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3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omments4.xml" ContentType="application/vnd.openxmlformats-officedocument.spreadsheetml.comment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omments5.xml" ContentType="application/vnd.openxmlformats-officedocument.spreadsheetml.comment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comments6.xml" ContentType="application/vnd.openxmlformats-officedocument.spreadsheetml.comments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comments7.xml" ContentType="application/vnd.openxmlformats-officedocument.spreadsheetml.comments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5\2025 - květen\"/>
    </mc:Choice>
  </mc:AlternateContent>
  <xr:revisionPtr revIDLastSave="0" documentId="8_{8A5A66A7-25C7-4D23-801F-8376ABBAF4B5}" xr6:coauthVersionLast="36" xr6:coauthVersionMax="36" xr10:uidLastSave="{00000000-0000-0000-0000-000000000000}"/>
  <bookViews>
    <workbookView xWindow="0" yWindow="0" windowWidth="28800" windowHeight="13020" xr2:uid="{00000000-000D-0000-FFFF-FFFF00000000}"/>
  </bookViews>
  <sheets>
    <sheet name="Rekapitulace" sheetId="1" r:id="rId1"/>
    <sheet name="111-OOP 9F9 (3993)" sheetId="2" r:id="rId2"/>
    <sheet name="111-PAUŠÁLNÍ ÚHRADA (3980)" sheetId="3" r:id="rId3"/>
    <sheet name="111-AMBULANCE (3992)" sheetId="4" r:id="rId4"/>
    <sheet name="111-CENTRA - DG SKUPIN (3984)" sheetId="5" r:id="rId5"/>
    <sheet name="111-CENTRA - PAR.16 (3985)" sheetId="6" r:id="rId6"/>
    <sheet name="111-CENTRA - PAR.16 -  (3986)" sheetId="7" r:id="rId7"/>
    <sheet name="111-CENTRA (3987)" sheetId="8" r:id="rId8"/>
    <sheet name="111-DIOP (3981)" sheetId="9" r:id="rId9"/>
    <sheet name="111-NIP (3983)" sheetId="10" r:id="rId10"/>
    <sheet name="111-ÚHRADA FORMOU PP P (3974)" sheetId="11" r:id="rId11"/>
    <sheet name="111-INTERVENCE PALIATI (3963)" sheetId="12" r:id="rId12"/>
    <sheet name="111-PROGRAM TRANSPLANT (3975)" sheetId="13" r:id="rId13"/>
    <sheet name="111-IVF (3982)" sheetId="14" r:id="rId14"/>
    <sheet name="111-PŘÍPLATEK ROBOT GY (4222)" sheetId="15" r:id="rId15"/>
    <sheet name="111-PŘÍLOHA Č12 HOS (3976)" sheetId="16" r:id="rId16"/>
    <sheet name="111-PŘÍLOHA Č12 UVZPP (3977)" sheetId="17" r:id="rId17"/>
    <sheet name="111-PŘÍLOHA Č12 AMB (3978)" sheetId="18" r:id="rId18"/>
    <sheet name="111-PŘÍLOHA Č12 CZDRG (3979)" sheetId="19" r:id="rId19"/>
    <sheet name="111-BONIFIKACE REF SÍŤ (3988)" sheetId="20" r:id="rId20"/>
    <sheet name="111-BONIFIKACE PALIATI (3990)" sheetId="21" r:id="rId21"/>
    <sheet name="111-VZP NAVÝŠENÍ MEZD (3991)" sheetId="22" r:id="rId22"/>
    <sheet name="111-BONIFIKACE HEMODIA (4012)" sheetId="23" r:id="rId23"/>
    <sheet name="111-STDN (3973)" sheetId="24" r:id="rId24"/>
    <sheet name="111-BONIFIKACE URGENTN (3989)" sheetId="25" r:id="rId25"/>
    <sheet name="111-ÚHRADA VYČLENĚNÁ Z (3972)" sheetId="26" r:id="rId26"/>
    <sheet name="111-STDN (3971)" sheetId="27" r:id="rId27"/>
    <sheet name="111-STOMA (3970)" sheetId="28" r:id="rId28"/>
    <sheet name="111-LSPP STOMA (3969)" sheetId="29" r:id="rId29"/>
    <sheet name="111-AMBULANCE (3968)" sheetId="30" r:id="rId30"/>
    <sheet name="111-PRAKTIK KAPITACE (3967)" sheetId="31" r:id="rId31"/>
    <sheet name="111-STDN (3966)" sheetId="32" r:id="rId32"/>
    <sheet name="201-OOP 9H9 (3962)" sheetId="33" r:id="rId33"/>
    <sheet name="201-PAUŠÁLNÍ ÚHRADA (3950)" sheetId="34" r:id="rId34"/>
    <sheet name="201-AMBULANCE (3961)" sheetId="35" r:id="rId35"/>
    <sheet name="201-CENTRA - DG SKUPIN (3954)" sheetId="36" r:id="rId36"/>
    <sheet name="201-CENTRA - PAR.16 -  (3955)" sheetId="37" r:id="rId37"/>
    <sheet name="201-CENTRA (3956)" sheetId="38" r:id="rId38"/>
    <sheet name="201-DIOP (3951)" sheetId="39" r:id="rId39"/>
    <sheet name="201-NIP (3952)" sheetId="40" r:id="rId40"/>
    <sheet name="201-ÚHRADA FORMOU PP P (3944)" sheetId="41" r:id="rId41"/>
    <sheet name="201-INTERVENCE PALIATI (3964)" sheetId="42" r:id="rId42"/>
    <sheet name="201-PROGRAM TRANSPLANT (3945)" sheetId="43" r:id="rId43"/>
    <sheet name="201-IVF (3953)" sheetId="44" r:id="rId44"/>
    <sheet name="201-PŘÍLOHA Č12 HOS (3946)" sheetId="45" r:id="rId45"/>
    <sheet name="201-PŘÍLOHA Č12 UVZPP (3947)" sheetId="46" r:id="rId46"/>
    <sheet name="201-PŘÍLOHA Č12 AMB (3948)" sheetId="47" r:id="rId47"/>
    <sheet name="201-PŘÍLOHA Č12 CZDRG (3949)" sheetId="48" r:id="rId48"/>
    <sheet name="201-BONIFIKACE REF SÍŤ (3957)" sheetId="49" r:id="rId49"/>
    <sheet name="201-BONIFIKACE PALIATI (3959)" sheetId="50" r:id="rId50"/>
    <sheet name="201-BONIFIKACE HEMODIA (3960)" sheetId="51" r:id="rId51"/>
    <sheet name="201-STDN (3943)" sheetId="52" r:id="rId52"/>
    <sheet name="201-BONIFIKACE URGENTN (3958)" sheetId="53" r:id="rId53"/>
    <sheet name="201-ÚHRADA VYČLENĚNÁ Z (3942)" sheetId="54" r:id="rId54"/>
    <sheet name="201-STDN (3941)" sheetId="55" r:id="rId55"/>
    <sheet name="201-STOMA (3940)" sheetId="56" r:id="rId56"/>
    <sheet name="201-LSPP STOMA (3939)" sheetId="57" r:id="rId57"/>
    <sheet name="201-AMBULANCE (3938)" sheetId="58" r:id="rId58"/>
    <sheet name="201-PRAKTIK KAPITACE (3936)" sheetId="59" r:id="rId59"/>
    <sheet name="201-STDN (3937)" sheetId="60" r:id="rId60"/>
    <sheet name="205-OOP 9F9 (3933)" sheetId="61" r:id="rId61"/>
    <sheet name="205-PAUŠÁLNÍ ÚHRADA (3919)" sheetId="62" r:id="rId62"/>
    <sheet name="205-AMBULANCE (3932)" sheetId="63" r:id="rId63"/>
    <sheet name="205-CENTRA - PAR.16 -  (3923)" sheetId="64" r:id="rId64"/>
    <sheet name="205-CENTRA - DG SKUPIN (3925)" sheetId="65" r:id="rId65"/>
    <sheet name="205-CENTRA - PAR.16 (3926)" sheetId="66" r:id="rId66"/>
    <sheet name="205-CENTRA (3928)" sheetId="67" r:id="rId67"/>
    <sheet name="205-DIOP (3921)" sheetId="68" r:id="rId68"/>
    <sheet name="205-NIP (3924)" sheetId="69" r:id="rId69"/>
    <sheet name="205-ÚHRADA FORMOU PP P (3913)" sheetId="70" r:id="rId70"/>
    <sheet name="205-INTERVENCE PALIATI (3965)" sheetId="71" r:id="rId71"/>
    <sheet name="205-PROGRAM TRANSPLANT (3915)" sheetId="72" r:id="rId72"/>
    <sheet name="205-IVF (3922)" sheetId="73" r:id="rId73"/>
    <sheet name="205-PŘÍLOHA Č12 CZDRG (3916)" sheetId="74" r:id="rId74"/>
    <sheet name="205-PŘÍLOHA Č12 HOS (3917)" sheetId="75" r:id="rId75"/>
    <sheet name="205-PŘÍLOHA Č12 UVZPP (3918)" sheetId="76" r:id="rId76"/>
    <sheet name="205-PŘÍLOHA Č12 AMB (3920)" sheetId="77" r:id="rId77"/>
    <sheet name="205-BONIFIKACE REF SÍŤ (3929)" sheetId="78" r:id="rId78"/>
    <sheet name="205-BONIFIKACE PALIATI (3930)" sheetId="79" r:id="rId79"/>
    <sheet name="205-BONIFIKACE HEMODIA (3931)" sheetId="80" r:id="rId80"/>
    <sheet name="205-STDN (3914)" sheetId="81" r:id="rId81"/>
    <sheet name="205-BONIFIKACE URGENTN (3927)" sheetId="82" r:id="rId82"/>
    <sheet name="205-ÚHRADA VYČLENĚNÁ Z (3912)" sheetId="83" r:id="rId83"/>
    <sheet name="205-STDN (3911)" sheetId="84" r:id="rId84"/>
    <sheet name="205-STOMA (3910)" sheetId="85" r:id="rId85"/>
    <sheet name="205-LSPP STOMA (3909)" sheetId="86" r:id="rId86"/>
    <sheet name="205-AMBULANCE (3908)" sheetId="87" r:id="rId87"/>
    <sheet name="205-PRAKTIK KAPITACE (3906)" sheetId="88" r:id="rId88"/>
    <sheet name="205-STDN (3907)" sheetId="89" r:id="rId89"/>
    <sheet name="207-OOP 9F9 (3904)" sheetId="90" r:id="rId90"/>
    <sheet name="207-PAUŠÁLNÍ ÚHRADA (3890)" sheetId="91" r:id="rId91"/>
    <sheet name="207-AMBULANCE (3903)" sheetId="92" r:id="rId92"/>
    <sheet name="207-CENTRA - PAR.16 (3895)" sheetId="93" r:id="rId93"/>
    <sheet name="207-CENTRA - PAR.16 -  (3896)" sheetId="94" r:id="rId94"/>
    <sheet name="207-CENTRA (3897)" sheetId="95" r:id="rId95"/>
    <sheet name="207-CENTRA - DG SKUPIN (3898)" sheetId="96" r:id="rId96"/>
    <sheet name="207-DIOP (3891)" sheetId="97" r:id="rId97"/>
    <sheet name="207-NIP (3894)" sheetId="98" r:id="rId98"/>
    <sheet name="207-ÚHRADA FORMOU PP P (3883)" sheetId="99" r:id="rId99"/>
    <sheet name="207-INTERVENCE PALIATI (3934)" sheetId="100" r:id="rId100"/>
    <sheet name="207-PROGRAM TRANSPLANT (3885)" sheetId="101" r:id="rId101"/>
    <sheet name="207-HEMODIALÝZA (3893)" sheetId="102" r:id="rId102"/>
    <sheet name="207-PŘÍLOHA Č12 HOS (3886)" sheetId="103" r:id="rId103"/>
    <sheet name="207-PŘÍLOHA Č12 UVZPP (3887)" sheetId="104" r:id="rId104"/>
    <sheet name="207-PŘÍLOHA Č12 CZDRG (3888)" sheetId="105" r:id="rId105"/>
    <sheet name="207-PŘÍLOHA Č12 AMB (3889)" sheetId="106" r:id="rId106"/>
    <sheet name="207-BONIFIKACE REF SÍŤ (3899)" sheetId="107" r:id="rId107"/>
    <sheet name="207-BONIFIKACE PALIATI (3901)" sheetId="108" r:id="rId108"/>
    <sheet name="207-BONIFIKACE HEMODIA (3902)" sheetId="109" r:id="rId109"/>
    <sheet name="207-STDN (3884)" sheetId="110" r:id="rId110"/>
    <sheet name="207-BONIFIKACE URGENTN (3900)" sheetId="111" r:id="rId111"/>
    <sheet name="207-ÚHRADA VYČLENĚNÁ Z (3882)" sheetId="112" r:id="rId112"/>
    <sheet name="207-MAMO SCREENING (3892)" sheetId="113" r:id="rId113"/>
    <sheet name="207-STDN (3881)" sheetId="114" r:id="rId114"/>
    <sheet name="207-STOMA (3880)" sheetId="115" r:id="rId115"/>
    <sheet name="207-LSPP STOMA (3879)" sheetId="116" r:id="rId116"/>
    <sheet name="207-AMBULANCE (3878)" sheetId="117" r:id="rId117"/>
    <sheet name="207-PRAKTIK KAPITACE (3876)" sheetId="118" r:id="rId118"/>
    <sheet name="207-STDN (3877)" sheetId="119" r:id="rId119"/>
    <sheet name="209-OOP 9F9 (3875)" sheetId="120" r:id="rId120"/>
    <sheet name="209-AMBULANCE (3874)" sheetId="121" r:id="rId121"/>
    <sheet name="209-CENTRA - DG SKUPIN (3867)" sheetId="122" r:id="rId122"/>
    <sheet name="209-CENTRA - PAR.16 -  (3868)" sheetId="123" r:id="rId123"/>
    <sheet name="209-CENTRA (3869)" sheetId="124" r:id="rId124"/>
    <sheet name="209-DIOP (3864)" sheetId="125" r:id="rId125"/>
    <sheet name="209-NIP (3866)" sheetId="126" r:id="rId126"/>
    <sheet name="209-ZAHR. POJ NEBO POD (3861)" sheetId="127" r:id="rId127"/>
    <sheet name="209-INTERVENCE PALIATI (3935)" sheetId="128" r:id="rId128"/>
    <sheet name="209-IVF (3865)" sheetId="129" r:id="rId129"/>
    <sheet name="209-BONIFIKACE REF SÍŤ (3870)" sheetId="130" r:id="rId130"/>
    <sheet name="209-BONIFIKACE PALIATI (3872)" sheetId="131" r:id="rId131"/>
    <sheet name="209-BONIFIKACE HEMODIA (3873)" sheetId="132" r:id="rId132"/>
    <sheet name="209-STDN (3863)" sheetId="133" r:id="rId133"/>
    <sheet name="209-BONIFIKACE URGENTN (3871)" sheetId="134" r:id="rId134"/>
    <sheet name="209-STDN (3862)" sheetId="135" r:id="rId135"/>
    <sheet name="209-STOMA (3860)" sheetId="136" r:id="rId136"/>
    <sheet name="209-LSPP STOMA (3859)" sheetId="137" r:id="rId137"/>
    <sheet name="209-AMBULANCE (3858)" sheetId="138" r:id="rId138"/>
    <sheet name="209-PRAKTIK KAPITACE (3856)" sheetId="139" r:id="rId139"/>
    <sheet name="209-STDN (3857)" sheetId="140" r:id="rId140"/>
    <sheet name="211-OOP 9F9 (3855)" sheetId="141" r:id="rId141"/>
    <sheet name="211-PAUŠÁLNÍ ÚHRADA (3841)" sheetId="142" r:id="rId142"/>
    <sheet name="211-AMBULANCE (3854)" sheetId="143" r:id="rId143"/>
    <sheet name="211-CENTRA - PAR.16 (3846)" sheetId="144" r:id="rId144"/>
    <sheet name="211-CENTRA - PAR.16 -  (3847)" sheetId="145" r:id="rId145"/>
    <sheet name="211-CENTRA (3848)" sheetId="146" r:id="rId146"/>
    <sheet name="211-CENTRA - DG SKUPIN (3849)" sheetId="147" r:id="rId147"/>
    <sheet name="211-DIOP (3842)" sheetId="148" r:id="rId148"/>
    <sheet name="211-NIP (3845)" sheetId="149" r:id="rId149"/>
    <sheet name="211-ÚHRADA FORMOU PP P (3834)" sheetId="150" r:id="rId150"/>
    <sheet name="211-INTERVENCE PALIATI (3905)" sheetId="151" r:id="rId151"/>
    <sheet name="211-PROGRAM TRANSPLANT (3836)" sheetId="152" r:id="rId152"/>
    <sheet name="211-IVF (3843)" sheetId="153" r:id="rId153"/>
    <sheet name="211-PŘÍLOHA Č12 HOS (3837)" sheetId="154" r:id="rId154"/>
    <sheet name="211-PŘÍLOHA Č12 UVZPP (3838)" sheetId="155" r:id="rId155"/>
    <sheet name="211-PŘÍLOHA Č12 CZDRG (3839)" sheetId="156" r:id="rId156"/>
    <sheet name="211-PŘÍLOHA Č12 AMB (3840)" sheetId="157" r:id="rId157"/>
    <sheet name="211-BONIFIKACE REF SÍŤ (3850)" sheetId="158" r:id="rId158"/>
    <sheet name="211-BONIFIKACE PALIATI (3852)" sheetId="159" r:id="rId159"/>
    <sheet name="211-BONIFIKACE HEMODIA (3853)" sheetId="160" r:id="rId160"/>
    <sheet name="211-STDN (3835)" sheetId="161" r:id="rId161"/>
    <sheet name="211-BONIFIKACE URGENTN (3851)" sheetId="162" r:id="rId162"/>
    <sheet name="211-ÚHRADA VYČLENĚNÁ Z (3833)" sheetId="163" r:id="rId163"/>
    <sheet name="211-MAMO SCREENING (3844)" sheetId="164" r:id="rId164"/>
    <sheet name="211-STDN (3832)" sheetId="165" r:id="rId165"/>
    <sheet name="211-STOMA (3831)" sheetId="166" r:id="rId166"/>
    <sheet name="211-LSPP STOMA (3830)" sheetId="167" r:id="rId167"/>
    <sheet name="211-AMBULANCE (3829)" sheetId="168" r:id="rId168"/>
    <sheet name="211-PRAKTIK KAPITACE (3827)" sheetId="169" r:id="rId169"/>
    <sheet name="211-STDN (3828)" sheetId="170" r:id="rId170"/>
    <sheet name="213-OOP 9F9 (3826)" sheetId="171" r:id="rId171"/>
    <sheet name="213-PAUŠÁLNÍ ÚHRADA (3814)" sheetId="172" r:id="rId172"/>
    <sheet name="213-AMBULANCE (3825)" sheetId="173" r:id="rId173"/>
    <sheet name="213-CENTRA - DG SKUPIN (3818)" sheetId="174" r:id="rId174"/>
    <sheet name="213-CENTRA - PAR.16 -  (3819)" sheetId="175" r:id="rId175"/>
    <sheet name="213-CENTRA (3820)" sheetId="176" r:id="rId176"/>
    <sheet name="213-DIOP (3815)" sheetId="177" r:id="rId177"/>
    <sheet name="213-NIP (3817)" sheetId="178" r:id="rId178"/>
    <sheet name="213-ÚHRADA FORMOU PP P (3807)" sheetId="179" r:id="rId179"/>
    <sheet name="213-INTERVENCE PALIATI (3994)" sheetId="180" r:id="rId180"/>
    <sheet name="213-PROGRAM TRANSPLANT (3809)" sheetId="181" r:id="rId181"/>
    <sheet name="213-IVF (3816)" sheetId="182" r:id="rId182"/>
    <sheet name="213-PŘÍLOHA Č12 HOS (3810)" sheetId="183" r:id="rId183"/>
    <sheet name="213-PŘÍLOHA Č12 UVZPP (3811)" sheetId="184" r:id="rId184"/>
    <sheet name="213-PŘÍLOHA Č12 AMB (3812)" sheetId="185" r:id="rId185"/>
    <sheet name="213-PŘÍLOHA Č12 CZDRG (3813)" sheetId="186" r:id="rId186"/>
    <sheet name="213-BONIFIKACE REF SÍŤ (3821)" sheetId="187" r:id="rId187"/>
    <sheet name="213-BONIFIKACE PALIATI (3823)" sheetId="188" r:id="rId188"/>
    <sheet name="213-BONIFIKACE HEMODIA (3824)" sheetId="189" r:id="rId189"/>
    <sheet name="213-STDN (3808)" sheetId="190" r:id="rId190"/>
    <sheet name="213-BONIFIKACE URGENTN (3822)" sheetId="191" r:id="rId191"/>
    <sheet name="213-ÚHRADA VYČLENĚNÁ Z (3805)" sheetId="192" r:id="rId192"/>
    <sheet name="213-STDN (3806)" sheetId="193" r:id="rId193"/>
    <sheet name="213-STOMA (3654)" sheetId="194" r:id="rId194"/>
    <sheet name="213-LSPP STOMA (3585)" sheetId="195" r:id="rId195"/>
    <sheet name="213-AMBULANCE (3995)" sheetId="196" r:id="rId196"/>
    <sheet name="213-PRAKTIK KAPITACE (3996)" sheetId="197" r:id="rId197"/>
    <sheet name="213-STDN (3997)" sheetId="198" r:id="rId198"/>
    <sheet name="511-ZAHR. POJ NEBO POD (3999)" sheetId="199" r:id="rId199"/>
    <sheet name="511-111 DP4 AMB (3998)" sheetId="200" r:id="rId200"/>
    <sheet name="601-ZAHR. POJ NEBO POD (4001)" sheetId="201" r:id="rId201"/>
    <sheet name="601-201 DP4 AMB (4000)" sheetId="202" r:id="rId202"/>
    <sheet name="605-ZAHR. POJ NEBO POD (4003)" sheetId="203" r:id="rId203"/>
    <sheet name="605-205 DP4 AMB (4002)" sheetId="204" r:id="rId204"/>
    <sheet name="607-ZAHR. POJ NEBO POD (4005)" sheetId="205" r:id="rId205"/>
    <sheet name="607-207 DP4 AMB (4004)" sheetId="206" r:id="rId206"/>
    <sheet name="609-ZAHR. POJ NEBO POD (4007)" sheetId="207" r:id="rId207"/>
    <sheet name="609-209 DP4 AMB (4006)" sheetId="208" r:id="rId208"/>
    <sheet name="611-ZAHR. POJ NEBO POD (4009)" sheetId="209" r:id="rId209"/>
    <sheet name="611-211 DP4 AMB (4008)" sheetId="210" r:id="rId210"/>
    <sheet name="613-ZAHR. POJ NEBO POD (4011)" sheetId="211" r:id="rId211"/>
    <sheet name="613-213 DP4 AMB (4010)" sheetId="212" r:id="rId212"/>
  </sheets>
  <definedNames>
    <definedName name="_xlnm._FilterDatabase" localSheetId="7" hidden="1">'111-CENTRA (3987)'!$A$11:$J$352</definedName>
    <definedName name="_xlnm._FilterDatabase" localSheetId="37" hidden="1">'201-CENTRA (3956)'!$A$11:$J$254</definedName>
    <definedName name="_xlnm._FilterDatabase" localSheetId="66" hidden="1">'205-CENTRA (3928)'!$A$11:$J$344</definedName>
    <definedName name="_xlnm._FilterDatabase" localSheetId="145" hidden="1">'211-CENTRA (3848)'!$A$11:$J$265</definedName>
    <definedName name="_xlnm._FilterDatabase" localSheetId="175" hidden="1">'213-CENTRA (3820)'!$A$11:$J$178</definedName>
    <definedName name="_xlnm._FilterDatabase" localSheetId="0" hidden="1">Rekapitulace!$A$1:$T$228</definedName>
  </definedNames>
  <calcPr calcId="191029" iterate="1"/>
</workbook>
</file>

<file path=xl/calcChain.xml><?xml version="1.0" encoding="utf-8"?>
<calcChain xmlns="http://schemas.openxmlformats.org/spreadsheetml/2006/main">
  <c r="R182" i="1" l="1"/>
  <c r="S151" i="1"/>
  <c r="S99" i="1"/>
  <c r="S69" i="1"/>
  <c r="S39" i="1"/>
  <c r="S8" i="1"/>
  <c r="S205" i="1" l="1"/>
  <c r="R151" i="1"/>
  <c r="R128" i="1"/>
  <c r="R99" i="1"/>
  <c r="R69" i="1"/>
  <c r="R39" i="1"/>
  <c r="R8" i="1"/>
  <c r="R205" i="1" l="1"/>
  <c r="Q8" i="1"/>
  <c r="Q182" i="1"/>
  <c r="Q151" i="1"/>
  <c r="Q128" i="1"/>
  <c r="Q99" i="1"/>
  <c r="Q69" i="1"/>
  <c r="Q39" i="1"/>
  <c r="P205" i="1"/>
  <c r="O151" i="1"/>
  <c r="O69" i="1"/>
  <c r="O39" i="1"/>
  <c r="Q205" i="1" l="1"/>
  <c r="H8" i="1"/>
  <c r="O8" i="1" s="1"/>
  <c r="N181" i="1"/>
  <c r="O182" i="1" s="1"/>
  <c r="O20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O8" authorId="0" shapeId="0" xr:uid="{76B39031-CD18-45E9-8F87-09442CD1E29C}">
      <text>
        <r>
          <rPr>
            <b/>
            <sz val="9"/>
            <color indexed="81"/>
            <rFont val="Tahoma"/>
            <charset val="1"/>
          </rPr>
          <t>Uživatel systému Windows:</t>
        </r>
        <r>
          <rPr>
            <sz val="9"/>
            <color indexed="81"/>
            <rFont val="Tahoma"/>
            <charset val="1"/>
          </rPr>
          <t xml:space="preserve">
odečten IRINOTECAN
připočteno navýšení limitu za Resprezu+ připočten par. 16
</t>
        </r>
      </text>
    </comment>
    <comment ref="O9" authorId="0" shapeId="0" xr:uid="{56DBE839-02F1-4A80-863F-86F1D8FE20AA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irinotekan
</t>
        </r>
      </text>
    </comment>
    <comment ref="O40" authorId="0" shapeId="0" xr:uid="{0E0BCFC1-0042-4514-8128-C01BAC8FBD94}">
      <text>
        <r>
          <rPr>
            <b/>
            <sz val="9"/>
            <color indexed="81"/>
            <rFont val="Tahoma"/>
            <charset val="1"/>
          </rPr>
          <t>Uživatel systému Windows:</t>
        </r>
        <r>
          <rPr>
            <sz val="9"/>
            <color indexed="81"/>
            <rFont val="Tahoma"/>
            <charset val="1"/>
          </rPr>
          <t xml:space="preserve">
KAR
</t>
        </r>
      </text>
    </comment>
    <comment ref="O41" authorId="0" shapeId="0" xr:uid="{96E51CD0-595E-4550-A879-09859D5CBF80}">
      <text>
        <r>
          <rPr>
            <b/>
            <sz val="9"/>
            <color indexed="81"/>
            <rFont val="Tahoma"/>
            <charset val="1"/>
          </rPr>
          <t>Uživatel systému Windows:</t>
        </r>
        <r>
          <rPr>
            <sz val="9"/>
            <color indexed="81"/>
            <rFont val="Tahoma"/>
            <charset val="1"/>
          </rPr>
          <t xml:space="preserve">
ORL</t>
        </r>
      </text>
    </comment>
    <comment ref="O42" authorId="0" shapeId="0" xr:uid="{8ED18207-2811-4111-886F-B22BDFED0AFC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irinotecan
</t>
        </r>
      </text>
    </comment>
    <comment ref="O69" authorId="0" shapeId="0" xr:uid="{98E076A9-F89F-4B23-815A-831A705D332A}">
      <text>
        <r>
          <rPr>
            <b/>
            <sz val="9"/>
            <color indexed="81"/>
            <rFont val="Tahoma"/>
            <charset val="1"/>
          </rPr>
          <t>Uživatel systému Windows:</t>
        </r>
        <r>
          <rPr>
            <sz val="9"/>
            <color indexed="81"/>
            <rFont val="Tahoma"/>
            <charset val="1"/>
          </rPr>
          <t xml:space="preserve">
připočten par. 16 - zahrnut do limitu</t>
        </r>
      </text>
    </comment>
    <comment ref="O70" authorId="0" shapeId="0" xr:uid="{0DA67068-17F8-4C0D-A3B0-179A432D47C3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irinotekan
</t>
        </r>
      </text>
    </comment>
    <comment ref="O128" authorId="0" shapeId="0" xr:uid="{E9606F90-6DC7-4606-933E-5D0D627D4F30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dle dohody bude uhrazeno - došlo k dohodě o navýšení limitu
</t>
        </r>
      </text>
    </comment>
    <comment ref="O152" authorId="0" shapeId="0" xr:uid="{D5E79561-E235-4FCF-A28E-4D9B559819B4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irinotecan
</t>
        </r>
      </text>
    </comment>
    <comment ref="O181" authorId="0" shapeId="0" xr:uid="{ED3FBBE3-2337-4988-B04C-BC38E145E5CB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limit pro CF 
dle ing. Gensera
</t>
        </r>
      </text>
    </comment>
    <comment ref="O183" authorId="0" shapeId="0" xr:uid="{6573B317-3BA4-4CA7-8E91-04EFF24BB2C5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irinotekan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02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21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3D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5A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8D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Václav Vohánka</author>
  </authors>
  <commentList>
    <comment ref="I15" authorId="0" shapeId="0" xr:uid="{00000000-0006-0000-AB00-000001000000}">
      <text>
        <r>
          <rPr>
            <b/>
            <u/>
            <sz val="9"/>
            <rFont val="Tahoma"/>
            <charset val="238"/>
          </rPr>
          <t xml:space="preserve">Porovnání základníh vstupních parametrů
CM2021,1/CM2019,1
PP2021,1/PP2019,1
CMI2021,1/CMI2019,1
CM2021,45/CM2019,45
PP2021,45/PP2019,45
CMI2021,45/CMI2019,45
CM2021/CM2019
PP2021/PP2019
</t>
        </r>
      </text>
    </comment>
  </commentList>
</comments>
</file>

<file path=xl/sharedStrings.xml><?xml version="1.0" encoding="utf-8"?>
<sst xmlns="http://schemas.openxmlformats.org/spreadsheetml/2006/main" count="37491" uniqueCount="2396">
  <si>
    <t>Pojišťovna</t>
  </si>
  <si>
    <t>Název</t>
  </si>
  <si>
    <t>IČZ/IČP</t>
  </si>
  <si>
    <t>Entita</t>
  </si>
  <si>
    <t>Aktuální stav</t>
  </si>
  <si>
    <t>Srovnatelné období</t>
  </si>
  <si>
    <t>Predikce</t>
  </si>
  <si>
    <t>Potenciál</t>
  </si>
  <si>
    <t>%plnění predikce</t>
  </si>
  <si>
    <t>%plnění potenciálu</t>
  </si>
  <si>
    <t>Srovnat.období bez regulace</t>
  </si>
  <si>
    <t>Predikce bez regulace</t>
  </si>
  <si>
    <t>Nad/Podprodukce srovnat.období (YTD)</t>
  </si>
  <si>
    <t>Nad/Podprodukce predikce (FY)</t>
  </si>
  <si>
    <t>111</t>
  </si>
  <si>
    <t>111-OOP 9F9 (3993)</t>
  </si>
  <si>
    <t>89100</t>
  </si>
  <si>
    <t>OOP2024</t>
  </si>
  <si>
    <t>111-PAUŠÁLNÍ ÚHRADA (3980)</t>
  </si>
  <si>
    <t>89301</t>
  </si>
  <si>
    <t>ALFA2024</t>
  </si>
  <si>
    <t>111-AMBULANCE (3992)</t>
  </si>
  <si>
    <t>AMB2024</t>
  </si>
  <si>
    <t>111-CENTRA - DG SKUPIN (3984)</t>
  </si>
  <si>
    <t>CENTRA2024</t>
  </si>
  <si>
    <t>111-CENTRA - PAR.16 (3985)</t>
  </si>
  <si>
    <t>111-CENTRA - PAR.16 -  (3986)</t>
  </si>
  <si>
    <t>111-CENTRA (3987)</t>
  </si>
  <si>
    <t>111-DIOP (3981)</t>
  </si>
  <si>
    <t>DIOP2024</t>
  </si>
  <si>
    <t>111-NIP (3983)</t>
  </si>
  <si>
    <t>111-ÚHRADA FORMOU PP P (3974)</t>
  </si>
  <si>
    <t>DRGCZ2024</t>
  </si>
  <si>
    <t>111-INTERVENCE PALIATI (3963)</t>
  </si>
  <si>
    <t>IPP2024</t>
  </si>
  <si>
    <t>111-PROGRAM TRANSPLANT (3975)</t>
  </si>
  <si>
    <t>ISU</t>
  </si>
  <si>
    <t>111-IVF (3982)</t>
  </si>
  <si>
    <t>111-PŘÍPLATEK ROBOT GY (4222)</t>
  </si>
  <si>
    <t>111-PŘÍLOHA Č12 HOS (3976)</t>
  </si>
  <si>
    <t>PR14</t>
  </si>
  <si>
    <t>111-PŘÍLOHA Č12 UVZPP (3977)</t>
  </si>
  <si>
    <t>111-PŘÍLOHA Č12 AMB (3978)</t>
  </si>
  <si>
    <t>111-PŘÍLOHA Č12 CZDRG (3979)</t>
  </si>
  <si>
    <t>111-BONIFIKACE REF SÍŤ (3988)</t>
  </si>
  <si>
    <t>PRP</t>
  </si>
  <si>
    <t>111-BONIFIKACE PALIATI (3990)</t>
  </si>
  <si>
    <t>111-VZP NAVÝŠENÍ MEZD (3991)</t>
  </si>
  <si>
    <t>111-BONIFIKACE HEMODIA (4012)</t>
  </si>
  <si>
    <t>111-STDN (3973)</t>
  </si>
  <si>
    <t>STDN2024</t>
  </si>
  <si>
    <t>111-BONIFIKACE URGENTN (3989)</t>
  </si>
  <si>
    <t>URG2024</t>
  </si>
  <si>
    <t>111-ÚHRADA VYČLENĚNÁ Z (3972)</t>
  </si>
  <si>
    <t>UVZPP2024</t>
  </si>
  <si>
    <t>111-STDN (3971)</t>
  </si>
  <si>
    <t>89305</t>
  </si>
  <si>
    <t>111-STOMA (3970)</t>
  </si>
  <si>
    <t>Vykonovy</t>
  </si>
  <si>
    <t>111-LSPP STOMA (3969)</t>
  </si>
  <si>
    <t>89870</t>
  </si>
  <si>
    <t>111-AMBULANCE (3968)</t>
  </si>
  <si>
    <t>89963</t>
  </si>
  <si>
    <t>111-PRAKTIK KAPITACE (3967)</t>
  </si>
  <si>
    <t>KAPITACE</t>
  </si>
  <si>
    <t>111-STDN (3966)</t>
  </si>
  <si>
    <t>Celkem za pojišťovnu</t>
  </si>
  <si>
    <t>201</t>
  </si>
  <si>
    <t>201-OOP 9H9 (3962)</t>
  </si>
  <si>
    <t>201-PAUŠÁLNÍ ÚHRADA (3950)</t>
  </si>
  <si>
    <t>201-AMBULANCE (3961)</t>
  </si>
  <si>
    <t>201-CENTRA - DG SKUPIN (3954)</t>
  </si>
  <si>
    <t>201-CENTRA - PAR.16 -  (3955)</t>
  </si>
  <si>
    <t>201-CENTRA (3956)</t>
  </si>
  <si>
    <t>201-DIOP (3951)</t>
  </si>
  <si>
    <t>201-NIP (3952)</t>
  </si>
  <si>
    <t>201-ÚHRADA FORMOU PP P (3944)</t>
  </si>
  <si>
    <t>201-INTERVENCE PALIATI (3964)</t>
  </si>
  <si>
    <t>201-PROGRAM TRANSPLANT (3945)</t>
  </si>
  <si>
    <t>201-IVF (3953)</t>
  </si>
  <si>
    <t>201-PŘÍLOHA Č12 HOS (3946)</t>
  </si>
  <si>
    <t>201-PŘÍLOHA Č12 UVZPP (3947)</t>
  </si>
  <si>
    <t>201-PŘÍLOHA Č12 AMB (3948)</t>
  </si>
  <si>
    <t>201-PŘÍLOHA Č12 CZDRG (3949)</t>
  </si>
  <si>
    <t>201-BONIFIKACE REF SÍŤ (3957)</t>
  </si>
  <si>
    <t>201-BONIFIKACE PALIATI (3959)</t>
  </si>
  <si>
    <t>201-BONIFIKACE HEMODIA (3960)</t>
  </si>
  <si>
    <t>201-STDN (3943)</t>
  </si>
  <si>
    <t>201-BONIFIKACE URGENTN (3958)</t>
  </si>
  <si>
    <t>201-ÚHRADA VYČLENĚNÁ Z (3942)</t>
  </si>
  <si>
    <t>201-STDN (3941)</t>
  </si>
  <si>
    <t>201-STOMA (3940)</t>
  </si>
  <si>
    <t>201-LSPP STOMA (3939)</t>
  </si>
  <si>
    <t>201-AMBULANCE (3938)</t>
  </si>
  <si>
    <t>201-PRAKTIK KAPITACE (3936)</t>
  </si>
  <si>
    <t>201-STDN (3937)</t>
  </si>
  <si>
    <t>205</t>
  </si>
  <si>
    <t>205-OOP 9F9 (3933)</t>
  </si>
  <si>
    <t>205-PAUŠÁLNÍ ÚHRADA (3919)</t>
  </si>
  <si>
    <t>205-AMBULANCE (3932)</t>
  </si>
  <si>
    <t>205-CENTRA - PAR.16 -  (3923)</t>
  </si>
  <si>
    <t>205-CENTRA - DG SKUPIN (3925)</t>
  </si>
  <si>
    <t>205-CENTRA - PAR.16 (3926)</t>
  </si>
  <si>
    <t>205-CENTRA (3928)</t>
  </si>
  <si>
    <t>205-DIOP (3921)</t>
  </si>
  <si>
    <t>205-NIP (3924)</t>
  </si>
  <si>
    <t>205-ÚHRADA FORMOU PP P (3913)</t>
  </si>
  <si>
    <t>205-INTERVENCE PALIATI (3965)</t>
  </si>
  <si>
    <t>205-PROGRAM TRANSPLANT (3915)</t>
  </si>
  <si>
    <t>205-IVF (3922)</t>
  </si>
  <si>
    <t>205-PŘÍLOHA Č12 CZDRG (3916)</t>
  </si>
  <si>
    <t>205-PŘÍLOHA Č12 HOS (3917)</t>
  </si>
  <si>
    <t>205-PŘÍLOHA Č12 UVZPP (3918)</t>
  </si>
  <si>
    <t>205-PŘÍLOHA Č12 AMB (3920)</t>
  </si>
  <si>
    <t>205-BONIFIKACE REF SÍŤ (3929)</t>
  </si>
  <si>
    <t>205-BONIFIKACE PALIATI (3930)</t>
  </si>
  <si>
    <t>205-BONIFIKACE HEMODIA (3931)</t>
  </si>
  <si>
    <t>205-STDN (3914)</t>
  </si>
  <si>
    <t>205-BONIFIKACE URGENTN (3927)</t>
  </si>
  <si>
    <t>205-ÚHRADA VYČLENĚNÁ Z (3912)</t>
  </si>
  <si>
    <t>205-STDN (3911)</t>
  </si>
  <si>
    <t>205-STOMA (3910)</t>
  </si>
  <si>
    <t>205-LSPP STOMA (3909)</t>
  </si>
  <si>
    <t>205-AMBULANCE (3908)</t>
  </si>
  <si>
    <t>205-PRAKTIK KAPITACE (3906)</t>
  </si>
  <si>
    <t>205-STDN (3907)</t>
  </si>
  <si>
    <t>207</t>
  </si>
  <si>
    <t>207-OOP 9F9 (3904)</t>
  </si>
  <si>
    <t>207-PAUŠÁLNÍ ÚHRADA (3890)</t>
  </si>
  <si>
    <t>207-AMBULANCE (3903)</t>
  </si>
  <si>
    <t>207-CENTRA - PAR.16 (3895)</t>
  </si>
  <si>
    <t>207-CENTRA - PAR.16 -  (3896)</t>
  </si>
  <si>
    <t>207-CENTRA (3897)</t>
  </si>
  <si>
    <t>207-CENTRA - DG SKUPIN (3898)</t>
  </si>
  <si>
    <t>207-DIOP (3891)</t>
  </si>
  <si>
    <t>207-NIP (3894)</t>
  </si>
  <si>
    <t>207-ÚHRADA FORMOU PP P (3883)</t>
  </si>
  <si>
    <t>207-INTERVENCE PALIATI (3934)</t>
  </si>
  <si>
    <t>207-PROGRAM TRANSPLANT (3885)</t>
  </si>
  <si>
    <t>207-HEMODIALÝZA (3893)</t>
  </si>
  <si>
    <t>207-PŘÍLOHA Č12 HOS (3886)</t>
  </si>
  <si>
    <t>207-PŘÍLOHA Č12 UVZPP (3887)</t>
  </si>
  <si>
    <t>207-PŘÍLOHA Č12 CZDRG (3888)</t>
  </si>
  <si>
    <t>207-PŘÍLOHA Č12 AMB (3889)</t>
  </si>
  <si>
    <t>207-BONIFIKACE REF SÍŤ (3899)</t>
  </si>
  <si>
    <t>207-BONIFIKACE PALIATI (3901)</t>
  </si>
  <si>
    <t>207-BONIFIKACE HEMODIA (3902)</t>
  </si>
  <si>
    <t>207-STDN (3884)</t>
  </si>
  <si>
    <t>207-BONIFIKACE URGENTN (3900)</t>
  </si>
  <si>
    <t>207-ÚHRADA VYČLENĚNÁ Z (3882)</t>
  </si>
  <si>
    <t>207-MAMO SCREENING (3892)</t>
  </si>
  <si>
    <t>207-STDN (3881)</t>
  </si>
  <si>
    <t>207-STOMA (3880)</t>
  </si>
  <si>
    <t>207-LSPP STOMA (3879)</t>
  </si>
  <si>
    <t>207-AMBULANCE (3878)</t>
  </si>
  <si>
    <t>207-PRAKTIK KAPITACE (3876)</t>
  </si>
  <si>
    <t>207-STDN (3877)</t>
  </si>
  <si>
    <t>209</t>
  </si>
  <si>
    <t>209-OOP 9F9 (3875)</t>
  </si>
  <si>
    <t>209-AMBULANCE (3874)</t>
  </si>
  <si>
    <t>209-CENTRA - DG SKUPIN (3867)</t>
  </si>
  <si>
    <t>209-CENTRA - PAR.16 -  (3868)</t>
  </si>
  <si>
    <t>209-CENTRA (3869)</t>
  </si>
  <si>
    <t>209-DIOP (3864)</t>
  </si>
  <si>
    <t>209-NIP (3866)</t>
  </si>
  <si>
    <t>209-ZAHR. POJ NEBO POD (3861)</t>
  </si>
  <si>
    <t>DRG50_24</t>
  </si>
  <si>
    <t>209-INTERVENCE PALIATI (3935)</t>
  </si>
  <si>
    <t>209-IVF (3865)</t>
  </si>
  <si>
    <t>209-BONIFIKACE REF SÍŤ (3870)</t>
  </si>
  <si>
    <t>209-BONIFIKACE PALIATI (3872)</t>
  </si>
  <si>
    <t>209-BONIFIKACE HEMODIA (3873)</t>
  </si>
  <si>
    <t>209-STDN (3863)</t>
  </si>
  <si>
    <t>209-BONIFIKACE URGENTN (3871)</t>
  </si>
  <si>
    <t>209-STDN (3862)</t>
  </si>
  <si>
    <t>209-STOMA (3860)</t>
  </si>
  <si>
    <t>209-LSPP STOMA (3859)</t>
  </si>
  <si>
    <t>209-AMBULANCE (3858)</t>
  </si>
  <si>
    <t>209-PRAKTIK KAPITACE (3856)</t>
  </si>
  <si>
    <t>209-STDN (3857)</t>
  </si>
  <si>
    <t>211</t>
  </si>
  <si>
    <t>211-OOP 9F9 (3855)</t>
  </si>
  <si>
    <t>211-PAUŠÁLNÍ ÚHRADA (3841)</t>
  </si>
  <si>
    <t>211-AMBULANCE (3854)</t>
  </si>
  <si>
    <t>211-CENTRA - PAR.16 (3846)</t>
  </si>
  <si>
    <t>211-CENTRA - PAR.16 -  (3847)</t>
  </si>
  <si>
    <t>211-CENTRA (3848)</t>
  </si>
  <si>
    <t>211-CENTRA - DG SKUPIN (3849)</t>
  </si>
  <si>
    <t>211-DIOP (3842)</t>
  </si>
  <si>
    <t>211-NIP (3845)</t>
  </si>
  <si>
    <t>211-ÚHRADA FORMOU PP P (3834)</t>
  </si>
  <si>
    <t>211-INTERVENCE PALIATI (3905)</t>
  </si>
  <si>
    <t>211-PROGRAM TRANSPLANT (3836)</t>
  </si>
  <si>
    <t>211-IVF (3843)</t>
  </si>
  <si>
    <t>211-PŘÍLOHA Č12 HOS (3837)</t>
  </si>
  <si>
    <t>211-PŘÍLOHA Č12 UVZPP (3838)</t>
  </si>
  <si>
    <t>211-PŘÍLOHA Č12 CZDRG (3839)</t>
  </si>
  <si>
    <t>211-PŘÍLOHA Č12 AMB (3840)</t>
  </si>
  <si>
    <t>211-BONIFIKACE REF SÍŤ (3850)</t>
  </si>
  <si>
    <t>211-BONIFIKACE PALIATI (3852)</t>
  </si>
  <si>
    <t>211-BONIFIKACE HEMODIA (3853)</t>
  </si>
  <si>
    <t>211-STDN (3835)</t>
  </si>
  <si>
    <t>211-BONIFIKACE URGENTN (3851)</t>
  </si>
  <si>
    <t>211-ÚHRADA VYČLENĚNÁ Z (3833)</t>
  </si>
  <si>
    <t>211-MAMO SCREENING (3844)</t>
  </si>
  <si>
    <t>211-STDN (3832)</t>
  </si>
  <si>
    <t>211-STOMA (3831)</t>
  </si>
  <si>
    <t>211-LSPP STOMA (3830)</t>
  </si>
  <si>
    <t>211-AMBULANCE (3829)</t>
  </si>
  <si>
    <t>211-PRAKTIK KAPITACE (3827)</t>
  </si>
  <si>
    <t>211-STDN (3828)</t>
  </si>
  <si>
    <t>213</t>
  </si>
  <si>
    <t>213-OOP 9F9 (3826)</t>
  </si>
  <si>
    <t>213-PAUŠÁLNÍ ÚHRADA (3814)</t>
  </si>
  <si>
    <t>213-AMBULANCE (3825)</t>
  </si>
  <si>
    <t>213-CENTRA - DG SKUPIN (3818)</t>
  </si>
  <si>
    <t>213-CENTRA - PAR.16 -  (3819)</t>
  </si>
  <si>
    <t>213-CENTRA (3820)</t>
  </si>
  <si>
    <t>213-DIOP (3815)</t>
  </si>
  <si>
    <t>213-NIP (3817)</t>
  </si>
  <si>
    <t>213-ÚHRADA FORMOU PP P (3807)</t>
  </si>
  <si>
    <t>213-INTERVENCE PALIATI (3994)</t>
  </si>
  <si>
    <t>213-PROGRAM TRANSPLANT (3809)</t>
  </si>
  <si>
    <t>213-IVF (3816)</t>
  </si>
  <si>
    <t>213-PŘÍLOHA Č12 HOS (3810)</t>
  </si>
  <si>
    <t>213-PŘÍLOHA Č12 UVZPP (3811)</t>
  </si>
  <si>
    <t>213-PŘÍLOHA Č12 AMB (3812)</t>
  </si>
  <si>
    <t>213-PŘÍLOHA Č12 CZDRG (3813)</t>
  </si>
  <si>
    <t>213-BONIFIKACE REF SÍŤ (3821)</t>
  </si>
  <si>
    <t>213-BONIFIKACE PALIATI (3823)</t>
  </si>
  <si>
    <t>213-BONIFIKACE HEMODIA (3824)</t>
  </si>
  <si>
    <t>213-STDN (3808)</t>
  </si>
  <si>
    <t>213-BONIFIKACE URGENTN (3822)</t>
  </si>
  <si>
    <t>213-ÚHRADA VYČLENĚNÁ Z (3805)</t>
  </si>
  <si>
    <t>213-STDN (3806)</t>
  </si>
  <si>
    <t>213-STOMA (3654)</t>
  </si>
  <si>
    <t>213-LSPP STOMA (3585)</t>
  </si>
  <si>
    <t>213-AMBULANCE (3995)</t>
  </si>
  <si>
    <t>213-PRAKTIK KAPITACE (3996)</t>
  </si>
  <si>
    <t>213-STDN (3997)</t>
  </si>
  <si>
    <t>511</t>
  </si>
  <si>
    <t>511-ZAHR. POJ NEBO POD (3999)</t>
  </si>
  <si>
    <t>511-111 DP4 AMB (3998)</t>
  </si>
  <si>
    <t>601</t>
  </si>
  <si>
    <t>601-ZAHR. POJ NEBO POD (4001)</t>
  </si>
  <si>
    <t>601-201 DP4 AMB (4000)</t>
  </si>
  <si>
    <t>605</t>
  </si>
  <si>
    <t>605-ZAHR. POJ NEBO POD (4003)</t>
  </si>
  <si>
    <t>605-205 DP4 AMB (4002)</t>
  </si>
  <si>
    <t>607</t>
  </si>
  <si>
    <t>607-ZAHR. POJ NEBO POD (4005)</t>
  </si>
  <si>
    <t>607-207 DP4 AMB (4004)</t>
  </si>
  <si>
    <t>609</t>
  </si>
  <si>
    <t>609-ZAHR. POJ NEBO POD (4007)</t>
  </si>
  <si>
    <t>609-209 DP4 AMB (4006)</t>
  </si>
  <si>
    <t>611</t>
  </si>
  <si>
    <t>611-ZAHR. POJ NEBO POD (4009)</t>
  </si>
  <si>
    <t>611-211 DP4 AMB (4008)</t>
  </si>
  <si>
    <t>613</t>
  </si>
  <si>
    <t>613-ZAHR. POJ NEBO POD (4011)</t>
  </si>
  <si>
    <t>613-213 DP4 AMB (4010)</t>
  </si>
  <si>
    <t>CELKEM</t>
  </si>
  <si>
    <t>Zařízení: Fakultní nemocnice Olomouc</t>
  </si>
  <si>
    <t>Vytištěno dne: 15.05.2025 11:09</t>
  </si>
  <si>
    <t>Za leden až prosinec roku 2024</t>
  </si>
  <si>
    <t>111-OOP 9F9</t>
  </si>
  <si>
    <t xml:space="preserve">Dodatek:
hodnoty v KČ za OD v kategorii
Info:
Včetně navýšení OD sestry
</t>
  </si>
  <si>
    <t>Druh</t>
  </si>
  <si>
    <t>&lt;&lt;&lt; Zpět na rekapitulaci</t>
  </si>
  <si>
    <t>ROK</t>
  </si>
  <si>
    <t>2024</t>
  </si>
  <si>
    <t>Sjednané maximum</t>
  </si>
  <si>
    <t>Není</t>
  </si>
  <si>
    <t>Závěr - Kč</t>
  </si>
  <si>
    <t>Poznámka</t>
  </si>
  <si>
    <t/>
  </si>
  <si>
    <t>Komentář</t>
  </si>
  <si>
    <t>Odbornost</t>
  </si>
  <si>
    <t>IČP</t>
  </si>
  <si>
    <t>Kód OD</t>
  </si>
  <si>
    <t>ZÚLP+ZÚM</t>
  </si>
  <si>
    <t>Poč.dní v K0</t>
  </si>
  <si>
    <t>Poč.dní v K1</t>
  </si>
  <si>
    <t>Poč.dní v K2</t>
  </si>
  <si>
    <t>Poč.dní v K3</t>
  </si>
  <si>
    <t>Poč.dní v K4</t>
  </si>
  <si>
    <t>Poč.dní v K5</t>
  </si>
  <si>
    <t>Kč za K0</t>
  </si>
  <si>
    <t>Kč za K1</t>
  </si>
  <si>
    <t>Kč za K2</t>
  </si>
  <si>
    <t>Kč za K3</t>
  </si>
  <si>
    <t>Kč za K4</t>
  </si>
  <si>
    <t>Kč za K5</t>
  </si>
  <si>
    <t>Kč celkem</t>
  </si>
  <si>
    <t>9F9</t>
  </si>
  <si>
    <t>89100601</t>
  </si>
  <si>
    <t>00605</t>
  </si>
  <si>
    <t>111-PAUŠÁLNÍ ÚHRADA</t>
  </si>
  <si>
    <t xml:space="preserve">Info:
Nově zřízená entita
</t>
  </si>
  <si>
    <t>Vstupy výpočtu</t>
  </si>
  <si>
    <t>Hodnota</t>
  </si>
  <si>
    <r>
      <t>ÚHR</t>
    </r>
    <r>
      <rPr>
        <b/>
        <vertAlign val="subscript"/>
        <sz val="11"/>
        <color rgb="FF000000"/>
        <rFont val="Calibri"/>
        <charset val="238"/>
      </rPr>
      <t>PU,CZ-DRG,2022</t>
    </r>
  </si>
  <si>
    <r>
      <t>EM</t>
    </r>
    <r>
      <rPr>
        <b/>
        <vertAlign val="subscript"/>
        <sz val="11"/>
        <color rgb="FF000000"/>
        <rFont val="Calibri"/>
        <charset val="238"/>
      </rPr>
      <t>2024,A</t>
    </r>
  </si>
  <si>
    <r>
      <t>EM</t>
    </r>
    <r>
      <rPr>
        <b/>
        <vertAlign val="subscript"/>
        <sz val="11"/>
        <color rgb="FF000000"/>
        <rFont val="Calibri"/>
        <charset val="238"/>
      </rPr>
      <t>2022,A-D</t>
    </r>
  </si>
  <si>
    <r>
      <t>ÚHR</t>
    </r>
    <r>
      <rPr>
        <b/>
        <vertAlign val="subscript"/>
        <sz val="11"/>
        <color rgb="FF000000"/>
        <rFont val="Calibri"/>
        <charset val="238"/>
      </rPr>
      <t>2022ISU</t>
    </r>
  </si>
  <si>
    <t>Porovnání parametrů %</t>
  </si>
  <si>
    <t>ROK 2024</t>
  </si>
  <si>
    <t>Skutečnost</t>
  </si>
  <si>
    <t>Srovnatelné</t>
  </si>
  <si>
    <t>ROK 2022</t>
  </si>
  <si>
    <r>
      <t>CM</t>
    </r>
    <r>
      <rPr>
        <b/>
        <vertAlign val="subscript"/>
        <sz val="11"/>
        <color rgb="FF000000"/>
        <rFont val="Calibri"/>
        <charset val="238"/>
      </rPr>
      <t>1,2024,CZ-DRG,A</t>
    </r>
  </si>
  <si>
    <r>
      <t>CM</t>
    </r>
    <r>
      <rPr>
        <b/>
        <vertAlign val="subscript"/>
        <sz val="11"/>
        <color rgb="FF000000"/>
        <rFont val="Calibri"/>
        <charset val="238"/>
      </rPr>
      <t>1,2022,CZ-DRG,A</t>
    </r>
  </si>
  <si>
    <r>
      <t>PP</t>
    </r>
    <r>
      <rPr>
        <b/>
        <vertAlign val="subscript"/>
        <sz val="11"/>
        <color rgb="FF000000"/>
        <rFont val="Calibri"/>
        <charset val="238"/>
      </rPr>
      <t>1,CZ-DRG,A,2024</t>
    </r>
  </si>
  <si>
    <r>
      <t>PP</t>
    </r>
    <r>
      <rPr>
        <b/>
        <vertAlign val="subscript"/>
        <sz val="11"/>
        <color rgb="FF000000"/>
        <rFont val="Calibri"/>
        <charset val="238"/>
      </rPr>
      <t>1,CZ-DRG,A,2022</t>
    </r>
  </si>
  <si>
    <r>
      <t>CMI</t>
    </r>
    <r>
      <rPr>
        <b/>
        <vertAlign val="subscript"/>
        <sz val="11"/>
        <color rgb="FF000000"/>
        <rFont val="Calibri"/>
        <charset val="238"/>
      </rPr>
      <t>1,CZ-DRG,A,2024</t>
    </r>
  </si>
  <si>
    <r>
      <t>CM</t>
    </r>
    <r>
      <rPr>
        <b/>
        <vertAlign val="subscript"/>
        <sz val="11"/>
        <color rgb="FF000000"/>
        <rFont val="Calibri"/>
        <charset val="238"/>
      </rPr>
      <t>I1,CZ-DRG,A,2022</t>
    </r>
  </si>
  <si>
    <r>
      <t>CM</t>
    </r>
    <r>
      <rPr>
        <b/>
        <vertAlign val="subscript"/>
        <sz val="11"/>
        <color rgb="FF000000"/>
        <rFont val="Calibri"/>
        <charset val="238"/>
      </rPr>
      <t>4,5,2024,CZ-DRG,A</t>
    </r>
  </si>
  <si>
    <r>
      <t>CM</t>
    </r>
    <r>
      <rPr>
        <b/>
        <vertAlign val="subscript"/>
        <sz val="11"/>
        <color rgb="FF000000"/>
        <rFont val="Calibri"/>
        <charset val="238"/>
      </rPr>
      <t>4,5,2022,CZ-DRG,A</t>
    </r>
  </si>
  <si>
    <r>
      <t>PP</t>
    </r>
    <r>
      <rPr>
        <b/>
        <vertAlign val="subscript"/>
        <sz val="11"/>
        <color rgb="FF000000"/>
        <rFont val="Calibri"/>
        <charset val="238"/>
      </rPr>
      <t>4,5,CZ-DRG,A,2024</t>
    </r>
  </si>
  <si>
    <r>
      <t>PP</t>
    </r>
    <r>
      <rPr>
        <b/>
        <vertAlign val="subscript"/>
        <sz val="11"/>
        <color rgb="FF000000"/>
        <rFont val="Calibri"/>
        <charset val="238"/>
      </rPr>
      <t>4,5,CZ-DRG,A,2022</t>
    </r>
  </si>
  <si>
    <r>
      <t>CMI</t>
    </r>
    <r>
      <rPr>
        <b/>
        <vertAlign val="subscript"/>
        <sz val="11"/>
        <color rgb="FF000000"/>
        <rFont val="Calibri"/>
        <charset val="238"/>
      </rPr>
      <t>4,5,CZ-DRG,A,2024</t>
    </r>
  </si>
  <si>
    <r>
      <t>CM</t>
    </r>
    <r>
      <rPr>
        <b/>
        <vertAlign val="subscript"/>
        <sz val="11"/>
        <color rgb="FF000000"/>
        <rFont val="Calibri"/>
        <charset val="238"/>
      </rPr>
      <t>I4,5,CZ-DRG,A,2022</t>
    </r>
  </si>
  <si>
    <r>
      <t>CM</t>
    </r>
    <r>
      <rPr>
        <b/>
        <vertAlign val="subscript"/>
        <sz val="11"/>
        <color rgb="FF000000"/>
        <rFont val="Calibri"/>
        <charset val="238"/>
      </rPr>
      <t>2024,CZ-DRG,A</t>
    </r>
  </si>
  <si>
    <r>
      <t>CM</t>
    </r>
    <r>
      <rPr>
        <b/>
        <vertAlign val="subscript"/>
        <sz val="11"/>
        <color rgb="FF000000"/>
        <rFont val="Calibri"/>
        <charset val="238"/>
      </rPr>
      <t>2022,CZ-DRG,A</t>
    </r>
  </si>
  <si>
    <r>
      <t>PP</t>
    </r>
    <r>
      <rPr>
        <b/>
        <vertAlign val="subscript"/>
        <sz val="11"/>
        <color rgb="FF000000"/>
        <rFont val="Calibri"/>
        <charset val="238"/>
      </rPr>
      <t>drg,A,2024</t>
    </r>
  </si>
  <si>
    <r>
      <t>PP</t>
    </r>
    <r>
      <rPr>
        <b/>
        <vertAlign val="subscript"/>
        <sz val="11"/>
        <color rgb="FF000000"/>
        <rFont val="Calibri"/>
        <charset val="238"/>
      </rPr>
      <t>drg,A,2022</t>
    </r>
  </si>
  <si>
    <t>X</t>
  </si>
  <si>
    <r>
      <t>CM</t>
    </r>
    <r>
      <rPr>
        <b/>
        <vertAlign val="subscript"/>
        <sz val="11"/>
        <color rgb="FF000000"/>
        <rFont val="Calibri"/>
        <charset val="238"/>
      </rPr>
      <t>2022,CZ-DRG,A-D</t>
    </r>
  </si>
  <si>
    <t>Vypočtené hodnoty</t>
  </si>
  <si>
    <t>Doplňující informace</t>
  </si>
  <si>
    <r>
      <t>I</t>
    </r>
    <r>
      <rPr>
        <b/>
        <vertAlign val="subscript"/>
        <sz val="11"/>
        <color rgb="FF000000"/>
        <rFont val="Calibri"/>
        <charset val="238"/>
      </rPr>
      <t>ZP</t>
    </r>
  </si>
  <si>
    <t>AKT</t>
  </si>
  <si>
    <t>REF</t>
  </si>
  <si>
    <r>
      <t>CM</t>
    </r>
    <r>
      <rPr>
        <b/>
        <vertAlign val="subscript"/>
        <sz val="11"/>
        <color rgb="FF000000"/>
        <rFont val="Calibri"/>
        <charset val="238"/>
      </rPr>
      <t>red,2024,CZ-DRG,A</t>
    </r>
  </si>
  <si>
    <t>Počet 4+5</t>
  </si>
  <si>
    <t>PP</t>
  </si>
  <si>
    <r>
      <t>CM</t>
    </r>
    <r>
      <rPr>
        <b/>
        <vertAlign val="subscript"/>
        <sz val="11"/>
        <color rgb="FF000000"/>
        <rFont val="Calibri"/>
        <charset val="238"/>
      </rPr>
      <t>red,4,5</t>
    </r>
  </si>
  <si>
    <t xml:space="preserve"> % </t>
  </si>
  <si>
    <t>IPU</t>
  </si>
  <si>
    <r>
      <t>PU</t>
    </r>
    <r>
      <rPr>
        <b/>
        <vertAlign val="subscript"/>
        <sz val="11"/>
        <color rgb="FF000000"/>
        <rFont val="Calibri"/>
        <charset val="238"/>
      </rPr>
      <t>drg,2022</t>
    </r>
  </si>
  <si>
    <r>
      <t>Koef</t>
    </r>
    <r>
      <rPr>
        <b/>
        <vertAlign val="subscript"/>
        <sz val="11"/>
        <color rgb="FF000000"/>
        <rFont val="Calibri"/>
        <charset val="238"/>
      </rPr>
      <t>plnění</t>
    </r>
  </si>
  <si>
    <r>
      <t>ÚHR</t>
    </r>
    <r>
      <rPr>
        <b/>
        <vertAlign val="subscript"/>
        <sz val="11"/>
        <color rgb="FF000000"/>
        <rFont val="Calibri"/>
        <charset val="238"/>
      </rPr>
      <t>PU,CZ-DR,2024</t>
    </r>
  </si>
  <si>
    <t>Popis výpočtu maxima (vzorce)</t>
  </si>
  <si>
    <t>%Teoret.maximum absolutně</t>
  </si>
  <si>
    <t>Úhrada/Teoret.max.(v %)</t>
  </si>
  <si>
    <t>%Teoret.maximum vzhledem období</t>
  </si>
  <si>
    <t>Úhrada/(Teoret.max./12*MES) (v %)</t>
  </si>
  <si>
    <t>Teoret.maximum</t>
  </si>
  <si>
    <t>Teoret.max./12*MES)(v Kč)</t>
  </si>
  <si>
    <t>"Optimální" CM</t>
  </si>
  <si>
    <t>"CM-Optimum CMred" (+ přebývá, -chybí)</t>
  </si>
  <si>
    <t>"% krácení IPU"</t>
  </si>
  <si>
    <t>Částka krácení IPU</t>
  </si>
  <si>
    <t>Referenční IZS nemocnice</t>
  </si>
  <si>
    <r>
      <t>ZS</t>
    </r>
    <r>
      <rPr>
        <b/>
        <vertAlign val="subscript"/>
        <sz val="11"/>
        <color rgb="FF000000"/>
        <rFont val="Calibri"/>
        <charset val="238"/>
      </rPr>
      <t>min,2022,PU</t>
    </r>
  </si>
  <si>
    <r>
      <t>MIN</t>
    </r>
    <r>
      <rPr>
        <b/>
        <vertAlign val="subscript"/>
        <sz val="11"/>
        <color rgb="FF000000"/>
        <rFont val="Calibri"/>
        <charset val="238"/>
      </rPr>
      <t>2022,PU</t>
    </r>
  </si>
  <si>
    <r>
      <t>ZS</t>
    </r>
    <r>
      <rPr>
        <b/>
        <vertAlign val="subscript"/>
        <sz val="11"/>
        <color rgb="FF000000"/>
        <rFont val="Calibri"/>
        <charset val="238"/>
      </rPr>
      <t>2022,median</t>
    </r>
  </si>
  <si>
    <r>
      <t>IZS</t>
    </r>
    <r>
      <rPr>
        <b/>
        <vertAlign val="subscript"/>
        <sz val="11"/>
        <color rgb="FF000000"/>
        <rFont val="Calibri"/>
        <charset val="238"/>
      </rPr>
      <t>2022,PU</t>
    </r>
  </si>
  <si>
    <t>Podmínka ZSmin. CVSP</t>
  </si>
  <si>
    <t>ANO</t>
  </si>
  <si>
    <t>Péče na urgentním příjmu</t>
  </si>
  <si>
    <t>Nadprodukce daná IZP</t>
  </si>
  <si>
    <t>111-AMBULANCE</t>
  </si>
  <si>
    <t xml:space="preserve">Info:
Nově zřízená entita
Poznámka:
Ambulantní složka úhrady
</t>
  </si>
  <si>
    <t>Skutečnost-akt.měsíc/ref.celorok 01-12 AKT/01-12 REF 2022</t>
  </si>
  <si>
    <t>Výpočet</t>
  </si>
  <si>
    <t>Regulace</t>
  </si>
  <si>
    <t>Body-Akt</t>
  </si>
  <si>
    <t>Body-Ref</t>
  </si>
  <si>
    <t>ZÚMy-Akt</t>
  </si>
  <si>
    <t>ZÚMy-Ref</t>
  </si>
  <si>
    <t>UOP-Akt</t>
  </si>
  <si>
    <t>UOP-Ref</t>
  </si>
  <si>
    <t>%Body</t>
  </si>
  <si>
    <t>%ZÚM</t>
  </si>
  <si>
    <t>%UOP</t>
  </si>
  <si>
    <t>HB</t>
  </si>
  <si>
    <t>PURO</t>
  </si>
  <si>
    <t>Kč za body</t>
  </si>
  <si>
    <t>Kč vč.ZÚP</t>
  </si>
  <si>
    <t>Limit</t>
  </si>
  <si>
    <t>Název odbornost</t>
  </si>
  <si>
    <t>Výkon 01306</t>
  </si>
  <si>
    <t>003</t>
  </si>
  <si>
    <t>Nereg.</t>
  </si>
  <si>
    <t>lékařská pohotovostní služba</t>
  </si>
  <si>
    <t>101</t>
  </si>
  <si>
    <t>vnitřní lékařství - interna</t>
  </si>
  <si>
    <t>Evusheld 99916</t>
  </si>
  <si>
    <t>107</t>
  </si>
  <si>
    <t>kardiologie</t>
  </si>
  <si>
    <t>Paxlovid 99917</t>
  </si>
  <si>
    <t>Molnupiravir 99954</t>
  </si>
  <si>
    <t>pneumologie a ftizeologie</t>
  </si>
  <si>
    <t>701</t>
  </si>
  <si>
    <t>otorinolaryngologie</t>
  </si>
  <si>
    <t>719</t>
  </si>
  <si>
    <t>pracoviště urgentního příjmu</t>
  </si>
  <si>
    <t>Výkon 82351, scr. Testování COVID 19, pomocí PCR - pozitivní</t>
  </si>
  <si>
    <t>802</t>
  </si>
  <si>
    <t>lékařská mikrobiologie</t>
  </si>
  <si>
    <t>Výkon 82352, scr. Testování COVID 19, pomocí PCR - negativní</t>
  </si>
  <si>
    <t>Ostatní výkony</t>
  </si>
  <si>
    <t>955</t>
  </si>
  <si>
    <t>Výkony č.09115 s DG U071,U6975,Z115 a odb. 955/957</t>
  </si>
  <si>
    <t xml:space="preserve">Výkon 09950, odběr biol. materiálu pro scr. PCR </t>
  </si>
  <si>
    <t>Průkaz ATG,99949</t>
  </si>
  <si>
    <t>958</t>
  </si>
  <si>
    <t>Výkon 99930</t>
  </si>
  <si>
    <t>961</t>
  </si>
  <si>
    <t>vakcinační centrum COVID-19 1. typu</t>
  </si>
  <si>
    <t>Výkon 99931</t>
  </si>
  <si>
    <t>Výkon 99935</t>
  </si>
  <si>
    <t>Výkon 99937</t>
  </si>
  <si>
    <t>Výkon 99939</t>
  </si>
  <si>
    <t>Výkon 99936</t>
  </si>
  <si>
    <t>Výkon 99940</t>
  </si>
  <si>
    <t>Celkem příloha č.0</t>
  </si>
  <si>
    <t xml:space="preserve">§16 vyhlášky </t>
  </si>
  <si>
    <t>7.10</t>
  </si>
  <si>
    <t>7.12  - Vyjmenované výkony - odb. 801,815</t>
  </si>
  <si>
    <t>801</t>
  </si>
  <si>
    <t>7.12</t>
  </si>
  <si>
    <t>klinická biochemie</t>
  </si>
  <si>
    <t>§15 vyhlášky-Doprava</t>
  </si>
  <si>
    <t>989</t>
  </si>
  <si>
    <t>7.8</t>
  </si>
  <si>
    <t>zdravotnická dopravní služba</t>
  </si>
  <si>
    <t>Celkem příloha č.1</t>
  </si>
  <si>
    <t>Výkon VZP 09614</t>
  </si>
  <si>
    <t>7.2</t>
  </si>
  <si>
    <t>Příloha č.3-odb.006</t>
  </si>
  <si>
    <t>006</t>
  </si>
  <si>
    <t>7.11</t>
  </si>
  <si>
    <t>klinická farmacie</t>
  </si>
  <si>
    <t>Příloha č.3 A,2 d)-ostatní odbornosti</t>
  </si>
  <si>
    <t>Výkon VZP 09616</t>
  </si>
  <si>
    <t>Výkon 99915 - indikace aplikace monoklonálních protilátek nebo antivirotik</t>
  </si>
  <si>
    <t>Příloha č.3 A,2 c)-odb. (102,202,207,209,402,606,701,705,706)</t>
  </si>
  <si>
    <t>102</t>
  </si>
  <si>
    <t>angiologie</t>
  </si>
  <si>
    <t>103</t>
  </si>
  <si>
    <t>diabetologie</t>
  </si>
  <si>
    <t>104</t>
  </si>
  <si>
    <t>endokrinologie</t>
  </si>
  <si>
    <t>105</t>
  </si>
  <si>
    <t>gastroenterologie</t>
  </si>
  <si>
    <t xml:space="preserve">Příloha č.3 A,1 g)-odb.105,SCC výkony 15101,15103,15105,15107,15440,15950 </t>
  </si>
  <si>
    <t>106</t>
  </si>
  <si>
    <t>geriatrie</t>
  </si>
  <si>
    <t>Příloha č.3 A,2 a)-odb. (107,403,407,780)</t>
  </si>
  <si>
    <t>108</t>
  </si>
  <si>
    <t>nefrologie</t>
  </si>
  <si>
    <t>Příloha č.3 A,2 b)-odb. (108,205,501,601,708)</t>
  </si>
  <si>
    <t>109</t>
  </si>
  <si>
    <t>revmatologie</t>
  </si>
  <si>
    <t>110</t>
  </si>
  <si>
    <t>klinická osteologie</t>
  </si>
  <si>
    <t>rehabilitační a fyzikální medicína</t>
  </si>
  <si>
    <t>202</t>
  </si>
  <si>
    <t>hematologie</t>
  </si>
  <si>
    <t>203</t>
  </si>
  <si>
    <t>infekční lékařství</t>
  </si>
  <si>
    <t>204</t>
  </si>
  <si>
    <t>tělovýchovné lékařství</t>
  </si>
  <si>
    <t>Příloha č.3 A,1 g)-výkon 25507</t>
  </si>
  <si>
    <t>206</t>
  </si>
  <si>
    <t>klinická farmakologie</t>
  </si>
  <si>
    <t>alergologie a klinická imunologie</t>
  </si>
  <si>
    <t>208</t>
  </si>
  <si>
    <t>lékařská genetika</t>
  </si>
  <si>
    <t>neurologie</t>
  </si>
  <si>
    <t>Příloha č.3 A,2)-odb. (210,301,303,304,405,502,704,707)</t>
  </si>
  <si>
    <t>301</t>
  </si>
  <si>
    <t>7.13</t>
  </si>
  <si>
    <t>dětské lékařství</t>
  </si>
  <si>
    <t>Příloha č.3 A,2)-odb. 302</t>
  </si>
  <si>
    <t>302</t>
  </si>
  <si>
    <t>dětská kardiologie</t>
  </si>
  <si>
    <t>Výkon VZP 35831,35832</t>
  </si>
  <si>
    <t>305</t>
  </si>
  <si>
    <t>psychiatrie</t>
  </si>
  <si>
    <t>Příloha č.3 A,1 a)-odb.305</t>
  </si>
  <si>
    <t>Příloha č.3 A,1 a)-odb.308</t>
  </si>
  <si>
    <t>308</t>
  </si>
  <si>
    <t>návykové nemoci</t>
  </si>
  <si>
    <t>Příloha č.3 A,1 a)-odb.309</t>
  </si>
  <si>
    <t>309</t>
  </si>
  <si>
    <t>sexuologie</t>
  </si>
  <si>
    <t>401</t>
  </si>
  <si>
    <t>pracovní lékařství</t>
  </si>
  <si>
    <t>402</t>
  </si>
  <si>
    <t>klinická onkologie</t>
  </si>
  <si>
    <t>403</t>
  </si>
  <si>
    <t>radiační onkologie</t>
  </si>
  <si>
    <t>Příloha č.3 A,1 d)-odb.403,vyjmenované výkony</t>
  </si>
  <si>
    <t>404</t>
  </si>
  <si>
    <t>dermatovenerologie</t>
  </si>
  <si>
    <t>407</t>
  </si>
  <si>
    <t>nukleární medicína</t>
  </si>
  <si>
    <t>409</t>
  </si>
  <si>
    <t>dětská neurologie</t>
  </si>
  <si>
    <t>501</t>
  </si>
  <si>
    <t>chirurgie</t>
  </si>
  <si>
    <t>502</t>
  </si>
  <si>
    <t>dětská chirurgie</t>
  </si>
  <si>
    <t>503</t>
  </si>
  <si>
    <t>úrazová chirurgie (traumatologie)</t>
  </si>
  <si>
    <t>504</t>
  </si>
  <si>
    <t>cévní chirurgie</t>
  </si>
  <si>
    <t>505</t>
  </si>
  <si>
    <t>kardiochirurgie</t>
  </si>
  <si>
    <t>506</t>
  </si>
  <si>
    <t>neurochirurgie</t>
  </si>
  <si>
    <t>plastická chirurgie</t>
  </si>
  <si>
    <t>orální a maxilofaciální chirurgie</t>
  </si>
  <si>
    <t>606</t>
  </si>
  <si>
    <t>ortopedie</t>
  </si>
  <si>
    <t>Příloha č.3 A,1 g)-výkony screeningu 73028,73029,71112</t>
  </si>
  <si>
    <t>702</t>
  </si>
  <si>
    <t>foniatrie</t>
  </si>
  <si>
    <t>OKA - odb.705,balíčková cena,výkon 75999</t>
  </si>
  <si>
    <t>705</t>
  </si>
  <si>
    <t>oftalmologie</t>
  </si>
  <si>
    <t>OKA - odb.705,balíčková cena,výkon 75992</t>
  </si>
  <si>
    <t>OKA - odb.705,balíčková cena, výkon 75993</t>
  </si>
  <si>
    <t>Příloha č.3 A,1 f)-odb.705,výkony 75347,75348,75427</t>
  </si>
  <si>
    <t>706</t>
  </si>
  <si>
    <t>urologie</t>
  </si>
  <si>
    <t>Příloha č.3 A,1 g)-výkony (01130,76027,76029,76031,76033,76621,76623)</t>
  </si>
  <si>
    <t>707</t>
  </si>
  <si>
    <t>dětská urologie</t>
  </si>
  <si>
    <t>708</t>
  </si>
  <si>
    <t>anesteziologie a intenzivní medicína</t>
  </si>
  <si>
    <t>710</t>
  </si>
  <si>
    <t>algeziologie - léčba bolesti</t>
  </si>
  <si>
    <t>720</t>
  </si>
  <si>
    <t>paliativní medicína</t>
  </si>
  <si>
    <t>881</t>
  </si>
  <si>
    <t>ambulance klinické biochemie</t>
  </si>
  <si>
    <t>Příloha č.3 A,1 b)-odb.901</t>
  </si>
  <si>
    <t>901</t>
  </si>
  <si>
    <t>klinická psychologie</t>
  </si>
  <si>
    <t>Příloha č.3 A,1 a)-odb.901,931 výkony podle kapitoly 931</t>
  </si>
  <si>
    <t>903</t>
  </si>
  <si>
    <t>klinická logopedie</t>
  </si>
  <si>
    <t>Příloha č.3 A,1 c)-odb.919</t>
  </si>
  <si>
    <t>919</t>
  </si>
  <si>
    <t>adiktologie</t>
  </si>
  <si>
    <t>Příloha č.3 A,1 c)-odb.927</t>
  </si>
  <si>
    <t>927</t>
  </si>
  <si>
    <t>ortoptista</t>
  </si>
  <si>
    <t>929</t>
  </si>
  <si>
    <t>konziliární tým paliativní péče v nemocnicích</t>
  </si>
  <si>
    <t>Celkem příloha č.3</t>
  </si>
  <si>
    <t>Příloha č.4 A,1-odb. 603</t>
  </si>
  <si>
    <t>603</t>
  </si>
  <si>
    <t>7.4</t>
  </si>
  <si>
    <t>gynekologie a porodnictví</t>
  </si>
  <si>
    <t>Příloha č.4 - balíček péče těhotným pojištěnkám</t>
  </si>
  <si>
    <t>Celkem příloha č.4</t>
  </si>
  <si>
    <t>Příloha č.5 B,2 b)-odb.222</t>
  </si>
  <si>
    <t>222</t>
  </si>
  <si>
    <t>7.3</t>
  </si>
  <si>
    <t>transfúzní lékařství</t>
  </si>
  <si>
    <t>Příloha č.5 B,1 d)-výkony kapitol 819 a 999</t>
  </si>
  <si>
    <t>Příloha č.5 B,2 b)-odb.801</t>
  </si>
  <si>
    <t>Příloha č.5 B,1 b)-výkon č. 81733</t>
  </si>
  <si>
    <t>Příloha č.5 B,2 a)-výkony (81021,81022,81023,81320,81702,81759,81760,82250,96900,96901)</t>
  </si>
  <si>
    <t>Příloha č.5 B,2 a)-výkony (81443,81563,81689,81772,87446,87700,87701,91561,96898,96899)</t>
  </si>
  <si>
    <t>Příloha č.5 B,1 e)-výkony (81800,81810,87012)</t>
  </si>
  <si>
    <t>Příloha č.5 B,2 b)-odb.802</t>
  </si>
  <si>
    <t>Příloha č.5 B,1 c)-výkony (82301, 82302, 82304 s DG U07.1,U69.75, Z11.5)</t>
  </si>
  <si>
    <t>Příloha č.5 A,1-mamografický screening</t>
  </si>
  <si>
    <t>806</t>
  </si>
  <si>
    <t>mamografický screening</t>
  </si>
  <si>
    <t>Dodatek VZP-odb.807, výkony(87697,87701,87800,99790,99791,99792,99793,99794,99795,99796,99797,99798,99799,99800)</t>
  </si>
  <si>
    <t>807</t>
  </si>
  <si>
    <t>patologická anatomie</t>
  </si>
  <si>
    <t>Příloha č.5 B,2 b)-odb.807</t>
  </si>
  <si>
    <t>Příloha č.5 A,2 a)-ostatní výkony</t>
  </si>
  <si>
    <t>809</t>
  </si>
  <si>
    <t>radiologie a zobrazovací metody</t>
  </si>
  <si>
    <t>Příloha č.5 A,2 c)-vyjmenované, výkony MR</t>
  </si>
  <si>
    <t>Příloha č.5 A,2 b)-vyjmenované, výkony CT</t>
  </si>
  <si>
    <t>Příloha č.5 A,3.-výkony (89111 až 89131)</t>
  </si>
  <si>
    <t>Příloha č.5 A,3.-výkony (89663,89664,89665)</t>
  </si>
  <si>
    <t>810</t>
  </si>
  <si>
    <t>magnetická rezonance a počítačová tomografie</t>
  </si>
  <si>
    <t>Příloha č.5 B,2 b)-odb.813</t>
  </si>
  <si>
    <t>813</t>
  </si>
  <si>
    <t>laboratoř alergologická a imunologická</t>
  </si>
  <si>
    <t>Příloha č.5 B,2 b)-odb.814</t>
  </si>
  <si>
    <t>814</t>
  </si>
  <si>
    <t>laboratoř toxikologická</t>
  </si>
  <si>
    <t>Příloha č.5 B,2 c)-odb.816</t>
  </si>
  <si>
    <t>816</t>
  </si>
  <si>
    <t>laboratoř lékařské genetiky</t>
  </si>
  <si>
    <t>Příloha č.5 B,2 b)-odb.818</t>
  </si>
  <si>
    <t>818</t>
  </si>
  <si>
    <t>laboratoř hematologická</t>
  </si>
  <si>
    <t>Celkem příloha č.5</t>
  </si>
  <si>
    <t>Příloha č.6 A,2.b)-odb. 916</t>
  </si>
  <si>
    <t>916</t>
  </si>
  <si>
    <t>7.5</t>
  </si>
  <si>
    <t>nutriční terapeut</t>
  </si>
  <si>
    <t>Celkem příloha č.6</t>
  </si>
  <si>
    <t>Příloha č.7 1.-odb.902,917</t>
  </si>
  <si>
    <t>902</t>
  </si>
  <si>
    <t>7.6</t>
  </si>
  <si>
    <t>fyzioterapeut</t>
  </si>
  <si>
    <t>917</t>
  </si>
  <si>
    <t>ergoterapeut</t>
  </si>
  <si>
    <t>Celkem příloha č.7</t>
  </si>
  <si>
    <t>Příloha č.8 A,1.-odb.128</t>
  </si>
  <si>
    <t>128</t>
  </si>
  <si>
    <t>7.7</t>
  </si>
  <si>
    <t>hemodialýza</t>
  </si>
  <si>
    <t>Příloha č.8 A,1.-odb.128, výkon 18530 a 18550</t>
  </si>
  <si>
    <t>Celkem příloha č.8</t>
  </si>
  <si>
    <t>Srovnatelné období-akt.měsíc/ref.měsíc 01-12 AKT/01-12 REF 2022</t>
  </si>
  <si>
    <t>Predikce  01-12 AKT/01-12 REF 2022</t>
  </si>
  <si>
    <t>Rekapitulace</t>
  </si>
  <si>
    <t>Aktuální</t>
  </si>
  <si>
    <t>Úhrada mimo reg.7.1-7.6 - souhrn</t>
  </si>
  <si>
    <t>Bonifikace</t>
  </si>
  <si>
    <r>
      <t>Hodnota_péče</t>
    </r>
    <r>
      <rPr>
        <b/>
        <vertAlign val="subscript"/>
        <sz val="11"/>
        <color rgb="FF000000"/>
        <rFont val="Calibri"/>
        <charset val="238"/>
      </rPr>
      <t>2022</t>
    </r>
    <r>
      <rPr>
        <sz val="11"/>
        <color rgb="FF000000"/>
        <rFont val="Calibri"/>
        <charset val="238"/>
      </rPr>
      <t>=</t>
    </r>
    <r>
      <rPr>
        <sz val="11"/>
        <color rgb="FF0070C0"/>
        <rFont val="Calibri"/>
        <charset val="238"/>
      </rPr>
      <t>Hodnota_péče</t>
    </r>
    <r>
      <rPr>
        <vertAlign val="subscript"/>
        <sz val="11"/>
        <color rgb="FF0070C0"/>
        <rFont val="Calibri"/>
        <charset val="238"/>
      </rPr>
      <t>2022,komp</t>
    </r>
    <r>
      <rPr>
        <vertAlign val="subscript"/>
        <sz val="11"/>
        <color rgb="FF000000"/>
        <rFont val="Calibri"/>
        <charset val="238"/>
      </rPr>
      <t xml:space="preserve">l </t>
    </r>
    <r>
      <rPr>
        <sz val="11"/>
        <color rgb="FF000000"/>
        <rFont val="Calibri"/>
        <charset val="238"/>
      </rPr>
      <t xml:space="preserve">+ </t>
    </r>
    <r>
      <rPr>
        <sz val="11"/>
        <color rgb="FF00B050"/>
        <rFont val="Calibri"/>
        <charset val="238"/>
      </rPr>
      <t>Hodnota_péče2022</t>
    </r>
    <r>
      <rPr>
        <vertAlign val="subscript"/>
        <sz val="11"/>
        <color rgb="FF00B050"/>
        <rFont val="Calibri"/>
        <charset val="238"/>
      </rPr>
      <t>,ost</t>
    </r>
  </si>
  <si>
    <r>
      <t>Hodnota_péče</t>
    </r>
    <r>
      <rPr>
        <b/>
        <vertAlign val="subscript"/>
        <sz val="11"/>
        <color rgb="FF000000"/>
        <rFont val="Calibri"/>
        <charset val="238"/>
      </rPr>
      <t>2024</t>
    </r>
    <r>
      <rPr>
        <sz val="11"/>
        <color rgb="FF000000"/>
        <rFont val="Calibri"/>
        <charset val="238"/>
      </rPr>
      <t>=</t>
    </r>
    <r>
      <rPr>
        <sz val="11"/>
        <color rgb="FF0070C0"/>
        <rFont val="Calibri"/>
        <charset val="238"/>
      </rPr>
      <t>Hodnota_péče</t>
    </r>
    <r>
      <rPr>
        <vertAlign val="subscript"/>
        <sz val="11"/>
        <color rgb="FF0070C0"/>
        <rFont val="Calibri"/>
        <charset val="238"/>
      </rPr>
      <t>2024,kompl</t>
    </r>
    <r>
      <rPr>
        <sz val="11"/>
        <color rgb="FF000000"/>
        <rFont val="Calibri"/>
        <charset val="238"/>
      </rPr>
      <t xml:space="preserve"> + </t>
    </r>
    <r>
      <rPr>
        <sz val="11"/>
        <color rgb="FF00B050"/>
        <rFont val="Calibri"/>
        <charset val="238"/>
      </rPr>
      <t>Hodnota_péče2024,</t>
    </r>
    <r>
      <rPr>
        <vertAlign val="subscript"/>
        <sz val="11"/>
        <color rgb="FF00B050"/>
        <rFont val="Calibri"/>
        <charset val="238"/>
      </rPr>
      <t>ost</t>
    </r>
  </si>
  <si>
    <r>
      <t>Hodnota_péče</t>
    </r>
    <r>
      <rPr>
        <b/>
        <vertAlign val="subscript"/>
        <sz val="11"/>
        <color rgb="FF0070C0"/>
        <rFont val="Calibri"/>
        <charset val="238"/>
      </rPr>
      <t>2022,kompl</t>
    </r>
    <r>
      <rPr>
        <b/>
        <sz val="11"/>
        <color rgb="FF0070C0"/>
        <rFont val="Calibri"/>
        <charset val="238"/>
      </rPr>
      <t>=</t>
    </r>
    <r>
      <rPr>
        <sz val="11"/>
        <color rgb="FF0070C0"/>
        <rFont val="Calibri"/>
        <charset val="238"/>
      </rPr>
      <t>(Σ</t>
    </r>
    <r>
      <rPr>
        <vertAlign val="superscript"/>
        <sz val="11"/>
        <color rgb="FF0070C0"/>
        <rFont val="Calibri"/>
        <charset val="238"/>
      </rPr>
      <t>n</t>
    </r>
    <r>
      <rPr>
        <vertAlign val="subscript"/>
        <sz val="11"/>
        <color rgb="FF0070C0"/>
        <rFont val="Calibri"/>
        <charset val="238"/>
      </rPr>
      <t>i=1</t>
    </r>
    <r>
      <rPr>
        <sz val="11"/>
        <color rgb="FF0070C0"/>
        <rFont val="Calibri"/>
        <charset val="238"/>
      </rPr>
      <t>{PB</t>
    </r>
    <r>
      <rPr>
        <vertAlign val="subscript"/>
        <sz val="11"/>
        <color rgb="FF0070C0"/>
        <rFont val="Calibri"/>
        <charset val="238"/>
      </rPr>
      <t>i,2022,kompl</t>
    </r>
    <r>
      <rPr>
        <sz val="11"/>
        <color rgb="FF0070C0"/>
        <rFont val="Calibri"/>
        <charset val="238"/>
      </rPr>
      <t>*HB</t>
    </r>
    <r>
      <rPr>
        <vertAlign val="subscript"/>
        <sz val="11"/>
        <color rgb="FF0070C0"/>
        <rFont val="Calibri"/>
        <charset val="238"/>
      </rPr>
      <t>i,2024</t>
    </r>
    <r>
      <rPr>
        <sz val="11"/>
        <color rgb="FF0070C0"/>
        <rFont val="Calibri"/>
        <charset val="238"/>
      </rPr>
      <t>}+KP2022,</t>
    </r>
    <r>
      <rPr>
        <vertAlign val="subscript"/>
        <sz val="11"/>
        <color rgb="FF0070C0"/>
        <rFont val="Calibri"/>
        <charset val="238"/>
      </rPr>
      <t>kompl</t>
    </r>
    <r>
      <rPr>
        <sz val="11"/>
        <color rgb="FF0070C0"/>
        <rFont val="Calibri"/>
        <charset val="238"/>
      </rPr>
      <t>)*BON</t>
    </r>
    <r>
      <rPr>
        <vertAlign val="subscript"/>
        <sz val="11"/>
        <color rgb="FF0070C0"/>
        <rFont val="Calibri"/>
        <charset val="238"/>
      </rPr>
      <t>kompl</t>
    </r>
  </si>
  <si>
    <r>
      <t>Hodnota_péče</t>
    </r>
    <r>
      <rPr>
        <b/>
        <vertAlign val="subscript"/>
        <sz val="11"/>
        <color rgb="FF0070C0"/>
        <rFont val="Calibri"/>
        <charset val="238"/>
      </rPr>
      <t>2024,kompl</t>
    </r>
    <r>
      <rPr>
        <b/>
        <sz val="11"/>
        <color rgb="FF0070C0"/>
        <rFont val="Calibri"/>
        <charset val="238"/>
      </rPr>
      <t>=</t>
    </r>
    <r>
      <rPr>
        <sz val="11"/>
        <color rgb="FF0070C0"/>
        <rFont val="Calibri"/>
        <charset val="238"/>
      </rPr>
      <t>(Σ</t>
    </r>
    <r>
      <rPr>
        <vertAlign val="superscript"/>
        <sz val="11"/>
        <color rgb="FF0070C0"/>
        <rFont val="Calibri"/>
        <charset val="238"/>
      </rPr>
      <t>n</t>
    </r>
    <r>
      <rPr>
        <vertAlign val="subscript"/>
        <sz val="11"/>
        <color rgb="FF0070C0"/>
        <rFont val="Calibri"/>
        <charset val="238"/>
      </rPr>
      <t>i=1</t>
    </r>
    <r>
      <rPr>
        <sz val="11"/>
        <color rgb="FF0070C0"/>
        <rFont val="Calibri"/>
        <charset val="238"/>
      </rPr>
      <t>{PB</t>
    </r>
    <r>
      <rPr>
        <vertAlign val="subscript"/>
        <sz val="11"/>
        <color rgb="FF0070C0"/>
        <rFont val="Calibri"/>
        <charset val="238"/>
      </rPr>
      <t>i,2024,kompl</t>
    </r>
    <r>
      <rPr>
        <sz val="11"/>
        <color rgb="FF0070C0"/>
        <rFont val="Calibri"/>
        <charset val="238"/>
      </rPr>
      <t>*HB</t>
    </r>
    <r>
      <rPr>
        <vertAlign val="subscript"/>
        <sz val="11"/>
        <color rgb="FF0070C0"/>
        <rFont val="Calibri"/>
        <charset val="238"/>
      </rPr>
      <t>i,2024</t>
    </r>
    <r>
      <rPr>
        <sz val="11"/>
        <color rgb="FF0070C0"/>
        <rFont val="Calibri"/>
        <charset val="238"/>
      </rPr>
      <t>}+KP2024,</t>
    </r>
    <r>
      <rPr>
        <vertAlign val="subscript"/>
        <sz val="11"/>
        <color rgb="FF0070C0"/>
        <rFont val="Calibri"/>
        <charset val="238"/>
      </rPr>
      <t>kompl</t>
    </r>
    <r>
      <rPr>
        <sz val="11"/>
        <color rgb="FF0070C0"/>
        <rFont val="Calibri"/>
        <charset val="238"/>
      </rPr>
      <t>)*BON</t>
    </r>
    <r>
      <rPr>
        <vertAlign val="subscript"/>
        <sz val="11"/>
        <color rgb="FF0070C0"/>
        <rFont val="Calibri"/>
        <charset val="238"/>
      </rPr>
      <t>kompl</t>
    </r>
  </si>
  <si>
    <r>
      <t>Hodnota_péče</t>
    </r>
    <r>
      <rPr>
        <b/>
        <vertAlign val="subscript"/>
        <sz val="11"/>
        <color rgb="FF00B050"/>
        <rFont val="Calibri"/>
        <charset val="238"/>
      </rPr>
      <t>2022,ost</t>
    </r>
    <r>
      <rPr>
        <b/>
        <sz val="11"/>
        <color rgb="FF00B050"/>
        <rFont val="Calibri"/>
        <charset val="238"/>
      </rPr>
      <t>=</t>
    </r>
    <r>
      <rPr>
        <sz val="11"/>
        <color rgb="FF00B050"/>
        <rFont val="Calibri"/>
        <charset val="238"/>
      </rPr>
      <t>(Σ</t>
    </r>
    <r>
      <rPr>
        <vertAlign val="superscript"/>
        <sz val="11"/>
        <color rgb="FF00B050"/>
        <rFont val="Calibri"/>
        <charset val="238"/>
      </rPr>
      <t>n</t>
    </r>
    <r>
      <rPr>
        <vertAlign val="subscript"/>
        <sz val="11"/>
        <color rgb="FF00B050"/>
        <rFont val="Calibri"/>
        <charset val="238"/>
      </rPr>
      <t>i=1</t>
    </r>
    <r>
      <rPr>
        <sz val="11"/>
        <color rgb="FF00B050"/>
        <rFont val="Calibri"/>
        <charset val="238"/>
      </rPr>
      <t>{PB</t>
    </r>
    <r>
      <rPr>
        <vertAlign val="subscript"/>
        <sz val="11"/>
        <color rgb="FF00B050"/>
        <rFont val="Calibri"/>
        <charset val="238"/>
      </rPr>
      <t>i,2022,ost</t>
    </r>
    <r>
      <rPr>
        <sz val="11"/>
        <color rgb="FF00B050"/>
        <rFont val="Calibri"/>
        <charset val="238"/>
      </rPr>
      <t>*HB</t>
    </r>
    <r>
      <rPr>
        <vertAlign val="subscript"/>
        <sz val="11"/>
        <color rgb="FF00B050"/>
        <rFont val="Calibri"/>
        <charset val="238"/>
      </rPr>
      <t>i,2024</t>
    </r>
    <r>
      <rPr>
        <sz val="11"/>
        <color rgb="FF00B050"/>
        <rFont val="Calibri"/>
        <charset val="238"/>
      </rPr>
      <t>}+KP2022,ost</t>
    </r>
    <r>
      <rPr>
        <vertAlign val="subscript"/>
        <sz val="11"/>
        <color rgb="FF00B050"/>
        <rFont val="Calibri"/>
        <charset val="238"/>
      </rPr>
      <t>l</t>
    </r>
    <r>
      <rPr>
        <sz val="11"/>
        <color rgb="FF00B050"/>
        <rFont val="Calibri"/>
        <charset val="238"/>
      </rPr>
      <t>)*BON</t>
    </r>
    <r>
      <rPr>
        <vertAlign val="subscript"/>
        <sz val="11"/>
        <color rgb="FF00B050"/>
        <rFont val="Calibri"/>
        <charset val="238"/>
      </rPr>
      <t>ost</t>
    </r>
  </si>
  <si>
    <r>
      <t>Hodnota_péče</t>
    </r>
    <r>
      <rPr>
        <b/>
        <vertAlign val="subscript"/>
        <sz val="11"/>
        <color rgb="FF00B050"/>
        <rFont val="Calibri"/>
        <charset val="238"/>
      </rPr>
      <t>2024,ost</t>
    </r>
    <r>
      <rPr>
        <b/>
        <sz val="11"/>
        <color rgb="FF00B050"/>
        <rFont val="Calibri"/>
        <charset val="238"/>
      </rPr>
      <t>=</t>
    </r>
    <r>
      <rPr>
        <sz val="11"/>
        <color rgb="FF00B050"/>
        <rFont val="Calibri"/>
        <charset val="238"/>
      </rPr>
      <t>(Σ</t>
    </r>
    <r>
      <rPr>
        <vertAlign val="superscript"/>
        <sz val="11"/>
        <color rgb="FF00B050"/>
        <rFont val="Calibri"/>
        <charset val="238"/>
      </rPr>
      <t>n</t>
    </r>
    <r>
      <rPr>
        <vertAlign val="subscript"/>
        <sz val="11"/>
        <color rgb="FF00B050"/>
        <rFont val="Calibri"/>
        <charset val="238"/>
      </rPr>
      <t>i=1</t>
    </r>
    <r>
      <rPr>
        <sz val="11"/>
        <color rgb="FF00B050"/>
        <rFont val="Calibri"/>
        <charset val="238"/>
      </rPr>
      <t>{PB</t>
    </r>
    <r>
      <rPr>
        <vertAlign val="subscript"/>
        <sz val="11"/>
        <color rgb="FF00B050"/>
        <rFont val="Calibri"/>
        <charset val="238"/>
      </rPr>
      <t>i,2024,ost</t>
    </r>
    <r>
      <rPr>
        <sz val="11"/>
        <color rgb="FF00B050"/>
        <rFont val="Calibri"/>
        <charset val="238"/>
      </rPr>
      <t>*HB</t>
    </r>
    <r>
      <rPr>
        <vertAlign val="subscript"/>
        <sz val="11"/>
        <color rgb="FF00B050"/>
        <rFont val="Calibri"/>
        <charset val="238"/>
      </rPr>
      <t>i,2024</t>
    </r>
    <r>
      <rPr>
        <sz val="11"/>
        <color rgb="FF00B050"/>
        <rFont val="Calibri"/>
        <charset val="238"/>
      </rPr>
      <t>}+KP2024,ost</t>
    </r>
    <r>
      <rPr>
        <vertAlign val="subscript"/>
        <sz val="11"/>
        <color rgb="FF00B050"/>
        <rFont val="Calibri"/>
        <charset val="238"/>
      </rPr>
      <t>l</t>
    </r>
    <r>
      <rPr>
        <sz val="11"/>
        <color rgb="FF00B050"/>
        <rFont val="Calibri"/>
        <charset val="238"/>
      </rPr>
      <t>)*BON</t>
    </r>
    <r>
      <rPr>
        <vertAlign val="subscript"/>
        <sz val="11"/>
        <color rgb="FF00B050"/>
        <rFont val="Calibri"/>
        <charset val="238"/>
      </rPr>
      <t>ost</t>
    </r>
  </si>
  <si>
    <r>
      <t>GAUP</t>
    </r>
    <r>
      <rPr>
        <b/>
        <vertAlign val="subscript"/>
        <sz val="11"/>
        <color rgb="FF000000"/>
        <rFont val="Calibri"/>
        <charset val="238"/>
      </rPr>
      <t>2022</t>
    </r>
  </si>
  <si>
    <t>BONost</t>
  </si>
  <si>
    <r>
      <t>GAUP</t>
    </r>
    <r>
      <rPr>
        <b/>
        <vertAlign val="subscript"/>
        <sz val="11"/>
        <color rgb="FF000000"/>
        <rFont val="Calibri"/>
        <charset val="238"/>
      </rPr>
      <t>2024</t>
    </r>
  </si>
  <si>
    <t>Globální vstupy výpočtu</t>
  </si>
  <si>
    <r>
      <t>Hodnota_péče</t>
    </r>
    <r>
      <rPr>
        <b/>
        <vertAlign val="superscript"/>
        <sz val="11"/>
        <color rgb="FF000000"/>
        <rFont val="Calibri"/>
        <charset val="238"/>
      </rPr>
      <t>red</t>
    </r>
    <r>
      <rPr>
        <b/>
        <vertAlign val="subscript"/>
        <sz val="11"/>
        <color rgb="FF000000"/>
        <rFont val="Calibri"/>
        <charset val="238"/>
      </rPr>
      <t xml:space="preserve">ref </t>
    </r>
    <r>
      <rPr>
        <b/>
        <sz val="11"/>
        <color rgb="FFC55A11"/>
        <rFont val="Calibri"/>
        <charset val="238"/>
      </rPr>
      <t>[</t>
    </r>
    <r>
      <rPr>
        <b/>
        <vertAlign val="subscript"/>
        <sz val="11"/>
        <color rgb="FFC55A11"/>
        <rFont val="Calibri"/>
        <charset val="238"/>
      </rPr>
      <t>nepřepočtené</t>
    </r>
    <r>
      <rPr>
        <b/>
        <sz val="11"/>
        <color rgb="FFC55A11"/>
        <rFont val="Calibri"/>
        <charset val="238"/>
      </rPr>
      <t xml:space="preserve"> 7.1. - 7.6.] </t>
    </r>
  </si>
  <si>
    <r>
      <t>Hodnota_péče</t>
    </r>
    <r>
      <rPr>
        <b/>
        <vertAlign val="subscript"/>
        <sz val="11"/>
        <color rgb="FF000000"/>
        <rFont val="Calibri"/>
        <charset val="238"/>
      </rPr>
      <t xml:space="preserve">ref </t>
    </r>
    <r>
      <rPr>
        <b/>
        <sz val="11"/>
        <color rgb="FFC55A11"/>
        <rFont val="Calibri"/>
        <charset val="238"/>
      </rPr>
      <t>[</t>
    </r>
    <r>
      <rPr>
        <b/>
        <vertAlign val="subscript"/>
        <sz val="11"/>
        <color rgb="FFC55A11"/>
        <rFont val="Calibri"/>
        <charset val="238"/>
      </rPr>
      <t>nepřepočtené</t>
    </r>
    <r>
      <rPr>
        <b/>
        <sz val="11"/>
        <color rgb="FFC55A11"/>
        <rFont val="Calibri"/>
        <charset val="238"/>
      </rPr>
      <t xml:space="preserve"> 7.1. - 7.10., 7.13.]</t>
    </r>
  </si>
  <si>
    <r>
      <rPr>
        <b/>
        <sz val="11"/>
        <color rgb="FF000000"/>
        <rFont val="Calibri"/>
        <charset val="238"/>
      </rPr>
      <t>Úhr_amb</t>
    </r>
    <r>
      <rPr>
        <b/>
        <vertAlign val="subscript"/>
        <sz val="11"/>
        <color rgb="FF000000"/>
        <rFont val="Calibri"/>
        <charset val="238"/>
      </rPr>
      <t>ref</t>
    </r>
    <r>
      <rPr>
        <vertAlign val="subscript"/>
        <sz val="11"/>
        <color rgb="FF000000"/>
        <rFont val="Calibri"/>
        <charset val="238"/>
      </rPr>
      <t xml:space="preserve"> </t>
    </r>
    <r>
      <rPr>
        <sz val="11"/>
        <color rgb="FF000000"/>
        <rFont val="Calibri"/>
        <charset val="238"/>
      </rPr>
      <t>= Hodnota_péče</t>
    </r>
    <r>
      <rPr>
        <vertAlign val="superscript"/>
        <sz val="11"/>
        <color rgb="FF000000"/>
        <rFont val="Calibri"/>
        <charset val="238"/>
      </rPr>
      <t>red</t>
    </r>
    <r>
      <rPr>
        <vertAlign val="subscript"/>
        <sz val="11"/>
        <color rgb="FF000000"/>
        <rFont val="Calibri"/>
        <charset val="238"/>
      </rPr>
      <t xml:space="preserve">ref </t>
    </r>
    <r>
      <rPr>
        <sz val="11"/>
        <color rgb="FF000000"/>
        <rFont val="Calibri"/>
        <charset val="238"/>
      </rPr>
      <t>/ Hodnota_péče</t>
    </r>
    <r>
      <rPr>
        <vertAlign val="subscript"/>
        <sz val="11"/>
        <color rgb="FF000000"/>
        <rFont val="Calibri"/>
        <charset val="238"/>
      </rPr>
      <t>ref</t>
    </r>
    <r>
      <rPr>
        <sz val="11"/>
        <color rgb="FF000000"/>
        <rFont val="Calibri"/>
        <charset val="238"/>
      </rPr>
      <t xml:space="preserve"> * min[Hodnota_péče</t>
    </r>
    <r>
      <rPr>
        <vertAlign val="subscript"/>
        <sz val="11"/>
        <color rgb="FF000000"/>
        <rFont val="Calibri"/>
        <charset val="238"/>
      </rPr>
      <t>ref</t>
    </r>
    <r>
      <rPr>
        <sz val="11"/>
        <color rgb="FF000000"/>
        <rFont val="Calibri"/>
        <charset val="238"/>
      </rPr>
      <t xml:space="preserve"> ; 0,33 * </t>
    </r>
    <r>
      <rPr>
        <sz val="11"/>
        <color rgb="FFFF0000"/>
        <rFont val="Calibri"/>
        <charset val="238"/>
      </rPr>
      <t>Úhr_amb</t>
    </r>
    <r>
      <rPr>
        <vertAlign val="subscript"/>
        <sz val="11"/>
        <color rgb="FFFF0000"/>
        <rFont val="Calibri"/>
        <charset val="238"/>
      </rPr>
      <t>2022</t>
    </r>
    <r>
      <rPr>
        <sz val="11"/>
        <color rgb="FF000000"/>
        <rFont val="Calibri"/>
        <charset val="238"/>
      </rPr>
      <t xml:space="preserve"> + 0,67 * Hodnota_péče</t>
    </r>
    <r>
      <rPr>
        <vertAlign val="subscript"/>
        <sz val="11"/>
        <color rgb="FF000000"/>
        <rFont val="Calibri"/>
        <charset val="238"/>
      </rPr>
      <t>ref</t>
    </r>
    <r>
      <rPr>
        <sz val="11"/>
        <color rgb="FF000000"/>
        <rFont val="Calibri"/>
        <charset val="238"/>
      </rPr>
      <t>]</t>
    </r>
  </si>
  <si>
    <r>
      <rPr>
        <b/>
        <sz val="11"/>
        <color rgb="FF000000"/>
        <rFont val="Calibri"/>
        <charset val="238"/>
      </rPr>
      <t>KN</t>
    </r>
    <r>
      <rPr>
        <b/>
        <vertAlign val="subscript"/>
        <sz val="11"/>
        <color rgb="FF000000"/>
        <rFont val="Calibri"/>
        <charset val="238"/>
      </rPr>
      <t>amb</t>
    </r>
    <r>
      <rPr>
        <sz val="11"/>
        <color rgb="FF000000"/>
        <rFont val="Calibri"/>
        <charset val="238"/>
      </rPr>
      <t xml:space="preserve"> = (KN</t>
    </r>
    <r>
      <rPr>
        <vertAlign val="superscript"/>
        <sz val="11"/>
        <color rgb="FF000000"/>
        <rFont val="Calibri"/>
        <charset val="238"/>
      </rPr>
      <t>ost</t>
    </r>
    <r>
      <rPr>
        <vertAlign val="subscript"/>
        <sz val="11"/>
        <color rgb="FF000000"/>
        <rFont val="Calibri"/>
        <charset val="238"/>
      </rPr>
      <t>amb</t>
    </r>
    <r>
      <rPr>
        <sz val="11"/>
        <color rgb="FF000000"/>
        <rFont val="Calibri"/>
        <charset val="238"/>
      </rPr>
      <t xml:space="preserve"> * </t>
    </r>
    <r>
      <rPr>
        <sz val="11"/>
        <color rgb="FF00B050"/>
        <rFont val="Calibri"/>
        <charset val="238"/>
      </rPr>
      <t>Hodnota_péče</t>
    </r>
    <r>
      <rPr>
        <vertAlign val="subscript"/>
        <sz val="11"/>
        <color rgb="FF00B050"/>
        <rFont val="Calibri"/>
        <charset val="238"/>
      </rPr>
      <t>ref,ost</t>
    </r>
    <r>
      <rPr>
        <vertAlign val="subscript"/>
        <sz val="11"/>
        <color rgb="FF000000"/>
        <rFont val="Calibri"/>
        <charset val="238"/>
      </rPr>
      <t xml:space="preserve"> </t>
    </r>
    <r>
      <rPr>
        <sz val="11"/>
        <color rgb="FF000000"/>
        <rFont val="Calibri"/>
        <charset val="238"/>
      </rPr>
      <t>+ KN</t>
    </r>
    <r>
      <rPr>
        <vertAlign val="superscript"/>
        <sz val="11"/>
        <color rgb="FF000000"/>
        <rFont val="Calibri"/>
        <charset val="238"/>
      </rPr>
      <t>kompl</t>
    </r>
    <r>
      <rPr>
        <vertAlign val="subscript"/>
        <sz val="11"/>
        <color rgb="FF000000"/>
        <rFont val="Calibri"/>
        <charset val="238"/>
      </rPr>
      <t>amb</t>
    </r>
    <r>
      <rPr>
        <sz val="11"/>
        <color rgb="FF000000"/>
        <rFont val="Calibri"/>
        <charset val="238"/>
      </rPr>
      <t xml:space="preserve"> * </t>
    </r>
    <r>
      <rPr>
        <sz val="11"/>
        <color rgb="FF2E75B6"/>
        <rFont val="Calibri"/>
        <charset val="238"/>
      </rPr>
      <t>Hodnota_péče</t>
    </r>
    <r>
      <rPr>
        <vertAlign val="subscript"/>
        <sz val="11"/>
        <color rgb="FF2E75B6"/>
        <rFont val="Calibri"/>
        <charset val="238"/>
      </rPr>
      <t>ref,kompl</t>
    </r>
    <r>
      <rPr>
        <sz val="11"/>
        <color rgb="FF000000"/>
        <rFont val="Calibri"/>
        <charset val="238"/>
      </rPr>
      <t>)/Hodnota_péče</t>
    </r>
    <r>
      <rPr>
        <vertAlign val="superscript"/>
        <sz val="11"/>
        <color rgb="FF000000"/>
        <rFont val="Calibri"/>
        <charset val="238"/>
      </rPr>
      <t>red</t>
    </r>
    <r>
      <rPr>
        <vertAlign val="subscript"/>
        <sz val="11"/>
        <color rgb="FF000000"/>
        <rFont val="Calibri"/>
        <charset val="238"/>
      </rPr>
      <t>ref</t>
    </r>
  </si>
  <si>
    <t>Příloha č.3 A,1 g)-odb.105,SCC výkony 15101,15103,15105,15107,15440,15950</t>
  </si>
  <si>
    <t>Bonifikační parametry</t>
  </si>
  <si>
    <r>
      <rPr>
        <b/>
        <sz val="11"/>
        <color rgb="FF000000"/>
        <rFont val="Calibri"/>
        <charset val="238"/>
      </rPr>
      <t>BON</t>
    </r>
    <r>
      <rPr>
        <b/>
        <vertAlign val="subscript"/>
        <sz val="11"/>
        <color rgb="FF000000"/>
        <rFont val="Calibri"/>
        <charset val="238"/>
      </rPr>
      <t>komp</t>
    </r>
    <r>
      <rPr>
        <vertAlign val="subscript"/>
        <sz val="11"/>
        <color rgb="FF000000"/>
        <rFont val="Calibri"/>
        <charset val="238"/>
      </rPr>
      <t>l</t>
    </r>
    <r>
      <rPr>
        <sz val="11"/>
        <color rgb="FF000000"/>
        <rFont val="Calibri"/>
        <charset val="238"/>
      </rPr>
      <t>=1+</t>
    </r>
    <r>
      <rPr>
        <sz val="11"/>
        <color rgb="FFFF0000"/>
        <rFont val="Calibri"/>
        <charset val="238"/>
      </rPr>
      <t>BON</t>
    </r>
    <r>
      <rPr>
        <vertAlign val="superscript"/>
        <sz val="11"/>
        <color rgb="FFFF0000"/>
        <rFont val="Calibri"/>
        <charset val="238"/>
      </rPr>
      <t>kompl</t>
    </r>
    <r>
      <rPr>
        <vertAlign val="subscript"/>
        <sz val="11"/>
        <color rgb="FFFF0000"/>
        <rFont val="Calibri"/>
        <charset val="238"/>
      </rPr>
      <t>prodloužený_režim</t>
    </r>
    <r>
      <rPr>
        <sz val="11"/>
        <color rgb="FF000000"/>
        <rFont val="Calibri"/>
        <charset val="238"/>
      </rPr>
      <t>+</t>
    </r>
    <r>
      <rPr>
        <sz val="11"/>
        <color rgb="FFFF0000"/>
        <rFont val="Calibri"/>
        <charset val="238"/>
      </rPr>
      <t>BON</t>
    </r>
    <r>
      <rPr>
        <vertAlign val="subscript"/>
        <sz val="11"/>
        <color rgb="FFFF0000"/>
        <rFont val="Calibri"/>
        <charset val="238"/>
      </rPr>
      <t>sdílení_dat</t>
    </r>
    <r>
      <rPr>
        <sz val="11"/>
        <color rgb="FF000000"/>
        <rFont val="Calibri"/>
        <charset val="238"/>
      </rPr>
      <t>+</t>
    </r>
    <r>
      <rPr>
        <sz val="11"/>
        <color rgb="FFFF0000"/>
        <rFont val="Calibri"/>
        <charset val="238"/>
      </rPr>
      <t>BON</t>
    </r>
    <r>
      <rPr>
        <vertAlign val="subscript"/>
        <sz val="11"/>
        <color rgb="FFFF0000"/>
        <rFont val="Calibri"/>
        <charset val="238"/>
      </rPr>
      <t>akreditace</t>
    </r>
  </si>
  <si>
    <r>
      <rPr>
        <b/>
        <sz val="11"/>
        <color rgb="FF000000"/>
        <rFont val="Calibri"/>
        <charset val="238"/>
      </rPr>
      <t>změnaBON</t>
    </r>
    <r>
      <rPr>
        <b/>
        <vertAlign val="subscript"/>
        <sz val="11"/>
        <color rgb="FF000000"/>
        <rFont val="Calibri"/>
        <charset val="238"/>
      </rPr>
      <t>kompl</t>
    </r>
    <r>
      <rPr>
        <vertAlign val="subscript"/>
        <sz val="11"/>
        <color rgb="FF000000"/>
        <rFont val="Calibri"/>
        <charset val="238"/>
      </rPr>
      <t xml:space="preserve"> </t>
    </r>
    <r>
      <rPr>
        <sz val="11"/>
        <color rgb="FF000000"/>
        <rFont val="Calibri"/>
        <charset val="238"/>
      </rPr>
      <t xml:space="preserve">= </t>
    </r>
    <r>
      <rPr>
        <sz val="11"/>
        <color rgb="FFFF0000"/>
        <rFont val="Calibri"/>
        <charset val="238"/>
      </rPr>
      <t>změnaBON</t>
    </r>
    <r>
      <rPr>
        <vertAlign val="superscript"/>
        <sz val="11"/>
        <color rgb="FFFF0000"/>
        <rFont val="Calibri"/>
        <charset val="238"/>
      </rPr>
      <t>komp</t>
    </r>
    <r>
      <rPr>
        <vertAlign val="subscript"/>
        <sz val="11"/>
        <color rgb="FFFF0000"/>
        <rFont val="Calibri"/>
        <charset val="238"/>
      </rPr>
      <t>lprodloužený_režim</t>
    </r>
    <r>
      <rPr>
        <sz val="11"/>
        <color rgb="FF000000"/>
        <rFont val="Calibri"/>
        <charset val="238"/>
      </rPr>
      <t xml:space="preserve"> + </t>
    </r>
    <r>
      <rPr>
        <sz val="11"/>
        <color rgb="FFFF0000"/>
        <rFont val="Calibri"/>
        <charset val="238"/>
      </rPr>
      <t>BON</t>
    </r>
    <r>
      <rPr>
        <vertAlign val="subscript"/>
        <sz val="11"/>
        <color rgb="FFFF0000"/>
        <rFont val="Calibri"/>
        <charset val="238"/>
      </rPr>
      <t>sdílení_dat</t>
    </r>
    <r>
      <rPr>
        <sz val="11"/>
        <color rgb="FF000000"/>
        <rFont val="Calibri"/>
        <charset val="238"/>
      </rPr>
      <t xml:space="preserve"> + </t>
    </r>
    <r>
      <rPr>
        <sz val="11"/>
        <color rgb="FFFF0000"/>
        <rFont val="Calibri"/>
        <charset val="238"/>
      </rPr>
      <t>BON</t>
    </r>
    <r>
      <rPr>
        <vertAlign val="subscript"/>
        <sz val="11"/>
        <color rgb="FFFF0000"/>
        <rFont val="Calibri"/>
        <charset val="238"/>
      </rPr>
      <t>akreditace</t>
    </r>
  </si>
  <si>
    <r>
      <rPr>
        <b/>
        <sz val="11"/>
        <color rgb="FF000000"/>
        <rFont val="Calibri"/>
        <charset val="238"/>
      </rPr>
      <t>BON</t>
    </r>
    <r>
      <rPr>
        <b/>
        <vertAlign val="subscript"/>
        <sz val="11"/>
        <color rgb="FF000000"/>
        <rFont val="Calibri"/>
        <charset val="238"/>
      </rPr>
      <t>ost</t>
    </r>
    <r>
      <rPr>
        <sz val="11"/>
        <color rgb="FF000000"/>
        <rFont val="Calibri"/>
        <charset val="238"/>
      </rPr>
      <t xml:space="preserve"> = 1 + </t>
    </r>
    <r>
      <rPr>
        <sz val="11"/>
        <color rgb="FFFF0000"/>
        <rFont val="Calibri"/>
        <charset val="238"/>
      </rPr>
      <t>BON</t>
    </r>
    <r>
      <rPr>
        <vertAlign val="subscript"/>
        <sz val="11"/>
        <color rgb="FFFF0000"/>
        <rFont val="Calibri"/>
        <charset val="238"/>
      </rPr>
      <t>16/7,ost</t>
    </r>
    <r>
      <rPr>
        <sz val="11"/>
        <color rgb="FF000000"/>
        <rFont val="Calibri"/>
        <charset val="238"/>
      </rPr>
      <t xml:space="preserve"> + </t>
    </r>
    <r>
      <rPr>
        <sz val="11"/>
        <color rgb="FFFF0000"/>
        <rFont val="Calibri"/>
        <charset val="238"/>
      </rPr>
      <t>BON</t>
    </r>
    <r>
      <rPr>
        <vertAlign val="subscript"/>
        <sz val="11"/>
        <color rgb="FFFF0000"/>
        <rFont val="Calibri"/>
        <charset val="238"/>
      </rPr>
      <t>objednávkový_systém</t>
    </r>
  </si>
  <si>
    <r>
      <t xml:space="preserve">Komplement </t>
    </r>
    <r>
      <rPr>
        <b/>
        <i/>
        <sz val="11"/>
        <color rgb="FF000000"/>
        <rFont val="Calibri"/>
        <charset val="238"/>
      </rPr>
      <t>[bod regulace 7.3]</t>
    </r>
  </si>
  <si>
    <t>BONkompl</t>
  </si>
  <si>
    <r>
      <t>ÚHR_amb</t>
    </r>
    <r>
      <rPr>
        <b/>
        <vertAlign val="subscript"/>
        <sz val="11"/>
        <color rgb="FF0070C0"/>
        <rFont val="Calibri"/>
        <charset val="238"/>
      </rPr>
      <t>2024,kompl</t>
    </r>
  </si>
  <si>
    <t>koeficient 1</t>
  </si>
  <si>
    <t>min</t>
  </si>
  <si>
    <r>
      <t>Hodnota_péče</t>
    </r>
    <r>
      <rPr>
        <vertAlign val="subscript"/>
        <sz val="11"/>
        <color rgb="FF0070C0"/>
        <rFont val="Calibri"/>
        <charset val="238"/>
      </rPr>
      <t xml:space="preserve">2024,kompl </t>
    </r>
    <r>
      <rPr>
        <sz val="11"/>
        <color rgb="FF0070C0"/>
        <rFont val="Calibri"/>
        <charset val="238"/>
      </rPr>
      <t>/ Hodnota_péče</t>
    </r>
    <r>
      <rPr>
        <vertAlign val="subscript"/>
        <sz val="11"/>
        <color rgb="FF0070C0"/>
        <rFont val="Calibri"/>
        <charset val="238"/>
      </rPr>
      <t>2022,kompl</t>
    </r>
  </si>
  <si>
    <r>
      <rPr>
        <b/>
        <sz val="11"/>
        <color rgb="FF0070C0"/>
        <rFont val="Calibri"/>
        <charset val="238"/>
      </rPr>
      <t>KN</t>
    </r>
    <r>
      <rPr>
        <b/>
        <vertAlign val="superscript"/>
        <sz val="11"/>
        <color rgb="FF0070C0"/>
        <rFont val="Calibri"/>
        <charset val="238"/>
      </rPr>
      <t>kompl</t>
    </r>
    <r>
      <rPr>
        <b/>
        <vertAlign val="subscript"/>
        <sz val="11"/>
        <color rgb="FF0070C0"/>
        <rFont val="Calibri"/>
        <charset val="238"/>
      </rPr>
      <t>amb</t>
    </r>
    <r>
      <rPr>
        <b/>
        <sz val="11"/>
        <color rgb="FF0070C0"/>
        <rFont val="Calibri"/>
        <charset val="238"/>
      </rPr>
      <t xml:space="preserve"> </t>
    </r>
    <r>
      <rPr>
        <sz val="11"/>
        <color rgb="FF0070C0"/>
        <rFont val="Calibri"/>
        <charset val="238"/>
      </rPr>
      <t>= 1,145 + změnaBON</t>
    </r>
    <r>
      <rPr>
        <vertAlign val="subscript"/>
        <sz val="11"/>
        <color rgb="FF0070C0"/>
        <rFont val="Calibri"/>
        <charset val="238"/>
      </rPr>
      <t>kompl</t>
    </r>
  </si>
  <si>
    <r>
      <t>KN</t>
    </r>
    <r>
      <rPr>
        <vertAlign val="superscript"/>
        <sz val="11"/>
        <color rgb="FF0070C0"/>
        <rFont val="Calibri"/>
        <charset val="238"/>
      </rPr>
      <t>kompl</t>
    </r>
    <r>
      <rPr>
        <vertAlign val="subscript"/>
        <sz val="11"/>
        <color rgb="FF0070C0"/>
        <rFont val="Calibri"/>
        <charset val="238"/>
      </rPr>
      <t>amb</t>
    </r>
    <r>
      <rPr>
        <sz val="11"/>
        <color rgb="FF0070C0"/>
        <rFont val="Calibri"/>
        <charset val="238"/>
      </rPr>
      <t>*Úhr_amb</t>
    </r>
    <r>
      <rPr>
        <vertAlign val="subscript"/>
        <sz val="11"/>
        <color rgb="FF0070C0"/>
        <rFont val="Calibri"/>
        <charset val="238"/>
      </rPr>
      <t>ref</t>
    </r>
    <r>
      <rPr>
        <sz val="11"/>
        <color rgb="FF0070C0"/>
        <rFont val="Calibri"/>
        <charset val="238"/>
      </rPr>
      <t>*Hodnota_péče</t>
    </r>
    <r>
      <rPr>
        <vertAlign val="subscript"/>
        <sz val="11"/>
        <color rgb="FF0070C0"/>
        <rFont val="Calibri"/>
        <charset val="238"/>
      </rPr>
      <t>ref,kompl</t>
    </r>
    <r>
      <rPr>
        <sz val="11"/>
        <color rgb="FF0070C0"/>
        <rFont val="Calibri"/>
        <charset val="238"/>
      </rPr>
      <t>/Hodnota_péče</t>
    </r>
    <r>
      <rPr>
        <vertAlign val="superscript"/>
        <sz val="11"/>
        <color rgb="FF0070C0"/>
        <rFont val="Calibri"/>
        <charset val="238"/>
      </rPr>
      <t>red</t>
    </r>
    <r>
      <rPr>
        <vertAlign val="subscript"/>
        <sz val="11"/>
        <color rgb="FF0070C0"/>
        <rFont val="Calibri"/>
        <charset val="238"/>
      </rPr>
      <t>ref</t>
    </r>
  </si>
  <si>
    <r>
      <t>Hodnota_péče</t>
    </r>
    <r>
      <rPr>
        <b/>
        <vertAlign val="subscript"/>
        <sz val="11"/>
        <color rgb="FF0070C0"/>
        <rFont val="Calibri"/>
        <charset val="238"/>
      </rPr>
      <t xml:space="preserve">ref,kompl </t>
    </r>
    <r>
      <rPr>
        <b/>
        <sz val="11"/>
        <color rgb="FFC55A11"/>
        <rFont val="Calibri"/>
        <charset val="238"/>
      </rPr>
      <t>[</t>
    </r>
    <r>
      <rPr>
        <b/>
        <vertAlign val="subscript"/>
        <sz val="11"/>
        <color rgb="FFC55A11"/>
        <rFont val="Calibri"/>
        <charset val="238"/>
      </rPr>
      <t>nepřepočtené</t>
    </r>
    <r>
      <rPr>
        <b/>
        <sz val="11"/>
        <color rgb="FFC55A11"/>
        <rFont val="Calibri"/>
        <charset val="238"/>
      </rPr>
      <t xml:space="preserve"> 7.3.] </t>
    </r>
  </si>
  <si>
    <r>
      <t>Ostatní [</t>
    </r>
    <r>
      <rPr>
        <b/>
        <i/>
        <sz val="11"/>
        <color rgb="FF000000"/>
        <rFont val="Calibri"/>
        <charset val="238"/>
      </rPr>
      <t>body regulace 7.1, 7.2, 7.4, 7.5, 7.6]</t>
    </r>
  </si>
  <si>
    <r>
      <t>Úhr_amb</t>
    </r>
    <r>
      <rPr>
        <b/>
        <vertAlign val="subscript"/>
        <sz val="11"/>
        <color rgb="FF00B050"/>
        <rFont val="Calibri"/>
        <charset val="238"/>
      </rPr>
      <t>2024,ost</t>
    </r>
  </si>
  <si>
    <t>§16 vyhlášky</t>
  </si>
  <si>
    <r>
      <t>Hodnota_péče</t>
    </r>
    <r>
      <rPr>
        <vertAlign val="subscript"/>
        <sz val="11"/>
        <color rgb="FF00B050"/>
        <rFont val="Calibri"/>
        <charset val="238"/>
      </rPr>
      <t xml:space="preserve">2024,ost </t>
    </r>
    <r>
      <rPr>
        <sz val="11"/>
        <color rgb="FF00B050"/>
        <rFont val="Calibri"/>
        <charset val="238"/>
      </rPr>
      <t>/ Hodnota_péče</t>
    </r>
    <r>
      <rPr>
        <vertAlign val="subscript"/>
        <sz val="11"/>
        <color rgb="FF00B050"/>
        <rFont val="Calibri"/>
        <charset val="238"/>
      </rPr>
      <t>2022,ost</t>
    </r>
  </si>
  <si>
    <t>Výkon 09950, odběr biol. materiálu pro scr. PCR</t>
  </si>
  <si>
    <r>
      <rPr>
        <b/>
        <sz val="11"/>
        <color rgb="FF00B050"/>
        <rFont val="Calibri"/>
        <charset val="238"/>
      </rPr>
      <t>KN</t>
    </r>
    <r>
      <rPr>
        <b/>
        <vertAlign val="superscript"/>
        <sz val="11"/>
        <color rgb="FF00B050"/>
        <rFont val="Calibri"/>
        <charset val="238"/>
      </rPr>
      <t>ost</t>
    </r>
    <r>
      <rPr>
        <b/>
        <vertAlign val="subscript"/>
        <sz val="11"/>
        <color rgb="FF00B050"/>
        <rFont val="Calibri"/>
        <charset val="238"/>
      </rPr>
      <t>amb</t>
    </r>
    <r>
      <rPr>
        <sz val="11"/>
        <color rgb="FF00B050"/>
        <rFont val="Calibri"/>
        <charset val="238"/>
      </rPr>
      <t xml:space="preserve"> = 1,145 + změnaBON</t>
    </r>
    <r>
      <rPr>
        <vertAlign val="subscript"/>
        <sz val="11"/>
        <color rgb="FF00B050"/>
        <rFont val="Calibri"/>
        <charset val="238"/>
      </rPr>
      <t>16/7,ost</t>
    </r>
    <r>
      <rPr>
        <sz val="11"/>
        <color rgb="FF00B050"/>
        <rFont val="Calibri"/>
        <charset val="238"/>
      </rPr>
      <t xml:space="preserve"> + BON</t>
    </r>
    <r>
      <rPr>
        <vertAlign val="subscript"/>
        <sz val="11"/>
        <color rgb="FF00B050"/>
        <rFont val="Calibri"/>
        <charset val="238"/>
      </rPr>
      <t>objednávkový_systém</t>
    </r>
  </si>
  <si>
    <r>
      <t>I</t>
    </r>
    <r>
      <rPr>
        <vertAlign val="subscript"/>
        <sz val="11"/>
        <color rgb="FF00B050"/>
        <rFont val="Calibri"/>
        <charset val="238"/>
      </rPr>
      <t>zp_amb</t>
    </r>
    <r>
      <rPr>
        <sz val="11"/>
        <color rgb="FF00B050"/>
        <rFont val="Calibri"/>
        <charset val="238"/>
      </rPr>
      <t xml:space="preserve"> * KN</t>
    </r>
    <r>
      <rPr>
        <vertAlign val="superscript"/>
        <sz val="11"/>
        <color rgb="FF00B050"/>
        <rFont val="Calibri"/>
        <charset val="238"/>
      </rPr>
      <t>ost</t>
    </r>
    <r>
      <rPr>
        <vertAlign val="subscript"/>
        <sz val="11"/>
        <color rgb="FF00B050"/>
        <rFont val="Calibri"/>
        <charset val="238"/>
      </rPr>
      <t>amb</t>
    </r>
    <r>
      <rPr>
        <sz val="11"/>
        <color rgb="FF00B050"/>
        <rFont val="Calibri"/>
        <charset val="238"/>
      </rPr>
      <t xml:space="preserve"> *Úhr_amb</t>
    </r>
    <r>
      <rPr>
        <vertAlign val="subscript"/>
        <sz val="11"/>
        <color rgb="FF00B050"/>
        <rFont val="Calibri"/>
        <charset val="238"/>
      </rPr>
      <t>ref</t>
    </r>
    <r>
      <rPr>
        <sz val="11"/>
        <color rgb="FF00B050"/>
        <rFont val="Calibri"/>
        <charset val="238"/>
      </rPr>
      <t xml:space="preserve"> * Hodnota_péče</t>
    </r>
    <r>
      <rPr>
        <vertAlign val="subscript"/>
        <sz val="11"/>
        <color rgb="FF00B050"/>
        <rFont val="Calibri"/>
        <charset val="238"/>
      </rPr>
      <t>ref,ost</t>
    </r>
    <r>
      <rPr>
        <sz val="11"/>
        <color rgb="FF00B050"/>
        <rFont val="Calibri"/>
        <charset val="238"/>
      </rPr>
      <t xml:space="preserve"> / Hodnota_péče</t>
    </r>
    <r>
      <rPr>
        <vertAlign val="superscript"/>
        <sz val="11"/>
        <color rgb="FF00B050"/>
        <rFont val="Calibri"/>
        <charset val="238"/>
      </rPr>
      <t>red</t>
    </r>
    <r>
      <rPr>
        <vertAlign val="subscript"/>
        <sz val="11"/>
        <color rgb="FF00B050"/>
        <rFont val="Calibri"/>
        <charset val="238"/>
      </rPr>
      <t>ref</t>
    </r>
  </si>
  <si>
    <r>
      <t>Hodnota_péče</t>
    </r>
    <r>
      <rPr>
        <b/>
        <vertAlign val="subscript"/>
        <sz val="11"/>
        <color rgb="FF00B050"/>
        <rFont val="Calibri"/>
        <charset val="238"/>
      </rPr>
      <t xml:space="preserve">ref,ost </t>
    </r>
    <r>
      <rPr>
        <b/>
        <sz val="11"/>
        <color rgb="FFC55A11"/>
        <rFont val="Calibri"/>
        <charset val="238"/>
      </rPr>
      <t>[</t>
    </r>
    <r>
      <rPr>
        <b/>
        <vertAlign val="subscript"/>
        <sz val="11"/>
        <color rgb="FFC55A11"/>
        <rFont val="Calibri"/>
        <charset val="238"/>
      </rPr>
      <t>nepřepočtené</t>
    </r>
    <r>
      <rPr>
        <b/>
        <sz val="11"/>
        <color rgb="FFC55A11"/>
        <rFont val="Calibri"/>
        <charset val="238"/>
      </rPr>
      <t xml:space="preserve"> 7.1., 7.2., 7.4., 7.5., 7.6.] </t>
    </r>
  </si>
  <si>
    <r>
      <t xml:space="preserve">Index změny produkce </t>
    </r>
    <r>
      <rPr>
        <b/>
        <i/>
        <sz val="11"/>
        <color rgb="FF000000"/>
        <rFont val="Calibri"/>
        <charset val="238"/>
      </rPr>
      <t>[body regulace 7.1, 7.2, 7.4, 7.5, 7.6]</t>
    </r>
  </si>
  <si>
    <r>
      <t>I</t>
    </r>
    <r>
      <rPr>
        <b/>
        <vertAlign val="subscript"/>
        <sz val="14"/>
        <color rgb="FF7030A0"/>
        <rFont val="Calibri"/>
        <charset val="238"/>
      </rPr>
      <t>zp_amb</t>
    </r>
  </si>
  <si>
    <r>
      <t>ARCTG (2,5*(Hodnota_péče</t>
    </r>
    <r>
      <rPr>
        <vertAlign val="subscript"/>
        <sz val="11"/>
        <color rgb="FF7030A0"/>
        <rFont val="Calibri"/>
        <charset val="238"/>
      </rPr>
      <t>2024,ost*1,04</t>
    </r>
    <r>
      <rPr>
        <sz val="11"/>
        <color rgb="FF7030A0"/>
        <rFont val="Calibri"/>
        <charset val="238"/>
      </rPr>
      <t>)/Hodnota_péče</t>
    </r>
    <r>
      <rPr>
        <vertAlign val="subscript"/>
        <sz val="11"/>
        <color rgb="FF7030A0"/>
        <rFont val="Calibri"/>
        <charset val="238"/>
      </rPr>
      <t>2022,ost</t>
    </r>
    <r>
      <rPr>
        <sz val="11"/>
        <color rgb="FF7030A0"/>
        <rFont val="Calibri"/>
        <charset val="238"/>
      </rPr>
      <t xml:space="preserve"> - 1,118)-1</t>
    </r>
  </si>
  <si>
    <r>
      <t>1+IZ</t>
    </r>
    <r>
      <rPr>
        <vertAlign val="subscript"/>
        <sz val="11"/>
        <color rgb="FF7030A0"/>
        <rFont val="Calibri"/>
        <charset val="238"/>
      </rPr>
      <t xml:space="preserve">GAUP </t>
    </r>
    <r>
      <rPr>
        <sz val="11"/>
        <color rgb="FF7030A0"/>
        <rFont val="Calibri"/>
        <charset val="238"/>
      </rPr>
      <t>*[ARCTG (2,5*(Hodnota_péče</t>
    </r>
    <r>
      <rPr>
        <vertAlign val="subscript"/>
        <sz val="11"/>
        <color rgb="FF7030A0"/>
        <rFont val="Calibri"/>
        <charset val="238"/>
      </rPr>
      <t>2024,ost</t>
    </r>
    <r>
      <rPr>
        <sz val="11"/>
        <color rgb="FF7030A0"/>
        <rFont val="Calibri"/>
        <charset val="238"/>
      </rPr>
      <t>*1,04)/Hodnota_péče</t>
    </r>
    <r>
      <rPr>
        <vertAlign val="subscript"/>
        <sz val="11"/>
        <color rgb="FF7030A0"/>
        <rFont val="Calibri"/>
        <charset val="238"/>
      </rPr>
      <t>2022,ost</t>
    </r>
    <r>
      <rPr>
        <sz val="11"/>
        <color rgb="FF7030A0"/>
        <rFont val="Calibri"/>
        <charset val="238"/>
      </rPr>
      <t xml:space="preserve"> - 1,118)-1]</t>
    </r>
  </si>
  <si>
    <t>max</t>
  </si>
  <si>
    <r>
      <t xml:space="preserve">Index změny amb. ošetřených pacientů </t>
    </r>
    <r>
      <rPr>
        <b/>
        <i/>
        <sz val="11"/>
        <color rgb="FF000000"/>
        <rFont val="Calibri"/>
        <charset val="238"/>
      </rPr>
      <t>[body regulace 7.1, 7.2, 7.4, 7.5, 7.6]</t>
    </r>
  </si>
  <si>
    <r>
      <t>IZ</t>
    </r>
    <r>
      <rPr>
        <b/>
        <vertAlign val="subscript"/>
        <sz val="12"/>
        <color rgb="FFC55A11"/>
        <rFont val="Calibri"/>
        <charset val="238"/>
      </rPr>
      <t>GAUP</t>
    </r>
  </si>
  <si>
    <r>
      <t>GAUP</t>
    </r>
    <r>
      <rPr>
        <vertAlign val="subscript"/>
        <sz val="11"/>
        <color rgb="FFC55A11"/>
        <rFont val="Calibri"/>
        <charset val="238"/>
      </rPr>
      <t>2024</t>
    </r>
    <r>
      <rPr>
        <sz val="11"/>
        <color rgb="FFC55A11"/>
        <rFont val="Calibri"/>
        <charset val="238"/>
      </rPr>
      <t>/GAUP</t>
    </r>
    <r>
      <rPr>
        <vertAlign val="subscript"/>
        <sz val="11"/>
        <color rgb="FFC55A11"/>
        <rFont val="Calibri"/>
        <charset val="238"/>
      </rPr>
      <t>2022</t>
    </r>
    <r>
      <rPr>
        <sz val="11"/>
        <color rgb="FFC55A11"/>
        <rFont val="Calibri"/>
        <charset val="238"/>
      </rPr>
      <t xml:space="preserve"> - 1</t>
    </r>
  </si>
  <si>
    <t>Celkem úhrada mimo reg. 7.1-7.6</t>
  </si>
  <si>
    <r>
      <t>Hodnota_péče</t>
    </r>
    <r>
      <rPr>
        <vertAlign val="subscript"/>
        <sz val="11"/>
        <color rgb="FFC55A11"/>
        <rFont val="Calibri"/>
        <charset val="238"/>
      </rPr>
      <t>2024,ost</t>
    </r>
    <r>
      <rPr>
        <sz val="11"/>
        <color rgb="FFC55A11"/>
        <rFont val="Calibri"/>
        <charset val="238"/>
      </rPr>
      <t xml:space="preserve"> / Hodnota_péče</t>
    </r>
    <r>
      <rPr>
        <vertAlign val="subscript"/>
        <sz val="11"/>
        <color rgb="FFC55A11"/>
        <rFont val="Calibri"/>
        <charset val="238"/>
      </rPr>
      <t>2022,ost</t>
    </r>
  </si>
  <si>
    <r>
      <t>Hodnota_péče</t>
    </r>
    <r>
      <rPr>
        <vertAlign val="subscript"/>
        <sz val="11"/>
        <color rgb="FFC55A11"/>
        <rFont val="Calibri"/>
        <charset val="238"/>
      </rPr>
      <t>2024,ost</t>
    </r>
    <r>
      <rPr>
        <sz val="11"/>
        <color rgb="FFC55A11"/>
        <rFont val="Calibri"/>
        <charset val="238"/>
      </rPr>
      <t xml:space="preserve"> / Hodnota_péče</t>
    </r>
    <r>
      <rPr>
        <vertAlign val="subscript"/>
        <sz val="11"/>
        <color rgb="FFC55A11"/>
        <rFont val="Calibri"/>
        <charset val="238"/>
      </rPr>
      <t>2022,ost</t>
    </r>
    <r>
      <rPr>
        <sz val="11"/>
        <color rgb="FFC55A11"/>
        <rFont val="Calibri"/>
        <charset val="238"/>
      </rPr>
      <t xml:space="preserve"> - 1</t>
    </r>
  </si>
  <si>
    <r>
      <t>(GAUP</t>
    </r>
    <r>
      <rPr>
        <vertAlign val="subscript"/>
        <sz val="11"/>
        <color rgb="FFC55A11"/>
        <rFont val="Calibri"/>
        <charset val="238"/>
      </rPr>
      <t>2024</t>
    </r>
    <r>
      <rPr>
        <sz val="11"/>
        <color rgb="FFC55A11"/>
        <rFont val="Calibri"/>
        <charset val="238"/>
      </rPr>
      <t>/GAUP</t>
    </r>
    <r>
      <rPr>
        <vertAlign val="subscript"/>
        <sz val="11"/>
        <color rgb="FFC55A11"/>
        <rFont val="Calibri"/>
        <charset val="238"/>
      </rPr>
      <t>2022</t>
    </r>
    <r>
      <rPr>
        <sz val="11"/>
        <color rgb="FFC55A11"/>
        <rFont val="Calibri"/>
        <charset val="238"/>
      </rPr>
      <t xml:space="preserve"> - 1) / (0.5*(Hodnota_péče</t>
    </r>
    <r>
      <rPr>
        <vertAlign val="subscript"/>
        <sz val="11"/>
        <color rgb="FFC55A11"/>
        <rFont val="Calibri"/>
        <charset val="238"/>
      </rPr>
      <t xml:space="preserve">2024,ost </t>
    </r>
    <r>
      <rPr>
        <sz val="11"/>
        <color rgb="FFC55A11"/>
        <rFont val="Calibri"/>
        <charset val="238"/>
      </rPr>
      <t>/ Hodnota_péče</t>
    </r>
    <r>
      <rPr>
        <vertAlign val="subscript"/>
        <sz val="11"/>
        <color rgb="FFC55A11"/>
        <rFont val="Calibri"/>
        <charset val="238"/>
      </rPr>
      <t>2022,ost</t>
    </r>
    <r>
      <rPr>
        <sz val="11"/>
        <color rgb="FFC55A11"/>
        <rFont val="Calibri"/>
        <charset val="238"/>
      </rPr>
      <t xml:space="preserve"> -1))</t>
    </r>
  </si>
  <si>
    <r>
      <t xml:space="preserve">Úhrada  </t>
    </r>
    <r>
      <rPr>
        <b/>
        <i/>
        <sz val="11"/>
        <color rgb="FF000000"/>
        <rFont val="Calibri"/>
        <charset val="238"/>
      </rPr>
      <t>[body regulace 7.1, 7.2, 7.3, 7.4, 7.5, 7.6]</t>
    </r>
  </si>
  <si>
    <r>
      <t>Úhr_amb</t>
    </r>
    <r>
      <rPr>
        <b/>
        <vertAlign val="subscript"/>
        <sz val="11"/>
        <color rgb="FF000000"/>
        <rFont val="Calibri"/>
        <charset val="238"/>
      </rPr>
      <t>2024</t>
    </r>
  </si>
  <si>
    <r>
      <rPr>
        <sz val="11"/>
        <color rgb="FF0070C0"/>
        <rFont val="Calibri"/>
        <charset val="238"/>
      </rPr>
      <t>Úhr_amb</t>
    </r>
    <r>
      <rPr>
        <vertAlign val="subscript"/>
        <sz val="11"/>
        <color rgb="FF0070C0"/>
        <rFont val="Calibri"/>
        <charset val="238"/>
      </rPr>
      <t>2024,kompl</t>
    </r>
    <r>
      <rPr>
        <sz val="11"/>
        <color rgb="FF000000"/>
        <rFont val="Calibri"/>
        <charset val="238"/>
      </rPr>
      <t xml:space="preserve"> +</t>
    </r>
    <r>
      <rPr>
        <sz val="11"/>
        <color rgb="FF00B050"/>
        <rFont val="Calibri"/>
        <charset val="238"/>
      </rPr>
      <t>Úhr_amb</t>
    </r>
    <r>
      <rPr>
        <vertAlign val="subscript"/>
        <sz val="11"/>
        <color rgb="FF00B050"/>
        <rFont val="Calibri"/>
        <charset val="238"/>
      </rPr>
      <t>2024,ost</t>
    </r>
  </si>
  <si>
    <r>
      <t>min[1 ; Hodnota_péče</t>
    </r>
    <r>
      <rPr>
        <vertAlign val="subscript"/>
        <sz val="11"/>
        <color rgb="FF000000"/>
        <rFont val="Calibri"/>
        <charset val="238"/>
      </rPr>
      <t>2024</t>
    </r>
    <r>
      <rPr>
        <sz val="11"/>
        <color rgb="FF000000"/>
        <rFont val="Calibri"/>
        <charset val="238"/>
      </rPr>
      <t>/Hodnota_péče</t>
    </r>
    <r>
      <rPr>
        <vertAlign val="subscript"/>
        <sz val="11"/>
        <color rgb="FF000000"/>
        <rFont val="Calibri"/>
        <charset val="238"/>
      </rPr>
      <t>2022</t>
    </r>
    <r>
      <rPr>
        <sz val="11"/>
        <color rgb="FF000000"/>
        <rFont val="Calibri"/>
        <charset val="238"/>
      </rPr>
      <t>]*Úhr_amb</t>
    </r>
    <r>
      <rPr>
        <vertAlign val="subscript"/>
        <sz val="11"/>
        <color rgb="FF000000"/>
        <rFont val="Calibri"/>
        <charset val="238"/>
      </rPr>
      <t>ref</t>
    </r>
    <r>
      <rPr>
        <sz val="11"/>
        <color rgb="FF000000"/>
        <rFont val="Calibri"/>
        <charset val="238"/>
      </rPr>
      <t>*KN</t>
    </r>
    <r>
      <rPr>
        <vertAlign val="subscript"/>
        <sz val="11"/>
        <color rgb="FF000000"/>
        <rFont val="Calibri"/>
        <charset val="238"/>
      </rPr>
      <t>amb</t>
    </r>
  </si>
  <si>
    <t>Koeficient 1</t>
  </si>
  <si>
    <t>Hodnota_péče2024/Hodnota_péče2022</t>
  </si>
  <si>
    <r>
      <t xml:space="preserve">Úhrada mimo regulaci včetně bonifikace </t>
    </r>
    <r>
      <rPr>
        <b/>
        <i/>
        <sz val="11"/>
        <color rgb="FF000000"/>
        <rFont val="Calibri"/>
        <charset val="238"/>
      </rPr>
      <t>[body 7.1 - 7.6]</t>
    </r>
  </si>
  <si>
    <t>Vstupy konfigurace</t>
  </si>
  <si>
    <t>Úhr_amb2022</t>
  </si>
  <si>
    <r>
      <t>BON</t>
    </r>
    <r>
      <rPr>
        <vertAlign val="superscript"/>
        <sz val="11"/>
        <color rgb="FFFF0000"/>
        <rFont val="Calibri"/>
        <charset val="238"/>
      </rPr>
      <t>kompl</t>
    </r>
    <r>
      <rPr>
        <vertAlign val="subscript"/>
        <sz val="11"/>
        <color rgb="FFFF0000"/>
        <rFont val="Calibri"/>
        <charset val="238"/>
      </rPr>
      <t>prodloužený_režim</t>
    </r>
  </si>
  <si>
    <r>
      <t>BON</t>
    </r>
    <r>
      <rPr>
        <vertAlign val="subscript"/>
        <sz val="11"/>
        <color rgb="FFFF0000"/>
        <rFont val="Calibri"/>
        <charset val="238"/>
      </rPr>
      <t>sdílení_dat</t>
    </r>
  </si>
  <si>
    <r>
      <t>BON</t>
    </r>
    <r>
      <rPr>
        <vertAlign val="subscript"/>
        <sz val="11"/>
        <color rgb="FFFF0000"/>
        <rFont val="Calibri"/>
        <charset val="238"/>
      </rPr>
      <t>akreditace</t>
    </r>
  </si>
  <si>
    <r>
      <t>změnaBON</t>
    </r>
    <r>
      <rPr>
        <vertAlign val="superscript"/>
        <sz val="11"/>
        <color rgb="FFFF0000"/>
        <rFont val="Calibri"/>
        <charset val="238"/>
      </rPr>
      <t>kompl</t>
    </r>
    <r>
      <rPr>
        <vertAlign val="subscript"/>
        <sz val="11"/>
        <color rgb="FFFF0000"/>
        <rFont val="Calibri"/>
        <charset val="238"/>
      </rPr>
      <t>prodloužený_režim</t>
    </r>
  </si>
  <si>
    <r>
      <t>BON</t>
    </r>
    <r>
      <rPr>
        <vertAlign val="subscript"/>
        <sz val="11"/>
        <color rgb="FFFF0000"/>
        <rFont val="Calibri"/>
        <charset val="238"/>
      </rPr>
      <t>objednávkový_systém</t>
    </r>
  </si>
  <si>
    <r>
      <t>BON</t>
    </r>
    <r>
      <rPr>
        <vertAlign val="subscript"/>
        <sz val="11"/>
        <color rgb="FFFF0000"/>
        <rFont val="Calibri"/>
        <charset val="238"/>
      </rPr>
      <t>16/7,ost</t>
    </r>
  </si>
  <si>
    <t>změnaBON16/7,ost</t>
  </si>
  <si>
    <t>111-CENTRA - DG SKUPINY SYN,SYP</t>
  </si>
  <si>
    <t xml:space="preserve">Dodatek:
DG skupiny SYN,SYP
</t>
  </si>
  <si>
    <t>Název ATC</t>
  </si>
  <si>
    <t>ATC</t>
  </si>
  <si>
    <t>Skupina</t>
  </si>
  <si>
    <t>Kód</t>
  </si>
  <si>
    <t>Průměrná cena</t>
  </si>
  <si>
    <t>Aktuální období 
množství</t>
  </si>
  <si>
    <t>Aktuální období
cena</t>
  </si>
  <si>
    <t>Predikce
množství</t>
  </si>
  <si>
    <t>Predikce
cena</t>
  </si>
  <si>
    <t>PALIVIZUMAB</t>
  </si>
  <si>
    <t>J06BD01</t>
  </si>
  <si>
    <t>HVLP</t>
  </si>
  <si>
    <t>0210114</t>
  </si>
  <si>
    <t>SYNAGIS</t>
  </si>
  <si>
    <t>0210115</t>
  </si>
  <si>
    <t>111-CENTRA - PAR.16</t>
  </si>
  <si>
    <t xml:space="preserve">Dodatek:
Základní CENTRA
</t>
  </si>
  <si>
    <t>MARIBAVIR</t>
  </si>
  <si>
    <t>J05AX10</t>
  </si>
  <si>
    <t>0271465</t>
  </si>
  <si>
    <t>LIVTENCITY</t>
  </si>
  <si>
    <t>BOSUTINIB</t>
  </si>
  <si>
    <t>L01EA04</t>
  </si>
  <si>
    <t>0194012</t>
  </si>
  <si>
    <t>BOSULIF</t>
  </si>
  <si>
    <t>ASCIMINIB</t>
  </si>
  <si>
    <t>L01EA06</t>
  </si>
  <si>
    <t>0268143</t>
  </si>
  <si>
    <t>SCEMBLIX</t>
  </si>
  <si>
    <t>VANDETANIB</t>
  </si>
  <si>
    <t>L01EX04</t>
  </si>
  <si>
    <t>0168992</t>
  </si>
  <si>
    <t>CAPRELSA</t>
  </si>
  <si>
    <t>TEPOTINIB</t>
  </si>
  <si>
    <t>L01EX21</t>
  </si>
  <si>
    <t>0255488</t>
  </si>
  <si>
    <t>TEPMETKO</t>
  </si>
  <si>
    <t>SELPERKATINIB</t>
  </si>
  <si>
    <t>L01EX22</t>
  </si>
  <si>
    <t>0255153</t>
  </si>
  <si>
    <t>RETSEVMO</t>
  </si>
  <si>
    <t>RAVULIZUMAB</t>
  </si>
  <si>
    <t>L04AJ02</t>
  </si>
  <si>
    <t>0250232</t>
  </si>
  <si>
    <t>ULTOMIRIS</t>
  </si>
  <si>
    <t>111-CENTRA - PAR.16 - CF</t>
  </si>
  <si>
    <t xml:space="preserve">Dodatek:
LP cystická fibróza
Poznámka:
Limit zadán z požadavku Mgr. Aleksičové 14.12.2021- pro r. 2024 bez limitu zrušeno 19.3.2025
</t>
  </si>
  <si>
    <t>IVAKAFTOR</t>
  </si>
  <si>
    <t>R07AX02</t>
  </si>
  <si>
    <t>0238236</t>
  </si>
  <si>
    <t>KALYDECO</t>
  </si>
  <si>
    <t>0250244</t>
  </si>
  <si>
    <t>0272074</t>
  </si>
  <si>
    <t>0272153</t>
  </si>
  <si>
    <t>IVAKAFTOR A LUMAKAFTOR</t>
  </si>
  <si>
    <t>R07AX30</t>
  </si>
  <si>
    <t>0023837</t>
  </si>
  <si>
    <t>ORKAMBI</t>
  </si>
  <si>
    <t>0238361</t>
  </si>
  <si>
    <t>IVAKAFTOR A TEZAKAFTOR</t>
  </si>
  <si>
    <t>R07AX31</t>
  </si>
  <si>
    <t>0238237</t>
  </si>
  <si>
    <t>SYMKEVI</t>
  </si>
  <si>
    <t>IVAKAFTOR, TEZAKAFTOR A ELEXAKAFTOR</t>
  </si>
  <si>
    <t>R07AX32</t>
  </si>
  <si>
    <t>0249859</t>
  </si>
  <si>
    <t>KAFTRIO</t>
  </si>
  <si>
    <t>0255426</t>
  </si>
  <si>
    <t>0272078</t>
  </si>
  <si>
    <t>0272079</t>
  </si>
  <si>
    <t>111-CENTRA</t>
  </si>
  <si>
    <t xml:space="preserve">Poznámka:
Limit zadán z požadavku Ing. Knápka 14.12.2021
</t>
  </si>
  <si>
    <t>KYSELINA OBETICHOLOVÁ</t>
  </si>
  <si>
    <t>A05AA04</t>
  </si>
  <si>
    <t>0219167</t>
  </si>
  <si>
    <t>OCALIVA</t>
  </si>
  <si>
    <t>0219168</t>
  </si>
  <si>
    <t>TREPROSTINIL</t>
  </si>
  <si>
    <t>B01AC21</t>
  </si>
  <si>
    <t>0206101</t>
  </si>
  <si>
    <t>TRESUVI</t>
  </si>
  <si>
    <t>0206102</t>
  </si>
  <si>
    <t>SELEXIPAG</t>
  </si>
  <si>
    <t>B01AC27</t>
  </si>
  <si>
    <t>0209341</t>
  </si>
  <si>
    <t>UPTRAVI</t>
  </si>
  <si>
    <t>0209342</t>
  </si>
  <si>
    <t>0209343</t>
  </si>
  <si>
    <t>0209344</t>
  </si>
  <si>
    <t>0209345</t>
  </si>
  <si>
    <t>0209346</t>
  </si>
  <si>
    <t>0209347</t>
  </si>
  <si>
    <t>0209349</t>
  </si>
  <si>
    <t>KAPLACIZUMAB</t>
  </si>
  <si>
    <t>B01AX07</t>
  </si>
  <si>
    <t>0223067</t>
  </si>
  <si>
    <t>CABLIVI</t>
  </si>
  <si>
    <t>ALFA1 ANTITRYPSIN</t>
  </si>
  <si>
    <t>B02AB02</t>
  </si>
  <si>
    <t>0210988</t>
  </si>
  <si>
    <t>RESPREEZA</t>
  </si>
  <si>
    <t>0238378</t>
  </si>
  <si>
    <t>0238379</t>
  </si>
  <si>
    <t>ROMIPLOSTIM</t>
  </si>
  <si>
    <t>B02BX04</t>
  </si>
  <si>
    <t>0167449</t>
  </si>
  <si>
    <t>NPLATE</t>
  </si>
  <si>
    <t>ELTROMBOPAG</t>
  </si>
  <si>
    <t>B02BX05</t>
  </si>
  <si>
    <t>0167471</t>
  </si>
  <si>
    <t>REVOLADE</t>
  </si>
  <si>
    <t>0167474</t>
  </si>
  <si>
    <t>AVATROMBOPAG</t>
  </si>
  <si>
    <t>B02BX08</t>
  </si>
  <si>
    <t>0250357</t>
  </si>
  <si>
    <t>DOPTELET</t>
  </si>
  <si>
    <t>LUSPATERCEPT</t>
  </si>
  <si>
    <t>B03XA06</t>
  </si>
  <si>
    <t>0249644</t>
  </si>
  <si>
    <t>REBLOZYL</t>
  </si>
  <si>
    <t>0249645</t>
  </si>
  <si>
    <t>MAVAKAMTEN</t>
  </si>
  <si>
    <t>C01EB24</t>
  </si>
  <si>
    <t>0271793</t>
  </si>
  <si>
    <t>CAMZYOS</t>
  </si>
  <si>
    <t>BOSENTAN</t>
  </si>
  <si>
    <t>C02KX01</t>
  </si>
  <si>
    <t>0190900</t>
  </si>
  <si>
    <t>BOSENTAN ABDI</t>
  </si>
  <si>
    <t>0269187</t>
  </si>
  <si>
    <t>AMBRISENTAN</t>
  </si>
  <si>
    <t>C02KX02</t>
  </si>
  <si>
    <t>0228887</t>
  </si>
  <si>
    <t>AMBRISENTAN ACCORD</t>
  </si>
  <si>
    <t>0239376</t>
  </si>
  <si>
    <t>AMBRISENTAN ZENTIVA</t>
  </si>
  <si>
    <t>0239380</t>
  </si>
  <si>
    <t>RIOCIGUÁT</t>
  </si>
  <si>
    <t>C02KX05</t>
  </si>
  <si>
    <t>0194870</t>
  </si>
  <si>
    <t>ADEMPAS</t>
  </si>
  <si>
    <t>0194873</t>
  </si>
  <si>
    <t>TOLVAPTAN</t>
  </si>
  <si>
    <t>C03XA01</t>
  </si>
  <si>
    <t>0210426</t>
  </si>
  <si>
    <t>JINARC</t>
  </si>
  <si>
    <t>0210429</t>
  </si>
  <si>
    <t>0210432</t>
  </si>
  <si>
    <t>EVOLOKUMAB</t>
  </si>
  <si>
    <t>C10AX13</t>
  </si>
  <si>
    <t>0210922</t>
  </si>
  <si>
    <t>REPATHA</t>
  </si>
  <si>
    <t>ALIROKUMAB</t>
  </si>
  <si>
    <t>C10AX14</t>
  </si>
  <si>
    <t>0186946</t>
  </si>
  <si>
    <t>PRALUENT</t>
  </si>
  <si>
    <t>0186952</t>
  </si>
  <si>
    <t>0249869</t>
  </si>
  <si>
    <t>DUPILUMAB</t>
  </si>
  <si>
    <t>D11AH05</t>
  </si>
  <si>
    <t>0222565</t>
  </si>
  <si>
    <t>DUPIXENT</t>
  </si>
  <si>
    <t>0238971</t>
  </si>
  <si>
    <t>0268181</t>
  </si>
  <si>
    <t>0268184</t>
  </si>
  <si>
    <t>ABROCITINIB</t>
  </si>
  <si>
    <t>D11AH08</t>
  </si>
  <si>
    <t>0255380</t>
  </si>
  <si>
    <t>CIBINQO</t>
  </si>
  <si>
    <t>0255385</t>
  </si>
  <si>
    <t>LEBRIKIZUMAB</t>
  </si>
  <si>
    <t>D11AH10</t>
  </si>
  <si>
    <t>0272052</t>
  </si>
  <si>
    <t>EBGLYSS</t>
  </si>
  <si>
    <t>0272053</t>
  </si>
  <si>
    <t>SILDENAFIL</t>
  </si>
  <si>
    <t>G04BE03</t>
  </si>
  <si>
    <t>0133329</t>
  </si>
  <si>
    <t>BALCOGA</t>
  </si>
  <si>
    <t>TADALAFIL</t>
  </si>
  <si>
    <t>G04BE08</t>
  </si>
  <si>
    <t>0228288</t>
  </si>
  <si>
    <t>TADALAFIL AOP</t>
  </si>
  <si>
    <t>0242188</t>
  </si>
  <si>
    <t>TADALAFIL ACCORD</t>
  </si>
  <si>
    <t>THYROTROPIN ALFA</t>
  </si>
  <si>
    <t>H01AB01</t>
  </si>
  <si>
    <t>0027720</t>
  </si>
  <si>
    <t>THYROGEN</t>
  </si>
  <si>
    <t>ELBASVIR A GRAZOPREVIR</t>
  </si>
  <si>
    <t>J05AP54</t>
  </si>
  <si>
    <t>0209429</t>
  </si>
  <si>
    <t>ZEPATIER</t>
  </si>
  <si>
    <t>SOFOSBUVIR A VELPATASVIR</t>
  </si>
  <si>
    <t>J05AP55</t>
  </si>
  <si>
    <t>0209411</t>
  </si>
  <si>
    <t>EPCLUSA</t>
  </si>
  <si>
    <t>GLEKAPREVIR A PIBRENTASVIR</t>
  </si>
  <si>
    <t>J05AP57</t>
  </si>
  <si>
    <t>0222376</t>
  </si>
  <si>
    <t>MAVIRET</t>
  </si>
  <si>
    <t>LETERMOVIR</t>
  </si>
  <si>
    <t>J05AX18</t>
  </si>
  <si>
    <t>0222684</t>
  </si>
  <si>
    <t>PREVYMIS</t>
  </si>
  <si>
    <t>0222686</t>
  </si>
  <si>
    <t>BENDAMUSTIN</t>
  </si>
  <si>
    <t>L01AA09</t>
  </si>
  <si>
    <t>0235078</t>
  </si>
  <si>
    <t>BENDAMUSTINE KABI</t>
  </si>
  <si>
    <t>0235082</t>
  </si>
  <si>
    <t>0241293</t>
  </si>
  <si>
    <t>BENDAMUSTINE ACCORD</t>
  </si>
  <si>
    <t>PEMETREXED</t>
  </si>
  <si>
    <t>L01BA04</t>
  </si>
  <si>
    <t>0244510</t>
  </si>
  <si>
    <t>PEMETREXED EVER PHARMA</t>
  </si>
  <si>
    <t>AZACITIDIN</t>
  </si>
  <si>
    <t>L01BC07</t>
  </si>
  <si>
    <t>0238886</t>
  </si>
  <si>
    <t>AZACITIDINE BETAPHARM</t>
  </si>
  <si>
    <t>TRIFLURIDIN, KOMBINACE</t>
  </si>
  <si>
    <t>L01BC59</t>
  </si>
  <si>
    <t>0209320</t>
  </si>
  <si>
    <t>LONSURF</t>
  </si>
  <si>
    <t>0209323</t>
  </si>
  <si>
    <t>KABAZITAXEL</t>
  </si>
  <si>
    <t>L01CD04</t>
  </si>
  <si>
    <t>0259352</t>
  </si>
  <si>
    <t>CABAZITAXEL EVER PHARMA</t>
  </si>
  <si>
    <t>0259354</t>
  </si>
  <si>
    <t>IRINOTEKAN</t>
  </si>
  <si>
    <t>L01CE02</t>
  </si>
  <si>
    <t>0219059</t>
  </si>
  <si>
    <t>ONIVYDE PEGYLATED LIPOSOMAL</t>
  </si>
  <si>
    <t>0242261</t>
  </si>
  <si>
    <t>IRINOTECAN ACCORDPHARMA</t>
  </si>
  <si>
    <t>0242262</t>
  </si>
  <si>
    <t>0242263</t>
  </si>
  <si>
    <t>0242264</t>
  </si>
  <si>
    <t>IMATINIB</t>
  </si>
  <si>
    <t>L01EA01</t>
  </si>
  <si>
    <t>0209392</t>
  </si>
  <si>
    <t>IMATINIB ACCORD</t>
  </si>
  <si>
    <t>0212648</t>
  </si>
  <si>
    <t>IMATINIB SANDOZ</t>
  </si>
  <si>
    <t>0212649</t>
  </si>
  <si>
    <t>0271508</t>
  </si>
  <si>
    <t>0271512</t>
  </si>
  <si>
    <t>DASATINIB</t>
  </si>
  <si>
    <t>L01EA02</t>
  </si>
  <si>
    <t>0027921</t>
  </si>
  <si>
    <t>SPRYCEL</t>
  </si>
  <si>
    <t>0027928</t>
  </si>
  <si>
    <t>0266394</t>
  </si>
  <si>
    <t>DASATINIB MYLAN</t>
  </si>
  <si>
    <t>NILOTINIB</t>
  </si>
  <si>
    <t>L01EA03</t>
  </si>
  <si>
    <t>0167973</t>
  </si>
  <si>
    <t>TASIGNA</t>
  </si>
  <si>
    <t>0168959</t>
  </si>
  <si>
    <t>PONATINIB</t>
  </si>
  <si>
    <t>L01EA05</t>
  </si>
  <si>
    <t>0194249</t>
  </si>
  <si>
    <t>ICLUSIG</t>
  </si>
  <si>
    <t>GEFITINIB</t>
  </si>
  <si>
    <t>L01EB01</t>
  </si>
  <si>
    <t>0253950</t>
  </si>
  <si>
    <t>GEFITINIB ZENTIVA</t>
  </si>
  <si>
    <t>ERLOTINIB</t>
  </si>
  <si>
    <t>L01EB02</t>
  </si>
  <si>
    <t>0240065</t>
  </si>
  <si>
    <t>ERLOTINIB VIPHARM</t>
  </si>
  <si>
    <t>0245913</t>
  </si>
  <si>
    <t>ERLOTINIB ZENTIVA</t>
  </si>
  <si>
    <t>AFATINIB</t>
  </si>
  <si>
    <t>L01EB03</t>
  </si>
  <si>
    <t>0194520</t>
  </si>
  <si>
    <t>GIOTRIF</t>
  </si>
  <si>
    <t>0194526</t>
  </si>
  <si>
    <t>OSIMERTINIB</t>
  </si>
  <si>
    <t>L01EB04</t>
  </si>
  <si>
    <t>0209153</t>
  </si>
  <si>
    <t>TAGRISSO</t>
  </si>
  <si>
    <t>DABRAFENIB</t>
  </si>
  <si>
    <t>L01EC02</t>
  </si>
  <si>
    <t>0194324</t>
  </si>
  <si>
    <t>TAFINLAR</t>
  </si>
  <si>
    <t>0194325</t>
  </si>
  <si>
    <t>0194326</t>
  </si>
  <si>
    <t>ENKORAFENIB</t>
  </si>
  <si>
    <t>L01EC03</t>
  </si>
  <si>
    <t>0238221</t>
  </si>
  <si>
    <t>BRAFTOVI</t>
  </si>
  <si>
    <t>KRIZOTINIB</t>
  </si>
  <si>
    <t>L01ED01</t>
  </si>
  <si>
    <t>0193648</t>
  </si>
  <si>
    <t>XALKORI</t>
  </si>
  <si>
    <t>CERITINIB</t>
  </si>
  <si>
    <t>L01ED02</t>
  </si>
  <si>
    <t>0222909</t>
  </si>
  <si>
    <t>ZYKADIA</t>
  </si>
  <si>
    <t>ALEKTINIB</t>
  </si>
  <si>
    <t>L01ED03</t>
  </si>
  <si>
    <t>0219362</t>
  </si>
  <si>
    <t>ALECENSA</t>
  </si>
  <si>
    <t>BRIGATINIB</t>
  </si>
  <si>
    <t>L01ED04</t>
  </si>
  <si>
    <t>0238269</t>
  </si>
  <si>
    <t>ALUNBRIG</t>
  </si>
  <si>
    <t>LORLATINIB</t>
  </si>
  <si>
    <t>L01ED05</t>
  </si>
  <si>
    <t>0238474</t>
  </si>
  <si>
    <t>LORVIQUA</t>
  </si>
  <si>
    <t>TRAMETINIB</t>
  </si>
  <si>
    <t>L01EE01</t>
  </si>
  <si>
    <t>0210077</t>
  </si>
  <si>
    <t>MEKINIST</t>
  </si>
  <si>
    <t>BINIMETINIB</t>
  </si>
  <si>
    <t>L01EE03</t>
  </si>
  <si>
    <t>0238219</t>
  </si>
  <si>
    <t>MEKTOVI</t>
  </si>
  <si>
    <t>PALBOCIKLIB</t>
  </si>
  <si>
    <t>L01EF01</t>
  </si>
  <si>
    <t>0238816</t>
  </si>
  <si>
    <t>IBRANCE</t>
  </si>
  <si>
    <t>0238818</t>
  </si>
  <si>
    <t>0238820</t>
  </si>
  <si>
    <t>RIBOCIKLIB</t>
  </si>
  <si>
    <t>L01EF02</t>
  </si>
  <si>
    <t>0222398</t>
  </si>
  <si>
    <t>KISQALI</t>
  </si>
  <si>
    <t>ABEMACIKLIB</t>
  </si>
  <si>
    <t>L01EF03</t>
  </si>
  <si>
    <t>0238304</t>
  </si>
  <si>
    <t>VERZENIOS</t>
  </si>
  <si>
    <t>0238306</t>
  </si>
  <si>
    <t>0238308</t>
  </si>
  <si>
    <t>EVEROLIMUS</t>
  </si>
  <si>
    <t>L01EG02</t>
  </si>
  <si>
    <t>0221553</t>
  </si>
  <si>
    <t>EVEROLIMUS KRKA</t>
  </si>
  <si>
    <t>0221556</t>
  </si>
  <si>
    <t>NERATINIB</t>
  </si>
  <si>
    <t>L01EH02</t>
  </si>
  <si>
    <t>0223080</t>
  </si>
  <si>
    <t>NERLYNX</t>
  </si>
  <si>
    <t>TUKATINIB</t>
  </si>
  <si>
    <t>L01EH03</t>
  </si>
  <si>
    <t>0250443</t>
  </si>
  <si>
    <t>TUKYSA</t>
  </si>
  <si>
    <t>RUXOLITINIB</t>
  </si>
  <si>
    <t>L01EJ01</t>
  </si>
  <si>
    <t>0194117</t>
  </si>
  <si>
    <t>JAKAVI</t>
  </si>
  <si>
    <t>0194123</t>
  </si>
  <si>
    <t>FEDRATINIB</t>
  </si>
  <si>
    <t>L01EJ02</t>
  </si>
  <si>
    <t>0250391</t>
  </si>
  <si>
    <t>INREBIC</t>
  </si>
  <si>
    <t>AXITINIB</t>
  </si>
  <si>
    <t>L01EK01</t>
  </si>
  <si>
    <t>0193517</t>
  </si>
  <si>
    <t>INLYTA</t>
  </si>
  <si>
    <t>0193520</t>
  </si>
  <si>
    <t>IBRUTINIB</t>
  </si>
  <si>
    <t>L01EL01</t>
  </si>
  <si>
    <t>0210187</t>
  </si>
  <si>
    <t>IMBRUVICA</t>
  </si>
  <si>
    <t>0210188</t>
  </si>
  <si>
    <t>0222998</t>
  </si>
  <si>
    <t>AKALABRUTINIB</t>
  </si>
  <si>
    <t>L01EL02</t>
  </si>
  <si>
    <t>0249958</t>
  </si>
  <si>
    <t>CALQUENCE</t>
  </si>
  <si>
    <t>0271582</t>
  </si>
  <si>
    <t>ZANUBRUTINIB</t>
  </si>
  <si>
    <t>L01EL03</t>
  </si>
  <si>
    <t>0255306</t>
  </si>
  <si>
    <t>BRUKINSA</t>
  </si>
  <si>
    <t>IDELALISIB</t>
  </si>
  <si>
    <t>L01EM01</t>
  </si>
  <si>
    <t>0210143</t>
  </si>
  <si>
    <t>ZYDELIG</t>
  </si>
  <si>
    <t>0210144</t>
  </si>
  <si>
    <t>SUNITINIB</t>
  </si>
  <si>
    <t>L01EX01</t>
  </si>
  <si>
    <t>0251863</t>
  </si>
  <si>
    <t>SUNITINIB PHARMAGEN</t>
  </si>
  <si>
    <t>0251865</t>
  </si>
  <si>
    <t>0251867</t>
  </si>
  <si>
    <t>SORAFENIB</t>
  </si>
  <si>
    <t>L01EX02</t>
  </si>
  <si>
    <t>0027193</t>
  </si>
  <si>
    <t>NEXAVAR</t>
  </si>
  <si>
    <t>0239073</t>
  </si>
  <si>
    <t>SORAFENIB STADA</t>
  </si>
  <si>
    <t>0247869</t>
  </si>
  <si>
    <t>PAZOPANIB</t>
  </si>
  <si>
    <t>L01EX03</t>
  </si>
  <si>
    <t>0167725</t>
  </si>
  <si>
    <t>VOTRIENT</t>
  </si>
  <si>
    <t>0167728</t>
  </si>
  <si>
    <t>REGORAFENIB</t>
  </si>
  <si>
    <t>L01EX05</t>
  </si>
  <si>
    <t>0194334</t>
  </si>
  <si>
    <t>STIVARGA</t>
  </si>
  <si>
    <t>KABOZANTINIB</t>
  </si>
  <si>
    <t>L01EX07</t>
  </si>
  <si>
    <t>0210107</t>
  </si>
  <si>
    <t>COMETRIQ</t>
  </si>
  <si>
    <t>0219026</t>
  </si>
  <si>
    <t>CABOMETYX</t>
  </si>
  <si>
    <t>0219028</t>
  </si>
  <si>
    <t>0219030</t>
  </si>
  <si>
    <t>LENVATINIB</t>
  </si>
  <si>
    <t>L01EX08</t>
  </si>
  <si>
    <t>0209500</t>
  </si>
  <si>
    <t>KISPLYX</t>
  </si>
  <si>
    <t>0210493</t>
  </si>
  <si>
    <t>LENVIMA</t>
  </si>
  <si>
    <t>0210494</t>
  </si>
  <si>
    <t>0219083</t>
  </si>
  <si>
    <t>NINTEDANIB</t>
  </si>
  <si>
    <t>L01EX09</t>
  </si>
  <si>
    <t>0210302</t>
  </si>
  <si>
    <t>OFEV</t>
  </si>
  <si>
    <t>0210303</t>
  </si>
  <si>
    <t>0210304</t>
  </si>
  <si>
    <t>0210305</t>
  </si>
  <si>
    <t>ENTREKTINIB</t>
  </si>
  <si>
    <t>L01EX14</t>
  </si>
  <si>
    <t>0249845</t>
  </si>
  <si>
    <t>ROZLYTREK</t>
  </si>
  <si>
    <t>RITUXIMAB</t>
  </si>
  <si>
    <t>L01FA01</t>
  </si>
  <si>
    <t>0222347</t>
  </si>
  <si>
    <t>RIXATHON</t>
  </si>
  <si>
    <t>0222349</t>
  </si>
  <si>
    <t>OBINUTUZUMAB</t>
  </si>
  <si>
    <t>L01FA03</t>
  </si>
  <si>
    <t>0210050</t>
  </si>
  <si>
    <t>GAZYVARO</t>
  </si>
  <si>
    <t>DARATUMUMAB</t>
  </si>
  <si>
    <t>L01FC01</t>
  </si>
  <si>
    <t>0249566</t>
  </si>
  <si>
    <t>DARZALEX</t>
  </si>
  <si>
    <t>IZATUXIMAB</t>
  </si>
  <si>
    <t>L01FC02</t>
  </si>
  <si>
    <t>0249551</t>
  </si>
  <si>
    <t>SARCLISA</t>
  </si>
  <si>
    <t>0249553</t>
  </si>
  <si>
    <t>TRASTUZUMAB</t>
  </si>
  <si>
    <t>L01FD01</t>
  </si>
  <si>
    <t>0185368</t>
  </si>
  <si>
    <t>HERCEPTIN</t>
  </si>
  <si>
    <t>0222939</t>
  </si>
  <si>
    <t>HERZUMA</t>
  </si>
  <si>
    <t>0238289</t>
  </si>
  <si>
    <t>OGIVRI</t>
  </si>
  <si>
    <t>PERTUZUMAB</t>
  </si>
  <si>
    <t>L01FD02</t>
  </si>
  <si>
    <t>0193870</t>
  </si>
  <si>
    <t>PERJETA</t>
  </si>
  <si>
    <t>TRASTUZUMAB EMTANSIN</t>
  </si>
  <si>
    <t>L01FD03</t>
  </si>
  <si>
    <t>0194633</t>
  </si>
  <si>
    <t>KADCYLA</t>
  </si>
  <si>
    <t>0194634</t>
  </si>
  <si>
    <t>TRASTUZUMAB DERUXTEKAN</t>
  </si>
  <si>
    <t>L01FD04</t>
  </si>
  <si>
    <t>0250354</t>
  </si>
  <si>
    <t>ENHERTU</t>
  </si>
  <si>
    <t>CETUXIMAB</t>
  </si>
  <si>
    <t>L01FE01</t>
  </si>
  <si>
    <t>0028761</t>
  </si>
  <si>
    <t>ERBITUX</t>
  </si>
  <si>
    <t>0028763</t>
  </si>
  <si>
    <t>PANITUMUMAB</t>
  </si>
  <si>
    <t>L01FE02</t>
  </si>
  <si>
    <t>0029248</t>
  </si>
  <si>
    <t>VECTIBIX</t>
  </si>
  <si>
    <t>NIVOLUMAB</t>
  </si>
  <si>
    <t>L01FF01</t>
  </si>
  <si>
    <t>0210772</t>
  </si>
  <si>
    <t>OPDIVO</t>
  </si>
  <si>
    <t>0210773</t>
  </si>
  <si>
    <t>0223046</t>
  </si>
  <si>
    <t>0255268</t>
  </si>
  <si>
    <t>PEMBROLIZUMAB</t>
  </si>
  <si>
    <t>L01FF02</t>
  </si>
  <si>
    <t>0209484</t>
  </si>
  <si>
    <t>KEYTRUDA</t>
  </si>
  <si>
    <t>DURVALUMAB</t>
  </si>
  <si>
    <t>L01FF03</t>
  </si>
  <si>
    <t>0232990</t>
  </si>
  <si>
    <t>IMFINZI</t>
  </si>
  <si>
    <t>AVELUMAB</t>
  </si>
  <si>
    <t>L01FF04</t>
  </si>
  <si>
    <t>0222464</t>
  </si>
  <si>
    <t>BAVENCIO</t>
  </si>
  <si>
    <t>ATEZOLIZUMAB</t>
  </si>
  <si>
    <t>L01FF05</t>
  </si>
  <si>
    <t>0222461</t>
  </si>
  <si>
    <t>TECENTRIQ</t>
  </si>
  <si>
    <t>0238583</t>
  </si>
  <si>
    <t>0272169</t>
  </si>
  <si>
    <t>CEMIPLIMAB</t>
  </si>
  <si>
    <t>L01FF06</t>
  </si>
  <si>
    <t>0238538</t>
  </si>
  <si>
    <t>LIBTAYO</t>
  </si>
  <si>
    <t>BEVACIZUMAB</t>
  </si>
  <si>
    <t>L01FG01</t>
  </si>
  <si>
    <t>0250543</t>
  </si>
  <si>
    <t>ALYMSYS</t>
  </si>
  <si>
    <t>0250544</t>
  </si>
  <si>
    <t>0255010</t>
  </si>
  <si>
    <t>ABEVMY</t>
  </si>
  <si>
    <t>0255012</t>
  </si>
  <si>
    <t>GEMTUZUMAB OZOGAMICIN</t>
  </si>
  <si>
    <t>L01FX02</t>
  </si>
  <si>
    <t>0222910</t>
  </si>
  <si>
    <t>MYLOTARG</t>
  </si>
  <si>
    <t>IPILIMUMAB</t>
  </si>
  <si>
    <t>L01FX04</t>
  </si>
  <si>
    <t>0185101</t>
  </si>
  <si>
    <t>YERVOY</t>
  </si>
  <si>
    <t>0185102</t>
  </si>
  <si>
    <t>BRENTUXIMAB VEDOTIN</t>
  </si>
  <si>
    <t>L01FX05</t>
  </si>
  <si>
    <t>0193650</t>
  </si>
  <si>
    <t>ADCETRIS</t>
  </si>
  <si>
    <t>ENFORTUMAB VEDOTIN</t>
  </si>
  <si>
    <t>L01FX13</t>
  </si>
  <si>
    <t>0255588</t>
  </si>
  <si>
    <t>PADCEV</t>
  </si>
  <si>
    <t>0255589</t>
  </si>
  <si>
    <t>POLATUZUMAB VEDOTIN</t>
  </si>
  <si>
    <t>L01FX14</t>
  </si>
  <si>
    <t>0238787</t>
  </si>
  <si>
    <t>POLIVY</t>
  </si>
  <si>
    <t>0250251</t>
  </si>
  <si>
    <t>SACITUZUMAB GOVITEKAN</t>
  </si>
  <si>
    <t>L01FX17</t>
  </si>
  <si>
    <t>0255303</t>
  </si>
  <si>
    <t>TRODELVY</t>
  </si>
  <si>
    <t>TEKLISTAMAB</t>
  </si>
  <si>
    <t>L01FX24</t>
  </si>
  <si>
    <t>0268138</t>
  </si>
  <si>
    <t>TECVAYLI</t>
  </si>
  <si>
    <t>0268139</t>
  </si>
  <si>
    <t>GLOFITAMAB</t>
  </si>
  <si>
    <t>L01FX28</t>
  </si>
  <si>
    <t>0271875</t>
  </si>
  <si>
    <t>COLUMVI</t>
  </si>
  <si>
    <t>0271876</t>
  </si>
  <si>
    <t>PERTUZUMAB A TRASTUZUMAB</t>
  </si>
  <si>
    <t>L01FY01</t>
  </si>
  <si>
    <t>0250270</t>
  </si>
  <si>
    <t>PHESGO</t>
  </si>
  <si>
    <t>0250271</t>
  </si>
  <si>
    <t>BORTEZOMIB</t>
  </si>
  <si>
    <t>L01XG01</t>
  </si>
  <si>
    <t>0206661</t>
  </si>
  <si>
    <t>ZEGOMIB</t>
  </si>
  <si>
    <t>0255129</t>
  </si>
  <si>
    <t>BORTEZOMIB ACCORD</t>
  </si>
  <si>
    <t>0266206</t>
  </si>
  <si>
    <t>BORTEZOMIB EVER PHARMA</t>
  </si>
  <si>
    <t>KARFILZOMIB</t>
  </si>
  <si>
    <t>L01XG02</t>
  </si>
  <si>
    <t>0209035</t>
  </si>
  <si>
    <t>KYPROLIS</t>
  </si>
  <si>
    <t>0209457</t>
  </si>
  <si>
    <t>0209458</t>
  </si>
  <si>
    <t>VISMODEGIB</t>
  </si>
  <si>
    <t>L01XJ01</t>
  </si>
  <si>
    <t>0194286</t>
  </si>
  <si>
    <t>ERIVEDGE</t>
  </si>
  <si>
    <t>OLAPARIB</t>
  </si>
  <si>
    <t>L01XK01</t>
  </si>
  <si>
    <t>0222937</t>
  </si>
  <si>
    <t>LYNPARZA</t>
  </si>
  <si>
    <t>NIRAPARIB</t>
  </si>
  <si>
    <t>L01XK02</t>
  </si>
  <si>
    <t>0238299</t>
  </si>
  <si>
    <t>ZEJULA</t>
  </si>
  <si>
    <t>0267854</t>
  </si>
  <si>
    <t>TISAGENLEKLEUCEL</t>
  </si>
  <si>
    <t>L01XL04</t>
  </si>
  <si>
    <t>0223074</t>
  </si>
  <si>
    <t>KYMRIAH</t>
  </si>
  <si>
    <t>ERIBULIN</t>
  </si>
  <si>
    <t>L01XX41</t>
  </si>
  <si>
    <t>0168084</t>
  </si>
  <si>
    <t>HALAVEN</t>
  </si>
  <si>
    <t>AFLIBERCEPT</t>
  </si>
  <si>
    <t>L01XX44</t>
  </si>
  <si>
    <t>0193834</t>
  </si>
  <si>
    <t>ZALTRAP</t>
  </si>
  <si>
    <t>0193836</t>
  </si>
  <si>
    <t>VENETOKLAX</t>
  </si>
  <si>
    <t>L01XX52</t>
  </si>
  <si>
    <t>0219161</t>
  </si>
  <si>
    <t>VENCLYXTO</t>
  </si>
  <si>
    <t>0219163</t>
  </si>
  <si>
    <t>0219164</t>
  </si>
  <si>
    <t>0219165</t>
  </si>
  <si>
    <t>0219166</t>
  </si>
  <si>
    <t>SOTORASIB</t>
  </si>
  <si>
    <t>L01XX73</t>
  </si>
  <si>
    <t>0255414</t>
  </si>
  <si>
    <t>LUMYKRAS</t>
  </si>
  <si>
    <t>TEBENTAFUSP</t>
  </si>
  <si>
    <t>L01XX75</t>
  </si>
  <si>
    <t>0255582</t>
  </si>
  <si>
    <t>KIMMTRAK</t>
  </si>
  <si>
    <t>ENZALUTAMID</t>
  </si>
  <si>
    <t>L02BB04</t>
  </si>
  <si>
    <t>0222450</t>
  </si>
  <si>
    <t>XTANDI</t>
  </si>
  <si>
    <t>APALUTAMID</t>
  </si>
  <si>
    <t>L02BB05</t>
  </si>
  <si>
    <t>0238354</t>
  </si>
  <si>
    <t>ERLEADA</t>
  </si>
  <si>
    <t>0271909</t>
  </si>
  <si>
    <t>DAROLUTAMID</t>
  </si>
  <si>
    <t>L02BB06</t>
  </si>
  <si>
    <t>0238887</t>
  </si>
  <si>
    <t>NUBEQA</t>
  </si>
  <si>
    <t>ABIRATERON</t>
  </si>
  <si>
    <t>L02BX03</t>
  </si>
  <si>
    <t>0244528</t>
  </si>
  <si>
    <t>ABIRATERONE GLENMARK</t>
  </si>
  <si>
    <t>0246785</t>
  </si>
  <si>
    <t>ABIRATERONE SANDOZ</t>
  </si>
  <si>
    <t>0251148</t>
  </si>
  <si>
    <t>ABIRATERON MEDAC</t>
  </si>
  <si>
    <t>INTERFERON BETA-1A</t>
  </si>
  <si>
    <t>L03AB07</t>
  </si>
  <si>
    <t>0026252</t>
  </si>
  <si>
    <t>AVONEX</t>
  </si>
  <si>
    <t>0027259</t>
  </si>
  <si>
    <t>REBIF</t>
  </si>
  <si>
    <t>0027262</t>
  </si>
  <si>
    <t>0185115</t>
  </si>
  <si>
    <t>0500512</t>
  </si>
  <si>
    <t>PEGINTERFERON BETA-1A</t>
  </si>
  <si>
    <t>L03AB13</t>
  </si>
  <si>
    <t>0210085</t>
  </si>
  <si>
    <t>PLEGRIDY</t>
  </si>
  <si>
    <t>0250257</t>
  </si>
  <si>
    <t>PLEGRIDY PRO INTRAMUSKULÁRNÍ PODÁNÍ</t>
  </si>
  <si>
    <t>GLATIRAMER-ACETÁT</t>
  </si>
  <si>
    <t>L03AX13</t>
  </si>
  <si>
    <t>0105385</t>
  </si>
  <si>
    <t>COPAXONE</t>
  </si>
  <si>
    <t>0263162</t>
  </si>
  <si>
    <t>KLADRIBIN</t>
  </si>
  <si>
    <t>L04AA40</t>
  </si>
  <si>
    <t>0222414</t>
  </si>
  <si>
    <t>MAVENCLAD</t>
  </si>
  <si>
    <t>0222415</t>
  </si>
  <si>
    <t>0222417</t>
  </si>
  <si>
    <t>ETANERCEPT</t>
  </si>
  <si>
    <t>L04AB01</t>
  </si>
  <si>
    <t>0026515</t>
  </si>
  <si>
    <t>ENBREL</t>
  </si>
  <si>
    <t>0027905</t>
  </si>
  <si>
    <t>0027907</t>
  </si>
  <si>
    <t>0149395</t>
  </si>
  <si>
    <t>0222378</t>
  </si>
  <si>
    <t>INFLIXIMAB</t>
  </si>
  <si>
    <t>L04AB02</t>
  </si>
  <si>
    <t>0027283</t>
  </si>
  <si>
    <t>REMICADE</t>
  </si>
  <si>
    <t>0194340</t>
  </si>
  <si>
    <t>INFLECTRA</t>
  </si>
  <si>
    <t>0194345</t>
  </si>
  <si>
    <t>REMSIMA</t>
  </si>
  <si>
    <t>0238695</t>
  </si>
  <si>
    <t>ADALIMUMAB</t>
  </si>
  <si>
    <t>L04AB04</t>
  </si>
  <si>
    <t>0209097</t>
  </si>
  <si>
    <t>HUMIRA</t>
  </si>
  <si>
    <t>0209099</t>
  </si>
  <si>
    <t>0210935</t>
  </si>
  <si>
    <t>0222669</t>
  </si>
  <si>
    <t>0223021</t>
  </si>
  <si>
    <t>HYRIMOZ</t>
  </si>
  <si>
    <t>0223024</t>
  </si>
  <si>
    <t>0255518</t>
  </si>
  <si>
    <t>YUFLYMA</t>
  </si>
  <si>
    <t>0255519</t>
  </si>
  <si>
    <t>0271646</t>
  </si>
  <si>
    <t>0271649</t>
  </si>
  <si>
    <t>CERTOLIZUMAB PEGOL</t>
  </si>
  <si>
    <t>L04AB05</t>
  </si>
  <si>
    <t>0149645</t>
  </si>
  <si>
    <t>CIMZIA</t>
  </si>
  <si>
    <t>0219340</t>
  </si>
  <si>
    <t>GOLIMUMAB</t>
  </si>
  <si>
    <t>L04AB06</t>
  </si>
  <si>
    <t>0149564</t>
  </si>
  <si>
    <t>SIMPONI</t>
  </si>
  <si>
    <t>ANAKINRA</t>
  </si>
  <si>
    <t>L04AC03</t>
  </si>
  <si>
    <t>0194695</t>
  </si>
  <si>
    <t>KINERET</t>
  </si>
  <si>
    <t>USTEKINUMAB</t>
  </si>
  <si>
    <t>L04AC05</t>
  </si>
  <si>
    <t>0167600</t>
  </si>
  <si>
    <t>STELARA</t>
  </si>
  <si>
    <t>0167601</t>
  </si>
  <si>
    <t>0219111</t>
  </si>
  <si>
    <t>0271801</t>
  </si>
  <si>
    <t>TOCILIZUMAB</t>
  </si>
  <si>
    <t>L04AC07</t>
  </si>
  <si>
    <t>0194903</t>
  </si>
  <si>
    <t>ROACTEMRA</t>
  </si>
  <si>
    <t>0222841</t>
  </si>
  <si>
    <t>0500967</t>
  </si>
  <si>
    <t>0500969</t>
  </si>
  <si>
    <t>0500971</t>
  </si>
  <si>
    <t>SEKUKINUMAB</t>
  </si>
  <si>
    <t>L04AC10</t>
  </si>
  <si>
    <t>0210317</t>
  </si>
  <si>
    <t>COSENTYX</t>
  </si>
  <si>
    <t>0250236</t>
  </si>
  <si>
    <t>BRODALUMAB</t>
  </si>
  <si>
    <t>L04AC12</t>
  </si>
  <si>
    <t>0222334</t>
  </si>
  <si>
    <t>KYNTHEUM</t>
  </si>
  <si>
    <t>IXEKIZUMAB</t>
  </si>
  <si>
    <t>L04AC13</t>
  </si>
  <si>
    <t>0209310</t>
  </si>
  <si>
    <t>TALTZ</t>
  </si>
  <si>
    <t>0209311</t>
  </si>
  <si>
    <t>SARILUMAB</t>
  </si>
  <si>
    <t>L04AC14</t>
  </si>
  <si>
    <t>0222240</t>
  </si>
  <si>
    <t>KEVZARA</t>
  </si>
  <si>
    <t>GUSELKUMAB</t>
  </si>
  <si>
    <t>L04AC16</t>
  </si>
  <si>
    <t>0222662</t>
  </si>
  <si>
    <t>TREMFYA</t>
  </si>
  <si>
    <t>TILDRAKIZUMAB</t>
  </si>
  <si>
    <t>L04AC17</t>
  </si>
  <si>
    <t>0233041</t>
  </si>
  <si>
    <t>ILUMETRI</t>
  </si>
  <si>
    <t>0255611</t>
  </si>
  <si>
    <t>RISANKIZUMAB</t>
  </si>
  <si>
    <t>L04AC18</t>
  </si>
  <si>
    <t>0238450</t>
  </si>
  <si>
    <t>SKYRIZI</t>
  </si>
  <si>
    <t>BIMEKIZUMAB</t>
  </si>
  <si>
    <t>L04AC21</t>
  </si>
  <si>
    <t>0255182</t>
  </si>
  <si>
    <t>BIMZELX</t>
  </si>
  <si>
    <t>MIRIKIZUMAB</t>
  </si>
  <si>
    <t>L04AC24</t>
  </si>
  <si>
    <t>0271755</t>
  </si>
  <si>
    <t>OMVOH</t>
  </si>
  <si>
    <t>FINGOLIMOD</t>
  </si>
  <si>
    <t>L04AE01</t>
  </si>
  <si>
    <t>0168462</t>
  </si>
  <si>
    <t>GILENYA</t>
  </si>
  <si>
    <t>OZANIMOD</t>
  </si>
  <si>
    <t>L04AE02</t>
  </si>
  <si>
    <t>0249570</t>
  </si>
  <si>
    <t>ZEPOSIA</t>
  </si>
  <si>
    <t>0249571</t>
  </si>
  <si>
    <t>SIPONIMOD</t>
  </si>
  <si>
    <t>L04AE03</t>
  </si>
  <si>
    <t>0238786</t>
  </si>
  <si>
    <t>MAYZENT</t>
  </si>
  <si>
    <t>0255472</t>
  </si>
  <si>
    <t>PONESIMOD</t>
  </si>
  <si>
    <t>L04AE04</t>
  </si>
  <si>
    <t>0255074</t>
  </si>
  <si>
    <t>PONVORY</t>
  </si>
  <si>
    <t>0255075</t>
  </si>
  <si>
    <t>TOFACITINIB</t>
  </si>
  <si>
    <t>L04AF01</t>
  </si>
  <si>
    <t>0222098</t>
  </si>
  <si>
    <t>XELJANZ</t>
  </si>
  <si>
    <t>0223060</t>
  </si>
  <si>
    <t>0238763</t>
  </si>
  <si>
    <t>BARICITINIB</t>
  </si>
  <si>
    <t>L04AF02</t>
  </si>
  <si>
    <t>0219354</t>
  </si>
  <si>
    <t>OLUMIANT</t>
  </si>
  <si>
    <t>0219356</t>
  </si>
  <si>
    <t>UPADACITINIB</t>
  </si>
  <si>
    <t>L04AF03</t>
  </si>
  <si>
    <t>0238756</t>
  </si>
  <si>
    <t>RINVOQ</t>
  </si>
  <si>
    <t>0238760</t>
  </si>
  <si>
    <t>FILGOTINIB</t>
  </si>
  <si>
    <t>L04AF04</t>
  </si>
  <si>
    <t>0249929</t>
  </si>
  <si>
    <t>JYSELECA</t>
  </si>
  <si>
    <t>NATALIZUMAB</t>
  </si>
  <si>
    <t>L04AG03</t>
  </si>
  <si>
    <t>0027184</t>
  </si>
  <si>
    <t>TYSABRI</t>
  </si>
  <si>
    <t>0250527</t>
  </si>
  <si>
    <t>BELIMUMAB</t>
  </si>
  <si>
    <t>L04AG04</t>
  </si>
  <si>
    <t>0185080</t>
  </si>
  <si>
    <t>BENLYSTA</t>
  </si>
  <si>
    <t>0222637</t>
  </si>
  <si>
    <t>VEDOLIZUMAB</t>
  </si>
  <si>
    <t>L04AG05</t>
  </si>
  <si>
    <t>0210049</t>
  </si>
  <si>
    <t>ENTYVIO</t>
  </si>
  <si>
    <t>ALEMTUZUMAB</t>
  </si>
  <si>
    <t>L04AG06</t>
  </si>
  <si>
    <t>0194394</t>
  </si>
  <si>
    <t>LEMTRADA</t>
  </si>
  <si>
    <t>OKRELIZUMAB</t>
  </si>
  <si>
    <t>L04AG08</t>
  </si>
  <si>
    <t>0222682</t>
  </si>
  <si>
    <t>OCREVUS</t>
  </si>
  <si>
    <t>ANIFROLUMAB</t>
  </si>
  <si>
    <t>L04AG11</t>
  </si>
  <si>
    <t>0255465</t>
  </si>
  <si>
    <t>SAPHNELO</t>
  </si>
  <si>
    <t>OFATUMUMAB</t>
  </si>
  <si>
    <t>L04AG12</t>
  </si>
  <si>
    <t>0250537</t>
  </si>
  <si>
    <t>KESIMPTA</t>
  </si>
  <si>
    <t>TERIFLUNOMID</t>
  </si>
  <si>
    <t>L04AK02</t>
  </si>
  <si>
    <t>0194319</t>
  </si>
  <si>
    <t>AUBAGIO</t>
  </si>
  <si>
    <t>0262463</t>
  </si>
  <si>
    <t>BOZILOS</t>
  </si>
  <si>
    <t>THALIDOMID</t>
  </si>
  <si>
    <t>L04AX02</t>
  </si>
  <si>
    <t>0500793</t>
  </si>
  <si>
    <t>THALIDOMIDE BMS</t>
  </si>
  <si>
    <t>LENALIDOMID</t>
  </si>
  <si>
    <t>L04AX04</t>
  </si>
  <si>
    <t>0028937</t>
  </si>
  <si>
    <t>REVLIMID</t>
  </si>
  <si>
    <t>0028938</t>
  </si>
  <si>
    <t>0028939</t>
  </si>
  <si>
    <t>0245415</t>
  </si>
  <si>
    <t>LENALIDOMID SANDOZ</t>
  </si>
  <si>
    <t>0245420</t>
  </si>
  <si>
    <t>0245425</t>
  </si>
  <si>
    <t>0245430</t>
  </si>
  <si>
    <t>PIRFENIDON</t>
  </si>
  <si>
    <t>L04AX05</t>
  </si>
  <si>
    <t>0253102</t>
  </si>
  <si>
    <t>PIRFENIDON ZENTIVA</t>
  </si>
  <si>
    <t>0253106</t>
  </si>
  <si>
    <t>POMALIDOMID</t>
  </si>
  <si>
    <t>L04AX06</t>
  </si>
  <si>
    <t>0194293</t>
  </si>
  <si>
    <t>IMNOVID</t>
  </si>
  <si>
    <t>DIMETHYL-FUMARÁT</t>
  </si>
  <si>
    <t>L04AX07</t>
  </si>
  <si>
    <t>0194768</t>
  </si>
  <si>
    <t>TECFIDERA</t>
  </si>
  <si>
    <t>0194769</t>
  </si>
  <si>
    <t>BUROSUMAB</t>
  </si>
  <si>
    <t>M05BX05</t>
  </si>
  <si>
    <t>0222799</t>
  </si>
  <si>
    <t>CRYSVITA</t>
  </si>
  <si>
    <t>ERENUMAB</t>
  </si>
  <si>
    <t>N02CD01</t>
  </si>
  <si>
    <t>0238461</t>
  </si>
  <si>
    <t>AIMOVIG</t>
  </si>
  <si>
    <t>GALKANEZUMAB</t>
  </si>
  <si>
    <t>N02CD02</t>
  </si>
  <si>
    <t>0238362</t>
  </si>
  <si>
    <t>EMGALITY</t>
  </si>
  <si>
    <t>FREMANEZUMAB</t>
  </si>
  <si>
    <t>N02CD03</t>
  </si>
  <si>
    <t>0238798</t>
  </si>
  <si>
    <t>AJOVY</t>
  </si>
  <si>
    <t>EPTINEZUMAB</t>
  </si>
  <si>
    <t>N02CD05</t>
  </si>
  <si>
    <t>0255449</t>
  </si>
  <si>
    <t>VYEPTI</t>
  </si>
  <si>
    <t>LEVODOPA A INHIBITOR DEKARBOXYLASY</t>
  </si>
  <si>
    <t>N04BA02</t>
  </si>
  <si>
    <t>0200350</t>
  </si>
  <si>
    <t>DUODOPA</t>
  </si>
  <si>
    <t>LEVODOPA, INHIBITOR DEKARBOXYLASY A INHIBITOR COMT</t>
  </si>
  <si>
    <t>N04BA03</t>
  </si>
  <si>
    <t>0252007</t>
  </si>
  <si>
    <t>LECIGIMON</t>
  </si>
  <si>
    <t>APOMORFIN</t>
  </si>
  <si>
    <t>N04BC07</t>
  </si>
  <si>
    <t>0216287</t>
  </si>
  <si>
    <t>DACEPTON</t>
  </si>
  <si>
    <t>FAMPRIDIN</t>
  </si>
  <si>
    <t>N07XX07</t>
  </si>
  <si>
    <t>0168995</t>
  </si>
  <si>
    <t>FAMPYRA</t>
  </si>
  <si>
    <t>TAFAMIDIS</t>
  </si>
  <si>
    <t>N07XX08</t>
  </si>
  <si>
    <t>0238843</t>
  </si>
  <si>
    <t>VYNDAQEL</t>
  </si>
  <si>
    <t>OMALIZUMAB</t>
  </si>
  <si>
    <t>R03DX05</t>
  </si>
  <si>
    <t>0149025</t>
  </si>
  <si>
    <t>XOLAIR</t>
  </si>
  <si>
    <t>0149028</t>
  </si>
  <si>
    <t>MEPOLIZUMAB</t>
  </si>
  <si>
    <t>R03DX09</t>
  </si>
  <si>
    <t>0238560</t>
  </si>
  <si>
    <t>NUCALA</t>
  </si>
  <si>
    <t>BENRALIZUMAB</t>
  </si>
  <si>
    <t>R03DX10</t>
  </si>
  <si>
    <t>0238555</t>
  </si>
  <si>
    <t>FASENRA</t>
  </si>
  <si>
    <t>TEZEPELUMAB</t>
  </si>
  <si>
    <t>R03DX11</t>
  </si>
  <si>
    <t>0268193</t>
  </si>
  <si>
    <t>TEZSPIRE</t>
  </si>
  <si>
    <t>0271681</t>
  </si>
  <si>
    <t>DEXAMETHASON</t>
  </si>
  <si>
    <t>S01BA01</t>
  </si>
  <si>
    <t>0167756</t>
  </si>
  <si>
    <t>OZURDEX</t>
  </si>
  <si>
    <t>RANIBIZUMAB</t>
  </si>
  <si>
    <t>S01LA04</t>
  </si>
  <si>
    <t>0271457</t>
  </si>
  <si>
    <t>XIMLUCI</t>
  </si>
  <si>
    <t>S01LA05</t>
  </si>
  <si>
    <t>0193695</t>
  </si>
  <si>
    <t>EYLEA</t>
  </si>
  <si>
    <t>0193696</t>
  </si>
  <si>
    <t>BROLUCIZUMAB</t>
  </si>
  <si>
    <t>S01LA06</t>
  </si>
  <si>
    <t>0238813</t>
  </si>
  <si>
    <t>BEOVU</t>
  </si>
  <si>
    <t>FARICIMAB</t>
  </si>
  <si>
    <t>S01LA09</t>
  </si>
  <si>
    <t>0268189</t>
  </si>
  <si>
    <t>VABYSMO</t>
  </si>
  <si>
    <t>DEFERASIROX</t>
  </si>
  <si>
    <t>V03AC03</t>
  </si>
  <si>
    <t>0238867</t>
  </si>
  <si>
    <t>DEFERASIROX ACCORD</t>
  </si>
  <si>
    <t>0240583</t>
  </si>
  <si>
    <t>DEFERASIROX ZENTIVA</t>
  </si>
  <si>
    <t>0248214</t>
  </si>
  <si>
    <t>EXFERANA</t>
  </si>
  <si>
    <t>0248222</t>
  </si>
  <si>
    <t>0250615</t>
  </si>
  <si>
    <t>DEFERASIROX GLENMARK</t>
  </si>
  <si>
    <t>RADIUM-(223RA)-DICHLORID</t>
  </si>
  <si>
    <t>V10XX03</t>
  </si>
  <si>
    <t>IVLP</t>
  </si>
  <si>
    <t>0002102</t>
  </si>
  <si>
    <t>223Ra radium-dichlorid inj.</t>
  </si>
  <si>
    <t>LUTECIUM-(177LU) OXODOTREOTID</t>
  </si>
  <si>
    <t>V10XX04</t>
  </si>
  <si>
    <t>0002109</t>
  </si>
  <si>
    <t>177Lu oxodotreotid inj.</t>
  </si>
  <si>
    <t>111-DIOP</t>
  </si>
  <si>
    <t xml:space="preserve">Dodatek:
7U8
</t>
  </si>
  <si>
    <t>Vstupní hodnoty výpočtu</t>
  </si>
  <si>
    <t>Aktuální období</t>
  </si>
  <si>
    <t>IČZ</t>
  </si>
  <si>
    <t>Typ OD</t>
  </si>
  <si>
    <t>Body aktuální stav</t>
  </si>
  <si>
    <t>ZÚLp+ZÚM aktuální stav</t>
  </si>
  <si>
    <t>Úhrada aktuální stav</t>
  </si>
  <si>
    <t>Body predikce</t>
  </si>
  <si>
    <t>ZÚLp+ZÚM predikce</t>
  </si>
  <si>
    <t>Úhrada predikce</t>
  </si>
  <si>
    <t>7U8</t>
  </si>
  <si>
    <t>00615</t>
  </si>
  <si>
    <t>00617</t>
  </si>
  <si>
    <t>00620</t>
  </si>
  <si>
    <t>00633</t>
  </si>
  <si>
    <t>00635</t>
  </si>
  <si>
    <t>Ostatní</t>
  </si>
  <si>
    <t>Celkem za aktuální období:</t>
  </si>
  <si>
    <t>Celkem za predikci:</t>
  </si>
  <si>
    <t>111-NIP</t>
  </si>
  <si>
    <t xml:space="preserve">Dodatek:
7D8
</t>
  </si>
  <si>
    <t>7D8</t>
  </si>
  <si>
    <t>111-ÚHRADA FORMOU PP PODLE CZ_DRG</t>
  </si>
  <si>
    <t xml:space="preserve">Dodatek:
Úhrada CZ DRG dle bodu č.5 ÚV
Info:
Nově zřízená entita
Poznámka:
Aktivace PO i OG - je odečítáno z ALFA2020
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</si>
  <si>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PP,CZ-DRG,2024</t>
    </r>
  </si>
  <si>
    <t>Referenční období</t>
  </si>
  <si>
    <t>Aktuální období - detail</t>
  </si>
  <si>
    <r>
      <t>CM</t>
    </r>
    <r>
      <rPr>
        <b/>
        <vertAlign val="subscript"/>
        <sz val="11"/>
        <color rgb="FF000000"/>
        <rFont val="Calibri"/>
        <charset val="238"/>
      </rPr>
      <t>2024,CZ-DRG,BFG</t>
    </r>
  </si>
  <si>
    <r>
      <t>CM</t>
    </r>
    <r>
      <rPr>
        <b/>
        <vertAlign val="subscript"/>
        <sz val="11"/>
        <color rgb="FF000000"/>
        <rFont val="Calibri"/>
        <charset val="238"/>
      </rPr>
      <t>2022,CZ-DRG,BFG</t>
    </r>
  </si>
  <si>
    <r>
      <t>CM</t>
    </r>
    <r>
      <rPr>
        <b/>
        <vertAlign val="subscript"/>
        <sz val="11"/>
        <color rgb="FF000000"/>
        <rFont val="Calibri"/>
        <charset val="238"/>
      </rPr>
      <t>2024,CZ-DRG,B</t>
    </r>
  </si>
  <si>
    <r>
      <t>CM</t>
    </r>
    <r>
      <rPr>
        <b/>
        <vertAlign val="subscript"/>
        <sz val="11"/>
        <color rgb="FF000000"/>
        <rFont val="Calibri"/>
        <charset val="238"/>
      </rPr>
      <t>red,2024,CZ-DRG,DH</t>
    </r>
  </si>
  <si>
    <r>
      <t>CM</t>
    </r>
    <r>
      <rPr>
        <b/>
        <vertAlign val="subscript"/>
        <sz val="11"/>
        <color rgb="FF000000"/>
        <rFont val="Calibri"/>
        <charset val="238"/>
      </rPr>
      <t>2024,CZ-DRG,G</t>
    </r>
  </si>
  <si>
    <r>
      <t>ZS</t>
    </r>
    <r>
      <rPr>
        <b/>
        <vertAlign val="subscript"/>
        <sz val="11"/>
        <color rgb="FF000000"/>
        <rFont val="Calibri"/>
        <charset val="238"/>
      </rPr>
      <t>CZ-DRG</t>
    </r>
  </si>
  <si>
    <r>
      <t>LOS</t>
    </r>
    <r>
      <rPr>
        <b/>
        <vertAlign val="superscript"/>
        <sz val="11"/>
        <color rgb="FF000000"/>
        <rFont val="Calibri"/>
        <charset val="238"/>
      </rPr>
      <t>median</t>
    </r>
  </si>
  <si>
    <r>
      <t>CM</t>
    </r>
    <r>
      <rPr>
        <b/>
        <vertAlign val="subscript"/>
        <sz val="11"/>
        <color rgb="FF000000"/>
        <rFont val="Calibri"/>
        <charset val="238"/>
      </rPr>
      <t>2024,CZ-DRG,F</t>
    </r>
  </si>
  <si>
    <r>
      <t>KP</t>
    </r>
    <r>
      <rPr>
        <b/>
        <vertAlign val="subscript"/>
        <sz val="11"/>
        <color rgb="FF000000"/>
        <rFont val="Calibri"/>
        <charset val="238"/>
      </rPr>
      <t>Trans</t>
    </r>
  </si>
  <si>
    <t>2024,CZ-DRG,DH</t>
  </si>
  <si>
    <r>
      <t>ÚHR</t>
    </r>
    <r>
      <rPr>
        <b/>
        <vertAlign val="subscript"/>
        <sz val="11"/>
        <color rgb="FF000000"/>
        <rFont val="Calibri"/>
        <charset val="238"/>
      </rPr>
      <t>JPL (DG U54.1, U54.2)</t>
    </r>
  </si>
  <si>
    <r>
      <t>KP</t>
    </r>
    <r>
      <rPr>
        <b/>
        <vertAlign val="subscript"/>
        <sz val="11"/>
        <color rgb="FF000000"/>
        <rFont val="Calibri"/>
        <charset val="238"/>
      </rPr>
      <t>Krit</t>
    </r>
  </si>
  <si>
    <t>2022,CZ-DRG,DH</t>
  </si>
  <si>
    <r>
      <t>PP</t>
    </r>
    <r>
      <rPr>
        <b/>
        <vertAlign val="subscript"/>
        <sz val="11"/>
        <color rgb="FF000000"/>
        <rFont val="Calibri"/>
        <charset val="238"/>
      </rPr>
      <t>JPL (DG U54.1, U54.2)</t>
    </r>
  </si>
  <si>
    <r>
      <t>EM</t>
    </r>
    <r>
      <rPr>
        <b/>
        <vertAlign val="subscript"/>
        <sz val="11"/>
        <color rgb="FF000000"/>
        <rFont val="Calibri"/>
        <charset val="238"/>
      </rPr>
      <t>2024,BDFGH</t>
    </r>
  </si>
  <si>
    <r>
      <t>ÚHR</t>
    </r>
    <r>
      <rPr>
        <b/>
        <vertAlign val="subscript"/>
        <sz val="11"/>
        <color rgb="FF000000"/>
        <rFont val="Calibri"/>
        <charset val="238"/>
      </rPr>
      <t>PP</t>
    </r>
    <r>
      <rPr>
        <b/>
        <sz val="11"/>
        <color rgb="FF000000"/>
        <rFont val="Calibri"/>
        <charset val="238"/>
      </rPr>
      <t>,</t>
    </r>
    <r>
      <rPr>
        <b/>
        <vertAlign val="subscript"/>
        <sz val="11"/>
        <color rgb="FF000000"/>
        <rFont val="Calibri"/>
        <charset val="238"/>
      </rPr>
      <t>CZ-DRG,2024</t>
    </r>
    <r>
      <rPr>
        <b/>
        <sz val="11"/>
        <color rgb="FF000000"/>
        <rFont val="Calibri"/>
        <charset val="238"/>
      </rPr>
      <t>= {Σ</t>
    </r>
    <r>
      <rPr>
        <b/>
        <vertAlign val="superscript"/>
        <sz val="11"/>
        <color rgb="FF000000"/>
        <rFont val="Calibri"/>
        <charset val="238"/>
      </rPr>
      <t>n</t>
    </r>
    <r>
      <rPr>
        <b/>
        <vertAlign val="subscript"/>
        <sz val="11"/>
        <color rgb="FF000000"/>
        <rFont val="Calibri"/>
        <charset val="238"/>
      </rPr>
      <t>i=1</t>
    </r>
    <r>
      <rPr>
        <b/>
        <sz val="11"/>
        <color rgb="FF000000"/>
        <rFont val="Calibri"/>
        <charset val="238"/>
      </rPr>
      <t>[Σ</t>
    </r>
    <r>
      <rPr>
        <b/>
        <vertAlign val="superscript"/>
        <sz val="11"/>
        <color rgb="FF000000"/>
        <rFont val="Calibri"/>
        <charset val="238"/>
      </rPr>
      <t>m</t>
    </r>
    <r>
      <rPr>
        <b/>
        <vertAlign val="subscript"/>
        <sz val="11"/>
        <color rgb="FF000000"/>
        <rFont val="Calibri"/>
        <charset val="238"/>
      </rPr>
      <t>j=1</t>
    </r>
    <r>
      <rPr>
        <b/>
        <sz val="11"/>
        <color rgb="FF000000"/>
        <rFont val="Calibri"/>
        <charset val="238"/>
      </rPr>
      <t xml:space="preserve"> max(ÚHR</t>
    </r>
    <r>
      <rPr>
        <b/>
        <vertAlign val="subscript"/>
        <sz val="11"/>
        <color rgb="FF000000"/>
        <rFont val="Calibri"/>
        <charset val="238"/>
      </rPr>
      <t>JPL,ij</t>
    </r>
    <r>
      <rPr>
        <b/>
        <sz val="11"/>
        <color rgb="FF000000"/>
        <rFont val="Calibri"/>
        <charset val="238"/>
      </rPr>
      <t>;CM</t>
    </r>
    <r>
      <rPr>
        <b/>
        <vertAlign val="subscript"/>
        <sz val="11"/>
        <color rgb="FF000000"/>
        <rFont val="Calibri"/>
        <charset val="238"/>
      </rPr>
      <t>2024,CZ-DRG,BFG,ij</t>
    </r>
    <r>
      <rPr>
        <b/>
        <sz val="11"/>
        <color rgb="FF000000"/>
        <rFont val="Calibri"/>
        <charset val="238"/>
      </rPr>
      <t xml:space="preserve"> * ZS</t>
    </r>
    <r>
      <rPr>
        <b/>
        <vertAlign val="subscript"/>
        <sz val="11"/>
        <color rgb="FF000000"/>
        <rFont val="Calibri"/>
        <charset val="238"/>
      </rPr>
      <t>CZ-DRG</t>
    </r>
    <r>
      <rPr>
        <b/>
        <sz val="11"/>
        <color rgb="FF000000"/>
        <rFont val="Calibri"/>
        <charset val="238"/>
      </rPr>
      <t>)] * KC</t>
    </r>
    <r>
      <rPr>
        <b/>
        <vertAlign val="subscript"/>
        <sz val="11"/>
        <color rgb="FF000000"/>
        <rFont val="Calibri"/>
        <charset val="238"/>
      </rPr>
      <t>BFG,i</t>
    </r>
    <r>
      <rPr>
        <b/>
        <sz val="11"/>
        <color rgb="FF000000"/>
        <rFont val="Calibri"/>
        <charset val="238"/>
      </rPr>
      <t>} +CM</t>
    </r>
    <r>
      <rPr>
        <b/>
        <vertAlign val="subscript"/>
        <sz val="11"/>
        <color rgb="FF000000"/>
        <rFont val="Calibri"/>
        <charset val="238"/>
      </rPr>
      <t>red,2024,CZ-DRG,DH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CZ-DRG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Krit</t>
    </r>
    <r>
      <rPr>
        <b/>
        <sz val="11"/>
        <color rgb="FF000000"/>
        <rFont val="Calibri"/>
        <charset val="238"/>
      </rPr>
      <t>*K</t>
    </r>
    <r>
      <rPr>
        <b/>
        <vertAlign val="subscript"/>
        <sz val="11"/>
        <color rgb="FF000000"/>
        <rFont val="Calibri"/>
        <charset val="238"/>
      </rPr>
      <t>Trans</t>
    </r>
    <r>
      <rPr>
        <b/>
        <sz val="11"/>
        <color rgb="FF000000"/>
        <rFont val="Calibri"/>
        <charset val="238"/>
      </rPr>
      <t>-EM</t>
    </r>
    <r>
      <rPr>
        <b/>
        <vertAlign val="subscript"/>
        <sz val="11"/>
        <color rgb="FF000000"/>
        <rFont val="Calibri"/>
        <charset val="238"/>
      </rPr>
      <t>2024,BDFGH</t>
    </r>
  </si>
  <si>
    <r>
      <t>CM</t>
    </r>
    <r>
      <rPr>
        <b/>
        <vertAlign val="subscript"/>
        <sz val="11"/>
        <color rgb="FF000000"/>
        <rFont val="Calibri"/>
        <charset val="238"/>
      </rPr>
      <t>2024,CZ-DRG,BFG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CZ-DRG</t>
    </r>
  </si>
  <si>
    <r>
      <t>CM</t>
    </r>
    <r>
      <rPr>
        <b/>
        <vertAlign val="subscript"/>
        <sz val="11"/>
        <color rgb="FF000000"/>
        <rFont val="Calibri"/>
        <charset val="238"/>
      </rPr>
      <t>red,2024,CZ-DRG,DH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CZ-DRG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Trans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Krit</t>
    </r>
  </si>
  <si>
    <r>
      <t>ÚHR</t>
    </r>
    <r>
      <rPr>
        <b/>
        <vertAlign val="subscript"/>
        <sz val="11"/>
        <color rgb="FF000000"/>
        <rFont val="Calibri"/>
        <charset val="238"/>
      </rPr>
      <t>PP,CZ-DRG,2024</t>
    </r>
  </si>
  <si>
    <r>
      <t>Výpočet CM</t>
    </r>
    <r>
      <rPr>
        <b/>
        <vertAlign val="subscript"/>
        <sz val="11"/>
        <color rgb="FF000000"/>
        <rFont val="Calibri"/>
        <charset val="238"/>
      </rPr>
      <t>red,2024,CZ-DRG,DH</t>
    </r>
  </si>
  <si>
    <r>
      <t>CM</t>
    </r>
    <r>
      <rPr>
        <vertAlign val="subscript"/>
        <sz val="11"/>
        <color rgb="FF000000"/>
        <rFont val="Calibri"/>
        <charset val="238"/>
      </rPr>
      <t>2024,CZ-DRG,DH</t>
    </r>
  </si>
  <si>
    <r>
      <t>CM</t>
    </r>
    <r>
      <rPr>
        <vertAlign val="subscript"/>
        <sz val="11"/>
        <color rgb="FF000000"/>
        <rFont val="Calibri"/>
        <charset val="238"/>
      </rPr>
      <t>2022,CZ-DRG,DH</t>
    </r>
  </si>
  <si>
    <r>
      <t>PP</t>
    </r>
    <r>
      <rPr>
        <vertAlign val="subscript"/>
        <sz val="11"/>
        <color rgb="FF000000"/>
        <rFont val="Calibri"/>
        <charset val="238"/>
      </rPr>
      <t>drg,DH,2024</t>
    </r>
  </si>
  <si>
    <r>
      <t>PP</t>
    </r>
    <r>
      <rPr>
        <vertAlign val="subscript"/>
        <sz val="11"/>
        <color rgb="FF000000"/>
        <rFont val="Calibri"/>
        <charset val="238"/>
      </rPr>
      <t>drg,DH,2022</t>
    </r>
  </si>
  <si>
    <r>
      <t>CM</t>
    </r>
    <r>
      <rPr>
        <vertAlign val="subscript"/>
        <sz val="11"/>
        <color rgb="FF000000"/>
        <rFont val="Calibri"/>
        <charset val="238"/>
      </rPr>
      <t xml:space="preserve">red,2024,CZ-DRG,DH  </t>
    </r>
    <r>
      <rPr>
        <sz val="11"/>
        <color rgb="FF000000"/>
        <rFont val="Calibri"/>
        <charset val="238"/>
      </rPr>
      <t>=</t>
    </r>
  </si>
  <si>
    <r>
      <t>CM</t>
    </r>
    <r>
      <rPr>
        <vertAlign val="subscript"/>
        <sz val="11"/>
        <color rgb="FF000000"/>
        <rFont val="Calibri"/>
        <charset val="238"/>
      </rPr>
      <t>2024,CZ-DRG,DH</t>
    </r>
    <r>
      <rPr>
        <sz val="11"/>
        <color rgb="FF000000"/>
        <rFont val="Calibri"/>
        <charset val="238"/>
      </rPr>
      <t>*min{1;1,X*max(12;LOSmedian</t>
    </r>
    <r>
      <rPr>
        <vertAlign val="subscript"/>
        <sz val="11"/>
        <color rgb="FF000000"/>
        <rFont val="Calibri"/>
        <charset val="238"/>
      </rPr>
      <t>2022,CZ-DRG,DH</t>
    </r>
    <r>
      <rPr>
        <sz val="11"/>
        <color rgb="FF000000"/>
        <rFont val="Calibri"/>
        <charset val="238"/>
      </rPr>
      <t>)/LOSmedian</t>
    </r>
    <r>
      <rPr>
        <vertAlign val="subscript"/>
        <sz val="11"/>
        <color rgb="FF000000"/>
        <rFont val="Calibri"/>
        <charset val="238"/>
      </rPr>
      <t>2024,CZ-DRG,DH</t>
    </r>
    <r>
      <rPr>
        <sz val="11"/>
        <color rgb="FF000000"/>
        <rFont val="Calibri"/>
        <charset val="238"/>
      </rPr>
      <t>}</t>
    </r>
  </si>
  <si>
    <r>
      <t>Výpočet ZS</t>
    </r>
    <r>
      <rPr>
        <b/>
        <vertAlign val="subscript"/>
        <sz val="11"/>
        <color rgb="FF000000"/>
        <rFont val="Calibri"/>
        <charset val="238"/>
      </rPr>
      <t>CZ-DRG</t>
    </r>
  </si>
  <si>
    <r>
      <t>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=CZS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*NM</t>
    </r>
    <r>
      <rPr>
        <vertAlign val="subscript"/>
        <sz val="11"/>
        <color rgb="FF000000"/>
        <rFont val="Calibri"/>
        <charset val="238"/>
      </rPr>
      <t>CMI</t>
    </r>
  </si>
  <si>
    <t>CMI=</t>
  </si>
  <si>
    <r>
      <t>CM</t>
    </r>
    <r>
      <rPr>
        <vertAlign val="subscript"/>
        <sz val="11"/>
        <color rgb="FF000000"/>
        <rFont val="Calibri"/>
        <charset val="238"/>
      </rPr>
      <t>2022,CZ-DRG</t>
    </r>
  </si>
  <si>
    <r>
      <t>max(1;PP</t>
    </r>
    <r>
      <rPr>
        <vertAlign val="subscript"/>
        <sz val="11"/>
        <color rgb="FF000000"/>
        <rFont val="Calibri"/>
        <charset val="238"/>
      </rPr>
      <t>2022,CZ-DRG</t>
    </r>
    <r>
      <rPr>
        <sz val="11"/>
        <color rgb="FF000000"/>
        <rFont val="Calibri"/>
        <charset val="238"/>
      </rPr>
      <t>)</t>
    </r>
  </si>
  <si>
    <r>
      <t>PP</t>
    </r>
    <r>
      <rPr>
        <vertAlign val="subscript"/>
        <sz val="11"/>
        <color rgb="FF000000"/>
        <rFont val="Calibri"/>
        <charset val="238"/>
      </rPr>
      <t>2022,CZ-DRG</t>
    </r>
  </si>
  <si>
    <t>111-INTERVENCE PALIATIVA</t>
  </si>
  <si>
    <t xml:space="preserve">Dodatek:
Příplatek dle ÚV 8.3
Info:
do 18 let 8400,- nad 18 let 4200,-
</t>
  </si>
  <si>
    <t>Navýšení/případ</t>
  </si>
  <si>
    <t>Aktuální
Počet případů</t>
  </si>
  <si>
    <t>Aktuální
Navýšení</t>
  </si>
  <si>
    <t>Srovnatelný
Počet případů</t>
  </si>
  <si>
    <t>Srovnatelné
Navýšení</t>
  </si>
  <si>
    <t>Predikce
Počet případů</t>
  </si>
  <si>
    <t>Predikce
Navýšení</t>
  </si>
  <si>
    <t>89301218-děti</t>
  </si>
  <si>
    <t>pacient do 18 let</t>
  </si>
  <si>
    <t>89301218-dosp</t>
  </si>
  <si>
    <t>pacient nad 18 let</t>
  </si>
  <si>
    <t>111-PROGRAM TRANSPLANTACE LEDVINY</t>
  </si>
  <si>
    <t xml:space="preserve">Dodatek:
Př.č.8, B)
</t>
  </si>
  <si>
    <t>Označení</t>
  </si>
  <si>
    <t>Úhrada bez regulace</t>
  </si>
  <si>
    <t>Úhrada</t>
  </si>
  <si>
    <t>Cena/j.</t>
  </si>
  <si>
    <t>Max.počet</t>
  </si>
  <si>
    <t>Akt.počet</t>
  </si>
  <si>
    <t>Oznámení začátku vyšetřování pacienta k vhodnosti k transplantaci ledviny</t>
  </si>
  <si>
    <t>PIL1</t>
  </si>
  <si>
    <t>76661</t>
  </si>
  <si>
    <t>Oznámení ukončení vyšetřování pacienta k vhodnosti translplantace - zařazeného d</t>
  </si>
  <si>
    <t>PIL3</t>
  </si>
  <si>
    <t>76663</t>
  </si>
  <si>
    <t>Max.úhrada</t>
  </si>
  <si>
    <t>Index</t>
  </si>
  <si>
    <t>111-IVF</t>
  </si>
  <si>
    <t xml:space="preserve">Dodatek:
Detail ISU IVF.
</t>
  </si>
  <si>
    <t>Počet případů</t>
  </si>
  <si>
    <t>Body</t>
  </si>
  <si>
    <t>Vykázáno ZÚLp+Lék.paušál</t>
  </si>
  <si>
    <t>Maxim.úhrada za hospit.</t>
  </si>
  <si>
    <t>Nad max.úhradu hospit.</t>
  </si>
  <si>
    <t>Vykázané ZÚM</t>
  </si>
  <si>
    <t>Maxim.úhrada ZÚM</t>
  </si>
  <si>
    <t>Nad max.úhradu ZÚM</t>
  </si>
  <si>
    <t>Hrazené služby asistované reprodukce</t>
  </si>
  <si>
    <t>IVF</t>
  </si>
  <si>
    <t>63901,63902,63903,63908,63909,63914,6391</t>
  </si>
  <si>
    <t>Není limit</t>
  </si>
  <si>
    <t>111-PŘÍPLATEK ROBOT GYN OPER</t>
  </si>
  <si>
    <t xml:space="preserve">Info:
Nastaveno na základě dodatku VZP zasláno 24.1.2025
</t>
  </si>
  <si>
    <t>Extenzivní adheziolýza</t>
  </si>
  <si>
    <t>ROB1</t>
  </si>
  <si>
    <t>63637</t>
  </si>
  <si>
    <t>Sakropexevyšetřování pacienta k vhodnosti transplantace - zařazeného d</t>
  </si>
  <si>
    <t>ROB3</t>
  </si>
  <si>
    <t>63639</t>
  </si>
  <si>
    <t>111-PŘÍLOHA Č12 HOS</t>
  </si>
  <si>
    <t>Segment</t>
  </si>
  <si>
    <t>Množství</t>
  </si>
  <si>
    <t>Kč/j.</t>
  </si>
  <si>
    <t>Kč</t>
  </si>
  <si>
    <t>Maximum</t>
  </si>
  <si>
    <t>min(Kč,Maximum)</t>
  </si>
  <si>
    <t>0062464</t>
  </si>
  <si>
    <t>HAEMOCOMPLETTAN P</t>
  </si>
  <si>
    <t>0062465</t>
  </si>
  <si>
    <t>0154244</t>
  </si>
  <si>
    <t>IMMUNINE</t>
  </si>
  <si>
    <t>0154245</t>
  </si>
  <si>
    <t>0186992</t>
  </si>
  <si>
    <t>ELOCTA</t>
  </si>
  <si>
    <t>0186993</t>
  </si>
  <si>
    <t>0186995</t>
  </si>
  <si>
    <t>0186996</t>
  </si>
  <si>
    <t>0186997</t>
  </si>
  <si>
    <t>0194241</t>
  </si>
  <si>
    <t>NOVOSEVEN</t>
  </si>
  <si>
    <t>0210089</t>
  </si>
  <si>
    <t>NUWIQ</t>
  </si>
  <si>
    <t>0222794</t>
  </si>
  <si>
    <t>HEMLIBRA</t>
  </si>
  <si>
    <t>0222846</t>
  </si>
  <si>
    <t>0222847</t>
  </si>
  <si>
    <t>0230489</t>
  </si>
  <si>
    <t>OCTAPLAS LG</t>
  </si>
  <si>
    <t>0230686</t>
  </si>
  <si>
    <t>OCPLEX</t>
  </si>
  <si>
    <t>0230687</t>
  </si>
  <si>
    <t>0232889</t>
  </si>
  <si>
    <t>FIBRYGA</t>
  </si>
  <si>
    <t>0238533</t>
  </si>
  <si>
    <t>ESPEROCT</t>
  </si>
  <si>
    <t>0238535</t>
  </si>
  <si>
    <t>0249656</t>
  </si>
  <si>
    <t>VEKLURY</t>
  </si>
  <si>
    <t>0271589</t>
  </si>
  <si>
    <t>0207921</t>
  </si>
  <si>
    <t>Plazma čerstvá zmrazená</t>
  </si>
  <si>
    <t>111-PŘÍLOHA Č12 UVZPP</t>
  </si>
  <si>
    <t>ÚVZPP</t>
  </si>
  <si>
    <t>0194240</t>
  </si>
  <si>
    <t>0209906</t>
  </si>
  <si>
    <t>FACTOR VII BAXALTA</t>
  </si>
  <si>
    <t>0230689</t>
  </si>
  <si>
    <t>OCTANINE F 500</t>
  </si>
  <si>
    <t>111-PŘÍLOHA Č12 AMB</t>
  </si>
  <si>
    <t>AMB</t>
  </si>
  <si>
    <t>0087240</t>
  </si>
  <si>
    <t>FANHDI</t>
  </si>
  <si>
    <t>0186998</t>
  </si>
  <si>
    <t>0222373</t>
  </si>
  <si>
    <t>REFIXIA</t>
  </si>
  <si>
    <t>0222374</t>
  </si>
  <si>
    <t>0222780</t>
  </si>
  <si>
    <t>ADYNOVI</t>
  </si>
  <si>
    <t>0222795</t>
  </si>
  <si>
    <t>0222796</t>
  </si>
  <si>
    <t>0230688</t>
  </si>
  <si>
    <t>OCTANINE F 1000</t>
  </si>
  <si>
    <t>0238536</t>
  </si>
  <si>
    <t>0272093</t>
  </si>
  <si>
    <t>111-PŘÍLOHA Č12 CZDRG</t>
  </si>
  <si>
    <t>CZ_DRG</t>
  </si>
  <si>
    <t>111-BONIFIKACE REF SÍŤ DRG</t>
  </si>
  <si>
    <t xml:space="preserve">Dodatek:
Doplnit NS
Info:
ÚV bod 8.7
</t>
  </si>
  <si>
    <t>NS</t>
  </si>
  <si>
    <t>Kč srovnatelné</t>
  </si>
  <si>
    <t>Kč predikce</t>
  </si>
  <si>
    <t>9041</t>
  </si>
  <si>
    <t>111-BONIFIKACE PALIATIVNÍ TÝM</t>
  </si>
  <si>
    <t xml:space="preserve">Dodatek:
Doplnit NS
Info:
943 780, - * K bod ÚV 8.4 - částka rozdělena 
</t>
  </si>
  <si>
    <t>5821</t>
  </si>
  <si>
    <t>111-VZP NAVÝŠENÍ MEZD</t>
  </si>
  <si>
    <t xml:space="preserve">Info:
Požadavek email IA 2.12.2024
</t>
  </si>
  <si>
    <t>8988</t>
  </si>
  <si>
    <t>111-BONIFIKACE HEMODIALÝZA</t>
  </si>
  <si>
    <t xml:space="preserve">Dodatek:
Doplnit NS
</t>
  </si>
  <si>
    <t>111-STDN</t>
  </si>
  <si>
    <t xml:space="preserve">Info:
Nově zřízená entita
Poznámka:
(kódy 09543,09563,88101,00631,00632,78890)
</t>
  </si>
  <si>
    <t>Výkon</t>
  </si>
  <si>
    <t xml:space="preserve">Počet
aktuální </t>
  </si>
  <si>
    <t>Kč
aktuální</t>
  </si>
  <si>
    <t>Počet
srovnatelné</t>
  </si>
  <si>
    <t>Kč
srovnatelné</t>
  </si>
  <si>
    <t>Počet
predikce</t>
  </si>
  <si>
    <t>Kč 
predikce</t>
  </si>
  <si>
    <t>Regulační poplatky 09543</t>
  </si>
  <si>
    <t>STDN1</t>
  </si>
  <si>
    <t>09543</t>
  </si>
  <si>
    <t>ÚPS</t>
  </si>
  <si>
    <t>STDN3</t>
  </si>
  <si>
    <t>09563</t>
  </si>
  <si>
    <t>Pitvy</t>
  </si>
  <si>
    <t>STDN4</t>
  </si>
  <si>
    <t>Doprovody</t>
  </si>
  <si>
    <t>STDN5</t>
  </si>
  <si>
    <t>00X31,00X32</t>
  </si>
  <si>
    <t>Odběry orgánů</t>
  </si>
  <si>
    <t>STDN6</t>
  </si>
  <si>
    <t>STDN8</t>
  </si>
  <si>
    <t>09566</t>
  </si>
  <si>
    <t>Vyjmutí reg.poplatku na 603/604</t>
  </si>
  <si>
    <t>STD9</t>
  </si>
  <si>
    <t>Vyjmutí reg.poplatku na 001/002</t>
  </si>
  <si>
    <t>STD11</t>
  </si>
  <si>
    <t>Vyjmutí reg.poplatku na 014/015</t>
  </si>
  <si>
    <t>STD13</t>
  </si>
  <si>
    <t>Bonifikace 74 kč pro 014/015</t>
  </si>
  <si>
    <t>STD15</t>
  </si>
  <si>
    <t>00944</t>
  </si>
  <si>
    <t>Bonifikace 76 kč pro 603/604</t>
  </si>
  <si>
    <t>STD17</t>
  </si>
  <si>
    <t>01543</t>
  </si>
  <si>
    <t>Bonifikace 76 kč pro 001/002</t>
  </si>
  <si>
    <t>STD19</t>
  </si>
  <si>
    <t xml:space="preserve">Ošetření dítětě do 6 let </t>
  </si>
  <si>
    <t>STD20</t>
  </si>
  <si>
    <t>09555</t>
  </si>
  <si>
    <t xml:space="preserve">Ošetření dítětě 6 - 12 let </t>
  </si>
  <si>
    <t>STD21</t>
  </si>
  <si>
    <t>09556</t>
  </si>
  <si>
    <t xml:space="preserve">Ošetření dítětě 12 - 18 let </t>
  </si>
  <si>
    <t>STD22</t>
  </si>
  <si>
    <t>09557</t>
  </si>
  <si>
    <t>Výkon při LPS (22-7 hod, prac.klid,.)</t>
  </si>
  <si>
    <t>STDN23</t>
  </si>
  <si>
    <t>09580</t>
  </si>
  <si>
    <t>Ošetření osob ve výkonu zab.detence,vazby,..</t>
  </si>
  <si>
    <t>STDN24</t>
  </si>
  <si>
    <t>09990</t>
  </si>
  <si>
    <t>Celkem</t>
  </si>
  <si>
    <t>111-BONIFIKACE URGENTNÍHO PŘÍJMU</t>
  </si>
  <si>
    <t xml:space="preserve">Dodatek:
Nově zřízená entita
Info:
Nově zřízená entita
Poznámka:
CKP 1.000.000,-
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</si>
  <si>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Urg,2023</t>
    </r>
  </si>
  <si>
    <r>
      <t>Výkonová_Úhrada</t>
    </r>
    <r>
      <rPr>
        <b/>
        <vertAlign val="subscript"/>
        <sz val="11"/>
        <color rgb="FF00B050"/>
        <rFont val="Calibri"/>
        <charset val="238"/>
      </rPr>
      <t>urg,2024</t>
    </r>
  </si>
  <si>
    <r>
      <t>PB</t>
    </r>
    <r>
      <rPr>
        <i/>
        <vertAlign val="subscript"/>
        <sz val="11"/>
        <color rgb="FF000000"/>
        <rFont val="Calibri"/>
        <charset val="238"/>
      </rPr>
      <t>urg,2024</t>
    </r>
  </si>
  <si>
    <r>
      <t>Úhrada_PřijemZZS</t>
    </r>
    <r>
      <rPr>
        <b/>
        <vertAlign val="subscript"/>
        <sz val="11"/>
        <color rgb="FF2E75B6"/>
        <rFont val="Calibri"/>
        <charset val="238"/>
      </rPr>
      <t>urg,2024</t>
    </r>
  </si>
  <si>
    <t>06720</t>
  </si>
  <si>
    <r>
      <t>Paušální_Úhrada</t>
    </r>
    <r>
      <rPr>
        <b/>
        <vertAlign val="subscript"/>
        <sz val="11"/>
        <color rgb="FFED7D31"/>
        <rFont val="Calibri"/>
        <charset val="238"/>
      </rPr>
      <t>urg,2024</t>
    </r>
  </si>
  <si>
    <t>06726</t>
  </si>
  <si>
    <r>
      <t>CKP</t>
    </r>
    <r>
      <rPr>
        <b/>
        <vertAlign val="superscript"/>
        <sz val="11"/>
        <color rgb="FF7030A0"/>
        <rFont val="Calibri"/>
        <charset val="238"/>
      </rPr>
      <t>paušální</t>
    </r>
    <r>
      <rPr>
        <b/>
        <vertAlign val="subscript"/>
        <sz val="11"/>
        <color rgb="FF7030A0"/>
        <rFont val="Calibri"/>
        <charset val="238"/>
      </rPr>
      <t>bonifikace,2024</t>
    </r>
  </si>
  <si>
    <t>06727</t>
  </si>
  <si>
    <r>
      <t>Limit</t>
    </r>
    <r>
      <rPr>
        <b/>
        <vertAlign val="subscript"/>
        <sz val="11"/>
        <color rgb="FF000000"/>
        <rFont val="Calibri"/>
        <charset val="238"/>
      </rPr>
      <t>urg,2024</t>
    </r>
  </si>
  <si>
    <t>06728</t>
  </si>
  <si>
    <r>
      <rPr>
        <b/>
        <vertAlign val="subscript"/>
        <sz val="11"/>
        <color rgb="FF595959"/>
        <rFont val="Calibri"/>
        <charset val="238"/>
      </rPr>
      <t>koeficient</t>
    </r>
    <r>
      <rPr>
        <b/>
        <sz val="11"/>
        <color rgb="FF595959"/>
        <rFont val="Calibri"/>
        <charset val="238"/>
      </rPr>
      <t xml:space="preserve"> K</t>
    </r>
  </si>
  <si>
    <t>06729</t>
  </si>
  <si>
    <r>
      <t>Úhr</t>
    </r>
    <r>
      <rPr>
        <b/>
        <vertAlign val="subscript"/>
        <sz val="11"/>
        <color rgb="FF000000"/>
        <rFont val="Calibri"/>
        <charset val="238"/>
      </rPr>
      <t>Urg,2024</t>
    </r>
    <r>
      <rPr>
        <b/>
        <sz val="11"/>
        <color rgb="FF000000"/>
        <rFont val="Calibri"/>
        <charset val="238"/>
      </rPr>
      <t xml:space="preserve"> = </t>
    </r>
    <r>
      <rPr>
        <b/>
        <sz val="11"/>
        <color rgb="FF595959"/>
        <rFont val="Calibri"/>
        <charset val="238"/>
      </rPr>
      <t>K</t>
    </r>
    <r>
      <rPr>
        <b/>
        <sz val="11"/>
        <color rgb="FF000000"/>
        <rFont val="Calibri"/>
        <charset val="238"/>
      </rPr>
      <t xml:space="preserve"> * (</t>
    </r>
    <r>
      <rPr>
        <b/>
        <sz val="11"/>
        <color rgb="FFED7D31"/>
        <rFont val="Calibri"/>
        <charset val="238"/>
      </rPr>
      <t>Paušální_Úhrada</t>
    </r>
    <r>
      <rPr>
        <b/>
        <vertAlign val="subscript"/>
        <sz val="11"/>
        <color rgb="FFED7D31"/>
        <rFont val="Calibri"/>
        <charset val="238"/>
      </rPr>
      <t>urg,2024</t>
    </r>
    <r>
      <rPr>
        <b/>
        <vertAlign val="subscript"/>
        <sz val="11"/>
        <color rgb="FF000000"/>
        <rFont val="Calibri"/>
        <charset val="238"/>
      </rPr>
      <t xml:space="preserve"> </t>
    </r>
    <r>
      <rPr>
        <b/>
        <sz val="11"/>
        <color rgb="FF000000"/>
        <rFont val="Calibri"/>
        <charset val="238"/>
      </rPr>
      <t xml:space="preserve">+ </t>
    </r>
    <r>
      <rPr>
        <b/>
        <sz val="11"/>
        <color rgb="FF7030A0"/>
        <rFont val="Calibri"/>
        <charset val="238"/>
      </rPr>
      <t>CKP</t>
    </r>
    <r>
      <rPr>
        <b/>
        <vertAlign val="superscript"/>
        <sz val="11"/>
        <color rgb="FF7030A0"/>
        <rFont val="Calibri"/>
        <charset val="238"/>
      </rPr>
      <t>paušální</t>
    </r>
    <r>
      <rPr>
        <b/>
        <vertAlign val="subscript"/>
        <sz val="11"/>
        <color rgb="FF7030A0"/>
        <rFont val="Calibri"/>
        <charset val="238"/>
      </rPr>
      <t>bonifikace,2024</t>
    </r>
    <r>
      <rPr>
        <b/>
        <sz val="11"/>
        <color rgb="FF000000"/>
        <rFont val="Calibri"/>
        <charset val="238"/>
      </rPr>
      <t xml:space="preserve">) + </t>
    </r>
    <r>
      <rPr>
        <b/>
        <sz val="11"/>
        <color rgb="FF0070C0"/>
        <rFont val="Calibri"/>
        <charset val="238"/>
      </rPr>
      <t>Úhrada_příjemZZS</t>
    </r>
    <r>
      <rPr>
        <b/>
        <vertAlign val="subscript"/>
        <sz val="11"/>
        <color rgb="FF0070C0"/>
        <rFont val="Calibri"/>
        <charset val="238"/>
      </rPr>
      <t>urg,2024</t>
    </r>
    <r>
      <rPr>
        <b/>
        <sz val="11"/>
        <color rgb="FF000000"/>
        <rFont val="Calibri"/>
        <charset val="238"/>
      </rPr>
      <t xml:space="preserve"> + </t>
    </r>
    <r>
      <rPr>
        <b/>
        <sz val="11"/>
        <color rgb="FF00B050"/>
        <rFont val="Calibri"/>
        <charset val="238"/>
      </rPr>
      <t>Výkonová_Úhrada</t>
    </r>
    <r>
      <rPr>
        <b/>
        <vertAlign val="subscript"/>
        <sz val="11"/>
        <color rgb="FF00B050"/>
        <rFont val="Calibri"/>
        <charset val="238"/>
      </rPr>
      <t>urg,2024</t>
    </r>
  </si>
  <si>
    <r>
      <t>KP</t>
    </r>
    <r>
      <rPr>
        <vertAlign val="subscript"/>
        <sz val="11"/>
        <color rgb="FF000000"/>
        <rFont val="Calibri"/>
        <charset val="238"/>
      </rPr>
      <t>urg,2024</t>
    </r>
  </si>
  <si>
    <r>
      <t>0,5*(PB</t>
    </r>
    <r>
      <rPr>
        <i/>
        <vertAlign val="subscript"/>
        <sz val="10"/>
        <color rgb="FF00B050"/>
        <rFont val="Calibri"/>
        <charset val="238"/>
      </rPr>
      <t xml:space="preserve">urg,2024 </t>
    </r>
    <r>
      <rPr>
        <i/>
        <sz val="10"/>
        <color rgb="FF00B050"/>
        <rFont val="Calibri"/>
        <charset val="238"/>
      </rPr>
      <t>+ KP</t>
    </r>
    <r>
      <rPr>
        <i/>
        <vertAlign val="subscript"/>
        <sz val="10"/>
        <color rgb="FF00B050"/>
        <rFont val="Calibri"/>
        <charset val="238"/>
      </rPr>
      <t>urg,2024)</t>
    </r>
  </si>
  <si>
    <r>
      <t>Úhrada_PříjemZZS</t>
    </r>
    <r>
      <rPr>
        <b/>
        <vertAlign val="subscript"/>
        <sz val="11"/>
        <color rgb="FF0070C0"/>
        <rFont val="Calibri"/>
        <charset val="238"/>
      </rPr>
      <t>urg,2024</t>
    </r>
  </si>
  <si>
    <r>
      <t>Úhr</t>
    </r>
    <r>
      <rPr>
        <b/>
        <vertAlign val="subscript"/>
        <sz val="11"/>
        <color rgb="FF000000"/>
        <rFont val="Calibri"/>
        <charset val="238"/>
      </rPr>
      <t>Urg,2024</t>
    </r>
  </si>
  <si>
    <t>Úhrada (750 Kč / výkon)</t>
  </si>
  <si>
    <t>09564</t>
  </si>
  <si>
    <r>
      <t>CKP</t>
    </r>
    <r>
      <rPr>
        <vertAlign val="superscript"/>
        <sz val="11"/>
        <color rgb="FF000000"/>
        <rFont val="Calibri"/>
        <charset val="238"/>
      </rPr>
      <t>paušální</t>
    </r>
    <r>
      <rPr>
        <vertAlign val="subscript"/>
        <sz val="11"/>
        <color rgb="FF000000"/>
        <rFont val="Calibri"/>
        <charset val="238"/>
      </rPr>
      <t>bonifikace,2024</t>
    </r>
  </si>
  <si>
    <r>
      <t>Paušální_Úhrada</t>
    </r>
    <r>
      <rPr>
        <vertAlign val="subscript"/>
        <sz val="11"/>
        <color rgb="FF000000"/>
        <rFont val="Calibri"/>
        <charset val="238"/>
      </rPr>
      <t>urg,2024</t>
    </r>
  </si>
  <si>
    <r>
      <t>Limit</t>
    </r>
    <r>
      <rPr>
        <vertAlign val="subscript"/>
        <sz val="11"/>
        <color rgb="FF000000"/>
        <rFont val="Calibri"/>
        <charset val="238"/>
      </rPr>
      <t>urg,2024</t>
    </r>
  </si>
  <si>
    <t>111-ÚHRADA VYČLENĚNÁ Z PP</t>
  </si>
  <si>
    <t xml:space="preserve">Info:
Nově zřízená entita
Poznámka:
Úhrada vyčlěněná  z úhrady formou případového paušálu, příloha č.13
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</si>
  <si>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vyčl,CZ-DRG,2024</t>
    </r>
  </si>
  <si>
    <r>
      <t>CM</t>
    </r>
    <r>
      <rPr>
        <b/>
        <vertAlign val="subscript"/>
        <sz val="11"/>
        <color rgb="FF70AD47"/>
        <rFont val="Calibri"/>
        <charset val="238"/>
      </rPr>
      <t>2024,CZ-DRG,CE</t>
    </r>
  </si>
  <si>
    <r>
      <t>CM</t>
    </r>
    <r>
      <rPr>
        <b/>
        <vertAlign val="subscript"/>
        <sz val="11"/>
        <color rgb="FF70AD47"/>
        <rFont val="Calibri"/>
        <charset val="238"/>
      </rPr>
      <t>2022,CZ-DRG,CE</t>
    </r>
  </si>
  <si>
    <r>
      <t>ÚHR</t>
    </r>
    <r>
      <rPr>
        <vertAlign val="subscript"/>
        <sz val="11"/>
        <color rgb="FF000000"/>
        <rFont val="Calibri"/>
        <charset val="238"/>
      </rPr>
      <t>JPL (DG U54.1, U54.2)</t>
    </r>
  </si>
  <si>
    <r>
      <t>PP</t>
    </r>
    <r>
      <rPr>
        <vertAlign val="subscript"/>
        <sz val="11"/>
        <color rgb="FF000000"/>
        <rFont val="Calibri"/>
        <charset val="238"/>
      </rPr>
      <t>JPL (DG U54.1, U54.2)</t>
    </r>
  </si>
  <si>
    <r>
      <t>EM</t>
    </r>
    <r>
      <rPr>
        <b/>
        <vertAlign val="subscript"/>
        <sz val="11"/>
        <color rgb="FFED7D31"/>
        <rFont val="Calibri"/>
        <charset val="238"/>
      </rPr>
      <t>2024,CE</t>
    </r>
  </si>
  <si>
    <r>
      <t>IZS</t>
    </r>
    <r>
      <rPr>
        <b/>
        <vertAlign val="subscript"/>
        <sz val="11"/>
        <color rgb="FF4472C4"/>
        <rFont val="Calibri"/>
        <charset val="238"/>
      </rPr>
      <t>2024,CZ-DRG,CE</t>
    </r>
  </si>
  <si>
    <r>
      <t>IZS</t>
    </r>
    <r>
      <rPr>
        <b/>
        <vertAlign val="subscript"/>
        <sz val="11"/>
        <color rgb="FF000000"/>
        <rFont val="Calibri"/>
        <charset val="238"/>
      </rPr>
      <t>vstupní,2024</t>
    </r>
  </si>
  <si>
    <r>
      <t>ÚHR</t>
    </r>
    <r>
      <rPr>
        <b/>
        <vertAlign val="subscript"/>
        <sz val="11"/>
        <color rgb="FF000000"/>
        <rFont val="Calibri"/>
        <charset val="238"/>
      </rPr>
      <t>vyčl,CZ-DRG,2024</t>
    </r>
    <r>
      <rPr>
        <b/>
        <sz val="11"/>
        <color rgb="FF000000"/>
        <rFont val="Calibri"/>
        <charset val="238"/>
      </rPr>
      <t>= {Σ</t>
    </r>
    <r>
      <rPr>
        <b/>
        <vertAlign val="superscript"/>
        <sz val="11"/>
        <color rgb="FF000000"/>
        <rFont val="Calibri"/>
        <charset val="238"/>
      </rPr>
      <t>n</t>
    </r>
    <r>
      <rPr>
        <b/>
        <vertAlign val="subscript"/>
        <sz val="11"/>
        <color rgb="FF000000"/>
        <rFont val="Calibri"/>
        <charset val="238"/>
      </rPr>
      <t>i=1</t>
    </r>
    <r>
      <rPr>
        <b/>
        <sz val="11"/>
        <color rgb="FF000000"/>
        <rFont val="Calibri"/>
        <charset val="238"/>
      </rPr>
      <t>[Σ</t>
    </r>
    <r>
      <rPr>
        <b/>
        <vertAlign val="superscript"/>
        <sz val="11"/>
        <color rgb="FF000000"/>
        <rFont val="Calibri"/>
        <charset val="238"/>
      </rPr>
      <t>m</t>
    </r>
    <r>
      <rPr>
        <b/>
        <vertAlign val="subscript"/>
        <sz val="11"/>
        <color rgb="FF000000"/>
        <rFont val="Calibri"/>
        <charset val="238"/>
      </rPr>
      <t>j=1</t>
    </r>
    <r>
      <rPr>
        <b/>
        <sz val="11"/>
        <color rgb="FF000000"/>
        <rFont val="Calibri"/>
        <charset val="238"/>
      </rPr>
      <t xml:space="preserve"> </t>
    </r>
    <r>
      <rPr>
        <b/>
        <i/>
        <sz val="11"/>
        <color rgb="FF000000"/>
        <rFont val="Calibri"/>
        <charset val="238"/>
      </rPr>
      <t>max(ÚHR</t>
    </r>
    <r>
      <rPr>
        <b/>
        <i/>
        <vertAlign val="subscript"/>
        <sz val="11"/>
        <color rgb="FF000000"/>
        <rFont val="Calibri"/>
        <charset val="238"/>
      </rPr>
      <t>JPL,ij</t>
    </r>
    <r>
      <rPr>
        <b/>
        <i/>
        <sz val="11"/>
        <color rgb="FF000000"/>
        <rFont val="Calibri"/>
        <charset val="238"/>
      </rPr>
      <t>;</t>
    </r>
    <r>
      <rPr>
        <b/>
        <i/>
        <sz val="11"/>
        <color rgb="FF70AD47"/>
        <rFont val="Calibri"/>
        <charset val="238"/>
      </rPr>
      <t>CM</t>
    </r>
    <r>
      <rPr>
        <b/>
        <i/>
        <vertAlign val="subscript"/>
        <sz val="11"/>
        <color rgb="FF70AD47"/>
        <rFont val="Calibri"/>
        <charset val="238"/>
      </rPr>
      <t xml:space="preserve">2024,CZ-DRG,CE,ij </t>
    </r>
    <r>
      <rPr>
        <b/>
        <i/>
        <vertAlign val="subscript"/>
        <sz val="11"/>
        <color rgb="FF000000"/>
        <rFont val="Calibri"/>
        <charset val="238"/>
      </rPr>
      <t xml:space="preserve">* </t>
    </r>
    <r>
      <rPr>
        <b/>
        <i/>
        <sz val="11"/>
        <color rgb="FF4472C4"/>
        <rFont val="Calibri"/>
        <charset val="238"/>
      </rPr>
      <t>IZS</t>
    </r>
    <r>
      <rPr>
        <b/>
        <i/>
        <vertAlign val="subscript"/>
        <sz val="11"/>
        <color rgb="FF4472C4"/>
        <rFont val="Calibri"/>
        <charset val="238"/>
      </rPr>
      <t>2024,CZ-DRG,CE)</t>
    </r>
    <r>
      <rPr>
        <b/>
        <sz val="11"/>
        <color rgb="FF000000"/>
        <rFont val="Calibri"/>
        <charset val="238"/>
      </rPr>
      <t>] * KC</t>
    </r>
    <r>
      <rPr>
        <b/>
        <vertAlign val="subscript"/>
        <sz val="11"/>
        <color rgb="FF000000"/>
        <rFont val="Calibri"/>
        <charset val="238"/>
      </rPr>
      <t>CE,i</t>
    </r>
    <r>
      <rPr>
        <b/>
        <sz val="11"/>
        <color rgb="FF000000"/>
        <rFont val="Calibri"/>
        <charset val="238"/>
      </rPr>
      <t xml:space="preserve">} - </t>
    </r>
    <r>
      <rPr>
        <b/>
        <sz val="11"/>
        <color rgb="FFED7D31"/>
        <rFont val="Calibri"/>
        <charset val="238"/>
      </rPr>
      <t>EM</t>
    </r>
    <r>
      <rPr>
        <b/>
        <vertAlign val="subscript"/>
        <sz val="11"/>
        <color rgb="FFED7D31"/>
        <rFont val="Calibri"/>
        <charset val="238"/>
      </rPr>
      <t>2024,CE</t>
    </r>
  </si>
  <si>
    <r>
      <t>IZS</t>
    </r>
    <r>
      <rPr>
        <b/>
        <vertAlign val="subscript"/>
        <sz val="11"/>
        <color rgb="FF70AD47"/>
        <rFont val="Calibri"/>
        <charset val="238"/>
      </rPr>
      <t>2024,CZ-DRG,CE</t>
    </r>
    <r>
      <rPr>
        <b/>
        <sz val="11"/>
        <color rgb="FF70AD47"/>
        <rFont val="Calibri"/>
        <charset val="238"/>
      </rPr>
      <t>*CM</t>
    </r>
    <r>
      <rPr>
        <b/>
        <vertAlign val="subscript"/>
        <sz val="11"/>
        <color rgb="FF70AD47"/>
        <rFont val="Calibri"/>
        <charset val="238"/>
      </rPr>
      <t>2024,CZ-DRG,CE</t>
    </r>
  </si>
  <si>
    <t>vysoce homogenní hosp.</t>
  </si>
  <si>
    <r>
      <t>ÚHR</t>
    </r>
    <r>
      <rPr>
        <vertAlign val="subscript"/>
        <sz val="11"/>
        <color rgb="FF000000"/>
        <rFont val="Calibri"/>
        <charset val="238"/>
      </rPr>
      <t>JPL</t>
    </r>
  </si>
  <si>
    <t>úhrada za JPL</t>
  </si>
  <si>
    <r>
      <t>ÚHR</t>
    </r>
    <r>
      <rPr>
        <b/>
        <vertAlign val="subscript"/>
        <sz val="11"/>
        <color rgb="FF000000"/>
        <rFont val="Calibri"/>
        <charset val="238"/>
      </rPr>
      <t>vyčl,CZ-DRG,2024</t>
    </r>
  </si>
  <si>
    <r>
      <t>Výpočet individuální základní sazby - IZS</t>
    </r>
    <r>
      <rPr>
        <b/>
        <vertAlign val="subscript"/>
        <sz val="11"/>
        <color rgb="FF000000"/>
        <rFont val="Calibri"/>
        <charset val="238"/>
      </rPr>
      <t>vstupní,2024</t>
    </r>
  </si>
  <si>
    <r>
      <t>ÚHR</t>
    </r>
    <r>
      <rPr>
        <vertAlign val="subscript"/>
        <sz val="11"/>
        <color rgb="FF000000"/>
        <rFont val="Calibri"/>
        <charset val="238"/>
      </rPr>
      <t>vyčl,2022</t>
    </r>
  </si>
  <si>
    <r>
      <t>ÚHR</t>
    </r>
    <r>
      <rPr>
        <vertAlign val="subscript"/>
        <sz val="11"/>
        <color rgb="FF000000"/>
        <rFont val="Calibri"/>
        <charset val="238"/>
      </rPr>
      <t>2022,ISU,EF</t>
    </r>
  </si>
  <si>
    <r>
      <t>EM</t>
    </r>
    <r>
      <rPr>
        <vertAlign val="subscript"/>
        <sz val="11"/>
        <color rgb="FF000000"/>
        <rFont val="Calibri"/>
        <charset val="238"/>
      </rPr>
      <t>2022,EF</t>
    </r>
  </si>
  <si>
    <r>
      <t>CM</t>
    </r>
    <r>
      <rPr>
        <vertAlign val="subscript"/>
        <sz val="11"/>
        <color rgb="FF000000"/>
        <rFont val="Calibri"/>
        <charset val="238"/>
      </rPr>
      <t>2022,CZ-DRG,E</t>
    </r>
  </si>
  <si>
    <r>
      <t>CM</t>
    </r>
    <r>
      <rPr>
        <vertAlign val="subscript"/>
        <sz val="11"/>
        <color rgb="FF000000"/>
        <rFont val="Calibri"/>
        <charset val="238"/>
      </rPr>
      <t>2022,CZ-DRG,EF</t>
    </r>
  </si>
  <si>
    <r>
      <t>CM</t>
    </r>
    <r>
      <rPr>
        <vertAlign val="subscript"/>
        <sz val="11"/>
        <color rgb="FF000000"/>
        <rFont val="Calibri"/>
        <charset val="238"/>
      </rPr>
      <t>2022,CZ-DRG,C</t>
    </r>
  </si>
  <si>
    <r>
      <t>CM</t>
    </r>
    <r>
      <rPr>
        <vertAlign val="subscript"/>
        <sz val="11"/>
        <color rgb="FF000000"/>
        <rFont val="Calibri"/>
        <charset val="238"/>
      </rPr>
      <t>2022,CZ-DRG,A</t>
    </r>
  </si>
  <si>
    <r>
      <t>CM</t>
    </r>
    <r>
      <rPr>
        <vertAlign val="subscript"/>
        <sz val="11"/>
        <color rgb="FF000000"/>
        <rFont val="Calibri"/>
        <charset val="238"/>
      </rPr>
      <t>2022,CZ-DRG,CE</t>
    </r>
  </si>
  <si>
    <r>
      <t>PU</t>
    </r>
    <r>
      <rPr>
        <vertAlign val="subscript"/>
        <sz val="11"/>
        <color rgb="FF000000"/>
        <rFont val="Calibri"/>
        <charset val="238"/>
      </rPr>
      <t>drg,2022</t>
    </r>
  </si>
  <si>
    <r>
      <t>IZS</t>
    </r>
    <r>
      <rPr>
        <vertAlign val="subscript"/>
        <sz val="11"/>
        <color rgb="FF000000"/>
        <rFont val="Calibri"/>
        <charset val="238"/>
      </rPr>
      <t xml:space="preserve">vstupní,2024  </t>
    </r>
    <r>
      <rPr>
        <sz val="11"/>
        <color rgb="FF000000"/>
        <rFont val="Calibri"/>
        <charset val="238"/>
      </rPr>
      <t>=</t>
    </r>
  </si>
  <si>
    <r>
      <t>{(ÚHR</t>
    </r>
    <r>
      <rPr>
        <vertAlign val="subscript"/>
        <sz val="11"/>
        <color rgb="FF000000"/>
        <rFont val="Calibri"/>
        <charset val="238"/>
      </rPr>
      <t>vyčl,2022</t>
    </r>
    <r>
      <rPr>
        <sz val="11"/>
        <color rgb="FF000000"/>
        <rFont val="Calibri"/>
        <charset val="238"/>
      </rPr>
      <t>+ÚHR</t>
    </r>
    <r>
      <rPr>
        <vertAlign val="superscript"/>
        <sz val="11"/>
        <color rgb="FF000000"/>
        <rFont val="Calibri"/>
        <charset val="238"/>
      </rPr>
      <t>2022</t>
    </r>
    <r>
      <rPr>
        <vertAlign val="subscript"/>
        <sz val="11"/>
        <color rgb="FF000000"/>
        <rFont val="Calibri"/>
        <charset val="238"/>
      </rPr>
      <t>,ISU,EF</t>
    </r>
    <r>
      <rPr>
        <sz val="11"/>
        <color rgb="FF000000"/>
        <rFont val="Calibri"/>
        <charset val="238"/>
      </rPr>
      <t>+EM</t>
    </r>
    <r>
      <rPr>
        <vertAlign val="subscript"/>
        <sz val="11"/>
        <color rgb="FF000000"/>
        <rFont val="Calibri"/>
        <charset val="238"/>
      </rPr>
      <t>,2022,EF</t>
    </r>
    <r>
      <rPr>
        <sz val="11"/>
        <color rgb="FF000000"/>
        <rFont val="Calibri"/>
        <charset val="238"/>
      </rPr>
      <t>)</t>
    </r>
    <r>
      <rPr>
        <vertAlign val="subscript"/>
        <sz val="11"/>
        <color rgb="FF000000"/>
        <rFont val="Calibri"/>
        <charset val="238"/>
      </rPr>
      <t>*</t>
    </r>
    <r>
      <rPr>
        <sz val="11"/>
        <color rgb="FF000000"/>
        <rFont val="Calibri"/>
        <charset val="238"/>
      </rPr>
      <t>(CM</t>
    </r>
    <r>
      <rPr>
        <vertAlign val="subscript"/>
        <sz val="11"/>
        <color rgb="FF000000"/>
        <rFont val="Calibri"/>
        <charset val="238"/>
      </rPr>
      <t xml:space="preserve">2022,CZ-DRG,E </t>
    </r>
    <r>
      <rPr>
        <sz val="11"/>
        <color rgb="FF000000"/>
        <rFont val="Calibri"/>
        <charset val="238"/>
      </rPr>
      <t>/ CM</t>
    </r>
    <r>
      <rPr>
        <vertAlign val="subscript"/>
        <sz val="11"/>
        <color rgb="FF000000"/>
        <rFont val="Calibri"/>
        <charset val="238"/>
      </rPr>
      <t>2022,CZ-DRG,EF</t>
    </r>
    <r>
      <rPr>
        <sz val="11"/>
        <color rgb="FF000000"/>
        <rFont val="Calibri"/>
        <charset val="238"/>
      </rPr>
      <t>)+(CM</t>
    </r>
    <r>
      <rPr>
        <vertAlign val="subscript"/>
        <sz val="11"/>
        <color rgb="FF000000"/>
        <rFont val="Calibri"/>
        <charset val="238"/>
      </rPr>
      <t>2022,CZ-DRG,C</t>
    </r>
    <r>
      <rPr>
        <sz val="11"/>
        <color rgb="FF000000"/>
        <rFont val="Calibri"/>
        <charset val="238"/>
      </rPr>
      <t xml:space="preserve"> / CM</t>
    </r>
    <r>
      <rPr>
        <vertAlign val="subscript"/>
        <sz val="11"/>
        <color rgb="FF000000"/>
        <rFont val="Calibri"/>
        <charset val="238"/>
      </rPr>
      <t>2022,CZ-DRG,A</t>
    </r>
    <r>
      <rPr>
        <sz val="11"/>
        <color rgb="FF000000"/>
        <rFont val="Calibri"/>
        <charset val="238"/>
      </rPr>
      <t>)*PU</t>
    </r>
    <r>
      <rPr>
        <vertAlign val="subscript"/>
        <sz val="11"/>
        <color rgb="FF000000"/>
        <rFont val="Calibri"/>
        <charset val="238"/>
      </rPr>
      <t>drg,2022</t>
    </r>
    <r>
      <rPr>
        <sz val="11"/>
        <color rgb="FF000000"/>
        <rFont val="Calibri"/>
        <charset val="238"/>
      </rPr>
      <t>}</t>
    </r>
  </si>
  <si>
    <t>* 1,145</t>
  </si>
  <si>
    <t>Doplňující výpočty</t>
  </si>
  <si>
    <r>
      <t>IZS</t>
    </r>
    <r>
      <rPr>
        <b/>
        <vertAlign val="subscript"/>
        <sz val="16"/>
        <color rgb="FF000000"/>
        <rFont val="Calibri"/>
        <charset val="238"/>
      </rPr>
      <t>2024,CZ-DRG,CE</t>
    </r>
  </si>
  <si>
    <r>
      <rPr>
        <b/>
        <sz val="11"/>
        <color rgb="FF000000"/>
        <rFont val="Calibri"/>
        <charset val="238"/>
      </rPr>
      <t>1)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>2024,CZ-DRG,CE</t>
    </r>
    <r>
      <rPr>
        <sz val="11"/>
        <color rgb="FF000000"/>
        <rFont val="Calibri"/>
        <charset val="238"/>
      </rPr>
      <t>=TS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*(1+RK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+(1-TS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)*IZS</t>
    </r>
    <r>
      <rPr>
        <vertAlign val="subscript"/>
        <sz val="11"/>
        <color rgb="FF000000"/>
        <rFont val="Calibri"/>
        <charset val="238"/>
      </rPr>
      <t>vstupní,2024</t>
    </r>
  </si>
  <si>
    <t>Vybráno</t>
  </si>
  <si>
    <t>Parametr</t>
  </si>
  <si>
    <r>
      <t>IZS</t>
    </r>
    <r>
      <rPr>
        <vertAlign val="subscript"/>
        <sz val="11"/>
        <color rgb="FF000000"/>
        <rFont val="Calibri"/>
        <charset val="238"/>
      </rPr>
      <t>vstupní,2024</t>
    </r>
    <r>
      <rPr>
        <sz val="11"/>
        <color rgb="FF000000"/>
        <rFont val="Calibri"/>
        <charset val="238"/>
      </rPr>
      <t>&gt;=(1+RK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</si>
  <si>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ZS</t>
    </r>
    <r>
      <rPr>
        <vertAlign val="subscript"/>
        <sz val="11"/>
        <color rgb="FF000000"/>
        <rFont val="Calibri"/>
        <charset val="238"/>
      </rPr>
      <t>CZ-DRG</t>
    </r>
  </si>
  <si>
    <r>
      <t>RK</t>
    </r>
    <r>
      <rPr>
        <vertAlign val="subscript"/>
        <sz val="11"/>
        <color rgb="FF000000"/>
        <rFont val="Calibri"/>
        <charset val="238"/>
      </rPr>
      <t>CE,horní</t>
    </r>
  </si>
  <si>
    <r>
      <t>IZS</t>
    </r>
    <r>
      <rPr>
        <vertAlign val="subscript"/>
        <sz val="11"/>
        <color rgb="FF000000"/>
        <rFont val="Calibri"/>
        <charset val="238"/>
      </rPr>
      <t>vstupní,2024</t>
    </r>
  </si>
  <si>
    <r>
      <t>(1+RK</t>
    </r>
    <r>
      <rPr>
        <vertAlign val="subscript"/>
        <sz val="11"/>
        <color rgb="FF000000"/>
        <rFont val="Calibri"/>
        <charset val="238"/>
      </rPr>
      <t>CE,horní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</si>
  <si>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RK</t>
    </r>
    <r>
      <rPr>
        <vertAlign val="subscript"/>
        <sz val="11"/>
        <color rgb="FF000000"/>
        <rFont val="Calibri"/>
        <charset val="238"/>
      </rPr>
      <t>CE,dolní</t>
    </r>
  </si>
  <si>
    <r>
      <t>TS</t>
    </r>
    <r>
      <rPr>
        <vertAlign val="subscript"/>
        <sz val="11"/>
        <color rgb="FF000000"/>
        <rFont val="Calibri"/>
        <charset val="238"/>
      </rPr>
      <t>CE,horní</t>
    </r>
  </si>
  <si>
    <r>
      <t>TS</t>
    </r>
    <r>
      <rPr>
        <vertAlign val="subscript"/>
        <sz val="11"/>
        <color rgb="FF000000"/>
        <rFont val="Calibri"/>
        <charset val="238"/>
      </rPr>
      <t>CE,dolní</t>
    </r>
  </si>
  <si>
    <r>
      <rPr>
        <b/>
        <sz val="11"/>
        <color rgb="FF000000"/>
        <rFont val="Calibri"/>
        <charset val="238"/>
      </rPr>
      <t>2)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>2024,CZ-DRG,CE</t>
    </r>
    <r>
      <rPr>
        <sz val="11"/>
        <color rgb="FF000000"/>
        <rFont val="Calibri"/>
        <charset val="238"/>
      </rPr>
      <t>=TS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*(1-RK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+(1-TS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)*IZS</t>
    </r>
    <r>
      <rPr>
        <vertAlign val="subscript"/>
        <sz val="11"/>
        <color rgb="FF000000"/>
        <rFont val="Calibri"/>
        <charset val="238"/>
      </rPr>
      <t>vstupní,2024</t>
    </r>
  </si>
  <si>
    <r>
      <t>IZS</t>
    </r>
    <r>
      <rPr>
        <vertAlign val="subscript"/>
        <sz val="11"/>
        <color rgb="FF000000"/>
        <rFont val="Calibri"/>
        <charset val="238"/>
      </rPr>
      <t>vstupní,2024</t>
    </r>
    <r>
      <rPr>
        <sz val="11"/>
        <color rgb="FF000000"/>
        <rFont val="Calibri"/>
        <charset val="238"/>
      </rPr>
      <t>&lt;=(1-RK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</si>
  <si>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t>(1-RK</t>
    </r>
    <r>
      <rPr>
        <vertAlign val="subscript"/>
        <sz val="11"/>
        <color rgb="FF000000"/>
        <rFont val="Calibri"/>
        <charset val="238"/>
      </rPr>
      <t>CE,dolní</t>
    </r>
    <r>
      <rPr>
        <sz val="11"/>
        <color rgb="FF000000"/>
        <rFont val="Calibri"/>
        <charset val="238"/>
      </rPr>
      <t>)*ZS</t>
    </r>
    <r>
      <rPr>
        <vertAlign val="subscript"/>
        <sz val="11"/>
        <color rgb="FF000000"/>
        <rFont val="Calibri"/>
        <charset val="238"/>
      </rPr>
      <t>CZ-DRG</t>
    </r>
  </si>
  <si>
    <r>
      <rPr>
        <b/>
        <sz val="11"/>
        <color rgb="FF000000"/>
        <rFont val="Calibri"/>
        <charset val="238"/>
      </rPr>
      <t>3)</t>
    </r>
    <r>
      <rPr>
        <sz val="11"/>
        <color rgb="FF000000"/>
        <rFont val="Calibri"/>
        <charset val="238"/>
      </rPr>
      <t xml:space="preserve"> IZS</t>
    </r>
    <r>
      <rPr>
        <vertAlign val="subscript"/>
        <sz val="11"/>
        <color rgb="FF000000"/>
        <rFont val="Calibri"/>
        <charset val="238"/>
      </rPr>
      <t xml:space="preserve">2024,CZ-DRG,CE </t>
    </r>
    <r>
      <rPr>
        <sz val="11"/>
        <color rgb="FF000000"/>
        <rFont val="Calibri"/>
        <charset val="238"/>
      </rPr>
      <t>= IZS</t>
    </r>
    <r>
      <rPr>
        <vertAlign val="subscript"/>
        <sz val="11"/>
        <color rgb="FF000000"/>
        <rFont val="Calibri"/>
        <charset val="238"/>
      </rPr>
      <t>vstupní,2024</t>
    </r>
  </si>
  <si>
    <t>111-STOMA</t>
  </si>
  <si>
    <t xml:space="preserve">Dodatek:
Stomatologie odb. 014, 015
Info:
HB=1 Kč + PMAT
</t>
  </si>
  <si>
    <t>Aktuální rok</t>
  </si>
  <si>
    <t>Referenční rok</t>
  </si>
  <si>
    <t>%Akt/Ref</t>
  </si>
  <si>
    <t>A k t u á l n í</t>
  </si>
  <si>
    <t>UOP</t>
  </si>
  <si>
    <t>Počet OD</t>
  </si>
  <si>
    <t>ZÚLp+ZÚM+pMat</t>
  </si>
  <si>
    <t>C e l k e m  K č</t>
  </si>
  <si>
    <t xml:space="preserve">S r o v n a t e l n é </t>
  </si>
  <si>
    <t>P r e d i k c e</t>
  </si>
  <si>
    <t>111-LSPP STOMA</t>
  </si>
  <si>
    <t xml:space="preserve">Dodatek:
odb.019
Info:
HB=1 Kč 
</t>
  </si>
  <si>
    <t xml:space="preserve">Dodatek:
odb. 002
Info:
Nově zřízená entita
</t>
  </si>
  <si>
    <t>001</t>
  </si>
  <si>
    <t>všeobecné praktické lékařství</t>
  </si>
  <si>
    <t>Příloha č.2 A,5.c)-ostatní-mimokapitaci, nepravidelná péče</t>
  </si>
  <si>
    <t>7.1</t>
  </si>
  <si>
    <t>Příloha č. 2 A,5.a)-vybrané výkony (01021,01022)</t>
  </si>
  <si>
    <t>Příloha č. 2 A,5.b)-vybrané výkony</t>
  </si>
  <si>
    <t>Dodatek VZP-odb.001, výkony(11320,11321,11327)</t>
  </si>
  <si>
    <t>002</t>
  </si>
  <si>
    <t>praktické lékařství pro děti a dorost</t>
  </si>
  <si>
    <t>Příloha č. 2 A,5.a)-vybrané výkony (02021,02022,02031,02032)</t>
  </si>
  <si>
    <t>Výkon VZP 01300</t>
  </si>
  <si>
    <t>Celkem příloha č.2</t>
  </si>
  <si>
    <t>111-PRAKTIK KAPITACE</t>
  </si>
  <si>
    <t>ODB</t>
  </si>
  <si>
    <t>Celkem Kč</t>
  </si>
  <si>
    <t>89963001</t>
  </si>
  <si>
    <t>89963002</t>
  </si>
  <si>
    <t>201-OOP 9H9</t>
  </si>
  <si>
    <t>201-PAUŠÁLNÍ ÚHRADA</t>
  </si>
  <si>
    <t>201-AMBULANCE</t>
  </si>
  <si>
    <t>Příloha č.4 A,1-odb. 604</t>
  </si>
  <si>
    <t>604</t>
  </si>
  <si>
    <t>dětská gynekologie</t>
  </si>
  <si>
    <t>Příloha č.5 B,1 a)-screening karcinomu děložního hrdla</t>
  </si>
  <si>
    <t>201-CENTRA - DG SKUPINY SYN,SYP</t>
  </si>
  <si>
    <t>201-CENTRA - PAR.16 - CF</t>
  </si>
  <si>
    <t xml:space="preserve">Dodatek:
LP cystická fibróza
Poznámka:
Limit zadán z požadavku Mgr. Aleksičové 14.12.2021, pro r. 2024 bez limitu zrušeno 19.3.2025
</t>
  </si>
  <si>
    <t>201-CENTRA</t>
  </si>
  <si>
    <t>0500552</t>
  </si>
  <si>
    <t>0271791</t>
  </si>
  <si>
    <t>0271795</t>
  </si>
  <si>
    <t>0236897</t>
  </si>
  <si>
    <t>0238488</t>
  </si>
  <si>
    <t>MIDOSTAURIN</t>
  </si>
  <si>
    <t>L01EX10</t>
  </si>
  <si>
    <t>0222463</t>
  </si>
  <si>
    <t>RYDAPT</t>
  </si>
  <si>
    <t>RAMUCIRUMAB</t>
  </si>
  <si>
    <t>L01FG02</t>
  </si>
  <si>
    <t>0210271</t>
  </si>
  <si>
    <t>CYRAMZA</t>
  </si>
  <si>
    <t>ELOTUZUMAB</t>
  </si>
  <si>
    <t>L01FX08</t>
  </si>
  <si>
    <t>0209326</t>
  </si>
  <si>
    <t>EMPLICITI</t>
  </si>
  <si>
    <t>0209327</t>
  </si>
  <si>
    <t>BREXUKABTAGEN AUTOLEUCEL</t>
  </si>
  <si>
    <t>L01XL06</t>
  </si>
  <si>
    <t>0250291</t>
  </si>
  <si>
    <t>TECARTUS</t>
  </si>
  <si>
    <t>OXID ARSENITÝ</t>
  </si>
  <si>
    <t>L01XX27</t>
  </si>
  <si>
    <t>0238504</t>
  </si>
  <si>
    <t>TRISENOX</t>
  </si>
  <si>
    <t>201-DIOP</t>
  </si>
  <si>
    <t>201-NIP</t>
  </si>
  <si>
    <t>201-ÚHRADA FORMOU PP PODLE CZ_DRG</t>
  </si>
  <si>
    <t>201-INTERVENCE PALIATIVA</t>
  </si>
  <si>
    <t>201-PROGRAM TRANSPLANTACE LEDVINY</t>
  </si>
  <si>
    <t>201-IVF</t>
  </si>
  <si>
    <t>201-PŘÍLOHA Č12 HOS</t>
  </si>
  <si>
    <t>201-PŘÍLOHA Č12 UVZPP</t>
  </si>
  <si>
    <t>201-PŘÍLOHA Č12 AMB</t>
  </si>
  <si>
    <t>201-PŘÍLOHA Č12 CZDRG</t>
  </si>
  <si>
    <t>201-BONIFIKACE REF SÍŤ DRG</t>
  </si>
  <si>
    <t>201-BONIFIKACE PALIATIVNÍ TÝM</t>
  </si>
  <si>
    <t xml:space="preserve">Dodatek:
Doplnit NS
Info:
943780, - * K bod ÚV 8.4 - částka rozdělena 
</t>
  </si>
  <si>
    <t>201-BONIFIKACE HEMODIALÝZA</t>
  </si>
  <si>
    <t>201-STDN</t>
  </si>
  <si>
    <t>201-BONIFIKACE URGENTNÍHO PŘÍJMU</t>
  </si>
  <si>
    <t>201-ÚHRADA VYČLENĚNÁ Z PP</t>
  </si>
  <si>
    <t>201-STOMA</t>
  </si>
  <si>
    <t>201-LSPP STOMA</t>
  </si>
  <si>
    <t>201-PRAKTIK KAPITACE</t>
  </si>
  <si>
    <t>205-OOP 9F9</t>
  </si>
  <si>
    <t>205-PAUŠÁLNÍ ÚHRADA</t>
  </si>
  <si>
    <t>205-AMBULANCE</t>
  </si>
  <si>
    <t>205-CENTRA - PAR.16 - CF</t>
  </si>
  <si>
    <t>0209045</t>
  </si>
  <si>
    <t>205-CENTRA - DG SKUPINY SYN,SYP,HEP</t>
  </si>
  <si>
    <t xml:space="preserve">Dodatek:
DG skupiny SYN,SYP,HEP
</t>
  </si>
  <si>
    <t>205-CENTRA - PAR.16</t>
  </si>
  <si>
    <t>???</t>
  </si>
  <si>
    <t>9999999</t>
  </si>
  <si>
    <t>PIRTOBRUTINIB</t>
  </si>
  <si>
    <t>L01EL05</t>
  </si>
  <si>
    <t>0272017</t>
  </si>
  <si>
    <t>JAYPIRCA</t>
  </si>
  <si>
    <t>ALPELISIB</t>
  </si>
  <si>
    <t>L01EM03</t>
  </si>
  <si>
    <t>0249785</t>
  </si>
  <si>
    <t>PIQRAY</t>
  </si>
  <si>
    <t>PEMIGATINIB</t>
  </si>
  <si>
    <t>L01EN02</t>
  </si>
  <si>
    <t>0250514</t>
  </si>
  <si>
    <t>PEMAZYRE</t>
  </si>
  <si>
    <t>PRALSETINIB</t>
  </si>
  <si>
    <t>L01EX23</t>
  </si>
  <si>
    <t>0255287</t>
  </si>
  <si>
    <t>GAVRETO</t>
  </si>
  <si>
    <t>AMIVANTAMAB</t>
  </si>
  <si>
    <t>L01FX18</t>
  </si>
  <si>
    <t>0255387</t>
  </si>
  <si>
    <t>RYBREVANT</t>
  </si>
  <si>
    <t>ROPEGINTERFERON ALFA-2B</t>
  </si>
  <si>
    <t>L03AB15</t>
  </si>
  <si>
    <t>0238465</t>
  </si>
  <si>
    <t>BESREMI</t>
  </si>
  <si>
    <t>RITLECITINIB</t>
  </si>
  <si>
    <t>L04AF08</t>
  </si>
  <si>
    <t>0271930</t>
  </si>
  <si>
    <t>LITFULO</t>
  </si>
  <si>
    <t>205-CENTRA</t>
  </si>
  <si>
    <t>TELOTRISTAT</t>
  </si>
  <si>
    <t>A16AX15</t>
  </si>
  <si>
    <t>0222577</t>
  </si>
  <si>
    <t>XERMELO</t>
  </si>
  <si>
    <t>0194876</t>
  </si>
  <si>
    <t>0194879</t>
  </si>
  <si>
    <t>0238479</t>
  </si>
  <si>
    <t>0238483</t>
  </si>
  <si>
    <t>PEGVISOMANT</t>
  </si>
  <si>
    <t>H01AX01</t>
  </si>
  <si>
    <t>0027631</t>
  </si>
  <si>
    <t>SOMAVERT</t>
  </si>
  <si>
    <t>0209131</t>
  </si>
  <si>
    <t>PEMETREXED ACCORD</t>
  </si>
  <si>
    <t>0255099</t>
  </si>
  <si>
    <t>ONUREG</t>
  </si>
  <si>
    <t>TRABEKTEDIN</t>
  </si>
  <si>
    <t>L01CX01</t>
  </si>
  <si>
    <t>0029223</t>
  </si>
  <si>
    <t>YONDELIS</t>
  </si>
  <si>
    <t>0209388</t>
  </si>
  <si>
    <t>0209152</t>
  </si>
  <si>
    <t>0238565</t>
  </si>
  <si>
    <t>0250459</t>
  </si>
  <si>
    <t>SUNITINIB ACCORD</t>
  </si>
  <si>
    <t>0026543</t>
  </si>
  <si>
    <t>MABTHERA</t>
  </si>
  <si>
    <t>INOTUZUMAB OZOGAMICIN</t>
  </si>
  <si>
    <t>L01FB01</t>
  </si>
  <si>
    <t>0222289</t>
  </si>
  <si>
    <t>BESPONSA</t>
  </si>
  <si>
    <t>0025555</t>
  </si>
  <si>
    <t>BLINATUMOMAB</t>
  </si>
  <si>
    <t>L01FX07</t>
  </si>
  <si>
    <t>0187000</t>
  </si>
  <si>
    <t>BLINCYTO</t>
  </si>
  <si>
    <t>0222935</t>
  </si>
  <si>
    <t>0194246</t>
  </si>
  <si>
    <t>0500511</t>
  </si>
  <si>
    <t>PLERIXAFOR</t>
  </si>
  <si>
    <t>L03AX16</t>
  </si>
  <si>
    <t>0149375</t>
  </si>
  <si>
    <t>MOZOBIL</t>
  </si>
  <si>
    <t>ABATACEPT</t>
  </si>
  <si>
    <t>L04AA24</t>
  </si>
  <si>
    <t>0028800</t>
  </si>
  <si>
    <t>ORENCIA</t>
  </si>
  <si>
    <t>APREMILAST</t>
  </si>
  <si>
    <t>L04AA32</t>
  </si>
  <si>
    <t>0210309</t>
  </si>
  <si>
    <t>OTEZLA</t>
  </si>
  <si>
    <t>0210310</t>
  </si>
  <si>
    <t>0238902</t>
  </si>
  <si>
    <t>0222236</t>
  </si>
  <si>
    <t>0255176</t>
  </si>
  <si>
    <t>0238957</t>
  </si>
  <si>
    <t>0238960</t>
  </si>
  <si>
    <t>0238422</t>
  </si>
  <si>
    <t>FOSLEVODOPA A INHIBITOR DEKARBOXYLASY</t>
  </si>
  <si>
    <t>N04BA07</t>
  </si>
  <si>
    <t>0253225</t>
  </si>
  <si>
    <t>DUODOPA SC</t>
  </si>
  <si>
    <t>0025447</t>
  </si>
  <si>
    <t>0238562</t>
  </si>
  <si>
    <t>FLUOCINOLON-ACETONID</t>
  </si>
  <si>
    <t>S01BA15</t>
  </si>
  <si>
    <t>0241408</t>
  </si>
  <si>
    <t>ILUVIEN</t>
  </si>
  <si>
    <t>205-DIOP</t>
  </si>
  <si>
    <t>205-NIP</t>
  </si>
  <si>
    <t>205-ÚHRADA FORMOU PP PODLE CZ_DRG</t>
  </si>
  <si>
    <t>205-INTERVENCE PALIATIVA</t>
  </si>
  <si>
    <t>205-PROGRAM TRANSPLANTACE LEDVINY</t>
  </si>
  <si>
    <t>205-IVF</t>
  </si>
  <si>
    <t>205-PŘÍLOHA Č12 CZDRG</t>
  </si>
  <si>
    <t>205-PŘÍLOHA Č12 HOS</t>
  </si>
  <si>
    <t>0049128</t>
  </si>
  <si>
    <t>0087239</t>
  </si>
  <si>
    <t>0230493</t>
  </si>
  <si>
    <t>WILATE</t>
  </si>
  <si>
    <t>0230494</t>
  </si>
  <si>
    <t>205-PŘÍLOHA Č12 UVZPP</t>
  </si>
  <si>
    <t>205-PŘÍLOHA Č12 AMB</t>
  </si>
  <si>
    <t>0210277</t>
  </si>
  <si>
    <t>ADVATE</t>
  </si>
  <si>
    <t>205-BONIFIKACE REF SÍŤ DRG</t>
  </si>
  <si>
    <t>205-BONIFIKACE PALIATIVNÍ TÝM</t>
  </si>
  <si>
    <t>205-BONIFIKACE HEMODIALÝZA</t>
  </si>
  <si>
    <t>205-STDN</t>
  </si>
  <si>
    <t>205-BONIFIKACE URGENTNÍHO PŘÍJMU</t>
  </si>
  <si>
    <t>205-ÚHRADA VYČLENĚNÁ Z PP</t>
  </si>
  <si>
    <t>205-STOMA</t>
  </si>
  <si>
    <t>205-LSPP STOMA</t>
  </si>
  <si>
    <t>205-PRAKTIK KAPITACE</t>
  </si>
  <si>
    <t>207-OOP 9F9</t>
  </si>
  <si>
    <t>207-PAUŠÁLNÍ ÚHRADA</t>
  </si>
  <si>
    <t>207-AMBULANCE</t>
  </si>
  <si>
    <t>207-CENTRA - PAR.16</t>
  </si>
  <si>
    <t>SEBELIPASA ALFA</t>
  </si>
  <si>
    <t>A16AB14</t>
  </si>
  <si>
    <t>0210976</t>
  </si>
  <si>
    <t>KANUMA</t>
  </si>
  <si>
    <t>207-CENTRA - PAR.16 - CF</t>
  </si>
  <si>
    <t>207-CENTRA</t>
  </si>
  <si>
    <t>0249927</t>
  </si>
  <si>
    <t>0222798</t>
  </si>
  <si>
    <t>207-CENTRA - DG SKUPINY SYN,SYP</t>
  </si>
  <si>
    <t>207-DIOP</t>
  </si>
  <si>
    <t>207-NIP</t>
  </si>
  <si>
    <t>207-ÚHRADA FORMOU PP PODLE CZ_DRG</t>
  </si>
  <si>
    <t>207-INTERVENCE PALIATIVA</t>
  </si>
  <si>
    <t>207-PROGRAM TRANSPLANTACE LEDVINY</t>
  </si>
  <si>
    <t>207-HEMODIALÝZA</t>
  </si>
  <si>
    <t xml:space="preserve">Dodatek:
Definováno v ISU HDL.
Info:
HB=1,04 Kč a HB=0,86 Kč (18530,18550)
</t>
  </si>
  <si>
    <t>ZÚLp+ZÚM</t>
  </si>
  <si>
    <t>Kód 18550</t>
  </si>
  <si>
    <t>K550</t>
  </si>
  <si>
    <t>18550</t>
  </si>
  <si>
    <t>Kód - ostatní</t>
  </si>
  <si>
    <t>KOST</t>
  </si>
  <si>
    <t>207-PŘÍLOHA Č12 HOS</t>
  </si>
  <si>
    <t>207-PŘÍLOHA Č12 UVZPP</t>
  </si>
  <si>
    <t>207-PŘÍLOHA Č12 CZDRG</t>
  </si>
  <si>
    <t>207-PŘÍLOHA Č12 AMB</t>
  </si>
  <si>
    <t>207-BONIFIKACE REF SÍŤ DRG</t>
  </si>
  <si>
    <t>207-BONIFIKACE PALIATIVNÍ TÝM</t>
  </si>
  <si>
    <t>207-BONIFIKACE HEMODIALÝZA</t>
  </si>
  <si>
    <t>207-STDN</t>
  </si>
  <si>
    <t>207-BONIFIKACE URGENTNÍHO PŘÍJMU</t>
  </si>
  <si>
    <t>207-ÚHRADA VYČLENĚNÁ Z PP</t>
  </si>
  <si>
    <t>207-MAMO SCREENING</t>
  </si>
  <si>
    <t xml:space="preserve">Dodatek:
Vyjmuto z AMB2024
Info:
HB=1.24 Kč
</t>
  </si>
  <si>
    <t>207-STOMA</t>
  </si>
  <si>
    <t>207-LSPP STOMA</t>
  </si>
  <si>
    <t>207-PRAKTIK KAPITACE</t>
  </si>
  <si>
    <t>209-OOP 9F9</t>
  </si>
  <si>
    <t>209-AMBULANCE</t>
  </si>
  <si>
    <t>209-CENTRA - DG SKUPINY SYN,SYP</t>
  </si>
  <si>
    <t>209-CENTRA - PAR.16 - CF</t>
  </si>
  <si>
    <t xml:space="preserve">Dodatek:
LP cystická fibróza
</t>
  </si>
  <si>
    <t>209-CENTRA</t>
  </si>
  <si>
    <t xml:space="preserve">Dodatek:
Základní CENTRA
Poznámka:
Limit zadán z požadavku Ing. Knápka 14.12.2021
</t>
  </si>
  <si>
    <t>209-DIOP</t>
  </si>
  <si>
    <t>209-NIP</t>
  </si>
  <si>
    <t>209-ZAHR. POJ NEBO POD 50 POJ</t>
  </si>
  <si>
    <r>
      <t>Výpočet úhrady - Úhr</t>
    </r>
    <r>
      <rPr>
        <b/>
        <vertAlign val="subscript"/>
        <sz val="11"/>
        <color rgb="FF000000"/>
        <rFont val="Calibri"/>
        <charset val="238"/>
      </rPr>
      <t>pod50,EU,CZ-DRG,2024</t>
    </r>
  </si>
  <si>
    <r>
      <t>CM</t>
    </r>
    <r>
      <rPr>
        <b/>
        <vertAlign val="subscript"/>
        <sz val="11"/>
        <color rgb="FF000000"/>
        <rFont val="Calibri"/>
        <charset val="238"/>
      </rPr>
      <t>pod50,EU,CZ-DRG,BCEFG,2024</t>
    </r>
  </si>
  <si>
    <r>
      <t>CM</t>
    </r>
    <r>
      <rPr>
        <b/>
        <vertAlign val="subscript"/>
        <sz val="11"/>
        <color rgb="FF000000"/>
        <rFont val="Calibri"/>
        <charset val="238"/>
      </rPr>
      <t>pod50,EU,CZ-DRG,BCEFG,2022</t>
    </r>
  </si>
  <si>
    <r>
      <t>CM</t>
    </r>
    <r>
      <rPr>
        <b/>
        <vertAlign val="subscript"/>
        <sz val="11"/>
        <color rgb="FF000000"/>
        <rFont val="Calibri"/>
        <charset val="238"/>
      </rPr>
      <t>2024,pod50,EU,CZ-DRG,B</t>
    </r>
  </si>
  <si>
    <r>
      <t>CM</t>
    </r>
    <r>
      <rPr>
        <b/>
        <vertAlign val="subscript"/>
        <sz val="11"/>
        <color rgb="FF000000"/>
        <rFont val="Calibri"/>
        <charset val="238"/>
      </rPr>
      <t>pod50,CZ-DRG,A,2024</t>
    </r>
  </si>
  <si>
    <r>
      <t>CM</t>
    </r>
    <r>
      <rPr>
        <b/>
        <vertAlign val="subscript"/>
        <sz val="11"/>
        <color rgb="FF000000"/>
        <rFont val="Calibri"/>
        <charset val="238"/>
      </rPr>
      <t>pod50,EU,CZ-DRG,A,2022</t>
    </r>
  </si>
  <si>
    <r>
      <t>CM</t>
    </r>
    <r>
      <rPr>
        <b/>
        <vertAlign val="subscript"/>
        <sz val="11"/>
        <color rgb="FF000000"/>
        <rFont val="Calibri"/>
        <charset val="238"/>
      </rPr>
      <t>2024,pod50,EU,CZ-DRG,C</t>
    </r>
  </si>
  <si>
    <r>
      <t>CM</t>
    </r>
    <r>
      <rPr>
        <b/>
        <vertAlign val="subscript"/>
        <sz val="11"/>
        <color rgb="FF000000"/>
        <rFont val="Calibri"/>
        <charset val="238"/>
      </rPr>
      <t>EU,CZ-DRG,DH,2024</t>
    </r>
  </si>
  <si>
    <r>
      <t>CM</t>
    </r>
    <r>
      <rPr>
        <b/>
        <vertAlign val="subscript"/>
        <sz val="11"/>
        <color rgb="FF000000"/>
        <rFont val="Calibri"/>
        <charset val="238"/>
      </rPr>
      <t>EU,CZ-DRG,DH,2022</t>
    </r>
  </si>
  <si>
    <r>
      <t>CM</t>
    </r>
    <r>
      <rPr>
        <b/>
        <vertAlign val="subscript"/>
        <sz val="11"/>
        <color rgb="FF000000"/>
        <rFont val="Calibri"/>
        <charset val="238"/>
      </rPr>
      <t>2024,pod50,EU,CZ-DRG,E</t>
    </r>
  </si>
  <si>
    <r>
      <t>CM</t>
    </r>
    <r>
      <rPr>
        <b/>
        <vertAlign val="subscript"/>
        <sz val="11"/>
        <color rgb="FF000000"/>
        <rFont val="Calibri"/>
        <charset val="238"/>
      </rPr>
      <t>pod50,CZ-DRG,DH,2024</t>
    </r>
  </si>
  <si>
    <r>
      <t>PP</t>
    </r>
    <r>
      <rPr>
        <b/>
        <vertAlign val="subscript"/>
        <sz val="11"/>
        <color rgb="FF000000"/>
        <rFont val="Calibri"/>
        <charset val="238"/>
      </rPr>
      <t>pod50,EU,CZ-DRG,BCEFG,2022</t>
    </r>
  </si>
  <si>
    <r>
      <t>CM</t>
    </r>
    <r>
      <rPr>
        <b/>
        <vertAlign val="subscript"/>
        <sz val="11"/>
        <color rgb="FF000000"/>
        <rFont val="Calibri"/>
        <charset val="238"/>
      </rPr>
      <t>2024,pod50,EU,CZ-DRG,F</t>
    </r>
  </si>
  <si>
    <r>
      <rPr>
        <b/>
        <sz val="11"/>
        <color rgb="FF000000"/>
        <rFont val="Calibri"/>
        <charset val="238"/>
      </rPr>
      <t>PP</t>
    </r>
    <r>
      <rPr>
        <b/>
        <vertAlign val="subscript"/>
        <sz val="11"/>
        <color rgb="FF000000"/>
        <rFont val="Calibri"/>
        <charset val="238"/>
      </rPr>
      <t>pod50,EU,CZ-DRG,BCEFG,2024</t>
    </r>
  </si>
  <si>
    <r>
      <t>PP</t>
    </r>
    <r>
      <rPr>
        <b/>
        <vertAlign val="subscript"/>
        <sz val="11"/>
        <color rgb="FF000000"/>
        <rFont val="Calibri"/>
        <charset val="238"/>
      </rPr>
      <t>pod50,EU,CZ-DRG,A,2022</t>
    </r>
  </si>
  <si>
    <r>
      <t>CM</t>
    </r>
    <r>
      <rPr>
        <b/>
        <vertAlign val="subscript"/>
        <sz val="11"/>
        <color rgb="FF000000"/>
        <rFont val="Calibri"/>
        <charset val="238"/>
      </rPr>
      <t>2024,pod50,EU,CZ-DRG,G</t>
    </r>
  </si>
  <si>
    <r>
      <t>PP</t>
    </r>
    <r>
      <rPr>
        <b/>
        <vertAlign val="subscript"/>
        <sz val="11"/>
        <color rgb="FF000000"/>
        <rFont val="Calibri"/>
        <charset val="238"/>
      </rPr>
      <t>pod50,CZ-DRG,A,2024</t>
    </r>
  </si>
  <si>
    <r>
      <t>PP</t>
    </r>
    <r>
      <rPr>
        <b/>
        <vertAlign val="subscript"/>
        <sz val="11"/>
        <color rgb="FF000000"/>
        <rFont val="Calibri"/>
        <charset val="238"/>
      </rPr>
      <t>EU,CZ-DRG,DH,2022</t>
    </r>
  </si>
  <si>
    <r>
      <t>PP</t>
    </r>
    <r>
      <rPr>
        <b/>
        <vertAlign val="subscript"/>
        <sz val="11"/>
        <color rgb="FF000000"/>
        <rFont val="Calibri"/>
        <charset val="238"/>
      </rPr>
      <t>EU,CZ-DRG,DH,2024</t>
    </r>
  </si>
  <si>
    <r>
      <t>ZS</t>
    </r>
    <r>
      <rPr>
        <b/>
        <vertAlign val="subscript"/>
        <sz val="11"/>
        <color rgb="FF000000"/>
        <rFont val="Calibri"/>
        <charset val="238"/>
      </rPr>
      <t>pod50,EU</t>
    </r>
  </si>
  <si>
    <r>
      <t>K</t>
    </r>
    <r>
      <rPr>
        <b/>
        <vertAlign val="subscript"/>
        <sz val="11"/>
        <color rgb="FF000000"/>
        <rFont val="Calibri"/>
        <charset val="238"/>
      </rPr>
      <t>Trans</t>
    </r>
  </si>
  <si>
    <t>CMI</t>
  </si>
  <si>
    <r>
      <t>Výpočet ZS</t>
    </r>
    <r>
      <rPr>
        <b/>
        <vertAlign val="subscript"/>
        <sz val="11"/>
        <color rgb="FF000000"/>
        <rFont val="Calibri"/>
        <charset val="238"/>
      </rPr>
      <t>pod50,EU</t>
    </r>
  </si>
  <si>
    <r>
      <t>NM</t>
    </r>
    <r>
      <rPr>
        <vertAlign val="subscript"/>
        <sz val="11"/>
        <color rgb="FF000000"/>
        <rFont val="Calibri"/>
        <charset val="238"/>
      </rPr>
      <t>pod50,EU,CMI</t>
    </r>
  </si>
  <si>
    <r>
      <t>ZS</t>
    </r>
    <r>
      <rPr>
        <vertAlign val="subscript"/>
        <sz val="11"/>
        <color rgb="FF000000"/>
        <rFont val="Calibri"/>
        <charset val="238"/>
      </rPr>
      <t>pod50,EU</t>
    </r>
    <r>
      <rPr>
        <sz val="11"/>
        <color rgb="FF000000"/>
        <rFont val="Calibri"/>
        <charset val="238"/>
      </rPr>
      <t>=CZS</t>
    </r>
    <r>
      <rPr>
        <vertAlign val="subscript"/>
        <sz val="11"/>
        <color rgb="FF000000"/>
        <rFont val="Calibri"/>
        <charset val="238"/>
      </rPr>
      <t>CZ-DRG</t>
    </r>
    <r>
      <rPr>
        <sz val="11"/>
        <color rgb="FF000000"/>
        <rFont val="Calibri"/>
        <charset val="238"/>
      </rPr>
      <t>*NM</t>
    </r>
    <r>
      <rPr>
        <vertAlign val="subscript"/>
        <sz val="11"/>
        <color rgb="FF000000"/>
        <rFont val="Calibri"/>
        <charset val="238"/>
      </rPr>
      <t>pod50,EU,CMI</t>
    </r>
  </si>
  <si>
    <r>
      <t>EM</t>
    </r>
    <r>
      <rPr>
        <b/>
        <vertAlign val="subscript"/>
        <sz val="11"/>
        <color rgb="FF000000"/>
        <rFont val="Calibri"/>
        <charset val="238"/>
      </rPr>
      <t>pod50,EU,2024</t>
    </r>
  </si>
  <si>
    <r>
      <t>ÚHR</t>
    </r>
    <r>
      <rPr>
        <b/>
        <vertAlign val="subscript"/>
        <sz val="11"/>
        <color rgb="FF000000"/>
        <rFont val="Calibri"/>
        <charset val="238"/>
      </rPr>
      <t xml:space="preserve">pod50,EU,CZ-DRG,2024 </t>
    </r>
    <r>
      <rPr>
        <b/>
        <sz val="11"/>
        <color rgb="FF000000"/>
        <rFont val="Calibri"/>
        <charset val="238"/>
      </rPr>
      <t>= CM</t>
    </r>
    <r>
      <rPr>
        <b/>
        <vertAlign val="subscript"/>
        <sz val="11"/>
        <color rgb="FF000000"/>
        <rFont val="Calibri"/>
        <charset val="238"/>
      </rPr>
      <t>pod50,EU,CZ-DRG,A,2024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pod50,EU</t>
    </r>
    <r>
      <rPr>
        <b/>
        <sz val="11"/>
        <color rgb="FF000000"/>
        <rFont val="Calibri"/>
        <charset val="238"/>
      </rPr>
      <t>-EM</t>
    </r>
    <r>
      <rPr>
        <b/>
        <vertAlign val="subscript"/>
        <sz val="11"/>
        <color rgb="FF000000"/>
        <rFont val="Calibri"/>
        <charset val="238"/>
      </rPr>
      <t>pod50,EU,2024</t>
    </r>
    <r>
      <rPr>
        <b/>
        <sz val="11"/>
        <color rgb="FF000000"/>
        <rFont val="Calibri"/>
        <charset val="238"/>
      </rPr>
      <t>+CM</t>
    </r>
    <r>
      <rPr>
        <b/>
        <vertAlign val="subscript"/>
        <sz val="11"/>
        <color rgb="FF000000"/>
        <rFont val="Calibri"/>
        <charset val="238"/>
      </rPr>
      <t>pod50,CZ-DRG,DH,2024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pod50,EU</t>
    </r>
    <r>
      <rPr>
        <b/>
        <sz val="11"/>
        <color rgb="FF000000"/>
        <rFont val="Calibri"/>
        <charset val="238"/>
      </rPr>
      <t>*K</t>
    </r>
    <r>
      <rPr>
        <b/>
        <vertAlign val="subscript"/>
        <sz val="11"/>
        <color rgb="FF000000"/>
        <rFont val="Calibri"/>
        <charset val="238"/>
      </rPr>
      <t>Trans</t>
    </r>
    <r>
      <rPr>
        <b/>
        <sz val="11"/>
        <color rgb="FF000000"/>
        <rFont val="Calibri"/>
        <charset val="238"/>
      </rPr>
      <t>*KP</t>
    </r>
    <r>
      <rPr>
        <b/>
        <vertAlign val="subscript"/>
        <sz val="11"/>
        <color rgb="FF000000"/>
        <rFont val="Calibri"/>
        <charset val="238"/>
      </rPr>
      <t>Krit</t>
    </r>
    <r>
      <rPr>
        <b/>
        <sz val="11"/>
        <color rgb="FF000000"/>
        <rFont val="Calibri"/>
        <charset val="238"/>
      </rPr>
      <t>+CM</t>
    </r>
    <r>
      <rPr>
        <b/>
        <vertAlign val="subscript"/>
        <sz val="11"/>
        <color rgb="FF000000"/>
        <rFont val="Calibri"/>
        <charset val="238"/>
      </rPr>
      <t>EU,CZ-DRG,DH,2024</t>
    </r>
    <r>
      <rPr>
        <b/>
        <sz val="11"/>
        <color rgb="FF000000"/>
        <rFont val="Calibri"/>
        <charset val="238"/>
      </rPr>
      <t>*ZS</t>
    </r>
    <r>
      <rPr>
        <b/>
        <vertAlign val="subscript"/>
        <sz val="11"/>
        <color rgb="FF000000"/>
        <rFont val="Calibri"/>
        <charset val="238"/>
      </rPr>
      <t>pod50,EU</t>
    </r>
    <r>
      <rPr>
        <b/>
        <sz val="11"/>
        <color rgb="FF000000"/>
        <rFont val="Calibri"/>
        <charset val="238"/>
      </rPr>
      <t>+{Σ</t>
    </r>
    <r>
      <rPr>
        <b/>
        <vertAlign val="subscript"/>
        <sz val="11"/>
        <color rgb="FF000000"/>
        <rFont val="Calibri"/>
        <charset val="238"/>
      </rPr>
      <t>ni=1</t>
    </r>
    <r>
      <rPr>
        <b/>
        <sz val="11"/>
        <color rgb="FF000000"/>
        <rFont val="Calibri"/>
        <charset val="238"/>
      </rPr>
      <t>[Σ</t>
    </r>
    <r>
      <rPr>
        <b/>
        <vertAlign val="subscript"/>
        <sz val="11"/>
        <color rgb="FF000000"/>
        <rFont val="Calibri"/>
        <charset val="238"/>
      </rPr>
      <t xml:space="preserve">mj=1 </t>
    </r>
    <r>
      <rPr>
        <b/>
        <sz val="11"/>
        <color rgb="FF000000"/>
        <rFont val="Calibri"/>
        <charset val="238"/>
      </rPr>
      <t>max(ÚHR</t>
    </r>
    <r>
      <rPr>
        <b/>
        <vertAlign val="subscript"/>
        <sz val="11"/>
        <color rgb="FF000000"/>
        <rFont val="Calibri"/>
        <charset val="238"/>
      </rPr>
      <t>JPL,ij;</t>
    </r>
    <r>
      <rPr>
        <b/>
        <sz val="11"/>
        <color rgb="FF000000"/>
        <rFont val="Calibri"/>
        <charset val="238"/>
      </rPr>
      <t>CM</t>
    </r>
    <r>
      <rPr>
        <b/>
        <vertAlign val="subscript"/>
        <sz val="11"/>
        <color rgb="FF000000"/>
        <rFont val="Calibri"/>
        <charset val="238"/>
      </rPr>
      <t>pod50,EU,CZ-DRG,BCEFG,2024,ij</t>
    </r>
    <r>
      <rPr>
        <b/>
        <sz val="11"/>
        <color rgb="FF000000"/>
        <rFont val="Calibri"/>
        <charset val="238"/>
      </rPr>
      <t xml:space="preserve"> * ZS</t>
    </r>
    <r>
      <rPr>
        <b/>
        <vertAlign val="subscript"/>
        <sz val="11"/>
        <color rgb="FF000000"/>
        <rFont val="Calibri"/>
        <charset val="238"/>
      </rPr>
      <t>pod50,EU</t>
    </r>
    <r>
      <rPr>
        <b/>
        <sz val="11"/>
        <color rgb="FF000000"/>
        <rFont val="Calibri"/>
        <charset val="238"/>
      </rPr>
      <t>)] * KC</t>
    </r>
    <r>
      <rPr>
        <b/>
        <vertAlign val="subscript"/>
        <sz val="11"/>
        <color rgb="FF000000"/>
        <rFont val="Calibri"/>
        <charset val="238"/>
      </rPr>
      <t>BCEFG,i</t>
    </r>
    <r>
      <rPr>
        <b/>
        <sz val="11"/>
        <color rgb="FF000000"/>
        <rFont val="Calibri"/>
        <charset val="238"/>
      </rPr>
      <t xml:space="preserve">}) </t>
    </r>
  </si>
  <si>
    <r>
      <t>CM</t>
    </r>
    <r>
      <rPr>
        <vertAlign val="subscript"/>
        <sz val="11"/>
        <color rgb="FF000000"/>
        <rFont val="Calibri"/>
        <charset val="238"/>
      </rPr>
      <t>2022,pod50,CZ-DRG</t>
    </r>
  </si>
  <si>
    <r>
      <t>Úhr</t>
    </r>
    <r>
      <rPr>
        <b/>
        <vertAlign val="subscript"/>
        <sz val="11"/>
        <color rgb="FF000000"/>
        <rFont val="Calibri"/>
        <charset val="238"/>
      </rPr>
      <t>pod50,EU,CZ-DRG,2024</t>
    </r>
  </si>
  <si>
    <r>
      <t>PP</t>
    </r>
    <r>
      <rPr>
        <vertAlign val="subscript"/>
        <sz val="11"/>
        <color rgb="FF000000"/>
        <rFont val="Calibri"/>
        <charset val="238"/>
      </rPr>
      <t>2022,pod50,CZ-DRG</t>
    </r>
  </si>
  <si>
    <t>209-INTERVENCE PALIATIVA</t>
  </si>
  <si>
    <t>209-IVF</t>
  </si>
  <si>
    <t>209-BONIFIKACE REF SÍŤ DRG</t>
  </si>
  <si>
    <t>209-BONIFIKACE PALIATIVNÍ TÝM</t>
  </si>
  <si>
    <t xml:space="preserve">Dodatek:
Doplnit NS
Info:
2.747.000, - * K bod ÚV 8.4 - částka rozdělena 
</t>
  </si>
  <si>
    <t>209-BONIFIKACE HEMODIALÝZA</t>
  </si>
  <si>
    <t>209-STDN</t>
  </si>
  <si>
    <t>209-BONIFIKACE URGENTNÍHO PŘÍJMU</t>
  </si>
  <si>
    <t>209-STOMA</t>
  </si>
  <si>
    <t>209-LSPP STOMA</t>
  </si>
  <si>
    <t>Celkem příloha č.-1</t>
  </si>
  <si>
    <t>209-PRAKTIK KAPITACE</t>
  </si>
  <si>
    <t>211-OOP 9F9</t>
  </si>
  <si>
    <t>211-PAUŠÁLNÍ ÚHRADA</t>
  </si>
  <si>
    <t>211-AMBULANCE</t>
  </si>
  <si>
    <t>211-CENTRA - PAR.16</t>
  </si>
  <si>
    <t>MEXILETIN</t>
  </si>
  <si>
    <t>C01BB02</t>
  </si>
  <si>
    <t>0238358</t>
  </si>
  <si>
    <t>NAMUSCLA</t>
  </si>
  <si>
    <t>TAFASITAMAB</t>
  </si>
  <si>
    <t>L01FX12</t>
  </si>
  <si>
    <t>0255191</t>
  </si>
  <si>
    <t>MINJUVI</t>
  </si>
  <si>
    <t>EFGARTIGIMOD ALFA</t>
  </si>
  <si>
    <t>L04AA58</t>
  </si>
  <si>
    <t>0268132</t>
  </si>
  <si>
    <t>VYVGART</t>
  </si>
  <si>
    <t>211-CENTRA - PAR.16 - CF</t>
  </si>
  <si>
    <t>211-CENTRA</t>
  </si>
  <si>
    <t>TEDUGLUTID</t>
  </si>
  <si>
    <t>A16AX08</t>
  </si>
  <si>
    <t>0193528</t>
  </si>
  <si>
    <t>REVESTIVE</t>
  </si>
  <si>
    <t>EPOPROSTENOL</t>
  </si>
  <si>
    <t>B01AC09</t>
  </si>
  <si>
    <t>0239576</t>
  </si>
  <si>
    <t>VELETRI</t>
  </si>
  <si>
    <t>0027629</t>
  </si>
  <si>
    <t>NIVOLUMAB A RELATLIMAB</t>
  </si>
  <si>
    <t>L01FY02</t>
  </si>
  <si>
    <t>0268188</t>
  </si>
  <si>
    <t>OPDUALAG</t>
  </si>
  <si>
    <t>211-CENTRA - DG SKUPINY SYN,SYP</t>
  </si>
  <si>
    <t>211-DIOP</t>
  </si>
  <si>
    <t>211-NIP</t>
  </si>
  <si>
    <t>211-ÚHRADA FORMOU PP PODLE CZ_DRG</t>
  </si>
  <si>
    <t>211-INTERVENCE PALIATIVA</t>
  </si>
  <si>
    <t>211-PROGRAM TRANSPLANTACE LEDVINY</t>
  </si>
  <si>
    <t>211-IVF</t>
  </si>
  <si>
    <t>211-PŘÍLOHA Č12 HOS</t>
  </si>
  <si>
    <t>0238534</t>
  </si>
  <si>
    <t>211-PŘÍLOHA Č12 UVZPP</t>
  </si>
  <si>
    <t>211-PŘÍLOHA Č12 CZDRG</t>
  </si>
  <si>
    <t>211-PŘÍLOHA Č12 AMB</t>
  </si>
  <si>
    <t>0210088</t>
  </si>
  <si>
    <t>211-BONIFIKACE REF SÍŤ DRG</t>
  </si>
  <si>
    <t>211-BONIFIKACE PALIATIVNÍ TÝM</t>
  </si>
  <si>
    <t>211-BONIFIKACE HEMODIALÝZA</t>
  </si>
  <si>
    <t>211-STDN</t>
  </si>
  <si>
    <t>211-BONIFIKACE URGENTNÍHO PŘÍJMU</t>
  </si>
  <si>
    <t>211-ÚHRADA VYČLENĚNÁ Z PP</t>
  </si>
  <si>
    <t>211-MAMO SCREENING</t>
  </si>
  <si>
    <t>211-STOMA</t>
  </si>
  <si>
    <t>211-LSPP STOMA</t>
  </si>
  <si>
    <t>211-PRAKTIK KAPITACE</t>
  </si>
  <si>
    <t>213-OOP 9F9</t>
  </si>
  <si>
    <t>213-PAUŠÁLNÍ ÚHRADA</t>
  </si>
  <si>
    <t>213-AMBULANCE</t>
  </si>
  <si>
    <t>213-CENTRA - DG SKUPINY SYN,SYP</t>
  </si>
  <si>
    <t>213-CENTRA - PAR.16 - CF</t>
  </si>
  <si>
    <t>213-CENTRA</t>
  </si>
  <si>
    <t>0210929</t>
  </si>
  <si>
    <t>PASIREOTID</t>
  </si>
  <si>
    <t>H01CB05</t>
  </si>
  <si>
    <t>0210251</t>
  </si>
  <si>
    <t>SIGNIFOR</t>
  </si>
  <si>
    <t>0238498</t>
  </si>
  <si>
    <t>0210260</t>
  </si>
  <si>
    <t>213-DIOP</t>
  </si>
  <si>
    <t>213-NIP</t>
  </si>
  <si>
    <t>213-ÚHRADA FORMOU PP PODLE CZ_DRG</t>
  </si>
  <si>
    <t>213-INTERVENCE PALIATIVA</t>
  </si>
  <si>
    <t>213-PROGRAM TRANSPLANTACE LEDVINY</t>
  </si>
  <si>
    <t>213-IVF</t>
  </si>
  <si>
    <t>213-PŘÍLOHA Č12 HOS</t>
  </si>
  <si>
    <t>213-PŘÍLOHA Č12 UVZPP</t>
  </si>
  <si>
    <t>213-PŘÍLOHA Č12 AMB</t>
  </si>
  <si>
    <t>213-PŘÍLOHA Č12 CZDRG</t>
  </si>
  <si>
    <t>213-BONIFIKACE REF SÍŤ DRG</t>
  </si>
  <si>
    <t>213-BONIFIKACE PALIATIVNÍ TÝM</t>
  </si>
  <si>
    <t>213-BONIFIKACE HEMODIALÝZA</t>
  </si>
  <si>
    <t>213-STDN</t>
  </si>
  <si>
    <t>213-BONIFIKACE URGENTNÍHO PŘÍJMU</t>
  </si>
  <si>
    <t>213-ÚHRADA VYČLENĚNÁ Z PP</t>
  </si>
  <si>
    <t>213-STOMA</t>
  </si>
  <si>
    <t>213-LSPP STOMA</t>
  </si>
  <si>
    <t>213-PRAKTIK KAPITACE</t>
  </si>
  <si>
    <t>511-ZAHR. POJ NEBO POD 50 POJ</t>
  </si>
  <si>
    <t>511-111 DP4 AMB</t>
  </si>
  <si>
    <t xml:space="preserve">Info:
HB=1,08
</t>
  </si>
  <si>
    <t>601-ZAHR. POJ NEBO POD 50 POJ</t>
  </si>
  <si>
    <t>601-201 DP4 AMB</t>
  </si>
  <si>
    <t>605-ZAHR. POJ NEBO POD 50 POJ</t>
  </si>
  <si>
    <t>605-205 DP4 AMB</t>
  </si>
  <si>
    <t>607-ZAHR. POJ NEBO POD 50 POJ</t>
  </si>
  <si>
    <t>607-207 DP4 AMB</t>
  </si>
  <si>
    <t>609-ZAHR. POJ NEBO POD 50 POJ</t>
  </si>
  <si>
    <t>609-209 DP4 AMB</t>
  </si>
  <si>
    <t>611-ZAHR. POJ NEBO POD 50 POJ</t>
  </si>
  <si>
    <t>611-211 DP4 AMB</t>
  </si>
  <si>
    <t>613-ZAHR. POJ NEBO POD 50 POJ</t>
  </si>
  <si>
    <t>613-213 DP4 AMB</t>
  </si>
  <si>
    <t>Plán</t>
  </si>
  <si>
    <t>Skutečnost proti plánu</t>
  </si>
  <si>
    <t>Skuetčnost</t>
  </si>
  <si>
    <t>CF</t>
  </si>
  <si>
    <t>Překročení proti dodatku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</si>
</sst>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#,##0.0000"/>
    <numFmt numFmtId="165" formatCode="#,##0.0"/>
    <numFmt numFmtId="166" formatCode="#,##0.000"/>
    <numFmt numFmtId="167" formatCode="_-* #,##0.00_-;\-* #,##0.00_-;_-* &quot;-&quot;??_-;_-@_-"/>
    <numFmt numFmtId="168" formatCode="#,##0_ ;\-#,##0\ "/>
    <numFmt numFmtId="169" formatCode="0.0000"/>
    <numFmt numFmtId="170" formatCode="#,##0.00\ &quot;Kč&quot;"/>
    <numFmt numFmtId="171" formatCode="#,##0\ &quot;Kč&quot;"/>
    <numFmt numFmtId="172" formatCode="_-* #,##0\ &quot;Kč&quot;_-;\-* #,##0\ &quot;Kč&quot;_-;_-* &quot;-&quot;??\ &quot;Kč&quot;_-;_-@_-"/>
  </numFmts>
  <fonts count="85">
    <font>
      <sz val="11"/>
      <name val="Calibri"/>
      <charset val="1"/>
    </font>
    <font>
      <b/>
      <sz val="11"/>
      <color rgb="FF000000"/>
      <name val="Calibri"/>
      <charset val="1"/>
    </font>
    <font>
      <sz val="11"/>
      <color rgb="FF000000"/>
      <name val="Calibri"/>
      <charset val="1"/>
    </font>
    <font>
      <u/>
      <sz val="11"/>
      <color rgb="FF0000FF"/>
      <name val="Calibri"/>
      <charset val="1"/>
    </font>
    <font>
      <b/>
      <sz val="11"/>
      <name val="Calibri"/>
      <charset val="1"/>
    </font>
    <font>
      <sz val="9"/>
      <color rgb="FF000000"/>
      <name val="Calibri"/>
      <charset val="1"/>
    </font>
    <font>
      <b/>
      <sz val="11"/>
      <color rgb="FF000000"/>
      <name val="Calibri"/>
      <charset val="238"/>
    </font>
    <font>
      <sz val="11"/>
      <color rgb="FF000000"/>
      <name val="Calibri"/>
      <charset val="238"/>
    </font>
    <font>
      <b/>
      <sz val="11"/>
      <color rgb="FF000000"/>
      <name val="Calibri"/>
      <charset val="238"/>
    </font>
    <font>
      <sz val="9"/>
      <color rgb="FF000000"/>
      <name val="Calibri"/>
      <charset val="238"/>
    </font>
    <font>
      <sz val="11"/>
      <name val="Calibri"/>
      <charset val="238"/>
    </font>
    <font>
      <b/>
      <sz val="9"/>
      <color rgb="FF000000"/>
      <name val="Calibri"/>
      <charset val="238"/>
    </font>
    <font>
      <b/>
      <sz val="11"/>
      <color rgb="FF0070C0"/>
      <name val="Calibri"/>
      <charset val="238"/>
    </font>
    <font>
      <b/>
      <sz val="11"/>
      <color rgb="FF00B050"/>
      <name val="Calibri"/>
      <charset val="238"/>
    </font>
    <font>
      <sz val="11"/>
      <color rgb="FF0070C0"/>
      <name val="Calibri"/>
      <charset val="238"/>
    </font>
    <font>
      <sz val="11"/>
      <color rgb="FF00B050"/>
      <name val="Calibri"/>
      <charset val="238"/>
    </font>
    <font>
      <b/>
      <sz val="14"/>
      <color rgb="FF7030A0"/>
      <name val="Calibri"/>
      <charset val="238"/>
    </font>
    <font>
      <sz val="11"/>
      <color rgb="FF7030A0"/>
      <name val="Calibri"/>
      <charset val="238"/>
    </font>
    <font>
      <b/>
      <sz val="12"/>
      <color rgb="FFC55A11"/>
      <name val="Calibri"/>
      <charset val="238"/>
    </font>
    <font>
      <sz val="11"/>
      <color rgb="FFC55A11"/>
      <name val="Calibri"/>
      <charset val="238"/>
    </font>
    <font>
      <sz val="11"/>
      <color rgb="FFFF0000"/>
      <name val="Calibri"/>
      <charset val="238"/>
    </font>
    <font>
      <b/>
      <u/>
      <sz val="11"/>
      <color rgb="FF000000"/>
      <name val="Calibri"/>
      <charset val="238"/>
    </font>
    <font>
      <b/>
      <sz val="11"/>
      <color rgb="FFFF0000"/>
      <name val="Calibri"/>
      <charset val="238"/>
    </font>
    <font>
      <b/>
      <sz val="10"/>
      <color rgb="FF000000"/>
      <name val="Calibri"/>
      <charset val="238"/>
    </font>
    <font>
      <i/>
      <sz val="11"/>
      <color rgb="FF000000"/>
      <name val="Calibri"/>
      <charset val="238"/>
    </font>
    <font>
      <b/>
      <sz val="11"/>
      <color rgb="FF2E75B6"/>
      <name val="Calibri"/>
      <charset val="238"/>
    </font>
    <font>
      <b/>
      <sz val="11"/>
      <color rgb="FFED7D31"/>
      <name val="Calibri"/>
      <charset val="238"/>
    </font>
    <font>
      <b/>
      <sz val="11"/>
      <color rgb="FF7030A0"/>
      <name val="Calibri"/>
      <charset val="238"/>
    </font>
    <font>
      <b/>
      <sz val="11"/>
      <color rgb="FF595959"/>
      <name val="Calibri"/>
      <charset val="238"/>
    </font>
    <font>
      <i/>
      <sz val="10"/>
      <color rgb="FF00B050"/>
      <name val="Calibri"/>
      <charset val="238"/>
    </font>
    <font>
      <b/>
      <sz val="11"/>
      <color rgb="FF70AD47"/>
      <name val="Calibri"/>
      <charset val="238"/>
    </font>
    <font>
      <b/>
      <sz val="11"/>
      <color rgb="FF4472C4"/>
      <name val="Calibri"/>
      <charset val="238"/>
    </font>
    <font>
      <b/>
      <sz val="10"/>
      <color rgb="FF70AD47"/>
      <name val="Calibri"/>
      <charset val="238"/>
    </font>
    <font>
      <sz val="10"/>
      <color rgb="FF000000"/>
      <name val="Calibri"/>
      <charset val="238"/>
    </font>
    <font>
      <b/>
      <sz val="16"/>
      <color rgb="FF000000"/>
      <name val="Calibri"/>
      <charset val="238"/>
    </font>
    <font>
      <sz val="16"/>
      <color rgb="FF000000"/>
      <name val="Calibri"/>
      <charset val="238"/>
    </font>
    <font>
      <sz val="18"/>
      <color rgb="FF000000"/>
      <name val="Calibri"/>
      <charset val="238"/>
    </font>
    <font>
      <b/>
      <sz val="12"/>
      <color rgb="FF000000"/>
      <name val="Calibri"/>
      <charset val="238"/>
    </font>
    <font>
      <b/>
      <vertAlign val="subscript"/>
      <sz val="11"/>
      <color rgb="FF000000"/>
      <name val="Calibri"/>
      <charset val="238"/>
    </font>
    <font>
      <sz val="11"/>
      <color rgb="FF000000"/>
      <name val="Calibri"/>
      <charset val="238"/>
    </font>
    <font>
      <vertAlign val="subscript"/>
      <sz val="11"/>
      <color rgb="FF0070C0"/>
      <name val="Calibri"/>
      <charset val="238"/>
    </font>
    <font>
      <vertAlign val="subscript"/>
      <sz val="11"/>
      <color rgb="FF000000"/>
      <name val="Calibri"/>
      <charset val="238"/>
    </font>
    <font>
      <vertAlign val="subscript"/>
      <sz val="11"/>
      <color rgb="FF00B050"/>
      <name val="Calibri"/>
      <charset val="238"/>
    </font>
    <font>
      <b/>
      <vertAlign val="subscript"/>
      <sz val="11"/>
      <color rgb="FF0070C0"/>
      <name val="Calibri"/>
      <charset val="238"/>
    </font>
    <font>
      <vertAlign val="superscript"/>
      <sz val="11"/>
      <color rgb="FF0070C0"/>
      <name val="Calibri"/>
      <charset val="238"/>
    </font>
    <font>
      <b/>
      <vertAlign val="subscript"/>
      <sz val="11"/>
      <color rgb="FF00B050"/>
      <name val="Calibri"/>
      <charset val="238"/>
    </font>
    <font>
      <vertAlign val="superscript"/>
      <sz val="11"/>
      <color rgb="FF00B050"/>
      <name val="Calibri"/>
      <charset val="238"/>
    </font>
    <font>
      <b/>
      <vertAlign val="superscript"/>
      <sz val="11"/>
      <color rgb="FF000000"/>
      <name val="Calibri"/>
      <charset val="238"/>
    </font>
    <font>
      <b/>
      <sz val="11"/>
      <color rgb="FFC55A11"/>
      <name val="Calibri"/>
      <charset val="238"/>
    </font>
    <font>
      <b/>
      <vertAlign val="subscript"/>
      <sz val="11"/>
      <color rgb="FFC55A11"/>
      <name val="Calibri"/>
      <charset val="238"/>
    </font>
    <font>
      <vertAlign val="superscript"/>
      <sz val="11"/>
      <color rgb="FF000000"/>
      <name val="Calibri"/>
      <charset val="238"/>
    </font>
    <font>
      <vertAlign val="subscript"/>
      <sz val="11"/>
      <color rgb="FFFF0000"/>
      <name val="Calibri"/>
      <charset val="238"/>
    </font>
    <font>
      <sz val="11"/>
      <color rgb="FF2E75B6"/>
      <name val="Calibri"/>
      <charset val="238"/>
    </font>
    <font>
      <vertAlign val="subscript"/>
      <sz val="11"/>
      <color rgb="FF2E75B6"/>
      <name val="Calibri"/>
      <charset val="238"/>
    </font>
    <font>
      <vertAlign val="superscript"/>
      <sz val="11"/>
      <color rgb="FFFF0000"/>
      <name val="Calibri"/>
      <charset val="238"/>
    </font>
    <font>
      <b/>
      <i/>
      <sz val="11"/>
      <color rgb="FF000000"/>
      <name val="Calibri"/>
      <charset val="238"/>
    </font>
    <font>
      <b/>
      <vertAlign val="superscript"/>
      <sz val="11"/>
      <color rgb="FF0070C0"/>
      <name val="Calibri"/>
      <charset val="238"/>
    </font>
    <font>
      <b/>
      <vertAlign val="superscript"/>
      <sz val="11"/>
      <color rgb="FF00B050"/>
      <name val="Calibri"/>
      <charset val="238"/>
    </font>
    <font>
      <b/>
      <vertAlign val="subscript"/>
      <sz val="14"/>
      <color rgb="FF7030A0"/>
      <name val="Calibri"/>
      <charset val="238"/>
    </font>
    <font>
      <vertAlign val="subscript"/>
      <sz val="11"/>
      <color rgb="FF7030A0"/>
      <name val="Calibri"/>
      <charset val="238"/>
    </font>
    <font>
      <b/>
      <vertAlign val="subscript"/>
      <sz val="12"/>
      <color rgb="FFC55A11"/>
      <name val="Calibri"/>
      <charset val="238"/>
    </font>
    <font>
      <vertAlign val="subscript"/>
      <sz val="11"/>
      <color rgb="FFC55A11"/>
      <name val="Calibri"/>
      <charset val="238"/>
    </font>
    <font>
      <i/>
      <vertAlign val="subscript"/>
      <sz val="11"/>
      <color rgb="FF000000"/>
      <name val="Calibri"/>
      <charset val="238"/>
    </font>
    <font>
      <b/>
      <vertAlign val="subscript"/>
      <sz val="11"/>
      <color rgb="FF2E75B6"/>
      <name val="Calibri"/>
      <charset val="238"/>
    </font>
    <font>
      <b/>
      <vertAlign val="subscript"/>
      <sz val="11"/>
      <color rgb="FFED7D31"/>
      <name val="Calibri"/>
      <charset val="238"/>
    </font>
    <font>
      <b/>
      <vertAlign val="superscript"/>
      <sz val="11"/>
      <color rgb="FF7030A0"/>
      <name val="Calibri"/>
      <charset val="238"/>
    </font>
    <font>
      <b/>
      <vertAlign val="subscript"/>
      <sz val="11"/>
      <color rgb="FF7030A0"/>
      <name val="Calibri"/>
      <charset val="238"/>
    </font>
    <font>
      <b/>
      <vertAlign val="subscript"/>
      <sz val="11"/>
      <color rgb="FF595959"/>
      <name val="Calibri"/>
      <charset val="238"/>
    </font>
    <font>
      <i/>
      <vertAlign val="subscript"/>
      <sz val="10"/>
      <color rgb="FF00B050"/>
      <name val="Calibri"/>
      <charset val="238"/>
    </font>
    <font>
      <b/>
      <vertAlign val="subscript"/>
      <sz val="11"/>
      <color rgb="FF70AD47"/>
      <name val="Calibri"/>
      <charset val="238"/>
    </font>
    <font>
      <b/>
      <vertAlign val="subscript"/>
      <sz val="11"/>
      <color rgb="FF4472C4"/>
      <name val="Calibri"/>
      <charset val="238"/>
    </font>
    <font>
      <b/>
      <i/>
      <vertAlign val="subscript"/>
      <sz val="11"/>
      <color rgb="FF000000"/>
      <name val="Calibri"/>
      <charset val="238"/>
    </font>
    <font>
      <b/>
      <i/>
      <sz val="11"/>
      <color rgb="FF70AD47"/>
      <name val="Calibri"/>
      <charset val="238"/>
    </font>
    <font>
      <b/>
      <i/>
      <vertAlign val="subscript"/>
      <sz val="11"/>
      <color rgb="FF70AD47"/>
      <name val="Calibri"/>
      <charset val="238"/>
    </font>
    <font>
      <b/>
      <i/>
      <sz val="11"/>
      <color rgb="FF4472C4"/>
      <name val="Calibri"/>
      <charset val="238"/>
    </font>
    <font>
      <b/>
      <i/>
      <vertAlign val="subscript"/>
      <sz val="11"/>
      <color rgb="FF4472C4"/>
      <name val="Calibri"/>
      <charset val="238"/>
    </font>
    <font>
      <b/>
      <vertAlign val="subscript"/>
      <sz val="16"/>
      <color rgb="FF000000"/>
      <name val="Calibri"/>
      <charset val="238"/>
    </font>
    <font>
      <b/>
      <u/>
      <sz val="9"/>
      <name val="Tahoma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DCC0"/>
        <bgColor rgb="FFC0DCC0"/>
      </patternFill>
    </fill>
    <fill>
      <patternFill patternType="none"/>
    </fill>
    <fill>
      <patternFill patternType="solid">
        <fgColor rgb="FFA6CAF0"/>
        <bgColor rgb="FFA6CAF0"/>
      </patternFill>
    </fill>
    <fill>
      <patternFill patternType="solid">
        <fgColor rgb="FFC0C0C0"/>
        <bgColor rgb="FFC0C0C0"/>
      </patternFill>
    </fill>
    <fill>
      <patternFill patternType="solid">
        <fgColor rgb="FFFDFDFD"/>
        <bgColor rgb="FFFDFDFD"/>
      </patternFill>
    </fill>
    <fill>
      <patternFill patternType="solid">
        <fgColor rgb="FFFFFF00"/>
        <bgColor rgb="FFFFFF00"/>
      </patternFill>
    </fill>
    <fill>
      <patternFill patternType="solid">
        <fgColor rgb="FFA6CAF0"/>
        <bgColor rgb="FFA6CAF0"/>
      </patternFill>
    </fill>
    <fill>
      <patternFill patternType="solid">
        <fgColor rgb="FFFFFFCC"/>
        <bgColor rgb="FFFFFFCC"/>
      </patternFill>
    </fill>
    <fill>
      <patternFill patternType="solid">
        <fgColor rgb="FFD9D9D9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AE3F3"/>
        <bgColor rgb="FFDAE3F3"/>
      </patternFill>
    </fill>
    <fill>
      <patternFill patternType="solid">
        <fgColor rgb="FFFFFFFF"/>
        <bgColor rgb="FFFFFFFF"/>
      </patternFill>
    </fill>
    <fill>
      <patternFill patternType="solid">
        <fgColor rgb="FFE2F0D9"/>
        <bgColor rgb="FFE2F0D9"/>
      </patternFill>
    </fill>
    <fill>
      <patternFill patternType="solid">
        <fgColor rgb="FFFFBBAB"/>
        <bgColor rgb="FFFFBBAB"/>
      </patternFill>
    </fill>
    <fill>
      <patternFill patternType="solid">
        <fgColor rgb="FFCCFFCC"/>
        <bgColor rgb="FFCCFFCC"/>
      </patternFill>
    </fill>
    <fill>
      <patternFill patternType="solid">
        <fgColor rgb="FFB7DBFF"/>
        <bgColor rgb="FFB7DBFF"/>
      </patternFill>
    </fill>
    <fill>
      <patternFill patternType="solid">
        <fgColor rgb="FFFFFFCC"/>
        <bgColor rgb="FFFFFFCC"/>
      </patternFill>
    </fill>
    <fill>
      <patternFill patternType="solid">
        <fgColor rgb="FFD3D3D3"/>
        <bgColor rgb="FFD3D3D3"/>
      </patternFill>
    </fill>
    <fill>
      <patternFill patternType="solid">
        <fgColor rgb="FFFF9D5B"/>
        <bgColor rgb="FFFF9D5B"/>
      </patternFill>
    </fill>
    <fill>
      <patternFill patternType="solid">
        <fgColor rgb="FFCCFFCC"/>
        <bgColor rgb="FFCCFFCC"/>
      </patternFill>
    </fill>
    <fill>
      <patternFill patternType="solid">
        <fgColor rgb="FFEDCE8F"/>
        <bgColor rgb="FFEDCE8F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FFFFFF"/>
        <bgColor rgb="FFFFFFFF"/>
      </patternFill>
    </fill>
    <fill>
      <patternFill patternType="solid">
        <fgColor rgb="FFC5E0B4"/>
        <bgColor rgb="FFC5E0B4"/>
      </patternFill>
    </fill>
    <fill>
      <patternFill patternType="solid">
        <fgColor rgb="FF9DC3E6"/>
        <bgColor rgb="FF9DC3E6"/>
      </patternFill>
    </fill>
    <fill>
      <patternFill patternType="solid">
        <fgColor rgb="FFFFFFE5"/>
        <bgColor rgb="FFFFFFE5"/>
      </patternFill>
    </fill>
    <fill>
      <patternFill patternType="solid">
        <fgColor rgb="FFF8CBAD"/>
        <bgColor rgb="FFF8CBAD"/>
      </patternFill>
    </fill>
    <fill>
      <patternFill patternType="solid">
        <fgColor rgb="FFFBE5D6"/>
        <bgColor rgb="FFFBE5D6"/>
      </patternFill>
    </fill>
    <fill>
      <patternFill patternType="solid">
        <fgColor rgb="FFBDD7EE"/>
        <bgColor rgb="FFBDD7EE"/>
      </patternFill>
    </fill>
    <fill>
      <patternFill patternType="solid">
        <fgColor rgb="FFDEEBF7"/>
        <bgColor rgb="FFDEEBF7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6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auto="1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FFFFFF"/>
      </top>
      <bottom/>
      <diagonal/>
    </border>
    <border>
      <left/>
      <right style="thin">
        <color auto="1"/>
      </right>
      <top style="thin">
        <color rgb="FFFFFFFF"/>
      </top>
      <bottom/>
      <diagonal/>
    </border>
    <border>
      <left style="thin">
        <color auto="1"/>
      </left>
      <right/>
      <top/>
      <bottom style="thin">
        <color rgb="FFFFFFFF"/>
      </bottom>
      <diagonal/>
    </border>
    <border>
      <left/>
      <right style="thin">
        <color auto="1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auto="1"/>
      </left>
      <right/>
      <top style="thin">
        <color rgb="FFFFFFF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/>
      <top style="thin">
        <color rgb="FF000000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rgb="FF000000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829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2" fillId="4" borderId="3" xfId="0" applyNumberFormat="1" applyFont="1" applyFill="1" applyBorder="1" applyAlignment="1" applyProtection="1">
      <alignment horizontal="center"/>
    </xf>
    <xf numFmtId="0" fontId="3" fillId="4" borderId="4" xfId="0" applyNumberFormat="1" applyFont="1" applyFill="1" applyBorder="1" applyAlignment="1" applyProtection="1">
      <alignment horizontal="left"/>
    </xf>
    <xf numFmtId="0" fontId="2" fillId="4" borderId="4" xfId="0" applyNumberFormat="1" applyFont="1" applyFill="1" applyBorder="1" applyAlignment="1" applyProtection="1">
      <alignment horizontal="center"/>
    </xf>
    <xf numFmtId="3" fontId="2" fillId="4" borderId="4" xfId="0" applyNumberFormat="1" applyFont="1" applyFill="1" applyBorder="1" applyAlignment="1" applyProtection="1">
      <alignment horizontal="right"/>
    </xf>
    <xf numFmtId="4" fontId="2" fillId="4" borderId="4" xfId="0" applyNumberFormat="1" applyFont="1" applyFill="1" applyBorder="1" applyAlignment="1" applyProtection="1">
      <alignment horizontal="right"/>
    </xf>
    <xf numFmtId="0" fontId="1" fillId="5" borderId="3" xfId="0" applyNumberFormat="1" applyFont="1" applyFill="1" applyBorder="1" applyAlignment="1" applyProtection="1">
      <alignment horizontal="left"/>
    </xf>
    <xf numFmtId="0" fontId="4" fillId="5" borderId="4" xfId="0" applyNumberFormat="1" applyFont="1" applyFill="1" applyBorder="1" applyAlignment="1" applyProtection="1"/>
    <xf numFmtId="3" fontId="1" fillId="5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/>
    <xf numFmtId="0" fontId="1" fillId="6" borderId="3" xfId="0" applyNumberFormat="1" applyFont="1" applyFill="1" applyBorder="1" applyAlignment="1" applyProtection="1">
      <alignment horizontal="center"/>
    </xf>
    <xf numFmtId="0" fontId="4" fillId="6" borderId="4" xfId="0" applyNumberFormat="1" applyFont="1" applyFill="1" applyBorder="1" applyAlignment="1" applyProtection="1"/>
    <xf numFmtId="3" fontId="1" fillId="6" borderId="4" xfId="0" applyNumberFormat="1" applyFont="1" applyFill="1" applyBorder="1" applyAlignment="1" applyProtection="1">
      <alignment horizontal="right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3" fontId="1" fillId="0" borderId="0" xfId="0" applyNumberFormat="1" applyFont="1" applyFill="1" applyBorder="1" applyAlignment="1" applyProtection="1">
      <alignment horizontal="right"/>
    </xf>
    <xf numFmtId="3" fontId="6" fillId="8" borderId="5" xfId="0" applyNumberFormat="1" applyFont="1" applyFill="1" applyBorder="1" applyAlignment="1" applyProtection="1">
      <alignment horizontal="center" vertical="center" wrapText="1"/>
    </xf>
    <xf numFmtId="0" fontId="6" fillId="8" borderId="5" xfId="0" applyNumberFormat="1" applyFont="1" applyFill="1" applyBorder="1" applyAlignment="1" applyProtection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center" vertical="center"/>
    </xf>
    <xf numFmtId="49" fontId="7" fillId="0" borderId="5" xfId="0" applyNumberFormat="1" applyFont="1" applyFill="1" applyBorder="1" applyAlignment="1" applyProtection="1">
      <alignment horizontal="center" vertical="center"/>
    </xf>
    <xf numFmtId="4" fontId="7" fillId="0" borderId="5" xfId="0" applyNumberFormat="1" applyFont="1" applyFill="1" applyBorder="1" applyAlignment="1" applyProtection="1">
      <alignment horizontal="right" vertical="center"/>
    </xf>
    <xf numFmtId="3" fontId="7" fillId="0" borderId="5" xfId="0" applyNumberFormat="1" applyFont="1" applyFill="1" applyBorder="1" applyAlignment="1" applyProtection="1">
      <alignment horizontal="right" vertical="center"/>
    </xf>
    <xf numFmtId="0" fontId="6" fillId="9" borderId="5" xfId="0" applyNumberFormat="1" applyFont="1" applyFill="1" applyBorder="1" applyAlignment="1" applyProtection="1">
      <alignment horizontal="center" vertical="center" wrapText="1"/>
    </xf>
    <xf numFmtId="49" fontId="6" fillId="9" borderId="5" xfId="0" applyNumberFormat="1" applyFont="1" applyFill="1" applyBorder="1" applyAlignment="1" applyProtection="1">
      <alignment horizontal="center" vertical="center"/>
    </xf>
    <xf numFmtId="4" fontId="6" fillId="9" borderId="5" xfId="0" applyNumberFormat="1" applyFont="1" applyFill="1" applyBorder="1" applyAlignment="1" applyProtection="1">
      <alignment horizontal="right" vertical="center"/>
    </xf>
    <xf numFmtId="3" fontId="6" fillId="9" borderId="5" xfId="0" applyNumberFormat="1" applyFont="1" applyFill="1" applyBorder="1" applyAlignment="1" applyProtection="1">
      <alignment horizontal="right" vertical="center"/>
    </xf>
    <xf numFmtId="0" fontId="8" fillId="0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right"/>
    </xf>
    <xf numFmtId="0" fontId="6" fillId="10" borderId="6" xfId="0" applyNumberFormat="1" applyFont="1" applyFill="1" applyBorder="1" applyAlignment="1" applyProtection="1">
      <alignment horizontal="center" vertical="center" wrapText="1"/>
    </xf>
    <xf numFmtId="0" fontId="6" fillId="10" borderId="7" xfId="0" applyNumberFormat="1" applyFont="1" applyFill="1" applyBorder="1" applyAlignment="1" applyProtection="1">
      <alignment horizontal="center" vertical="center" wrapText="1"/>
    </xf>
    <xf numFmtId="3" fontId="6" fillId="0" borderId="8" xfId="0" applyNumberFormat="1" applyFont="1" applyFill="1" applyBorder="1" applyAlignment="1" applyProtection="1">
      <alignment wrapText="1"/>
    </xf>
    <xf numFmtId="3" fontId="6" fillId="0" borderId="0" xfId="0" applyNumberFormat="1" applyFont="1" applyFill="1" applyBorder="1" applyAlignment="1" applyProtection="1">
      <alignment wrapText="1"/>
    </xf>
    <xf numFmtId="0" fontId="6" fillId="11" borderId="9" xfId="0" applyNumberFormat="1" applyFont="1" applyFill="1" applyBorder="1" applyAlignment="1" applyProtection="1">
      <alignment horizontal="center" vertical="center" wrapText="1"/>
    </xf>
    <xf numFmtId="3" fontId="7" fillId="11" borderId="10" xfId="0" applyNumberFormat="1" applyFont="1" applyFill="1" applyBorder="1" applyAlignment="1" applyProtection="1">
      <alignment horizontal="right"/>
    </xf>
    <xf numFmtId="0" fontId="6" fillId="11" borderId="11" xfId="0" applyNumberFormat="1" applyFont="1" applyFill="1" applyBorder="1" applyAlignment="1" applyProtection="1">
      <alignment horizontal="center" vertical="center" wrapText="1"/>
    </xf>
    <xf numFmtId="3" fontId="7" fillId="11" borderId="12" xfId="0" applyNumberFormat="1" applyFont="1" applyFill="1" applyBorder="1" applyAlignment="1" applyProtection="1">
      <alignment horizontal="right"/>
    </xf>
    <xf numFmtId="3" fontId="6" fillId="0" borderId="13" xfId="0" applyNumberFormat="1" applyFont="1" applyFill="1" applyBorder="1" applyAlignment="1" applyProtection="1">
      <alignment wrapText="1"/>
    </xf>
    <xf numFmtId="0" fontId="6" fillId="11" borderId="14" xfId="0" applyNumberFormat="1" applyFont="1" applyFill="1" applyBorder="1" applyAlignment="1" applyProtection="1">
      <alignment horizontal="center" vertical="center" wrapText="1"/>
    </xf>
    <xf numFmtId="3" fontId="7" fillId="11" borderId="15" xfId="0" applyNumberFormat="1" applyFont="1" applyFill="1" applyBorder="1" applyAlignment="1" applyProtection="1">
      <alignment horizontal="right"/>
    </xf>
    <xf numFmtId="3" fontId="6" fillId="0" borderId="16" xfId="0" applyNumberFormat="1" applyFont="1" applyFill="1" applyBorder="1" applyAlignment="1" applyProtection="1">
      <alignment wrapText="1"/>
    </xf>
    <xf numFmtId="3" fontId="6" fillId="0" borderId="17" xfId="0" applyNumberFormat="1" applyFont="1" applyFill="1" applyBorder="1" applyAlignment="1" applyProtection="1">
      <alignment wrapText="1"/>
    </xf>
    <xf numFmtId="3" fontId="6" fillId="10" borderId="21" xfId="0" applyNumberFormat="1" applyFont="1" applyFill="1" applyBorder="1" applyAlignment="1" applyProtection="1">
      <alignment horizontal="center" vertical="center" wrapText="1"/>
    </xf>
    <xf numFmtId="3" fontId="6" fillId="10" borderId="22" xfId="0" applyNumberFormat="1" applyFont="1" applyFill="1" applyBorder="1" applyAlignment="1" applyProtection="1">
      <alignment horizontal="center" vertical="center" wrapText="1"/>
    </xf>
    <xf numFmtId="3" fontId="6" fillId="10" borderId="6" xfId="0" applyNumberFormat="1" applyFont="1" applyFill="1" applyBorder="1" applyAlignment="1" applyProtection="1">
      <alignment horizontal="center" vertical="center" wrapText="1"/>
    </xf>
    <xf numFmtId="3" fontId="6" fillId="10" borderId="14" xfId="0" applyNumberFormat="1" applyFont="1" applyFill="1" applyBorder="1" applyAlignment="1" applyProtection="1">
      <alignment horizontal="center" vertical="center" wrapText="1"/>
    </xf>
    <xf numFmtId="3" fontId="6" fillId="10" borderId="23" xfId="0" applyNumberFormat="1" applyFont="1" applyFill="1" applyBorder="1" applyAlignment="1" applyProtection="1">
      <alignment horizontal="center" vertical="center" wrapText="1"/>
    </xf>
    <xf numFmtId="3" fontId="6" fillId="10" borderId="15" xfId="0" applyNumberFormat="1" applyFont="1" applyFill="1" applyBorder="1" applyAlignment="1" applyProtection="1">
      <alignment horizontal="center" vertical="center" wrapText="1"/>
    </xf>
    <xf numFmtId="0" fontId="6" fillId="11" borderId="24" xfId="0" applyNumberFormat="1" applyFont="1" applyFill="1" applyBorder="1" applyAlignment="1" applyProtection="1">
      <alignment horizontal="center" vertical="center" wrapText="1"/>
    </xf>
    <xf numFmtId="164" fontId="7" fillId="11" borderId="25" xfId="0" applyNumberFormat="1" applyFont="1" applyFill="1" applyBorder="1" applyAlignment="1" applyProtection="1">
      <alignment horizontal="right"/>
    </xf>
    <xf numFmtId="164" fontId="7" fillId="11" borderId="26" xfId="0" applyNumberFormat="1" applyFont="1" applyFill="1" applyBorder="1" applyAlignment="1" applyProtection="1">
      <alignment horizontal="right"/>
    </xf>
    <xf numFmtId="2" fontId="7" fillId="12" borderId="24" xfId="0" applyNumberFormat="1" applyFont="1" applyFill="1" applyBorder="1" applyAlignment="1" applyProtection="1">
      <alignment horizontal="right"/>
    </xf>
    <xf numFmtId="2" fontId="7" fillId="12" borderId="25" xfId="0" applyNumberFormat="1" applyFont="1" applyFill="1" applyBorder="1" applyAlignment="1" applyProtection="1">
      <alignment horizontal="right"/>
    </xf>
    <xf numFmtId="2" fontId="7" fillId="12" borderId="27" xfId="0" applyNumberFormat="1" applyFont="1" applyFill="1" applyBorder="1" applyAlignment="1" applyProtection="1">
      <alignment horizontal="right"/>
    </xf>
    <xf numFmtId="3" fontId="7" fillId="11" borderId="1" xfId="0" applyNumberFormat="1" applyFont="1" applyFill="1" applyBorder="1" applyAlignment="1" applyProtection="1">
      <alignment horizontal="right"/>
    </xf>
    <xf numFmtId="3" fontId="7" fillId="11" borderId="28" xfId="0" applyNumberFormat="1" applyFont="1" applyFill="1" applyBorder="1" applyAlignment="1" applyProtection="1">
      <alignment horizontal="right"/>
    </xf>
    <xf numFmtId="2" fontId="7" fillId="12" borderId="11" xfId="0" applyNumberFormat="1" applyFont="1" applyFill="1" applyBorder="1" applyAlignment="1" applyProtection="1">
      <alignment horizontal="right"/>
    </xf>
    <xf numFmtId="2" fontId="7" fillId="12" borderId="1" xfId="0" applyNumberFormat="1" applyFont="1" applyFill="1" applyBorder="1" applyAlignment="1" applyProtection="1">
      <alignment horizontal="right"/>
    </xf>
    <xf numFmtId="2" fontId="7" fillId="12" borderId="12" xfId="0" applyNumberFormat="1" applyFont="1" applyFill="1" applyBorder="1" applyAlignment="1" applyProtection="1">
      <alignment horizontal="right"/>
    </xf>
    <xf numFmtId="0" fontId="7" fillId="0" borderId="0" xfId="0" applyNumberFormat="1" applyFont="1" applyFill="1" applyBorder="1" applyAlignment="1" applyProtection="1"/>
    <xf numFmtId="164" fontId="7" fillId="11" borderId="1" xfId="0" applyNumberFormat="1" applyFont="1" applyFill="1" applyBorder="1" applyAlignment="1" applyProtection="1">
      <alignment horizontal="right"/>
    </xf>
    <xf numFmtId="164" fontId="7" fillId="11" borderId="28" xfId="0" applyNumberFormat="1" applyFont="1" applyFill="1" applyBorder="1" applyAlignment="1" applyProtection="1">
      <alignment horizontal="right"/>
    </xf>
    <xf numFmtId="2" fontId="7" fillId="11" borderId="11" xfId="0" applyNumberFormat="1" applyFont="1" applyFill="1" applyBorder="1" applyAlignment="1" applyProtection="1">
      <alignment horizontal="right"/>
    </xf>
    <xf numFmtId="2" fontId="7" fillId="11" borderId="1" xfId="0" applyNumberFormat="1" applyFont="1" applyFill="1" applyBorder="1" applyAlignment="1" applyProtection="1">
      <alignment horizontal="right"/>
    </xf>
    <xf numFmtId="2" fontId="7" fillId="11" borderId="12" xfId="0" applyNumberFormat="1" applyFont="1" applyFill="1" applyBorder="1" applyAlignment="1" applyProtection="1">
      <alignment horizontal="right"/>
    </xf>
    <xf numFmtId="0" fontId="6" fillId="12" borderId="11" xfId="0" applyNumberFormat="1" applyFont="1" applyFill="1" applyBorder="1" applyAlignment="1" applyProtection="1">
      <alignment horizontal="center" vertical="center" wrapText="1"/>
    </xf>
    <xf numFmtId="164" fontId="7" fillId="12" borderId="1" xfId="0" applyNumberFormat="1" applyFont="1" applyFill="1" applyBorder="1" applyAlignment="1" applyProtection="1">
      <alignment horizontal="right"/>
    </xf>
    <xf numFmtId="164" fontId="7" fillId="12" borderId="28" xfId="0" applyNumberFormat="1" applyFont="1" applyFill="1" applyBorder="1" applyAlignment="1" applyProtection="1">
      <alignment horizontal="right"/>
    </xf>
    <xf numFmtId="3" fontId="7" fillId="12" borderId="1" xfId="0" applyNumberFormat="1" applyFont="1" applyFill="1" applyBorder="1" applyAlignment="1" applyProtection="1">
      <alignment horizontal="right"/>
    </xf>
    <xf numFmtId="3" fontId="7" fillId="12" borderId="28" xfId="0" applyNumberFormat="1" applyFont="1" applyFill="1" applyBorder="1" applyAlignment="1" applyProtection="1">
      <alignment horizontal="right"/>
    </xf>
    <xf numFmtId="2" fontId="7" fillId="12" borderId="29" xfId="0" applyNumberFormat="1" applyFont="1" applyFill="1" applyBorder="1" applyAlignment="1" applyProtection="1">
      <alignment horizontal="right"/>
    </xf>
    <xf numFmtId="2" fontId="7" fillId="12" borderId="30" xfId="0" applyNumberFormat="1" applyFont="1" applyFill="1" applyBorder="1" applyAlignment="1" applyProtection="1">
      <alignment horizontal="right"/>
    </xf>
    <xf numFmtId="2" fontId="7" fillId="12" borderId="31" xfId="0" applyNumberFormat="1" applyFont="1" applyFill="1" applyBorder="1" applyAlignment="1" applyProtection="1">
      <alignment horizontal="right"/>
    </xf>
    <xf numFmtId="3" fontId="7" fillId="11" borderId="23" xfId="0" applyNumberFormat="1" applyFont="1" applyFill="1" applyBorder="1" applyAlignment="1" applyProtection="1">
      <alignment horizontal="right"/>
    </xf>
    <xf numFmtId="3" fontId="7" fillId="11" borderId="32" xfId="0" applyNumberFormat="1" applyFont="1" applyFill="1" applyBorder="1" applyAlignment="1" applyProtection="1">
      <alignment horizontal="right"/>
    </xf>
    <xf numFmtId="3" fontId="7" fillId="11" borderId="33" xfId="0" applyNumberFormat="1" applyFont="1" applyFill="1" applyBorder="1" applyAlignment="1" applyProtection="1">
      <alignment horizontal="right"/>
    </xf>
    <xf numFmtId="3" fontId="6" fillId="11" borderId="14" xfId="0" applyNumberFormat="1" applyFont="1" applyFill="1" applyBorder="1" applyAlignment="1" applyProtection="1">
      <alignment horizontal="center" vertical="center"/>
    </xf>
    <xf numFmtId="3" fontId="7" fillId="11" borderId="34" xfId="0" applyNumberFormat="1" applyFont="1" applyFill="1" applyBorder="1" applyAlignment="1" applyProtection="1">
      <alignment horizontal="right"/>
    </xf>
    <xf numFmtId="2" fontId="7" fillId="12" borderId="35" xfId="0" applyNumberFormat="1" applyFont="1" applyFill="1" applyBorder="1" applyAlignment="1" applyProtection="1">
      <alignment horizontal="right"/>
    </xf>
    <xf numFmtId="2" fontId="7" fillId="12" borderId="36" xfId="0" applyNumberFormat="1" applyFont="1" applyFill="1" applyBorder="1" applyAlignment="1" applyProtection="1">
      <alignment horizontal="right"/>
    </xf>
    <xf numFmtId="2" fontId="7" fillId="12" borderId="37" xfId="0" applyNumberFormat="1" applyFont="1" applyFill="1" applyBorder="1" applyAlignment="1" applyProtection="1">
      <alignment horizontal="right"/>
    </xf>
    <xf numFmtId="0" fontId="6" fillId="13" borderId="6" xfId="0" applyNumberFormat="1" applyFont="1" applyFill="1" applyBorder="1" applyAlignment="1" applyProtection="1">
      <alignment horizontal="center" vertical="center" wrapText="1"/>
    </xf>
    <xf numFmtId="4" fontId="7" fillId="13" borderId="38" xfId="0" applyNumberFormat="1" applyFont="1" applyFill="1" applyBorder="1" applyAlignment="1" applyProtection="1">
      <alignment horizontal="right" vertical="center"/>
    </xf>
    <xf numFmtId="3" fontId="6" fillId="12" borderId="39" xfId="0" applyNumberFormat="1" applyFont="1" applyFill="1" applyBorder="1" applyAlignment="1" applyProtection="1">
      <alignment horizontal="center"/>
    </xf>
    <xf numFmtId="3" fontId="7" fillId="12" borderId="40" xfId="0" applyNumberFormat="1" applyFont="1" applyFill="1" applyBorder="1" applyAlignment="1" applyProtection="1">
      <alignment horizontal="center"/>
    </xf>
    <xf numFmtId="0" fontId="6" fillId="14" borderId="41" xfId="0" applyNumberFormat="1" applyFont="1" applyFill="1" applyBorder="1" applyAlignment="1" applyProtection="1">
      <alignment horizontal="center" wrapText="1"/>
    </xf>
    <xf numFmtId="165" fontId="7" fillId="11" borderId="40" xfId="0" applyNumberFormat="1" applyFont="1" applyFill="1" applyBorder="1" applyAlignment="1" applyProtection="1">
      <alignment horizontal="right"/>
    </xf>
    <xf numFmtId="3" fontId="6" fillId="10" borderId="45" xfId="0" applyNumberFormat="1" applyFont="1" applyFill="1" applyBorder="1" applyAlignment="1" applyProtection="1">
      <alignment horizontal="center" vertical="center" wrapText="1"/>
    </xf>
    <xf numFmtId="3" fontId="6" fillId="10" borderId="46" xfId="0" applyNumberFormat="1" applyFont="1" applyFill="1" applyBorder="1" applyAlignment="1" applyProtection="1">
      <alignment horizontal="center" vertical="center" wrapText="1"/>
    </xf>
    <xf numFmtId="3" fontId="7" fillId="0" borderId="50" xfId="0" applyNumberFormat="1" applyFont="1" applyFill="1" applyBorder="1" applyAlignment="1" applyProtection="1"/>
    <xf numFmtId="3" fontId="7" fillId="0" borderId="51" xfId="0" applyNumberFormat="1" applyFont="1" applyFill="1" applyBorder="1" applyAlignment="1" applyProtection="1"/>
    <xf numFmtId="166" fontId="7" fillId="11" borderId="52" xfId="0" applyNumberFormat="1" applyFont="1" applyFill="1" applyBorder="1" applyAlignment="1" applyProtection="1">
      <alignment horizontal="right"/>
    </xf>
    <xf numFmtId="166" fontId="7" fillId="11" borderId="53" xfId="0" applyNumberFormat="1" applyFont="1" applyFill="1" applyBorder="1" applyAlignment="1" applyProtection="1">
      <alignment horizontal="right"/>
    </xf>
    <xf numFmtId="3" fontId="6" fillId="15" borderId="54" xfId="0" applyNumberFormat="1" applyFont="1" applyFill="1" applyBorder="1" applyAlignment="1" applyProtection="1">
      <alignment horizontal="center"/>
    </xf>
    <xf numFmtId="3" fontId="6" fillId="15" borderId="5" xfId="0" applyNumberFormat="1" applyFont="1" applyFill="1" applyBorder="1" applyAlignment="1" applyProtection="1">
      <alignment horizontal="center"/>
    </xf>
    <xf numFmtId="164" fontId="7" fillId="0" borderId="55" xfId="0" applyNumberFormat="1" applyFont="1" applyFill="1" applyBorder="1" applyAlignment="1" applyProtection="1">
      <alignment horizontal="right"/>
    </xf>
    <xf numFmtId="3" fontId="7" fillId="0" borderId="8" xfId="0" applyNumberFormat="1" applyFont="1" applyFill="1" applyBorder="1" applyAlignment="1" applyProtection="1"/>
    <xf numFmtId="3" fontId="7" fillId="0" borderId="0" xfId="0" applyNumberFormat="1" applyFont="1" applyFill="1" applyBorder="1" applyAlignment="1" applyProtection="1"/>
    <xf numFmtId="3" fontId="6" fillId="15" borderId="54" xfId="0" applyNumberFormat="1" applyFont="1" applyFill="1" applyBorder="1" applyAlignment="1" applyProtection="1">
      <alignment horizontal="center" vertical="center"/>
    </xf>
    <xf numFmtId="3" fontId="7" fillId="15" borderId="5" xfId="0" applyNumberFormat="1" applyFont="1" applyFill="1" applyBorder="1" applyAlignment="1" applyProtection="1">
      <alignment horizontal="right"/>
    </xf>
    <xf numFmtId="3" fontId="7" fillId="16" borderId="56" xfId="0" applyNumberFormat="1" applyFont="1" applyFill="1" applyBorder="1" applyAlignment="1" applyProtection="1"/>
    <xf numFmtId="165" fontId="6" fillId="15" borderId="54" xfId="0" applyNumberFormat="1" applyFont="1" applyFill="1" applyBorder="1" applyAlignment="1" applyProtection="1">
      <alignment horizontal="center" vertical="center"/>
    </xf>
    <xf numFmtId="165" fontId="7" fillId="15" borderId="57" xfId="0" applyNumberFormat="1" applyFont="1" applyFill="1" applyBorder="1" applyAlignment="1" applyProtection="1">
      <alignment horizontal="right"/>
    </xf>
    <xf numFmtId="3" fontId="7" fillId="16" borderId="58" xfId="0" applyNumberFormat="1" applyFont="1" applyFill="1" applyBorder="1" applyAlignment="1" applyProtection="1"/>
    <xf numFmtId="3" fontId="7" fillId="0" borderId="62" xfId="0" applyNumberFormat="1" applyFont="1" applyFill="1" applyBorder="1" applyAlignment="1" applyProtection="1"/>
    <xf numFmtId="0" fontId="6" fillId="11" borderId="63" xfId="0" applyNumberFormat="1" applyFont="1" applyFill="1" applyBorder="1" applyAlignment="1" applyProtection="1">
      <alignment horizontal="center" vertical="center" wrapText="1"/>
    </xf>
    <xf numFmtId="3" fontId="6" fillId="17" borderId="64" xfId="0" applyNumberFormat="1" applyFont="1" applyFill="1" applyBorder="1" applyAlignment="1" applyProtection="1">
      <alignment horizontal="center"/>
    </xf>
    <xf numFmtId="164" fontId="7" fillId="17" borderId="5" xfId="0" applyNumberFormat="1" applyFont="1" applyFill="1" applyBorder="1" applyAlignment="1" applyProtection="1">
      <alignment horizontal="right"/>
    </xf>
    <xf numFmtId="3" fontId="7" fillId="0" borderId="65" xfId="0" applyNumberFormat="1" applyFont="1" applyFill="1" applyBorder="1" applyAlignment="1" applyProtection="1"/>
    <xf numFmtId="3" fontId="7" fillId="0" borderId="0" xfId="0" applyNumberFormat="1" applyFont="1" applyFill="1" applyBorder="1" applyAlignment="1" applyProtection="1">
      <alignment horizontal="center"/>
    </xf>
    <xf numFmtId="0" fontId="6" fillId="18" borderId="6" xfId="0" applyNumberFormat="1" applyFont="1" applyFill="1" applyBorder="1" applyAlignment="1" applyProtection="1">
      <alignment horizontal="center" wrapText="1"/>
    </xf>
    <xf numFmtId="3" fontId="10" fillId="18" borderId="21" xfId="0" applyNumberFormat="1" applyFont="1" applyFill="1" applyBorder="1" applyAlignment="1" applyProtection="1">
      <alignment horizontal="right"/>
    </xf>
    <xf numFmtId="3" fontId="10" fillId="18" borderId="7" xfId="0" applyNumberFormat="1" applyFont="1" applyFill="1" applyBorder="1" applyAlignment="1" applyProtection="1">
      <alignment horizontal="right"/>
    </xf>
    <xf numFmtId="0" fontId="6" fillId="11" borderId="9" xfId="0" applyNumberFormat="1" applyFont="1" applyFill="1" applyBorder="1" applyAlignment="1" applyProtection="1">
      <alignment horizontal="center" wrapText="1"/>
    </xf>
    <xf numFmtId="4" fontId="7" fillId="11" borderId="52" xfId="0" applyNumberFormat="1" applyFont="1" applyFill="1" applyBorder="1" applyAlignment="1" applyProtection="1">
      <alignment horizontal="right"/>
    </xf>
    <xf numFmtId="0" fontId="6" fillId="12" borderId="11" xfId="0" applyNumberFormat="1" applyFont="1" applyFill="1" applyBorder="1" applyAlignment="1" applyProtection="1">
      <alignment horizontal="center" wrapText="1"/>
    </xf>
    <xf numFmtId="4" fontId="7" fillId="12" borderId="1" xfId="0" applyNumberFormat="1" applyFont="1" applyFill="1" applyBorder="1" applyAlignment="1" applyProtection="1">
      <alignment horizontal="right"/>
    </xf>
    <xf numFmtId="0" fontId="6" fillId="11" borderId="14" xfId="0" applyNumberFormat="1" applyFont="1" applyFill="1" applyBorder="1" applyAlignment="1" applyProtection="1">
      <alignment horizontal="center" wrapText="1"/>
    </xf>
    <xf numFmtId="4" fontId="7" fillId="11" borderId="80" xfId="0" applyNumberFormat="1" applyFont="1" applyFill="1" applyBorder="1" applyAlignment="1" applyProtection="1">
      <alignment horizontal="right"/>
    </xf>
    <xf numFmtId="4" fontId="7" fillId="11" borderId="81" xfId="0" applyNumberFormat="1" applyFont="1" applyFill="1" applyBorder="1" applyAlignment="1" applyProtection="1">
      <alignment horizontal="right"/>
    </xf>
    <xf numFmtId="4" fontId="7" fillId="12" borderId="82" xfId="0" applyNumberFormat="1" applyFont="1" applyFill="1" applyBorder="1" applyAlignment="1" applyProtection="1">
      <alignment horizontal="right"/>
    </xf>
    <xf numFmtId="4" fontId="7" fillId="12" borderId="83" xfId="0" applyNumberFormat="1" applyFont="1" applyFill="1" applyBorder="1" applyAlignment="1" applyProtection="1">
      <alignment horizontal="right"/>
    </xf>
    <xf numFmtId="3" fontId="6" fillId="0" borderId="8" xfId="0" applyNumberFormat="1" applyFont="1" applyFill="1" applyBorder="1" applyAlignment="1" applyProtection="1">
      <alignment horizontal="center" vertical="center" wrapText="1"/>
    </xf>
    <xf numFmtId="3" fontId="6" fillId="0" borderId="0" xfId="0" applyNumberFormat="1" applyFont="1" applyFill="1" applyBorder="1" applyAlignment="1" applyProtection="1">
      <alignment horizontal="center" vertical="center" wrapText="1"/>
    </xf>
    <xf numFmtId="0" fontId="6" fillId="11" borderId="11" xfId="0" applyNumberFormat="1" applyFont="1" applyFill="1" applyBorder="1" applyAlignment="1" applyProtection="1">
      <alignment horizontal="center" wrapText="1"/>
    </xf>
    <xf numFmtId="4" fontId="7" fillId="11" borderId="1" xfId="0" applyNumberFormat="1" applyFont="1" applyFill="1" applyBorder="1" applyAlignment="1" applyProtection="1">
      <alignment horizontal="right"/>
    </xf>
    <xf numFmtId="4" fontId="7" fillId="11" borderId="82" xfId="0" applyNumberFormat="1" applyFont="1" applyFill="1" applyBorder="1" applyAlignment="1" applyProtection="1">
      <alignment horizontal="right"/>
    </xf>
    <xf numFmtId="4" fontId="7" fillId="11" borderId="83" xfId="0" applyNumberFormat="1" applyFont="1" applyFill="1" applyBorder="1" applyAlignment="1" applyProtection="1">
      <alignment horizontal="right"/>
    </xf>
    <xf numFmtId="3" fontId="11" fillId="0" borderId="8" xfId="0" applyNumberFormat="1" applyFont="1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right"/>
    </xf>
    <xf numFmtId="0" fontId="6" fillId="12" borderId="14" xfId="0" applyNumberFormat="1" applyFont="1" applyFill="1" applyBorder="1" applyAlignment="1" applyProtection="1">
      <alignment horizontal="center" wrapText="1"/>
    </xf>
    <xf numFmtId="4" fontId="7" fillId="12" borderId="23" xfId="0" applyNumberFormat="1" applyFont="1" applyFill="1" applyBorder="1" applyAlignment="1" applyProtection="1">
      <alignment horizontal="right"/>
    </xf>
    <xf numFmtId="3" fontId="7" fillId="12" borderId="84" xfId="0" applyNumberFormat="1" applyFont="1" applyFill="1" applyBorder="1" applyAlignment="1" applyProtection="1">
      <alignment horizontal="right"/>
    </xf>
    <xf numFmtId="3" fontId="7" fillId="12" borderId="85" xfId="0" applyNumberFormat="1" applyFont="1" applyFill="1" applyBorder="1" applyAlignment="1" applyProtection="1">
      <alignment horizontal="right"/>
    </xf>
    <xf numFmtId="3" fontId="11" fillId="0" borderId="0" xfId="0" applyNumberFormat="1" applyFont="1" applyFill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right"/>
    </xf>
    <xf numFmtId="3" fontId="6" fillId="10" borderId="86" xfId="0" applyNumberFormat="1" applyFont="1" applyFill="1" applyBorder="1" applyAlignment="1" applyProtection="1">
      <alignment horizontal="center" wrapText="1"/>
    </xf>
    <xf numFmtId="3" fontId="6" fillId="10" borderId="81" xfId="0" applyNumberFormat="1" applyFont="1" applyFill="1" applyBorder="1" applyAlignment="1" applyProtection="1">
      <alignment horizontal="center"/>
    </xf>
    <xf numFmtId="164" fontId="7" fillId="0" borderId="8" xfId="0" applyNumberFormat="1" applyFont="1" applyFill="1" applyBorder="1" applyAlignment="1" applyProtection="1">
      <alignment horizontal="right"/>
    </xf>
    <xf numFmtId="0" fontId="6" fillId="11" borderId="87" xfId="0" applyNumberFormat="1" applyFont="1" applyFill="1" applyBorder="1" applyAlignment="1" applyProtection="1">
      <alignment horizontal="center" wrapText="1"/>
    </xf>
    <xf numFmtId="3" fontId="7" fillId="11" borderId="83" xfId="0" applyNumberFormat="1" applyFont="1" applyFill="1" applyBorder="1" applyAlignment="1" applyProtection="1">
      <alignment horizontal="right"/>
    </xf>
    <xf numFmtId="0" fontId="6" fillId="11" borderId="64" xfId="0" applyNumberFormat="1" applyFont="1" applyFill="1" applyBorder="1" applyAlignment="1" applyProtection="1">
      <alignment horizontal="center" wrapText="1"/>
    </xf>
    <xf numFmtId="3" fontId="7" fillId="11" borderId="85" xfId="0" applyNumberFormat="1" applyFont="1" applyFill="1" applyBorder="1" applyAlignment="1" applyProtection="1">
      <alignment horizontal="right"/>
    </xf>
    <xf numFmtId="3" fontId="7" fillId="0" borderId="8" xfId="0" applyNumberFormat="1" applyFont="1" applyFill="1" applyBorder="1" applyAlignment="1" applyProtection="1">
      <alignment horizontal="right"/>
    </xf>
    <xf numFmtId="0" fontId="7" fillId="0" borderId="88" xfId="0" applyNumberFormat="1" applyFont="1" applyFill="1" applyBorder="1" applyAlignment="1" applyProtection="1"/>
    <xf numFmtId="0" fontId="6" fillId="11" borderId="5" xfId="0" applyNumberFormat="1" applyFont="1" applyFill="1" applyBorder="1" applyAlignment="1" applyProtection="1">
      <alignment horizontal="center" wrapText="1"/>
    </xf>
    <xf numFmtId="4" fontId="7" fillId="0" borderId="5" xfId="0" applyNumberFormat="1" applyFont="1" applyFill="1" applyBorder="1" applyAlignment="1" applyProtection="1">
      <alignment horizontal="right"/>
    </xf>
    <xf numFmtId="0" fontId="7" fillId="0" borderId="65" xfId="0" applyNumberFormat="1" applyFont="1" applyFill="1" applyBorder="1" applyAlignment="1" applyProtection="1"/>
    <xf numFmtId="0" fontId="7" fillId="0" borderId="5" xfId="0" applyNumberFormat="1" applyFont="1" applyFill="1" applyBorder="1" applyAlignment="1" applyProtection="1">
      <alignment horizontal="center"/>
    </xf>
    <xf numFmtId="0" fontId="7" fillId="0" borderId="89" xfId="0" applyNumberFormat="1" applyFont="1" applyFill="1" applyBorder="1" applyAlignment="1" applyProtection="1"/>
    <xf numFmtId="0" fontId="7" fillId="0" borderId="13" xfId="0" applyNumberFormat="1" applyFont="1" applyFill="1" applyBorder="1" applyAlignment="1" applyProtection="1"/>
    <xf numFmtId="0" fontId="6" fillId="11" borderId="6" xfId="0" applyNumberFormat="1" applyFont="1" applyFill="1" applyBorder="1" applyAlignment="1" applyProtection="1">
      <alignment horizontal="center" wrapText="1"/>
    </xf>
    <xf numFmtId="3" fontId="7" fillId="11" borderId="21" xfId="0" applyNumberFormat="1" applyFont="1" applyFill="1" applyBorder="1" applyAlignment="1" applyProtection="1">
      <alignment horizontal="right"/>
    </xf>
    <xf numFmtId="3" fontId="7" fillId="11" borderId="7" xfId="0" applyNumberFormat="1" applyFont="1" applyFill="1" applyBorder="1" applyAlignment="1" applyProtection="1">
      <alignment horizontal="right"/>
    </xf>
    <xf numFmtId="0" fontId="7" fillId="0" borderId="8" xfId="0" applyNumberFormat="1" applyFont="1" applyFill="1" applyBorder="1" applyAlignment="1" applyProtection="1"/>
    <xf numFmtId="3" fontId="7" fillId="11" borderId="0" xfId="0" applyNumberFormat="1" applyFont="1" applyFill="1" applyBorder="1" applyAlignment="1" applyProtection="1">
      <alignment horizontal="right"/>
    </xf>
    <xf numFmtId="0" fontId="6" fillId="10" borderId="1" xfId="0" applyNumberFormat="1" applyFont="1" applyFill="1" applyBorder="1" applyAlignment="1" applyProtection="1">
      <alignment horizontal="left" vertical="center" wrapText="1"/>
    </xf>
    <xf numFmtId="3" fontId="6" fillId="10" borderId="1" xfId="0" applyNumberFormat="1" applyFont="1" applyFill="1" applyBorder="1" applyAlignment="1" applyProtection="1">
      <alignment horizontal="center" vertical="center" wrapText="1"/>
    </xf>
    <xf numFmtId="165" fontId="6" fillId="10" borderId="1" xfId="0" applyNumberFormat="1" applyFont="1" applyFill="1" applyBorder="1" applyAlignment="1" applyProtection="1">
      <alignment horizontal="center" vertical="center" wrapText="1"/>
    </xf>
    <xf numFmtId="4" fontId="6" fillId="10" borderId="1" xfId="0" applyNumberFormat="1" applyFont="1" applyFill="1" applyBorder="1" applyAlignment="1" applyProtection="1">
      <alignment horizontal="center" vertical="center" wrapText="1"/>
    </xf>
    <xf numFmtId="166" fontId="6" fillId="10" borderId="1" xfId="0" applyNumberFormat="1" applyFont="1" applyFill="1" applyBorder="1" applyAlignment="1" applyProtection="1">
      <alignment horizontal="center" vertical="center" wrapText="1"/>
    </xf>
    <xf numFmtId="0" fontId="6" fillId="10" borderId="1" xfId="0" applyNumberFormat="1" applyFont="1" applyFill="1" applyBorder="1" applyAlignment="1" applyProtection="1">
      <alignment horizontal="center" vertical="center" wrapText="1"/>
    </xf>
    <xf numFmtId="49" fontId="6" fillId="1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wrapText="1"/>
    </xf>
    <xf numFmtId="3" fontId="7" fillId="0" borderId="1" xfId="0" applyNumberFormat="1" applyFont="1" applyFill="1" applyBorder="1" applyAlignment="1" applyProtection="1">
      <alignment horizontal="center"/>
    </xf>
    <xf numFmtId="3" fontId="7" fillId="0" borderId="1" xfId="0" applyNumberFormat="1" applyFont="1" applyFill="1" applyBorder="1" applyAlignment="1" applyProtection="1">
      <alignment horizontal="right"/>
    </xf>
    <xf numFmtId="4" fontId="7" fillId="0" borderId="1" xfId="0" applyNumberFormat="1" applyFont="1" applyFill="1" applyBorder="1" applyAlignment="1" applyProtection="1">
      <alignment horizontal="right"/>
    </xf>
    <xf numFmtId="3" fontId="7" fillId="0" borderId="1" xfId="0" applyNumberFormat="1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left"/>
    </xf>
    <xf numFmtId="0" fontId="6" fillId="19" borderId="1" xfId="0" applyNumberFormat="1" applyFont="1" applyFill="1" applyBorder="1" applyAlignment="1" applyProtection="1">
      <alignment horizontal="left" vertical="center" wrapText="1"/>
    </xf>
    <xf numFmtId="3" fontId="6" fillId="19" borderId="1" xfId="0" applyNumberFormat="1" applyFont="1" applyFill="1" applyBorder="1" applyAlignment="1" applyProtection="1">
      <alignment horizontal="center" vertical="center"/>
    </xf>
    <xf numFmtId="3" fontId="6" fillId="19" borderId="1" xfId="0" applyNumberFormat="1" applyFont="1" applyFill="1" applyBorder="1" applyAlignment="1" applyProtection="1">
      <alignment horizontal="right" vertical="center"/>
    </xf>
    <xf numFmtId="4" fontId="6" fillId="19" borderId="1" xfId="0" applyNumberFormat="1" applyFont="1" applyFill="1" applyBorder="1" applyAlignment="1" applyProtection="1">
      <alignment horizontal="center" vertical="center"/>
    </xf>
    <xf numFmtId="0" fontId="6" fillId="20" borderId="1" xfId="0" applyNumberFormat="1" applyFont="1" applyFill="1" applyBorder="1" applyAlignment="1" applyProtection="1">
      <alignment horizontal="left" vertical="center" wrapText="1"/>
    </xf>
    <xf numFmtId="3" fontId="6" fillId="20" borderId="1" xfId="0" applyNumberFormat="1" applyFont="1" applyFill="1" applyBorder="1" applyAlignment="1" applyProtection="1">
      <alignment horizontal="center" vertical="center"/>
    </xf>
    <xf numFmtId="3" fontId="6" fillId="20" borderId="1" xfId="0" applyNumberFormat="1" applyFont="1" applyFill="1" applyBorder="1" applyAlignment="1" applyProtection="1">
      <alignment horizontal="right" vertical="center"/>
    </xf>
    <xf numFmtId="4" fontId="6" fillId="20" borderId="1" xfId="0" applyNumberFormat="1" applyFont="1" applyFill="1" applyBorder="1" applyAlignment="1" applyProtection="1">
      <alignment horizontal="center" vertical="center"/>
    </xf>
    <xf numFmtId="0" fontId="0" fillId="0" borderId="90" xfId="0" applyNumberFormat="1" applyFont="1" applyFill="1" applyBorder="1" applyAlignment="1" applyProtection="1"/>
    <xf numFmtId="3" fontId="7" fillId="0" borderId="91" xfId="0" applyNumberFormat="1" applyFont="1" applyFill="1" applyBorder="1" applyAlignment="1" applyProtection="1">
      <alignment horizontal="right"/>
    </xf>
    <xf numFmtId="3" fontId="7" fillId="0" borderId="92" xfId="0" applyNumberFormat="1" applyFont="1" applyFill="1" applyBorder="1" applyAlignment="1" applyProtection="1">
      <alignment horizontal="right"/>
    </xf>
    <xf numFmtId="0" fontId="7" fillId="0" borderId="93" xfId="0" applyNumberFormat="1" applyFont="1" applyFill="1" applyBorder="1" applyAlignment="1" applyProtection="1"/>
    <xf numFmtId="0" fontId="1" fillId="21" borderId="2" xfId="0" applyNumberFormat="1" applyFont="1" applyFill="1" applyBorder="1" applyAlignment="1" applyProtection="1">
      <alignment horizontal="center"/>
    </xf>
    <xf numFmtId="3" fontId="7" fillId="0" borderId="94" xfId="0" applyNumberFormat="1" applyFont="1" applyFill="1" applyBorder="1" applyAlignment="1" applyProtection="1">
      <alignment horizontal="right"/>
    </xf>
    <xf numFmtId="3" fontId="7" fillId="0" borderId="95" xfId="0" applyNumberFormat="1" applyFont="1" applyFill="1" applyBorder="1" applyAlignment="1" applyProtection="1">
      <alignment horizontal="right"/>
    </xf>
    <xf numFmtId="0" fontId="1" fillId="0" borderId="4" xfId="0" applyNumberFormat="1" applyFont="1" applyFill="1" applyBorder="1" applyAlignment="1" applyProtection="1">
      <alignment horizontal="center"/>
    </xf>
    <xf numFmtId="3" fontId="1" fillId="0" borderId="4" xfId="0" applyNumberFormat="1" applyFont="1" applyFill="1" applyBorder="1" applyAlignment="1" applyProtection="1">
      <alignment horizontal="right"/>
    </xf>
    <xf numFmtId="0" fontId="12" fillId="0" borderId="1" xfId="0" applyNumberFormat="1" applyFont="1" applyFill="1" applyBorder="1" applyAlignment="1" applyProtection="1">
      <alignment horizontal="left" wrapText="1"/>
    </xf>
    <xf numFmtId="3" fontId="7" fillId="0" borderId="96" xfId="0" applyNumberFormat="1" applyFont="1" applyFill="1" applyBorder="1" applyAlignment="1" applyProtection="1">
      <alignment vertical="center" wrapText="1"/>
    </xf>
    <xf numFmtId="0" fontId="13" fillId="0" borderId="1" xfId="0" applyNumberFormat="1" applyFont="1" applyFill="1" applyBorder="1" applyAlignment="1" applyProtection="1">
      <alignment horizontal="left" wrapText="1"/>
    </xf>
    <xf numFmtId="3" fontId="7" fillId="0" borderId="97" xfId="0" applyNumberFormat="1" applyFont="1" applyFill="1" applyBorder="1" applyAlignment="1" applyProtection="1">
      <alignment vertical="center" wrapText="1"/>
    </xf>
    <xf numFmtId="0" fontId="7" fillId="0" borderId="90" xfId="0" applyNumberFormat="1" applyFont="1" applyFill="1" applyBorder="1" applyAlignment="1" applyProtection="1"/>
    <xf numFmtId="0" fontId="7" fillId="0" borderId="98" xfId="0" applyNumberFormat="1" applyFont="1" applyFill="1" applyBorder="1" applyAlignment="1" applyProtection="1"/>
    <xf numFmtId="0" fontId="7" fillId="0" borderId="99" xfId="0" applyNumberFormat="1" applyFont="1" applyFill="1" applyBorder="1" applyAlignment="1" applyProtection="1"/>
    <xf numFmtId="0" fontId="7" fillId="0" borderId="100" xfId="0" applyNumberFormat="1" applyFont="1" applyFill="1" applyBorder="1" applyAlignment="1" applyProtection="1"/>
    <xf numFmtId="0" fontId="6" fillId="10" borderId="30" xfId="0" applyNumberFormat="1" applyFont="1" applyFill="1" applyBorder="1" applyAlignment="1" applyProtection="1">
      <alignment horizontal="left" vertical="center" wrapText="1"/>
    </xf>
    <xf numFmtId="0" fontId="6" fillId="0" borderId="101" xfId="0" applyNumberFormat="1" applyFont="1" applyFill="1" applyBorder="1" applyAlignment="1" applyProtection="1">
      <alignment horizontal="left" wrapText="1"/>
    </xf>
    <xf numFmtId="3" fontId="7" fillId="0" borderId="102" xfId="0" applyNumberFormat="1" applyFont="1" applyFill="1" applyBorder="1" applyAlignment="1" applyProtection="1">
      <alignment horizontal="right"/>
    </xf>
    <xf numFmtId="3" fontId="7" fillId="0" borderId="30" xfId="0" applyNumberFormat="1" applyFont="1" applyFill="1" applyBorder="1" applyAlignment="1" applyProtection="1">
      <alignment horizontal="right"/>
    </xf>
    <xf numFmtId="0" fontId="7" fillId="0" borderId="5" xfId="0" applyNumberFormat="1" applyFont="1" applyFill="1" applyBorder="1" applyAlignment="1" applyProtection="1">
      <alignment horizontal="left" wrapText="1"/>
    </xf>
    <xf numFmtId="3" fontId="7" fillId="0" borderId="103" xfId="0" applyNumberFormat="1" applyFont="1" applyFill="1" applyBorder="1" applyAlignment="1" applyProtection="1">
      <alignment horizontal="right" vertical="center"/>
    </xf>
    <xf numFmtId="3" fontId="7" fillId="0" borderId="104" xfId="0" applyNumberFormat="1" applyFont="1" applyFill="1" applyBorder="1" applyAlignment="1" applyProtection="1">
      <alignment horizontal="right"/>
    </xf>
    <xf numFmtId="166" fontId="7" fillId="0" borderId="103" xfId="0" applyNumberFormat="1" applyFont="1" applyFill="1" applyBorder="1" applyAlignment="1" applyProtection="1">
      <alignment horizontal="right" vertical="center"/>
    </xf>
    <xf numFmtId="166" fontId="7" fillId="0" borderId="5" xfId="0" applyNumberFormat="1" applyFont="1" applyFill="1" applyBorder="1" applyAlignment="1" applyProtection="1">
      <alignment horizontal="right" vertical="center"/>
    </xf>
    <xf numFmtId="0" fontId="7" fillId="0" borderId="105" xfId="0" applyNumberFormat="1" applyFont="1" applyFill="1" applyBorder="1" applyAlignment="1" applyProtection="1">
      <alignment horizontal="left" wrapText="1"/>
    </xf>
    <xf numFmtId="3" fontId="7" fillId="0" borderId="90" xfId="0" applyNumberFormat="1" applyFont="1" applyFill="1" applyBorder="1" applyAlignment="1" applyProtection="1">
      <alignment horizontal="right"/>
    </xf>
    <xf numFmtId="3" fontId="7" fillId="0" borderId="105" xfId="0" applyNumberFormat="1" applyFont="1" applyFill="1" applyBorder="1" applyAlignment="1" applyProtection="1">
      <alignment horizontal="right"/>
    </xf>
    <xf numFmtId="3" fontId="7" fillId="0" borderId="106" xfId="0" applyNumberFormat="1" applyFont="1" applyFill="1" applyBorder="1" applyAlignment="1" applyProtection="1">
      <alignment horizontal="right"/>
    </xf>
    <xf numFmtId="3" fontId="6" fillId="10" borderId="30" xfId="0" applyNumberFormat="1" applyFont="1" applyFill="1" applyBorder="1" applyAlignment="1" applyProtection="1">
      <alignment horizontal="center" vertical="center" wrapText="1"/>
    </xf>
    <xf numFmtId="0" fontId="7" fillId="0" borderId="5" xfId="0" applyNumberFormat="1" applyFont="1" applyFill="1" applyBorder="1" applyAlignment="1" applyProtection="1"/>
    <xf numFmtId="0" fontId="7" fillId="0" borderId="110" xfId="0" applyNumberFormat="1" applyFont="1" applyFill="1" applyBorder="1" applyAlignment="1" applyProtection="1"/>
    <xf numFmtId="0" fontId="7" fillId="0" borderId="111" xfId="0" applyNumberFormat="1" applyFont="1" applyFill="1" applyBorder="1" applyAlignment="1" applyProtection="1"/>
    <xf numFmtId="0" fontId="7" fillId="0" borderId="112" xfId="0" applyNumberFormat="1" applyFont="1" applyFill="1" applyBorder="1" applyAlignment="1" applyProtection="1"/>
    <xf numFmtId="0" fontId="7" fillId="0" borderId="113" xfId="0" applyNumberFormat="1" applyFont="1" applyFill="1" applyBorder="1" applyAlignment="1" applyProtection="1"/>
    <xf numFmtId="0" fontId="6" fillId="10" borderId="101" xfId="0" applyNumberFormat="1" applyFont="1" applyFill="1" applyBorder="1" applyAlignment="1" applyProtection="1">
      <alignment vertical="center"/>
    </xf>
    <xf numFmtId="3" fontId="7" fillId="0" borderId="116" xfId="0" applyNumberFormat="1" applyFont="1" applyFill="1" applyBorder="1" applyAlignment="1" applyProtection="1">
      <alignment horizontal="right"/>
    </xf>
    <xf numFmtId="3" fontId="7" fillId="0" borderId="117" xfId="0" applyNumberFormat="1" applyFont="1" applyFill="1" applyBorder="1" applyAlignment="1" applyProtection="1">
      <alignment horizontal="right"/>
    </xf>
    <xf numFmtId="0" fontId="12" fillId="0" borderId="5" xfId="0" applyNumberFormat="1" applyFont="1" applyFill="1" applyBorder="1" applyAlignment="1" applyProtection="1"/>
    <xf numFmtId="3" fontId="7" fillId="0" borderId="5" xfId="0" applyNumberFormat="1" applyFont="1" applyFill="1" applyBorder="1" applyAlignment="1" applyProtection="1">
      <alignment horizontal="right"/>
    </xf>
    <xf numFmtId="3" fontId="7" fillId="0" borderId="118" xfId="0" applyNumberFormat="1" applyFont="1" applyFill="1" applyBorder="1" applyAlignment="1" applyProtection="1">
      <alignment horizontal="right"/>
    </xf>
    <xf numFmtId="3" fontId="7" fillId="0" borderId="119" xfId="0" applyNumberFormat="1" applyFont="1" applyFill="1" applyBorder="1" applyAlignment="1" applyProtection="1">
      <alignment horizontal="right"/>
    </xf>
    <xf numFmtId="0" fontId="14" fillId="0" borderId="5" xfId="0" applyNumberFormat="1" applyFont="1" applyFill="1" applyBorder="1" applyAlignment="1" applyProtection="1"/>
    <xf numFmtId="3" fontId="7" fillId="0" borderId="120" xfId="0" applyNumberFormat="1" applyFont="1" applyFill="1" applyBorder="1" applyAlignment="1" applyProtection="1">
      <alignment horizontal="center" vertical="center"/>
    </xf>
    <xf numFmtId="166" fontId="7" fillId="0" borderId="5" xfId="0" applyNumberFormat="1" applyFont="1" applyFill="1" applyBorder="1" applyAlignment="1" applyProtection="1">
      <alignment horizontal="right"/>
    </xf>
    <xf numFmtId="3" fontId="7" fillId="0" borderId="121" xfId="0" applyNumberFormat="1" applyFont="1" applyFill="1" applyBorder="1" applyAlignment="1" applyProtection="1">
      <alignment horizontal="center" vertical="center"/>
    </xf>
    <xf numFmtId="3" fontId="7" fillId="0" borderId="122" xfId="0" applyNumberFormat="1" applyFont="1" applyFill="1" applyBorder="1" applyAlignment="1" applyProtection="1">
      <alignment horizontal="right"/>
    </xf>
    <xf numFmtId="0" fontId="13" fillId="0" borderId="5" xfId="0" applyNumberFormat="1" applyFont="1" applyFill="1" applyBorder="1" applyAlignment="1" applyProtection="1">
      <alignment vertical="center"/>
    </xf>
    <xf numFmtId="0" fontId="15" fillId="0" borderId="5" xfId="0" applyNumberFormat="1" applyFont="1" applyFill="1" applyBorder="1" applyAlignment="1" applyProtection="1"/>
    <xf numFmtId="3" fontId="7" fillId="0" borderId="129" xfId="0" applyNumberFormat="1" applyFont="1" applyFill="1" applyBorder="1" applyAlignment="1" applyProtection="1">
      <alignment horizontal="center" vertical="center"/>
    </xf>
    <xf numFmtId="0" fontId="13" fillId="0" borderId="5" xfId="0" applyNumberFormat="1" applyFont="1" applyFill="1" applyBorder="1" applyAlignment="1" applyProtection="1"/>
    <xf numFmtId="0" fontId="16" fillId="0" borderId="5" xfId="0" applyNumberFormat="1" applyFont="1" applyFill="1" applyBorder="1" applyAlignment="1" applyProtection="1">
      <alignment vertical="center"/>
    </xf>
    <xf numFmtId="164" fontId="7" fillId="0" borderId="131" xfId="0" applyNumberFormat="1" applyFont="1" applyFill="1" applyBorder="1" applyAlignment="1" applyProtection="1">
      <alignment horizontal="right"/>
    </xf>
    <xf numFmtId="164" fontId="7" fillId="0" borderId="1" xfId="0" applyNumberFormat="1" applyFont="1" applyFill="1" applyBorder="1" applyAlignment="1" applyProtection="1">
      <alignment horizontal="right"/>
    </xf>
    <xf numFmtId="3" fontId="7" fillId="0" borderId="132" xfId="0" applyNumberFormat="1" applyFont="1" applyFill="1" applyBorder="1" applyAlignment="1" applyProtection="1">
      <alignment horizontal="right"/>
    </xf>
    <xf numFmtId="0" fontId="17" fillId="0" borderId="5" xfId="0" applyNumberFormat="1" applyFont="1" applyFill="1" applyBorder="1" applyAlignment="1" applyProtection="1"/>
    <xf numFmtId="3" fontId="7" fillId="0" borderId="133" xfId="0" applyNumberFormat="1" applyFont="1" applyFill="1" applyBorder="1" applyAlignment="1" applyProtection="1">
      <alignment horizontal="right"/>
    </xf>
    <xf numFmtId="164" fontId="7" fillId="0" borderId="82" xfId="0" applyNumberFormat="1" applyFont="1" applyFill="1" applyBorder="1" applyAlignment="1" applyProtection="1">
      <alignment horizontal="right"/>
    </xf>
    <xf numFmtId="3" fontId="7" fillId="0" borderId="134" xfId="0" applyNumberFormat="1" applyFont="1" applyFill="1" applyBorder="1" applyAlignment="1" applyProtection="1">
      <alignment horizontal="right"/>
    </xf>
    <xf numFmtId="164" fontId="7" fillId="0" borderId="137" xfId="0" applyNumberFormat="1" applyFont="1" applyFill="1" applyBorder="1" applyAlignment="1" applyProtection="1">
      <alignment horizontal="right"/>
    </xf>
    <xf numFmtId="164" fontId="7" fillId="0" borderId="90" xfId="0" applyNumberFormat="1" applyFont="1" applyFill="1" applyBorder="1" applyAlignment="1" applyProtection="1">
      <alignment horizontal="right"/>
    </xf>
    <xf numFmtId="3" fontId="7" fillId="0" borderId="138" xfId="0" applyNumberFormat="1" applyFont="1" applyFill="1" applyBorder="1" applyAlignment="1" applyProtection="1">
      <alignment horizontal="center" vertical="center"/>
    </xf>
    <xf numFmtId="3" fontId="7" fillId="0" borderId="139" xfId="0" applyNumberFormat="1" applyFont="1" applyFill="1" applyBorder="1" applyAlignment="1" applyProtection="1">
      <alignment horizontal="right"/>
    </xf>
    <xf numFmtId="0" fontId="18" fillId="0" borderId="5" xfId="0" applyNumberFormat="1" applyFont="1" applyFill="1" applyBorder="1" applyAlignment="1" applyProtection="1">
      <alignment vertical="center"/>
    </xf>
    <xf numFmtId="164" fontId="7" fillId="0" borderId="5" xfId="0" applyNumberFormat="1" applyFont="1" applyFill="1" applyBorder="1" applyAlignment="1" applyProtection="1">
      <alignment horizontal="right"/>
    </xf>
    <xf numFmtId="0" fontId="19" fillId="0" borderId="5" xfId="0" applyNumberFormat="1" applyFont="1" applyFill="1" applyBorder="1" applyAlignment="1" applyProtection="1"/>
    <xf numFmtId="0" fontId="4" fillId="24" borderId="4" xfId="0" applyNumberFormat="1" applyFont="1" applyFill="1" applyBorder="1" applyAlignment="1" applyProtection="1"/>
    <xf numFmtId="3" fontId="1" fillId="24" borderId="4" xfId="0" applyNumberFormat="1" applyFont="1" applyFill="1" applyBorder="1" applyAlignment="1" applyProtection="1">
      <alignment horizontal="right"/>
    </xf>
    <xf numFmtId="0" fontId="7" fillId="0" borderId="140" xfId="0" applyNumberFormat="1" applyFont="1" applyFill="1" applyBorder="1" applyAlignment="1" applyProtection="1"/>
    <xf numFmtId="3" fontId="7" fillId="0" borderId="141" xfId="0" applyNumberFormat="1" applyFont="1" applyFill="1" applyBorder="1" applyAlignment="1" applyProtection="1">
      <alignment vertical="center"/>
    </xf>
    <xf numFmtId="0" fontId="19" fillId="0" borderId="142" xfId="0" applyNumberFormat="1" applyFont="1" applyFill="1" applyBorder="1" applyAlignment="1" applyProtection="1"/>
    <xf numFmtId="164" fontId="7" fillId="0" borderId="105" xfId="0" applyNumberFormat="1" applyFont="1" applyFill="1" applyBorder="1" applyAlignment="1" applyProtection="1">
      <alignment horizontal="right"/>
    </xf>
    <xf numFmtId="3" fontId="7" fillId="0" borderId="143" xfId="0" applyNumberFormat="1" applyFont="1" applyFill="1" applyBorder="1" applyAlignment="1" applyProtection="1">
      <alignment horizontal="right"/>
    </xf>
    <xf numFmtId="3" fontId="7" fillId="0" borderId="144" xfId="0" applyNumberFormat="1" applyFont="1" applyFill="1" applyBorder="1" applyAlignment="1" applyProtection="1">
      <alignment horizontal="right"/>
    </xf>
    <xf numFmtId="0" fontId="6" fillId="0" borderId="5" xfId="0" applyNumberFormat="1" applyFont="1" applyFill="1" applyBorder="1" applyAlignment="1" applyProtection="1">
      <alignment vertical="center"/>
    </xf>
    <xf numFmtId="3" fontId="7" fillId="0" borderId="145" xfId="0" applyNumberFormat="1" applyFont="1" applyFill="1" applyBorder="1" applyAlignment="1" applyProtection="1">
      <alignment horizontal="right"/>
    </xf>
    <xf numFmtId="3" fontId="7" fillId="0" borderId="146" xfId="0" applyNumberFormat="1" applyFont="1" applyFill="1" applyBorder="1" applyAlignment="1" applyProtection="1">
      <alignment horizontal="right"/>
    </xf>
    <xf numFmtId="0" fontId="7" fillId="0" borderId="5" xfId="0" applyNumberFormat="1" applyFont="1" applyFill="1" applyBorder="1" applyAlignment="1" applyProtection="1">
      <alignment wrapText="1"/>
    </xf>
    <xf numFmtId="3" fontId="7" fillId="0" borderId="147" xfId="0" applyNumberFormat="1" applyFont="1" applyFill="1" applyBorder="1" applyAlignment="1" applyProtection="1">
      <alignment horizontal="right"/>
    </xf>
    <xf numFmtId="3" fontId="7" fillId="0" borderId="149" xfId="0" applyNumberFormat="1" applyFont="1" applyFill="1" applyBorder="1" applyAlignment="1" applyProtection="1">
      <alignment horizontal="center" vertical="center"/>
    </xf>
    <xf numFmtId="164" fontId="7" fillId="0" borderId="151" xfId="0" applyNumberFormat="1" applyFont="1" applyFill="1" applyBorder="1" applyAlignment="1" applyProtection="1">
      <alignment horizontal="right"/>
    </xf>
    <xf numFmtId="3" fontId="7" fillId="0" borderId="152" xfId="0" applyNumberFormat="1" applyFont="1" applyFill="1" applyBorder="1" applyAlignment="1" applyProtection="1">
      <alignment horizontal="center" vertical="center"/>
    </xf>
    <xf numFmtId="0" fontId="6" fillId="0" borderId="101" xfId="0" applyNumberFormat="1" applyFont="1" applyFill="1" applyBorder="1" applyAlignment="1" applyProtection="1">
      <alignment vertical="center"/>
    </xf>
    <xf numFmtId="3" fontId="7" fillId="0" borderId="153" xfId="0" applyNumberFormat="1" applyFont="1" applyFill="1" applyBorder="1" applyAlignment="1" applyProtection="1">
      <alignment horizontal="right"/>
    </xf>
    <xf numFmtId="0" fontId="7" fillId="0" borderId="142" xfId="0" applyNumberFormat="1" applyFont="1" applyFill="1" applyBorder="1" applyAlignment="1" applyProtection="1">
      <alignment horizontal="center"/>
    </xf>
    <xf numFmtId="0" fontId="7" fillId="0" borderId="90" xfId="0" applyNumberFormat="1" applyFont="1" applyFill="1" applyBorder="1" applyAlignment="1" applyProtection="1">
      <alignment horizontal="center"/>
    </xf>
    <xf numFmtId="0" fontId="7" fillId="0" borderId="154" xfId="0" applyNumberFormat="1" applyFont="1" applyFill="1" applyBorder="1" applyAlignment="1" applyProtection="1">
      <alignment horizontal="center"/>
    </xf>
    <xf numFmtId="3" fontId="7" fillId="0" borderId="65" xfId="0" applyNumberFormat="1" applyFont="1" applyFill="1" applyBorder="1" applyAlignment="1" applyProtection="1">
      <alignment horizontal="center"/>
    </xf>
    <xf numFmtId="3" fontId="7" fillId="0" borderId="155" xfId="0" applyNumberFormat="1" applyFont="1" applyFill="1" applyBorder="1" applyAlignment="1" applyProtection="1">
      <alignment horizontal="center"/>
    </xf>
    <xf numFmtId="3" fontId="7" fillId="0" borderId="140" xfId="0" applyNumberFormat="1" applyFont="1" applyFill="1" applyBorder="1" applyAlignment="1" applyProtection="1">
      <alignment horizontal="center"/>
    </xf>
    <xf numFmtId="0" fontId="20" fillId="0" borderId="5" xfId="0" applyNumberFormat="1" applyFont="1" applyFill="1" applyBorder="1" applyAlignment="1" applyProtection="1"/>
    <xf numFmtId="0" fontId="7" fillId="0" borderId="156" xfId="0" applyNumberFormat="1" applyFont="1" applyFill="1" applyBorder="1" applyAlignment="1" applyProtection="1"/>
    <xf numFmtId="0" fontId="7" fillId="0" borderId="155" xfId="0" applyNumberFormat="1" applyFont="1" applyFill="1" applyBorder="1" applyAlignment="1" applyProtection="1"/>
    <xf numFmtId="0" fontId="7" fillId="0" borderId="157" xfId="0" applyNumberFormat="1" applyFont="1" applyFill="1" applyBorder="1" applyAlignment="1" applyProtection="1"/>
    <xf numFmtId="0" fontId="7" fillId="0" borderId="158" xfId="0" applyNumberFormat="1" applyFont="1" applyFill="1" applyBorder="1" applyAlignment="1" applyProtection="1"/>
    <xf numFmtId="0" fontId="6" fillId="8" borderId="1" xfId="0" applyNumberFormat="1" applyFont="1" applyFill="1" applyBorder="1" applyAlignment="1" applyProtection="1">
      <alignment horizontal="left" vertical="center" wrapText="1"/>
    </xf>
    <xf numFmtId="3" fontId="6" fillId="8" borderId="1" xfId="0" applyNumberFormat="1" applyFont="1" applyFill="1" applyBorder="1" applyAlignment="1" applyProtection="1">
      <alignment horizontal="center" vertical="center" wrapText="1"/>
    </xf>
    <xf numFmtId="165" fontId="6" fillId="8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3" fontId="7" fillId="0" borderId="1" xfId="0" applyNumberFormat="1" applyFont="1" applyFill="1" applyBorder="1" applyAlignment="1" applyProtection="1">
      <alignment horizontal="center" vertical="center"/>
    </xf>
    <xf numFmtId="4" fontId="7" fillId="0" borderId="1" xfId="0" applyNumberFormat="1" applyFont="1" applyFill="1" applyBorder="1" applyAlignment="1" applyProtection="1">
      <alignment horizontal="right" vertical="center"/>
    </xf>
    <xf numFmtId="4" fontId="7" fillId="0" borderId="1" xfId="0" applyNumberFormat="1" applyFont="1" applyFill="1" applyBorder="1" applyAlignment="1" applyProtection="1">
      <alignment horizontal="center" vertical="center"/>
    </xf>
    <xf numFmtId="4" fontId="7" fillId="0" borderId="1" xfId="0" applyNumberFormat="1" applyFont="1" applyFill="1" applyBorder="1" applyAlignment="1" applyProtection="1">
      <alignment horizontal="left" vertical="center"/>
    </xf>
    <xf numFmtId="0" fontId="6" fillId="9" borderId="1" xfId="0" applyNumberFormat="1" applyFont="1" applyFill="1" applyBorder="1" applyAlignment="1" applyProtection="1">
      <alignment horizontal="left" vertical="center" wrapText="1"/>
    </xf>
    <xf numFmtId="3" fontId="6" fillId="9" borderId="1" xfId="0" applyNumberFormat="1" applyFont="1" applyFill="1" applyBorder="1" applyAlignment="1" applyProtection="1">
      <alignment horizontal="center" vertical="center"/>
    </xf>
    <xf numFmtId="3" fontId="6" fillId="9" borderId="1" xfId="0" applyNumberFormat="1" applyFont="1" applyFill="1" applyBorder="1" applyAlignment="1" applyProtection="1">
      <alignment horizontal="right" vertical="center"/>
    </xf>
    <xf numFmtId="4" fontId="6" fillId="9" borderId="1" xfId="0" applyNumberFormat="1" applyFont="1" applyFill="1" applyBorder="1" applyAlignment="1" applyProtection="1">
      <alignment horizontal="right" vertical="center"/>
    </xf>
    <xf numFmtId="4" fontId="6" fillId="0" borderId="1" xfId="0" applyNumberFormat="1" applyFont="1" applyFill="1" applyBorder="1" applyAlignment="1" applyProtection="1">
      <alignment horizontal="center" vertical="center"/>
    </xf>
    <xf numFmtId="0" fontId="21" fillId="12" borderId="159" xfId="0" applyNumberFormat="1" applyFont="1" applyFill="1" applyBorder="1" applyAlignment="1" applyProtection="1">
      <alignment horizontal="center"/>
    </xf>
    <xf numFmtId="0" fontId="21" fillId="12" borderId="160" xfId="0" applyNumberFormat="1" applyFont="1" applyFill="1" applyBorder="1" applyAlignment="1" applyProtection="1">
      <alignment horizontal="center"/>
    </xf>
    <xf numFmtId="0" fontId="7" fillId="12" borderId="160" xfId="0" applyNumberFormat="1" applyFont="1" applyFill="1" applyBorder="1" applyAlignment="1" applyProtection="1"/>
    <xf numFmtId="0" fontId="7" fillId="12" borderId="161" xfId="0" applyNumberFormat="1" applyFont="1" applyFill="1" applyBorder="1" applyAlignment="1" applyProtection="1"/>
    <xf numFmtId="0" fontId="7" fillId="12" borderId="62" xfId="0" applyNumberFormat="1" applyFont="1" applyFill="1" applyBorder="1" applyAlignment="1" applyProtection="1"/>
    <xf numFmtId="0" fontId="7" fillId="12" borderId="0" xfId="0" applyNumberFormat="1" applyFont="1" applyFill="1" applyBorder="1" applyAlignment="1" applyProtection="1"/>
    <xf numFmtId="0" fontId="7" fillId="12" borderId="163" xfId="0" applyNumberFormat="1" applyFont="1" applyFill="1" applyBorder="1" applyAlignment="1" applyProtection="1"/>
    <xf numFmtId="0" fontId="7" fillId="12" borderId="164" xfId="0" applyNumberFormat="1" applyFont="1" applyFill="1" applyBorder="1" applyAlignment="1" applyProtection="1"/>
    <xf numFmtId="0" fontId="6" fillId="0" borderId="5" xfId="0" applyNumberFormat="1" applyFont="1" applyFill="1" applyBorder="1" applyAlignment="1" applyProtection="1">
      <alignment horizontal="center" vertical="center" wrapText="1"/>
    </xf>
    <xf numFmtId="0" fontId="6" fillId="12" borderId="165" xfId="0" applyNumberFormat="1" applyFont="1" applyFill="1" applyBorder="1" applyAlignment="1" applyProtection="1">
      <alignment horizontal="center" vertical="center" wrapText="1"/>
    </xf>
    <xf numFmtId="0" fontId="7" fillId="12" borderId="165" xfId="0" applyNumberFormat="1" applyFont="1" applyFill="1" applyBorder="1" applyAlignment="1" applyProtection="1"/>
    <xf numFmtId="0" fontId="7" fillId="12" borderId="56" xfId="0" applyNumberFormat="1" applyFont="1" applyFill="1" applyBorder="1" applyAlignment="1" applyProtection="1"/>
    <xf numFmtId="49" fontId="6" fillId="0" borderId="5" xfId="0" applyNumberFormat="1" applyFont="1" applyFill="1" applyBorder="1" applyAlignment="1" applyProtection="1">
      <alignment horizontal="center" wrapText="1"/>
    </xf>
    <xf numFmtId="49" fontId="7" fillId="0" borderId="5" xfId="0" applyNumberFormat="1" applyFont="1" applyFill="1" applyBorder="1" applyAlignment="1" applyProtection="1">
      <alignment horizontal="center"/>
    </xf>
    <xf numFmtId="44" fontId="7" fillId="0" borderId="5" xfId="0" applyNumberFormat="1" applyFont="1" applyFill="1" applyBorder="1" applyAlignment="1" applyProtection="1">
      <alignment horizontal="center"/>
    </xf>
    <xf numFmtId="44" fontId="7" fillId="12" borderId="165" xfId="0" applyNumberFormat="1" applyFont="1" applyFill="1" applyBorder="1" applyAlignment="1" applyProtection="1">
      <alignment horizontal="center"/>
    </xf>
    <xf numFmtId="44" fontId="7" fillId="0" borderId="5" xfId="0" applyNumberFormat="1" applyFont="1" applyFill="1" applyBorder="1" applyAlignment="1" applyProtection="1">
      <alignment horizontal="right"/>
    </xf>
    <xf numFmtId="44" fontId="7" fillId="12" borderId="166" xfId="0" applyNumberFormat="1" applyFont="1" applyFill="1" applyBorder="1" applyAlignment="1" applyProtection="1">
      <alignment horizontal="center"/>
    </xf>
    <xf numFmtId="0" fontId="7" fillId="12" borderId="167" xfId="0" applyNumberFormat="1" applyFont="1" applyFill="1" applyBorder="1" applyAlignment="1" applyProtection="1"/>
    <xf numFmtId="0" fontId="6" fillId="12" borderId="168" xfId="0" applyNumberFormat="1" applyFont="1" applyFill="1" applyBorder="1" applyAlignment="1" applyProtection="1">
      <alignment wrapText="1"/>
    </xf>
    <xf numFmtId="0" fontId="6" fillId="12" borderId="169" xfId="0" applyNumberFormat="1" applyFont="1" applyFill="1" applyBorder="1" applyAlignment="1" applyProtection="1">
      <alignment wrapText="1"/>
    </xf>
    <xf numFmtId="0" fontId="6" fillId="12" borderId="170" xfId="0" applyNumberFormat="1" applyFont="1" applyFill="1" applyBorder="1" applyAlignment="1" applyProtection="1">
      <alignment wrapText="1"/>
    </xf>
    <xf numFmtId="3" fontId="6" fillId="12" borderId="169" xfId="0" applyNumberFormat="1" applyFont="1" applyFill="1" applyBorder="1" applyAlignment="1" applyProtection="1">
      <alignment horizontal="center"/>
    </xf>
    <xf numFmtId="0" fontId="7" fillId="12" borderId="170" xfId="0" applyNumberFormat="1" applyFont="1" applyFill="1" applyBorder="1" applyAlignment="1" applyProtection="1"/>
    <xf numFmtId="0" fontId="7" fillId="12" borderId="169" xfId="0" applyNumberFormat="1" applyFont="1" applyFill="1" applyBorder="1" applyAlignment="1" applyProtection="1"/>
    <xf numFmtId="0" fontId="7" fillId="12" borderId="171" xfId="0" applyNumberFormat="1" applyFont="1" applyFill="1" applyBorder="1" applyAlignment="1" applyProtection="1"/>
    <xf numFmtId="0" fontId="7" fillId="0" borderId="51" xfId="0" applyNumberFormat="1" applyFont="1" applyFill="1" applyBorder="1" applyAlignment="1" applyProtection="1"/>
    <xf numFmtId="0" fontId="6" fillId="0" borderId="51" xfId="0" applyNumberFormat="1" applyFont="1" applyFill="1" applyBorder="1" applyAlignment="1" applyProtection="1">
      <alignment wrapText="1"/>
    </xf>
    <xf numFmtId="0" fontId="6" fillId="0" borderId="79" xfId="0" applyNumberFormat="1" applyFont="1" applyFill="1" applyBorder="1" applyAlignment="1" applyProtection="1">
      <alignment wrapText="1"/>
    </xf>
    <xf numFmtId="3" fontId="6" fillId="0" borderId="79" xfId="0" applyNumberFormat="1" applyFont="1" applyFill="1" applyBorder="1" applyAlignment="1" applyProtection="1">
      <alignment horizontal="center"/>
    </xf>
    <xf numFmtId="0" fontId="7" fillId="0" borderId="79" xfId="0" applyNumberFormat="1" applyFont="1" applyFill="1" applyBorder="1" applyAlignment="1" applyProtection="1"/>
    <xf numFmtId="0" fontId="7" fillId="0" borderId="172" xfId="0" applyNumberFormat="1" applyFont="1" applyFill="1" applyBorder="1" applyAlignment="1" applyProtection="1"/>
    <xf numFmtId="0" fontId="7" fillId="12" borderId="159" xfId="0" applyNumberFormat="1" applyFont="1" applyFill="1" applyBorder="1" applyAlignment="1" applyProtection="1"/>
    <xf numFmtId="0" fontId="7" fillId="0" borderId="173" xfId="0" applyNumberFormat="1" applyFont="1" applyFill="1" applyBorder="1" applyAlignment="1" applyProtection="1"/>
    <xf numFmtId="44" fontId="22" fillId="26" borderId="163" xfId="0" applyNumberFormat="1" applyFont="1" applyFill="1" applyBorder="1" applyAlignment="1" applyProtection="1">
      <alignment horizontal="right"/>
    </xf>
    <xf numFmtId="0" fontId="7" fillId="27" borderId="175" xfId="0" applyNumberFormat="1" applyFont="1" applyFill="1" applyBorder="1" applyAlignment="1" applyProtection="1"/>
    <xf numFmtId="0" fontId="7" fillId="27" borderId="176" xfId="0" applyNumberFormat="1" applyFont="1" applyFill="1" applyBorder="1" applyAlignment="1" applyProtection="1"/>
    <xf numFmtId="0" fontId="7" fillId="27" borderId="156" xfId="0" applyNumberFormat="1" applyFont="1" applyFill="1" applyBorder="1" applyAlignment="1" applyProtection="1"/>
    <xf numFmtId="0" fontId="7" fillId="27" borderId="0" xfId="0" applyNumberFormat="1" applyFont="1" applyFill="1" applyBorder="1" applyAlignment="1" applyProtection="1"/>
    <xf numFmtId="0" fontId="7" fillId="27" borderId="177" xfId="0" applyNumberFormat="1" applyFont="1" applyFill="1" applyBorder="1" applyAlignment="1" applyProtection="1"/>
    <xf numFmtId="0" fontId="7" fillId="27" borderId="155" xfId="0" applyNumberFormat="1" applyFont="1" applyFill="1" applyBorder="1" applyAlignment="1" applyProtection="1"/>
    <xf numFmtId="0" fontId="7" fillId="27" borderId="178" xfId="0" applyNumberFormat="1" applyFont="1" applyFill="1" applyBorder="1" applyAlignment="1" applyProtection="1"/>
    <xf numFmtId="0" fontId="7" fillId="27" borderId="65" xfId="0" applyNumberFormat="1" applyFont="1" applyFill="1" applyBorder="1" applyAlignment="1" applyProtection="1">
      <alignment horizontal="center"/>
    </xf>
    <xf numFmtId="0" fontId="7" fillId="27" borderId="179" xfId="0" applyNumberFormat="1" applyFont="1" applyFill="1" applyBorder="1" applyAlignment="1" applyProtection="1"/>
    <xf numFmtId="0" fontId="7" fillId="27" borderId="180" xfId="0" applyNumberFormat="1" applyFont="1" applyFill="1" applyBorder="1" applyAlignment="1" applyProtection="1"/>
    <xf numFmtId="0" fontId="7" fillId="27" borderId="166" xfId="0" applyNumberFormat="1" applyFont="1" applyFill="1" applyBorder="1" applyAlignment="1" applyProtection="1"/>
    <xf numFmtId="0" fontId="7" fillId="0" borderId="57" xfId="0" applyNumberFormat="1" applyFont="1" applyFill="1" applyBorder="1" applyAlignment="1" applyProtection="1"/>
    <xf numFmtId="0" fontId="7" fillId="27" borderId="65" xfId="0" applyNumberFormat="1" applyFont="1" applyFill="1" applyBorder="1" applyAlignment="1" applyProtection="1"/>
    <xf numFmtId="0" fontId="6" fillId="0" borderId="5" xfId="0" applyNumberFormat="1" applyFont="1" applyFill="1" applyBorder="1" applyAlignment="1" applyProtection="1"/>
    <xf numFmtId="0" fontId="7" fillId="27" borderId="179" xfId="0" applyNumberFormat="1" applyFont="1" applyFill="1" applyBorder="1" applyAlignment="1" applyProtection="1">
      <alignment horizontal="right"/>
    </xf>
    <xf numFmtId="0" fontId="6" fillId="27" borderId="60" xfId="0" applyNumberFormat="1" applyFont="1" applyFill="1" applyBorder="1" applyAlignment="1" applyProtection="1"/>
    <xf numFmtId="0" fontId="7" fillId="27" borderId="60" xfId="0" applyNumberFormat="1" applyFont="1" applyFill="1" applyBorder="1" applyAlignment="1" applyProtection="1"/>
    <xf numFmtId="0" fontId="6" fillId="28" borderId="5" xfId="0" applyNumberFormat="1" applyFont="1" applyFill="1" applyBorder="1" applyAlignment="1" applyProtection="1">
      <alignment horizontal="center" vertical="center"/>
    </xf>
    <xf numFmtId="0" fontId="7" fillId="27" borderId="165" xfId="0" applyNumberFormat="1" applyFont="1" applyFill="1" applyBorder="1" applyAlignment="1" applyProtection="1">
      <alignment horizontal="right"/>
    </xf>
    <xf numFmtId="0" fontId="6" fillId="0" borderId="181" xfId="0" applyNumberFormat="1" applyFont="1" applyFill="1" applyBorder="1" applyAlignment="1" applyProtection="1"/>
    <xf numFmtId="4" fontId="7" fillId="0" borderId="181" xfId="0" applyNumberFormat="1" applyFont="1" applyFill="1" applyBorder="1" applyAlignment="1" applyProtection="1">
      <alignment horizontal="right"/>
    </xf>
    <xf numFmtId="2" fontId="7" fillId="0" borderId="5" xfId="0" applyNumberFormat="1" applyFont="1" applyFill="1" applyBorder="1" applyAlignment="1" applyProtection="1">
      <alignment horizontal="center"/>
    </xf>
    <xf numFmtId="0" fontId="7" fillId="27" borderId="165" xfId="0" applyNumberFormat="1" applyFont="1" applyFill="1" applyBorder="1" applyAlignment="1" applyProtection="1"/>
    <xf numFmtId="0" fontId="6" fillId="28" borderId="182" xfId="0" applyNumberFormat="1" applyFont="1" applyFill="1" applyBorder="1" applyAlignment="1" applyProtection="1"/>
    <xf numFmtId="4" fontId="7" fillId="0" borderId="182" xfId="0" applyNumberFormat="1" applyFont="1" applyFill="1" applyBorder="1" applyAlignment="1" applyProtection="1">
      <alignment horizontal="right"/>
    </xf>
    <xf numFmtId="0" fontId="6" fillId="28" borderId="5" xfId="0" applyNumberFormat="1" applyFont="1" applyFill="1" applyBorder="1" applyAlignment="1" applyProtection="1"/>
    <xf numFmtId="3" fontId="7" fillId="0" borderId="5" xfId="0" applyNumberFormat="1" applyFont="1" applyFill="1" applyBorder="1" applyAlignment="1" applyProtection="1">
      <alignment horizontal="center"/>
    </xf>
    <xf numFmtId="0" fontId="7" fillId="27" borderId="183" xfId="0" applyNumberFormat="1" applyFont="1" applyFill="1" applyBorder="1" applyAlignment="1" applyProtection="1"/>
    <xf numFmtId="0" fontId="6" fillId="27" borderId="183" xfId="0" applyNumberFormat="1" applyFont="1" applyFill="1" applyBorder="1" applyAlignment="1" applyProtection="1"/>
    <xf numFmtId="167" fontId="7" fillId="27" borderId="183" xfId="0" applyNumberFormat="1" applyFont="1" applyFill="1" applyBorder="1" applyAlignment="1" applyProtection="1">
      <alignment horizontal="center"/>
    </xf>
    <xf numFmtId="0" fontId="7" fillId="27" borderId="183" xfId="0" applyNumberFormat="1" applyFont="1" applyFill="1" applyBorder="1" applyAlignment="1" applyProtection="1">
      <alignment horizontal="center"/>
    </xf>
    <xf numFmtId="0" fontId="7" fillId="27" borderId="177" xfId="0" applyNumberFormat="1" applyFont="1" applyFill="1" applyBorder="1" applyAlignment="1" applyProtection="1">
      <alignment horizontal="center"/>
    </xf>
    <xf numFmtId="0" fontId="7" fillId="27" borderId="0" xfId="0" applyNumberFormat="1" applyFont="1" applyFill="1" applyBorder="1" applyAlignment="1" applyProtection="1">
      <alignment horizontal="center"/>
    </xf>
    <xf numFmtId="0" fontId="7" fillId="27" borderId="162" xfId="0" applyNumberFormat="1" applyFont="1" applyFill="1" applyBorder="1" applyAlignment="1" applyProtection="1"/>
    <xf numFmtId="0" fontId="7" fillId="27" borderId="180" xfId="0" applyNumberFormat="1" applyFont="1" applyFill="1" applyBorder="1" applyAlignment="1" applyProtection="1">
      <alignment horizontal="center"/>
    </xf>
    <xf numFmtId="3" fontId="23" fillId="0" borderId="5" xfId="0" applyNumberFormat="1" applyFont="1" applyFill="1" applyBorder="1" applyAlignment="1" applyProtection="1">
      <alignment horizontal="center" vertical="center"/>
    </xf>
    <xf numFmtId="0" fontId="7" fillId="27" borderId="142" xfId="0" applyNumberFormat="1" applyFont="1" applyFill="1" applyBorder="1" applyAlignment="1" applyProtection="1">
      <alignment horizontal="center" wrapText="1"/>
    </xf>
    <xf numFmtId="0" fontId="6" fillId="10" borderId="5" xfId="0" applyNumberFormat="1" applyFont="1" applyFill="1" applyBorder="1" applyAlignment="1" applyProtection="1"/>
    <xf numFmtId="168" fontId="22" fillId="10" borderId="5" xfId="0" applyNumberFormat="1" applyFont="1" applyFill="1" applyBorder="1" applyAlignment="1" applyProtection="1">
      <alignment horizontal="center"/>
    </xf>
    <xf numFmtId="0" fontId="7" fillId="27" borderId="157" xfId="0" applyNumberFormat="1" applyFont="1" applyFill="1" applyBorder="1" applyAlignment="1" applyProtection="1"/>
    <xf numFmtId="0" fontId="7" fillId="27" borderId="67" xfId="0" applyNumberFormat="1" applyFont="1" applyFill="1" applyBorder="1" applyAlignment="1" applyProtection="1"/>
    <xf numFmtId="0" fontId="7" fillId="27" borderId="158" xfId="0" applyNumberFormat="1" applyFont="1" applyFill="1" applyBorder="1" applyAlignment="1" applyProtection="1"/>
    <xf numFmtId="0" fontId="7" fillId="0" borderId="142" xfId="0" applyNumberFormat="1" applyFont="1" applyFill="1" applyBorder="1" applyAlignment="1" applyProtection="1"/>
    <xf numFmtId="0" fontId="7" fillId="27" borderId="166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0" fontId="7" fillId="27" borderId="67" xfId="0" applyNumberFormat="1" applyFont="1" applyFill="1" applyBorder="1" applyAlignment="1" applyProtection="1">
      <alignment horizontal="center" vertical="center"/>
    </xf>
    <xf numFmtId="0" fontId="7" fillId="27" borderId="67" xfId="0" applyNumberFormat="1" applyFont="1" applyFill="1" applyBorder="1" applyAlignment="1" applyProtection="1">
      <alignment horizontal="center"/>
    </xf>
    <xf numFmtId="4" fontId="7" fillId="0" borderId="5" xfId="0" applyNumberFormat="1" applyFont="1" applyFill="1" applyBorder="1" applyAlignment="1" applyProtection="1">
      <alignment horizontal="center"/>
    </xf>
    <xf numFmtId="0" fontId="7" fillId="27" borderId="142" xfId="0" applyNumberFormat="1" applyFont="1" applyFill="1" applyBorder="1" applyAlignment="1" applyProtection="1"/>
    <xf numFmtId="164" fontId="7" fillId="0" borderId="5" xfId="0" applyNumberFormat="1" applyFont="1" applyFill="1" applyBorder="1" applyAlignment="1" applyProtection="1">
      <alignment horizontal="right"/>
    </xf>
    <xf numFmtId="0" fontId="6" fillId="8" borderId="1" xfId="0" applyNumberFormat="1" applyFont="1" applyFill="1" applyBorder="1" applyAlignment="1" applyProtection="1">
      <alignment horizontal="center" vertical="center" wrapText="1"/>
    </xf>
    <xf numFmtId="49" fontId="6" fillId="8" borderId="184" xfId="0" applyNumberFormat="1" applyFont="1" applyFill="1" applyBorder="1" applyAlignment="1" applyProtection="1">
      <alignment horizontal="center" vertical="center" wrapText="1"/>
    </xf>
    <xf numFmtId="0" fontId="6" fillId="8" borderId="57" xfId="0" applyNumberFormat="1" applyFont="1" applyFill="1" applyBorder="1" applyAlignment="1" applyProtection="1">
      <alignment horizontal="center" vertical="center" wrapText="1"/>
    </xf>
    <xf numFmtId="0" fontId="6" fillId="8" borderId="185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170" fontId="7" fillId="0" borderId="30" xfId="0" applyNumberFormat="1" applyFont="1" applyFill="1" applyBorder="1" applyAlignment="1" applyProtection="1">
      <alignment horizontal="right" vertical="center"/>
    </xf>
    <xf numFmtId="3" fontId="7" fillId="0" borderId="30" xfId="0" applyNumberFormat="1" applyFont="1" applyFill="1" applyBorder="1" applyAlignment="1" applyProtection="1">
      <alignment horizontal="right" vertical="center"/>
    </xf>
    <xf numFmtId="171" fontId="7" fillId="0" borderId="30" xfId="0" applyNumberFormat="1" applyFont="1" applyFill="1" applyBorder="1" applyAlignment="1" applyProtection="1">
      <alignment horizontal="right" vertical="center"/>
    </xf>
    <xf numFmtId="3" fontId="7" fillId="0" borderId="184" xfId="0" applyNumberFormat="1" applyFont="1" applyFill="1" applyBorder="1" applyAlignment="1" applyProtection="1">
      <alignment horizontal="right" vertical="center"/>
    </xf>
    <xf numFmtId="171" fontId="7" fillId="0" borderId="5" xfId="0" applyNumberFormat="1" applyFont="1" applyFill="1" applyBorder="1" applyAlignment="1" applyProtection="1">
      <alignment horizontal="right" vertical="center"/>
    </xf>
    <xf numFmtId="0" fontId="6" fillId="9" borderId="82" xfId="0" applyNumberFormat="1" applyFont="1" applyFill="1" applyBorder="1" applyAlignment="1" applyProtection="1">
      <alignment horizontal="center" vertical="center" wrapText="1"/>
    </xf>
    <xf numFmtId="49" fontId="6" fillId="0" borderId="174" xfId="0" applyNumberFormat="1" applyFont="1" applyFill="1" applyBorder="1" applyAlignment="1" applyProtection="1">
      <alignment vertical="center"/>
    </xf>
    <xf numFmtId="49" fontId="6" fillId="0" borderId="175" xfId="0" applyNumberFormat="1" applyFont="1" applyFill="1" applyBorder="1" applyAlignment="1" applyProtection="1">
      <alignment vertical="center"/>
    </xf>
    <xf numFmtId="49" fontId="6" fillId="0" borderId="176" xfId="0" applyNumberFormat="1" applyFont="1" applyFill="1" applyBorder="1" applyAlignment="1" applyProtection="1">
      <alignment vertical="center"/>
    </xf>
    <xf numFmtId="171" fontId="6" fillId="9" borderId="131" xfId="0" applyNumberFormat="1" applyFont="1" applyFill="1" applyBorder="1" applyAlignment="1" applyProtection="1">
      <alignment horizontal="right" vertical="center"/>
    </xf>
    <xf numFmtId="3" fontId="6" fillId="0" borderId="186" xfId="0" applyNumberFormat="1" applyFont="1" applyFill="1" applyBorder="1" applyAlignment="1" applyProtection="1">
      <alignment horizontal="right" vertical="center"/>
    </xf>
    <xf numFmtId="171" fontId="6" fillId="9" borderId="1" xfId="0" applyNumberFormat="1" applyFont="1" applyFill="1" applyBorder="1" applyAlignment="1" applyProtection="1">
      <alignment horizontal="right" vertical="center"/>
    </xf>
    <xf numFmtId="3" fontId="6" fillId="8" borderId="5" xfId="0" applyNumberFormat="1" applyFont="1" applyFill="1" applyBorder="1" applyAlignment="1" applyProtection="1">
      <alignment horizontal="center" vertical="center"/>
    </xf>
    <xf numFmtId="49" fontId="6" fillId="0" borderId="5" xfId="0" applyNumberFormat="1" applyFont="1" applyFill="1" applyBorder="1" applyAlignment="1" applyProtection="1">
      <alignment horizontal="center" vertical="center"/>
    </xf>
    <xf numFmtId="49" fontId="7" fillId="0" borderId="5" xfId="0" applyNumberFormat="1" applyFont="1" applyFill="1" applyBorder="1" applyAlignment="1" applyProtection="1">
      <alignment horizontal="center" vertical="center" wrapText="1"/>
    </xf>
    <xf numFmtId="0" fontId="6" fillId="11" borderId="5" xfId="0" applyNumberFormat="1" applyFont="1" applyFill="1" applyBorder="1" applyAlignment="1" applyProtection="1">
      <alignment horizontal="center"/>
    </xf>
    <xf numFmtId="3" fontId="7" fillId="11" borderId="5" xfId="0" applyNumberFormat="1" applyFont="1" applyFill="1" applyBorder="1" applyAlignment="1" applyProtection="1">
      <alignment horizontal="right"/>
    </xf>
    <xf numFmtId="4" fontId="7" fillId="11" borderId="5" xfId="0" applyNumberFormat="1" applyFont="1" applyFill="1" applyBorder="1" applyAlignment="1" applyProtection="1">
      <alignment horizontal="right"/>
    </xf>
    <xf numFmtId="49" fontId="7" fillId="0" borderId="5" xfId="0" applyNumberFormat="1" applyFont="1" applyFill="1" applyBorder="1" applyAlignment="1" applyProtection="1">
      <alignment horizontal="right" vertical="center"/>
    </xf>
    <xf numFmtId="49" fontId="6" fillId="8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vertical="center"/>
    </xf>
    <xf numFmtId="49" fontId="7" fillId="0" borderId="1" xfId="0" applyNumberFormat="1" applyFont="1" applyFill="1" applyBorder="1" applyAlignment="1" applyProtection="1">
      <alignment horizontal="left" vertical="center"/>
    </xf>
    <xf numFmtId="49" fontId="6" fillId="9" borderId="1" xfId="0" applyNumberFormat="1" applyFont="1" applyFill="1" applyBorder="1" applyAlignment="1" applyProtection="1">
      <alignment horizontal="center" vertical="center"/>
    </xf>
    <xf numFmtId="0" fontId="6" fillId="8" borderId="5" xfId="0" applyNumberFormat="1" applyFont="1" applyFill="1" applyBorder="1" applyAlignment="1" applyProtection="1"/>
    <xf numFmtId="0" fontId="6" fillId="8" borderId="5" xfId="0" applyNumberFormat="1" applyFont="1" applyFill="1" applyBorder="1" applyAlignment="1" applyProtection="1">
      <alignment horizontal="center"/>
    </xf>
    <xf numFmtId="0" fontId="6" fillId="29" borderId="5" xfId="0" applyNumberFormat="1" applyFont="1" applyFill="1" applyBorder="1" applyAlignment="1" applyProtection="1"/>
    <xf numFmtId="3" fontId="7" fillId="29" borderId="5" xfId="0" applyNumberFormat="1" applyFont="1" applyFill="1" applyBorder="1" applyAlignment="1" applyProtection="1">
      <alignment horizontal="right"/>
    </xf>
    <xf numFmtId="0" fontId="6" fillId="8" borderId="39" xfId="0" applyNumberFormat="1" applyFont="1" applyFill="1" applyBorder="1" applyAlignment="1" applyProtection="1">
      <alignment vertical="center"/>
    </xf>
    <xf numFmtId="0" fontId="6" fillId="8" borderId="44" xfId="0" applyNumberFormat="1" applyFont="1" applyFill="1" applyBorder="1" applyAlignment="1" applyProtection="1">
      <alignment horizontal="center" vertical="center"/>
    </xf>
    <xf numFmtId="0" fontId="6" fillId="8" borderId="40" xfId="0" applyNumberFormat="1" applyFont="1" applyFill="1" applyBorder="1" applyAlignment="1" applyProtection="1">
      <alignment horizontal="center" vertical="center"/>
    </xf>
    <xf numFmtId="0" fontId="6" fillId="8" borderId="187" xfId="0" applyNumberFormat="1" applyFont="1" applyFill="1" applyBorder="1" applyAlignment="1" applyProtection="1">
      <alignment horizontal="center" vertical="center" wrapText="1"/>
    </xf>
    <xf numFmtId="0" fontId="6" fillId="8" borderId="44" xfId="0" applyNumberFormat="1" applyFont="1" applyFill="1" applyBorder="1" applyAlignment="1" applyProtection="1">
      <alignment horizontal="center" vertical="center" wrapText="1"/>
    </xf>
    <xf numFmtId="0" fontId="6" fillId="8" borderId="40" xfId="0" applyNumberFormat="1" applyFont="1" applyFill="1" applyBorder="1" applyAlignment="1" applyProtection="1">
      <alignment horizontal="center" vertical="center" wrapText="1"/>
    </xf>
    <xf numFmtId="0" fontId="7" fillId="0" borderId="188" xfId="0" applyNumberFormat="1" applyFont="1" applyFill="1" applyBorder="1" applyAlignment="1" applyProtection="1"/>
    <xf numFmtId="0" fontId="7" fillId="0" borderId="189" xfId="0" applyNumberFormat="1" applyFont="1" applyFill="1" applyBorder="1" applyAlignment="1" applyProtection="1">
      <alignment horizontal="center"/>
    </xf>
    <xf numFmtId="49" fontId="7" fillId="0" borderId="189" xfId="0" applyNumberFormat="1" applyFont="1" applyFill="1" applyBorder="1" applyAlignment="1" applyProtection="1">
      <alignment horizontal="center"/>
    </xf>
    <xf numFmtId="4" fontId="7" fillId="0" borderId="190" xfId="0" applyNumberFormat="1" applyFont="1" applyFill="1" applyBorder="1" applyAlignment="1" applyProtection="1">
      <alignment horizontal="right"/>
    </xf>
    <xf numFmtId="3" fontId="7" fillId="0" borderId="191" xfId="0" applyNumberFormat="1" applyFont="1" applyFill="1" applyBorder="1" applyAlignment="1" applyProtection="1">
      <alignment horizontal="center"/>
    </xf>
    <xf numFmtId="4" fontId="7" fillId="0" borderId="189" xfId="0" applyNumberFormat="1" applyFont="1" applyFill="1" applyBorder="1" applyAlignment="1" applyProtection="1">
      <alignment horizontal="right"/>
    </xf>
    <xf numFmtId="3" fontId="7" fillId="0" borderId="192" xfId="0" applyNumberFormat="1" applyFont="1" applyFill="1" applyBorder="1" applyAlignment="1" applyProtection="1">
      <alignment horizontal="center"/>
    </xf>
    <xf numFmtId="0" fontId="7" fillId="0" borderId="54" xfId="0" applyNumberFormat="1" applyFont="1" applyFill="1" applyBorder="1" applyAlignment="1" applyProtection="1"/>
    <xf numFmtId="4" fontId="7" fillId="0" borderId="83" xfId="0" applyNumberFormat="1" applyFont="1" applyFill="1" applyBorder="1" applyAlignment="1" applyProtection="1">
      <alignment horizontal="right"/>
    </xf>
    <xf numFmtId="3" fontId="7" fillId="0" borderId="193" xfId="0" applyNumberFormat="1" applyFont="1" applyFill="1" applyBorder="1" applyAlignment="1" applyProtection="1">
      <alignment horizontal="center"/>
    </xf>
    <xf numFmtId="3" fontId="7" fillId="0" borderId="194" xfId="0" applyNumberFormat="1" applyFont="1" applyFill="1" applyBorder="1" applyAlignment="1" applyProtection="1">
      <alignment horizontal="center"/>
    </xf>
    <xf numFmtId="0" fontId="7" fillId="0" borderId="195" xfId="0" applyNumberFormat="1" applyFont="1" applyFill="1" applyBorder="1" applyAlignment="1" applyProtection="1"/>
    <xf numFmtId="0" fontId="7" fillId="0" borderId="57" xfId="0" applyNumberFormat="1" applyFont="1" applyFill="1" applyBorder="1" applyAlignment="1" applyProtection="1">
      <alignment horizontal="center"/>
    </xf>
    <xf numFmtId="49" fontId="7" fillId="0" borderId="57" xfId="0" applyNumberFormat="1" applyFont="1" applyFill="1" applyBorder="1" applyAlignment="1" applyProtection="1">
      <alignment horizontal="center"/>
    </xf>
    <xf numFmtId="4" fontId="7" fillId="0" borderId="196" xfId="0" applyNumberFormat="1" applyFont="1" applyFill="1" applyBorder="1" applyAlignment="1" applyProtection="1">
      <alignment horizontal="right"/>
    </xf>
    <xf numFmtId="3" fontId="7" fillId="0" borderId="197" xfId="0" applyNumberFormat="1" applyFont="1" applyFill="1" applyBorder="1" applyAlignment="1" applyProtection="1">
      <alignment horizontal="center"/>
    </xf>
    <xf numFmtId="4" fontId="7" fillId="0" borderId="57" xfId="0" applyNumberFormat="1" applyFont="1" applyFill="1" applyBorder="1" applyAlignment="1" applyProtection="1">
      <alignment horizontal="right"/>
    </xf>
    <xf numFmtId="3" fontId="7" fillId="0" borderId="198" xfId="0" applyNumberFormat="1" applyFont="1" applyFill="1" applyBorder="1" applyAlignment="1" applyProtection="1">
      <alignment horizontal="center"/>
    </xf>
    <xf numFmtId="0" fontId="6" fillId="30" borderId="5" xfId="0" applyNumberFormat="1" applyFont="1" applyFill="1" applyBorder="1" applyAlignment="1" applyProtection="1"/>
    <xf numFmtId="0" fontId="7" fillId="0" borderId="109" xfId="0" applyNumberFormat="1" applyFont="1" applyFill="1" applyBorder="1" applyAlignment="1" applyProtection="1"/>
    <xf numFmtId="4" fontId="6" fillId="30" borderId="5" xfId="0" applyNumberFormat="1" applyFont="1" applyFill="1" applyBorder="1" applyAlignment="1" applyProtection="1">
      <alignment horizontal="right"/>
    </xf>
    <xf numFmtId="0" fontId="6" fillId="27" borderId="160" xfId="0" applyNumberFormat="1" applyFont="1" applyFill="1" applyBorder="1" applyAlignment="1" applyProtection="1"/>
    <xf numFmtId="0" fontId="7" fillId="27" borderId="161" xfId="0" applyNumberFormat="1" applyFont="1" applyFill="1" applyBorder="1" applyAlignment="1" applyProtection="1"/>
    <xf numFmtId="0" fontId="7" fillId="27" borderId="62" xfId="0" applyNumberFormat="1" applyFont="1" applyFill="1" applyBorder="1" applyAlignment="1" applyProtection="1"/>
    <xf numFmtId="0" fontId="7" fillId="27" borderId="163" xfId="0" applyNumberFormat="1" applyFont="1" applyFill="1" applyBorder="1" applyAlignment="1" applyProtection="1"/>
    <xf numFmtId="0" fontId="7" fillId="27" borderId="164" xfId="0" applyNumberFormat="1" applyFont="1" applyFill="1" applyBorder="1" applyAlignment="1" applyProtection="1"/>
    <xf numFmtId="0" fontId="25" fillId="0" borderId="5" xfId="0" applyNumberFormat="1" applyFont="1" applyFill="1" applyBorder="1" applyAlignment="1" applyProtection="1"/>
    <xf numFmtId="0" fontId="26" fillId="0" borderId="5" xfId="0" applyNumberFormat="1" applyFont="1" applyFill="1" applyBorder="1" applyAlignment="1" applyProtection="1"/>
    <xf numFmtId="0" fontId="27" fillId="0" borderId="5" xfId="0" applyNumberFormat="1" applyFont="1" applyFill="1" applyBorder="1" applyAlignment="1" applyProtection="1"/>
    <xf numFmtId="0" fontId="28" fillId="0" borderId="5" xfId="0" applyNumberFormat="1" applyFont="1" applyFill="1" applyBorder="1" applyAlignment="1" applyProtection="1"/>
    <xf numFmtId="0" fontId="7" fillId="27" borderId="179" xfId="0" applyNumberFormat="1" applyFont="1" applyFill="1" applyBorder="1" applyAlignment="1" applyProtection="1">
      <alignment horizontal="center"/>
    </xf>
    <xf numFmtId="0" fontId="7" fillId="27" borderId="165" xfId="0" applyNumberFormat="1" applyFont="1" applyFill="1" applyBorder="1" applyAlignment="1" applyProtection="1">
      <alignment horizontal="center"/>
    </xf>
    <xf numFmtId="49" fontId="29" fillId="0" borderId="5" xfId="0" applyNumberFormat="1" applyFont="1" applyFill="1" applyBorder="1" applyAlignment="1" applyProtection="1">
      <alignment horizontal="center" vertical="center"/>
    </xf>
    <xf numFmtId="0" fontId="6" fillId="27" borderId="164" xfId="0" applyNumberFormat="1" applyFont="1" applyFill="1" applyBorder="1" applyAlignment="1" applyProtection="1">
      <alignment horizontal="center"/>
    </xf>
    <xf numFmtId="0" fontId="6" fillId="27" borderId="65" xfId="0" applyNumberFormat="1" applyFont="1" applyFill="1" applyBorder="1" applyAlignment="1" applyProtection="1">
      <alignment horizontal="center"/>
    </xf>
    <xf numFmtId="0" fontId="6" fillId="27" borderId="62" xfId="0" applyNumberFormat="1" applyFont="1" applyFill="1" applyBorder="1" applyAlignment="1" applyProtection="1">
      <alignment horizontal="center"/>
    </xf>
    <xf numFmtId="0" fontId="7" fillId="27" borderId="108" xfId="0" applyNumberFormat="1" applyFont="1" applyFill="1" applyBorder="1" applyAlignment="1" applyProtection="1">
      <alignment horizontal="center" wrapText="1"/>
    </xf>
    <xf numFmtId="0" fontId="7" fillId="27" borderId="56" xfId="0" applyNumberFormat="1" applyFont="1" applyFill="1" applyBorder="1" applyAlignment="1" applyProtection="1"/>
    <xf numFmtId="0" fontId="6" fillId="31" borderId="5" xfId="0" applyNumberFormat="1" applyFont="1" applyFill="1" applyBorder="1" applyAlignment="1" applyProtection="1"/>
    <xf numFmtId="172" fontId="22" fillId="31" borderId="5" xfId="0" applyNumberFormat="1" applyFont="1" applyFill="1" applyBorder="1" applyAlignment="1" applyProtection="1">
      <alignment horizontal="right"/>
    </xf>
    <xf numFmtId="0" fontId="7" fillId="0" borderId="208" xfId="0" applyNumberFormat="1" applyFont="1" applyFill="1" applyBorder="1" applyAlignment="1" applyProtection="1">
      <alignment horizontal="center"/>
    </xf>
    <xf numFmtId="0" fontId="7" fillId="0" borderId="209" xfId="0" applyNumberFormat="1" applyFont="1" applyFill="1" applyBorder="1" applyAlignment="1" applyProtection="1">
      <alignment horizontal="center"/>
    </xf>
    <xf numFmtId="0" fontId="6" fillId="27" borderId="0" xfId="0" applyNumberFormat="1" applyFont="1" applyFill="1" applyBorder="1" applyAlignment="1" applyProtection="1">
      <alignment horizontal="center"/>
    </xf>
    <xf numFmtId="0" fontId="6" fillId="27" borderId="179" xfId="0" applyNumberFormat="1" applyFont="1" applyFill="1" applyBorder="1" applyAlignment="1" applyProtection="1">
      <alignment horizontal="center"/>
    </xf>
    <xf numFmtId="0" fontId="6" fillId="27" borderId="177" xfId="0" applyNumberFormat="1" applyFont="1" applyFill="1" applyBorder="1" applyAlignment="1" applyProtection="1">
      <alignment horizontal="center"/>
    </xf>
    <xf numFmtId="3" fontId="7" fillId="0" borderId="208" xfId="0" applyNumberFormat="1" applyFont="1" applyFill="1" applyBorder="1" applyAlignment="1" applyProtection="1">
      <alignment horizontal="right"/>
    </xf>
    <xf numFmtId="3" fontId="7" fillId="0" borderId="209" xfId="0" applyNumberFormat="1" applyFont="1" applyFill="1" applyBorder="1" applyAlignment="1" applyProtection="1">
      <alignment horizontal="right"/>
    </xf>
    <xf numFmtId="42" fontId="7" fillId="0" borderId="5" xfId="0" applyNumberFormat="1" applyFont="1" applyFill="1" applyBorder="1" applyAlignment="1" applyProtection="1">
      <alignment horizontal="right"/>
    </xf>
    <xf numFmtId="44" fontId="7" fillId="27" borderId="65" xfId="0" applyNumberFormat="1" applyFont="1" applyFill="1" applyBorder="1" applyAlignment="1" applyProtection="1"/>
    <xf numFmtId="0" fontId="7" fillId="27" borderId="167" xfId="0" applyNumberFormat="1" applyFont="1" applyFill="1" applyBorder="1" applyAlignment="1" applyProtection="1"/>
    <xf numFmtId="0" fontId="7" fillId="27" borderId="169" xfId="0" applyNumberFormat="1" applyFont="1" applyFill="1" applyBorder="1" applyAlignment="1" applyProtection="1"/>
    <xf numFmtId="0" fontId="7" fillId="27" borderId="170" xfId="0" applyNumberFormat="1" applyFont="1" applyFill="1" applyBorder="1" applyAlignment="1" applyProtection="1"/>
    <xf numFmtId="0" fontId="7" fillId="27" borderId="171" xfId="0" applyNumberFormat="1" applyFont="1" applyFill="1" applyBorder="1" applyAlignment="1" applyProtection="1"/>
    <xf numFmtId="0" fontId="30" fillId="0" borderId="5" xfId="0" applyNumberFormat="1" applyFont="1" applyFill="1" applyBorder="1" applyAlignment="1" applyProtection="1"/>
    <xf numFmtId="0" fontId="7" fillId="28" borderId="5" xfId="0" applyNumberFormat="1" applyFont="1" applyFill="1" applyBorder="1" applyAlignment="1" applyProtection="1"/>
    <xf numFmtId="0" fontId="31" fillId="0" borderId="5" xfId="0" applyNumberFormat="1" applyFont="1" applyFill="1" applyBorder="1" applyAlignment="1" applyProtection="1"/>
    <xf numFmtId="168" fontId="7" fillId="0" borderId="5" xfId="0" applyNumberFormat="1" applyFont="1" applyFill="1" applyBorder="1" applyAlignment="1" applyProtection="1">
      <alignment horizontal="center"/>
    </xf>
    <xf numFmtId="168" fontId="22" fillId="10" borderId="5" xfId="0" applyNumberFormat="1" applyFont="1" applyFill="1" applyBorder="1" applyAlignment="1" applyProtection="1">
      <alignment horizontal="right"/>
    </xf>
    <xf numFmtId="0" fontId="7" fillId="0" borderId="108" xfId="0" applyNumberFormat="1" applyFont="1" applyFill="1" applyBorder="1" applyAlignment="1" applyProtection="1"/>
    <xf numFmtId="49" fontId="7" fillId="0" borderId="175" xfId="0" applyNumberFormat="1" applyFont="1" applyFill="1" applyBorder="1" applyAlignment="1" applyProtection="1"/>
    <xf numFmtId="0" fontId="7" fillId="0" borderId="162" xfId="0" applyNumberFormat="1" applyFont="1" applyFill="1" applyBorder="1" applyAlignment="1" applyProtection="1"/>
    <xf numFmtId="164" fontId="7" fillId="0" borderId="5" xfId="0" applyNumberFormat="1" applyFont="1" applyFill="1" applyBorder="1" applyAlignment="1" applyProtection="1">
      <alignment horizontal="right"/>
    </xf>
    <xf numFmtId="0" fontId="34" fillId="17" borderId="214" xfId="0" applyNumberFormat="1" applyFont="1" applyFill="1" applyBorder="1" applyAlignment="1" applyProtection="1">
      <alignment vertical="center"/>
    </xf>
    <xf numFmtId="0" fontId="35" fillId="17" borderId="175" xfId="0" applyNumberFormat="1" applyFont="1" applyFill="1" applyBorder="1" applyAlignment="1" applyProtection="1">
      <alignment vertical="center"/>
    </xf>
    <xf numFmtId="0" fontId="7" fillId="17" borderId="175" xfId="0" applyNumberFormat="1" applyFont="1" applyFill="1" applyBorder="1" applyAlignment="1" applyProtection="1"/>
    <xf numFmtId="0" fontId="7" fillId="17" borderId="176" xfId="0" applyNumberFormat="1" applyFont="1" applyFill="1" applyBorder="1" applyAlignment="1" applyProtection="1"/>
    <xf numFmtId="0" fontId="36" fillId="17" borderId="121" xfId="0" applyNumberFormat="1" applyFont="1" applyFill="1" applyBorder="1" applyAlignment="1" applyProtection="1">
      <alignment vertical="center" textRotation="90"/>
    </xf>
    <xf numFmtId="0" fontId="7" fillId="17" borderId="142" xfId="0" applyNumberFormat="1" applyFont="1" applyFill="1" applyBorder="1" applyAlignment="1" applyProtection="1"/>
    <xf numFmtId="0" fontId="7" fillId="17" borderId="177" xfId="0" applyNumberFormat="1" applyFont="1" applyFill="1" applyBorder="1" applyAlignment="1" applyProtection="1"/>
    <xf numFmtId="0" fontId="7" fillId="17" borderId="0" xfId="0" applyNumberFormat="1" applyFont="1" applyFill="1" applyBorder="1" applyAlignment="1" applyProtection="1"/>
    <xf numFmtId="0" fontId="7" fillId="17" borderId="155" xfId="0" applyNumberFormat="1" applyFont="1" applyFill="1" applyBorder="1" applyAlignment="1" applyProtection="1"/>
    <xf numFmtId="0" fontId="36" fillId="17" borderId="166" xfId="0" applyNumberFormat="1" applyFont="1" applyFill="1" applyBorder="1" applyAlignment="1" applyProtection="1">
      <alignment vertical="center" textRotation="90"/>
    </xf>
    <xf numFmtId="0" fontId="7" fillId="0" borderId="5" xfId="0" applyNumberFormat="1" applyFont="1" applyFill="1" applyBorder="1" applyAlignment="1" applyProtection="1">
      <alignment horizontal="left"/>
    </xf>
    <xf numFmtId="165" fontId="7" fillId="0" borderId="5" xfId="0" applyNumberFormat="1" applyFont="1" applyFill="1" applyBorder="1" applyAlignment="1" applyProtection="1">
      <alignment horizontal="right" vertical="center"/>
    </xf>
    <xf numFmtId="0" fontId="7" fillId="17" borderId="65" xfId="0" applyNumberFormat="1" applyFont="1" applyFill="1" applyBorder="1" applyAlignment="1" applyProtection="1"/>
    <xf numFmtId="0" fontId="36" fillId="17" borderId="156" xfId="0" applyNumberFormat="1" applyFont="1" applyFill="1" applyBorder="1" applyAlignment="1" applyProtection="1">
      <alignment vertical="center" textRotation="90"/>
    </xf>
    <xf numFmtId="0" fontId="7" fillId="17" borderId="183" xfId="0" applyNumberFormat="1" applyFont="1" applyFill="1" applyBorder="1" applyAlignment="1" applyProtection="1">
      <alignment horizontal="center"/>
    </xf>
    <xf numFmtId="0" fontId="7" fillId="17" borderId="142" xfId="0" applyNumberFormat="1" applyFont="1" applyFill="1" applyBorder="1" applyAlignment="1" applyProtection="1">
      <alignment horizontal="center"/>
    </xf>
    <xf numFmtId="0" fontId="7" fillId="17" borderId="215" xfId="0" applyNumberFormat="1" applyFont="1" applyFill="1" applyBorder="1" applyAlignment="1" applyProtection="1">
      <alignment horizontal="center"/>
    </xf>
    <xf numFmtId="49" fontId="6" fillId="17" borderId="5" xfId="0" applyNumberFormat="1" applyFont="1" applyFill="1" applyBorder="1" applyAlignment="1" applyProtection="1">
      <alignment horizontal="center"/>
    </xf>
    <xf numFmtId="0" fontId="7" fillId="17" borderId="165" xfId="0" applyNumberFormat="1" applyFont="1" applyFill="1" applyBorder="1" applyAlignment="1" applyProtection="1"/>
    <xf numFmtId="0" fontId="7" fillId="17" borderId="180" xfId="0" applyNumberFormat="1" applyFont="1" applyFill="1" applyBorder="1" applyAlignment="1" applyProtection="1"/>
    <xf numFmtId="0" fontId="7" fillId="17" borderId="179" xfId="0" applyNumberFormat="1" applyFont="1" applyFill="1" applyBorder="1" applyAlignment="1" applyProtection="1"/>
    <xf numFmtId="0" fontId="7" fillId="17" borderId="183" xfId="0" applyNumberFormat="1" applyFont="1" applyFill="1" applyBorder="1" applyAlignment="1" applyProtection="1"/>
    <xf numFmtId="3" fontId="7" fillId="0" borderId="57" xfId="0" applyNumberFormat="1" applyFont="1" applyFill="1" applyBorder="1" applyAlignment="1" applyProtection="1">
      <alignment horizontal="center"/>
    </xf>
    <xf numFmtId="0" fontId="7" fillId="17" borderId="215" xfId="0" applyNumberFormat="1" applyFont="1" applyFill="1" applyBorder="1" applyAlignment="1" applyProtection="1"/>
    <xf numFmtId="0" fontId="36" fillId="17" borderId="157" xfId="0" applyNumberFormat="1" applyFont="1" applyFill="1" applyBorder="1" applyAlignment="1" applyProtection="1">
      <alignment vertical="center" textRotation="90"/>
    </xf>
    <xf numFmtId="0" fontId="7" fillId="17" borderId="162" xfId="0" applyNumberFormat="1" applyFont="1" applyFill="1" applyBorder="1" applyAlignment="1" applyProtection="1"/>
    <xf numFmtId="0" fontId="7" fillId="17" borderId="67" xfId="0" applyNumberFormat="1" applyFont="1" applyFill="1" applyBorder="1" applyAlignment="1" applyProtection="1"/>
    <xf numFmtId="0" fontId="7" fillId="17" borderId="158" xfId="0" applyNumberFormat="1" applyFont="1" applyFill="1" applyBorder="1" applyAlignment="1" applyProtection="1"/>
    <xf numFmtId="0" fontId="36" fillId="0" borderId="183" xfId="0" applyNumberFormat="1" applyFont="1" applyFill="1" applyBorder="1" applyAlignment="1" applyProtection="1">
      <alignment vertical="center" textRotation="90"/>
    </xf>
    <xf numFmtId="0" fontId="6" fillId="0" borderId="32" xfId="0" applyNumberFormat="1" applyFont="1" applyFill="1" applyBorder="1" applyAlignment="1" applyProtection="1">
      <alignment horizontal="center" vertical="center" wrapText="1"/>
    </xf>
    <xf numFmtId="0" fontId="6" fillId="8" borderId="32" xfId="0" applyNumberFormat="1" applyFont="1" applyFill="1" applyBorder="1" applyAlignment="1" applyProtection="1">
      <alignment horizontal="center" vertical="center" wrapText="1"/>
    </xf>
    <xf numFmtId="3" fontId="37" fillId="29" borderId="216" xfId="0" applyNumberFormat="1" applyFont="1" applyFill="1" applyBorder="1" applyAlignment="1" applyProtection="1">
      <alignment horizontal="center" wrapText="1"/>
    </xf>
    <xf numFmtId="0" fontId="6" fillId="17" borderId="220" xfId="0" applyNumberFormat="1" applyFont="1" applyFill="1" applyBorder="1" applyAlignment="1" applyProtection="1">
      <alignment horizontal="center" wrapText="1"/>
    </xf>
    <xf numFmtId="3" fontId="7" fillId="0" borderId="221" xfId="0" applyNumberFormat="1" applyFont="1" applyFill="1" applyBorder="1" applyAlignment="1" applyProtection="1">
      <alignment horizontal="right"/>
    </xf>
    <xf numFmtId="3" fontId="7" fillId="0" borderId="25" xfId="0" applyNumberFormat="1" applyFont="1" applyFill="1" applyBorder="1" applyAlignment="1" applyProtection="1">
      <alignment horizontal="right"/>
    </xf>
    <xf numFmtId="165" fontId="7" fillId="0" borderId="27" xfId="0" applyNumberFormat="1" applyFont="1" applyFill="1" applyBorder="1" applyAlignment="1" applyProtection="1">
      <alignment horizontal="right"/>
    </xf>
    <xf numFmtId="0" fontId="6" fillId="17" borderId="222" xfId="0" applyNumberFormat="1" applyFont="1" applyFill="1" applyBorder="1" applyAlignment="1" applyProtection="1">
      <alignment horizontal="center" wrapText="1"/>
    </xf>
    <xf numFmtId="3" fontId="7" fillId="0" borderId="223" xfId="0" applyNumberFormat="1" applyFont="1" applyFill="1" applyBorder="1" applyAlignment="1" applyProtection="1">
      <alignment horizontal="right"/>
    </xf>
    <xf numFmtId="165" fontId="7" fillId="0" borderId="12" xfId="0" applyNumberFormat="1" applyFont="1" applyFill="1" applyBorder="1" applyAlignment="1" applyProtection="1">
      <alignment horizontal="right"/>
    </xf>
    <xf numFmtId="4" fontId="7" fillId="0" borderId="223" xfId="0" applyNumberFormat="1" applyFont="1" applyFill="1" applyBorder="1" applyAlignment="1" applyProtection="1">
      <alignment horizontal="right"/>
    </xf>
    <xf numFmtId="3" fontId="7" fillId="0" borderId="12" xfId="0" applyNumberFormat="1" applyFont="1" applyFill="1" applyBorder="1" applyAlignment="1" applyProtection="1">
      <alignment horizontal="right"/>
    </xf>
    <xf numFmtId="4" fontId="7" fillId="0" borderId="224" xfId="0" applyNumberFormat="1" applyFont="1" applyFill="1" applyBorder="1" applyAlignment="1" applyProtection="1">
      <alignment horizontal="right"/>
    </xf>
    <xf numFmtId="4" fontId="7" fillId="0" borderId="32" xfId="0" applyNumberFormat="1" applyFont="1" applyFill="1" applyBorder="1" applyAlignment="1" applyProtection="1">
      <alignment horizontal="right"/>
    </xf>
    <xf numFmtId="165" fontId="7" fillId="0" borderId="225" xfId="0" applyNumberFormat="1" applyFont="1" applyFill="1" applyBorder="1" applyAlignment="1" applyProtection="1">
      <alignment horizontal="right"/>
    </xf>
    <xf numFmtId="0" fontId="6" fillId="29" borderId="226" xfId="0" applyNumberFormat="1" applyFont="1" applyFill="1" applyBorder="1" applyAlignment="1" applyProtection="1">
      <alignment horizontal="center" wrapText="1"/>
    </xf>
    <xf numFmtId="4" fontId="6" fillId="29" borderId="227" xfId="0" applyNumberFormat="1" applyFont="1" applyFill="1" applyBorder="1" applyAlignment="1" applyProtection="1">
      <alignment horizontal="right"/>
    </xf>
    <xf numFmtId="3" fontId="7" fillId="12" borderId="228" xfId="0" applyNumberFormat="1" applyFont="1" applyFill="1" applyBorder="1" applyAlignment="1" applyProtection="1">
      <alignment horizontal="center"/>
    </xf>
    <xf numFmtId="3" fontId="7" fillId="12" borderId="229" xfId="0" applyNumberFormat="1" applyFont="1" applyFill="1" applyBorder="1" applyAlignment="1" applyProtection="1"/>
    <xf numFmtId="0" fontId="37" fillId="32" borderId="230" xfId="0" applyNumberFormat="1" applyFont="1" applyFill="1" applyBorder="1" applyAlignment="1" applyProtection="1">
      <alignment horizontal="center" wrapText="1"/>
    </xf>
    <xf numFmtId="0" fontId="6" fillId="33" borderId="222" xfId="0" applyNumberFormat="1" applyFont="1" applyFill="1" applyBorder="1" applyAlignment="1" applyProtection="1">
      <alignment horizontal="center" wrapText="1"/>
    </xf>
    <xf numFmtId="3" fontId="7" fillId="0" borderId="9" xfId="0" applyNumberFormat="1" applyFont="1" applyFill="1" applyBorder="1" applyAlignment="1" applyProtection="1">
      <alignment horizontal="right"/>
    </xf>
    <xf numFmtId="3" fontId="7" fillId="0" borderId="52" xfId="0" applyNumberFormat="1" applyFont="1" applyFill="1" applyBorder="1" applyAlignment="1" applyProtection="1">
      <alignment horizontal="right"/>
    </xf>
    <xf numFmtId="165" fontId="7" fillId="0" borderId="10" xfId="0" applyNumberFormat="1" applyFont="1" applyFill="1" applyBorder="1" applyAlignment="1" applyProtection="1">
      <alignment horizontal="right"/>
    </xf>
    <xf numFmtId="3" fontId="7" fillId="0" borderId="11" xfId="0" applyNumberFormat="1" applyFont="1" applyFill="1" applyBorder="1" applyAlignment="1" applyProtection="1">
      <alignment horizontal="right"/>
    </xf>
    <xf numFmtId="4" fontId="7" fillId="0" borderId="11" xfId="0" applyNumberFormat="1" applyFont="1" applyFill="1" applyBorder="1" applyAlignment="1" applyProtection="1">
      <alignment horizontal="right"/>
    </xf>
    <xf numFmtId="4" fontId="7" fillId="0" borderId="0" xfId="0" applyNumberFormat="1" applyFont="1" applyFill="1" applyBorder="1" applyAlignment="1" applyProtection="1"/>
    <xf numFmtId="0" fontId="6" fillId="33" borderId="234" xfId="0" applyNumberFormat="1" applyFont="1" applyFill="1" applyBorder="1" applyAlignment="1" applyProtection="1">
      <alignment horizontal="center" wrapText="1"/>
    </xf>
    <xf numFmtId="3" fontId="7" fillId="0" borderId="14" xfId="0" applyNumberFormat="1" applyFont="1" applyFill="1" applyBorder="1" applyAlignment="1" applyProtection="1">
      <alignment horizontal="right"/>
    </xf>
    <xf numFmtId="4" fontId="7" fillId="0" borderId="23" xfId="0" applyNumberFormat="1" applyFont="1" applyFill="1" applyBorder="1" applyAlignment="1" applyProtection="1">
      <alignment horizontal="right"/>
    </xf>
    <xf numFmtId="165" fontId="7" fillId="0" borderId="15" xfId="0" applyNumberFormat="1" applyFont="1" applyFill="1" applyBorder="1" applyAlignment="1" applyProtection="1">
      <alignment horizontal="right"/>
    </xf>
    <xf numFmtId="0" fontId="6" fillId="32" borderId="235" xfId="0" applyNumberFormat="1" applyFont="1" applyFill="1" applyBorder="1" applyAlignment="1" applyProtection="1">
      <alignment horizontal="center" wrapText="1"/>
    </xf>
    <xf numFmtId="4" fontId="6" fillId="32" borderId="236" xfId="0" applyNumberFormat="1" applyFont="1" applyFill="1" applyBorder="1" applyAlignment="1" applyProtection="1">
      <alignment horizontal="right"/>
    </xf>
    <xf numFmtId="3" fontId="7" fillId="12" borderId="237" xfId="0" applyNumberFormat="1" applyFont="1" applyFill="1" applyBorder="1" applyAlignment="1" applyProtection="1">
      <alignment horizontal="center"/>
    </xf>
    <xf numFmtId="3" fontId="7" fillId="12" borderId="238" xfId="0" applyNumberFormat="1" applyFont="1" applyFill="1" applyBorder="1" applyAlignment="1" applyProtection="1"/>
    <xf numFmtId="0" fontId="37" fillId="34" borderId="239" xfId="0" applyNumberFormat="1" applyFont="1" applyFill="1" applyBorder="1" applyAlignment="1" applyProtection="1">
      <alignment horizontal="center" wrapText="1"/>
    </xf>
    <xf numFmtId="0" fontId="6" fillId="35" borderId="222" xfId="0" applyNumberFormat="1" applyFont="1" applyFill="1" applyBorder="1" applyAlignment="1" applyProtection="1">
      <alignment horizontal="center" wrapText="1"/>
    </xf>
    <xf numFmtId="0" fontId="6" fillId="35" borderId="234" xfId="0" applyNumberFormat="1" applyFont="1" applyFill="1" applyBorder="1" applyAlignment="1" applyProtection="1">
      <alignment horizontal="center" wrapText="1"/>
    </xf>
    <xf numFmtId="0" fontId="6" fillId="34" borderId="243" xfId="0" applyNumberFormat="1" applyFont="1" applyFill="1" applyBorder="1" applyAlignment="1" applyProtection="1">
      <alignment horizontal="center" wrapText="1"/>
    </xf>
    <xf numFmtId="4" fontId="6" fillId="34" borderId="228" xfId="0" applyNumberFormat="1" applyFont="1" applyFill="1" applyBorder="1" applyAlignment="1" applyProtection="1">
      <alignment horizontal="right"/>
    </xf>
    <xf numFmtId="0" fontId="7" fillId="0" borderId="244" xfId="0" applyNumberFormat="1" applyFont="1" applyFill="1" applyBorder="1" applyAlignment="1" applyProtection="1"/>
    <xf numFmtId="3" fontId="6" fillId="8" borderId="1" xfId="0" applyNumberFormat="1" applyFont="1" applyFill="1" applyBorder="1" applyAlignment="1" applyProtection="1">
      <alignment horizontal="center" vertical="center"/>
    </xf>
    <xf numFmtId="0" fontId="6" fillId="0" borderId="185" xfId="0" applyNumberFormat="1" applyFont="1" applyFill="1" applyBorder="1" applyAlignment="1" applyProtection="1">
      <alignment horizontal="center" vertical="center"/>
    </xf>
    <xf numFmtId="49" fontId="6" fillId="0" borderId="185" xfId="0" applyNumberFormat="1" applyFont="1" applyFill="1" applyBorder="1" applyAlignment="1" applyProtection="1">
      <alignment horizontal="center" vertical="center"/>
    </xf>
    <xf numFmtId="4" fontId="7" fillId="0" borderId="185" xfId="0" applyNumberFormat="1" applyFont="1" applyFill="1" applyBorder="1" applyAlignment="1" applyProtection="1">
      <alignment horizontal="right" vertical="center"/>
    </xf>
    <xf numFmtId="0" fontId="6" fillId="9" borderId="1" xfId="0" applyNumberFormat="1" applyFont="1" applyFill="1" applyBorder="1" applyAlignment="1" applyProtection="1">
      <alignment horizontal="center" vertical="center" wrapText="1"/>
    </xf>
    <xf numFmtId="49" fontId="6" fillId="9" borderId="245" xfId="0" applyNumberFormat="1" applyFont="1" applyFill="1" applyBorder="1" applyAlignment="1" applyProtection="1">
      <alignment vertical="center"/>
    </xf>
    <xf numFmtId="3" fontId="7" fillId="18" borderId="21" xfId="0" applyNumberFormat="1" applyFont="1" applyFill="1" applyBorder="1" applyAlignment="1" applyProtection="1">
      <alignment horizontal="right"/>
    </xf>
    <xf numFmtId="3" fontId="7" fillId="18" borderId="7" xfId="0" applyNumberFormat="1" applyFont="1" applyFill="1" applyBorder="1" applyAlignment="1" applyProtection="1">
      <alignment horizontal="right"/>
    </xf>
    <xf numFmtId="3" fontId="6" fillId="9" borderId="5" xfId="0" applyNumberFormat="1" applyFont="1" applyFill="1" applyBorder="1" applyAlignment="1" applyProtection="1">
      <alignment vertical="center"/>
    </xf>
    <xf numFmtId="0" fontId="7" fillId="11" borderId="5" xfId="0" applyNumberFormat="1" applyFont="1" applyFill="1" applyBorder="1" applyAlignment="1" applyProtection="1"/>
    <xf numFmtId="0" fontId="6" fillId="27" borderId="175" xfId="0" applyNumberFormat="1" applyFont="1" applyFill="1" applyBorder="1" applyAlignment="1" applyProtection="1"/>
    <xf numFmtId="0" fontId="7" fillId="27" borderId="246" xfId="0" applyNumberFormat="1" applyFont="1" applyFill="1" applyBorder="1" applyAlignment="1" applyProtection="1"/>
    <xf numFmtId="0" fontId="7" fillId="0" borderId="36" xfId="0" applyNumberFormat="1" applyFont="1" applyFill="1" applyBorder="1" applyAlignment="1" applyProtection="1"/>
    <xf numFmtId="0" fontId="7" fillId="0" borderId="36" xfId="0" applyNumberFormat="1" applyFont="1" applyFill="1" applyBorder="1" applyAlignment="1" applyProtection="1">
      <alignment horizontal="center"/>
    </xf>
    <xf numFmtId="0" fontId="7" fillId="0" borderId="65" xfId="0" applyNumberFormat="1" applyFont="1" applyFill="1" applyBorder="1" applyAlignment="1" applyProtection="1">
      <alignment horizontal="center"/>
    </xf>
    <xf numFmtId="0" fontId="6" fillId="0" borderId="81" xfId="0" applyNumberFormat="1" applyFont="1" applyFill="1" applyBorder="1" applyAlignment="1" applyProtection="1"/>
    <xf numFmtId="164" fontId="7" fillId="0" borderId="247" xfId="0" applyNumberFormat="1" applyFont="1" applyFill="1" applyBorder="1" applyAlignment="1" applyProtection="1">
      <alignment horizontal="center"/>
    </xf>
    <xf numFmtId="164" fontId="7" fillId="0" borderId="248" xfId="0" applyNumberFormat="1" applyFont="1" applyFill="1" applyBorder="1" applyAlignment="1" applyProtection="1">
      <alignment horizontal="center"/>
    </xf>
    <xf numFmtId="164" fontId="7" fillId="0" borderId="81" xfId="0" applyNumberFormat="1" applyFont="1" applyFill="1" applyBorder="1" applyAlignment="1" applyProtection="1">
      <alignment horizontal="center"/>
    </xf>
    <xf numFmtId="0" fontId="7" fillId="27" borderId="249" xfId="0" applyNumberFormat="1" applyFont="1" applyFill="1" applyBorder="1" applyAlignment="1" applyProtection="1"/>
    <xf numFmtId="0" fontId="6" fillId="0" borderId="250" xfId="0" applyNumberFormat="1" applyFont="1" applyFill="1" applyBorder="1" applyAlignment="1" applyProtection="1"/>
    <xf numFmtId="164" fontId="7" fillId="0" borderId="247" xfId="0" applyNumberFormat="1" applyFont="1" applyFill="1" applyBorder="1" applyAlignment="1" applyProtection="1">
      <alignment horizontal="right"/>
    </xf>
    <xf numFmtId="164" fontId="7" fillId="0" borderId="81" xfId="0" applyNumberFormat="1" applyFont="1" applyFill="1" applyBorder="1" applyAlignment="1" applyProtection="1">
      <alignment horizontal="right"/>
    </xf>
    <xf numFmtId="164" fontId="7" fillId="0" borderId="54" xfId="0" applyNumberFormat="1" applyFont="1" applyFill="1" applyBorder="1" applyAlignment="1" applyProtection="1">
      <alignment horizontal="center"/>
    </xf>
    <xf numFmtId="164" fontId="7" fillId="0" borderId="5" xfId="0" applyNumberFormat="1" applyFont="1" applyFill="1" applyBorder="1" applyAlignment="1" applyProtection="1">
      <alignment horizontal="center"/>
    </xf>
    <xf numFmtId="164" fontId="7" fillId="0" borderId="83" xfId="0" applyNumberFormat="1" applyFont="1" applyFill="1" applyBorder="1" applyAlignment="1" applyProtection="1">
      <alignment horizontal="center"/>
    </xf>
    <xf numFmtId="0" fontId="7" fillId="27" borderId="251" xfId="0" applyNumberFormat="1" applyFont="1" applyFill="1" applyBorder="1" applyAlignment="1" applyProtection="1"/>
    <xf numFmtId="164" fontId="7" fillId="0" borderId="54" xfId="0" applyNumberFormat="1" applyFont="1" applyFill="1" applyBorder="1" applyAlignment="1" applyProtection="1">
      <alignment horizontal="right"/>
    </xf>
    <xf numFmtId="164" fontId="7" fillId="0" borderId="83" xfId="0" applyNumberFormat="1" applyFont="1" applyFill="1" applyBorder="1" applyAlignment="1" applyProtection="1">
      <alignment horizontal="right"/>
    </xf>
    <xf numFmtId="0" fontId="6" fillId="0" borderId="252" xfId="0" applyNumberFormat="1" applyFont="1" applyFill="1" applyBorder="1" applyAlignment="1" applyProtection="1"/>
    <xf numFmtId="164" fontId="7" fillId="0" borderId="253" xfId="0" applyNumberFormat="1" applyFont="1" applyFill="1" applyBorder="1" applyAlignment="1" applyProtection="1">
      <alignment horizontal="center"/>
    </xf>
    <xf numFmtId="164" fontId="7" fillId="0" borderId="254" xfId="0" applyNumberFormat="1" applyFont="1" applyFill="1" applyBorder="1" applyAlignment="1" applyProtection="1">
      <alignment horizontal="center"/>
    </xf>
    <xf numFmtId="164" fontId="7" fillId="0" borderId="85" xfId="0" applyNumberFormat="1" applyFont="1" applyFill="1" applyBorder="1" applyAlignment="1" applyProtection="1">
      <alignment horizontal="center"/>
    </xf>
    <xf numFmtId="164" fontId="7" fillId="0" borderId="253" xfId="0" applyNumberFormat="1" applyFont="1" applyFill="1" applyBorder="1" applyAlignment="1" applyProtection="1">
      <alignment horizontal="right"/>
    </xf>
    <xf numFmtId="164" fontId="7" fillId="0" borderId="85" xfId="0" applyNumberFormat="1" applyFont="1" applyFill="1" applyBorder="1" applyAlignment="1" applyProtection="1">
      <alignment horizontal="right"/>
    </xf>
    <xf numFmtId="0" fontId="6" fillId="0" borderId="40" xfId="0" applyNumberFormat="1" applyFont="1" applyFill="1" applyBorder="1" applyAlignment="1" applyProtection="1"/>
    <xf numFmtId="164" fontId="7" fillId="0" borderId="255" xfId="0" applyNumberFormat="1" applyFont="1" applyFill="1" applyBorder="1" applyAlignment="1" applyProtection="1">
      <alignment horizontal="center"/>
    </xf>
    <xf numFmtId="164" fontId="7" fillId="0" borderId="256" xfId="0" applyNumberFormat="1" applyFont="1" applyFill="1" applyBorder="1" applyAlignment="1" applyProtection="1">
      <alignment horizontal="center"/>
    </xf>
    <xf numFmtId="164" fontId="7" fillId="0" borderId="257" xfId="0" applyNumberFormat="1" applyFont="1" applyFill="1" applyBorder="1" applyAlignment="1" applyProtection="1">
      <alignment horizontal="center"/>
    </xf>
    <xf numFmtId="3" fontId="7" fillId="0" borderId="247" xfId="0" applyNumberFormat="1" applyFont="1" applyFill="1" applyBorder="1" applyAlignment="1" applyProtection="1">
      <alignment horizontal="right"/>
    </xf>
    <xf numFmtId="3" fontId="7" fillId="0" borderId="81" xfId="0" applyNumberFormat="1" applyFont="1" applyFill="1" applyBorder="1" applyAlignment="1" applyProtection="1">
      <alignment horizontal="right"/>
    </xf>
    <xf numFmtId="0" fontId="38" fillId="0" borderId="258" xfId="0" applyNumberFormat="1" applyFont="1" applyFill="1" applyBorder="1" applyAlignment="1" applyProtection="1"/>
    <xf numFmtId="3" fontId="7" fillId="0" borderId="188" xfId="0" applyNumberFormat="1" applyFont="1" applyFill="1" applyBorder="1" applyAlignment="1" applyProtection="1">
      <alignment horizontal="center"/>
    </xf>
    <xf numFmtId="3" fontId="7" fillId="0" borderId="189" xfId="0" applyNumberFormat="1" applyFont="1" applyFill="1" applyBorder="1" applyAlignment="1" applyProtection="1">
      <alignment horizontal="center"/>
    </xf>
    <xf numFmtId="3" fontId="7" fillId="0" borderId="190" xfId="0" applyNumberFormat="1" applyFont="1" applyFill="1" applyBorder="1" applyAlignment="1" applyProtection="1">
      <alignment horizontal="center"/>
    </xf>
    <xf numFmtId="3" fontId="7" fillId="0" borderId="54" xfId="0" applyNumberFormat="1" applyFont="1" applyFill="1" applyBorder="1" applyAlignment="1" applyProtection="1">
      <alignment horizontal="right"/>
    </xf>
    <xf numFmtId="3" fontId="7" fillId="0" borderId="83" xfId="0" applyNumberFormat="1" applyFont="1" applyFill="1" applyBorder="1" applyAlignment="1" applyProtection="1">
      <alignment horizontal="right"/>
    </xf>
    <xf numFmtId="3" fontId="7" fillId="0" borderId="54" xfId="0" applyNumberFormat="1" applyFont="1" applyFill="1" applyBorder="1" applyAlignment="1" applyProtection="1">
      <alignment horizontal="center"/>
    </xf>
    <xf numFmtId="3" fontId="7" fillId="0" borderId="83" xfId="0" applyNumberFormat="1" applyFont="1" applyFill="1" applyBorder="1" applyAlignment="1" applyProtection="1">
      <alignment horizontal="center"/>
    </xf>
    <xf numFmtId="3" fontId="7" fillId="0" borderId="253" xfId="0" applyNumberFormat="1" applyFont="1" applyFill="1" applyBorder="1" applyAlignment="1" applyProtection="1">
      <alignment horizontal="right"/>
    </xf>
    <xf numFmtId="3" fontId="7" fillId="0" borderId="85" xfId="0" applyNumberFormat="1" applyFont="1" applyFill="1" applyBorder="1" applyAlignment="1" applyProtection="1">
      <alignment horizontal="right"/>
    </xf>
    <xf numFmtId="0" fontId="6" fillId="0" borderId="259" xfId="0" applyNumberFormat="1" applyFont="1" applyFill="1" applyBorder="1" applyAlignment="1" applyProtection="1"/>
    <xf numFmtId="3" fontId="7" fillId="0" borderId="253" xfId="0" applyNumberFormat="1" applyFont="1" applyFill="1" applyBorder="1" applyAlignment="1" applyProtection="1">
      <alignment horizontal="center"/>
    </xf>
    <xf numFmtId="3" fontId="7" fillId="0" borderId="254" xfId="0" applyNumberFormat="1" applyFont="1" applyFill="1" applyBorder="1" applyAlignment="1" applyProtection="1">
      <alignment horizontal="center"/>
    </xf>
    <xf numFmtId="3" fontId="7" fillId="0" borderId="85" xfId="0" applyNumberFormat="1" applyFont="1" applyFill="1" applyBorder="1" applyAlignment="1" applyProtection="1">
      <alignment horizontal="center"/>
    </xf>
    <xf numFmtId="0" fontId="7" fillId="27" borderId="8" xfId="0" applyNumberFormat="1" applyFont="1" applyFill="1" applyBorder="1" applyAlignment="1" applyProtection="1"/>
    <xf numFmtId="0" fontId="7" fillId="27" borderId="51" xfId="0" applyNumberFormat="1" applyFont="1" applyFill="1" applyBorder="1" applyAlignment="1" applyProtection="1"/>
    <xf numFmtId="0" fontId="6" fillId="0" borderId="189" xfId="0" applyNumberFormat="1" applyFont="1" applyFill="1" applyBorder="1" applyAlignment="1" applyProtection="1"/>
    <xf numFmtId="49" fontId="39" fillId="0" borderId="5" xfId="0" applyNumberFormat="1" applyFont="1" applyFill="1" applyBorder="1" applyAlignment="1" applyProtection="1"/>
    <xf numFmtId="169" fontId="39" fillId="0" borderId="5" xfId="0" applyNumberFormat="1" applyFont="1" applyFill="1" applyBorder="1" applyAlignment="1" applyProtection="1">
      <alignment horizontal="right"/>
    </xf>
    <xf numFmtId="0" fontId="6" fillId="27" borderId="65" xfId="0" applyNumberFormat="1" applyFont="1" applyFill="1" applyBorder="1" applyAlignment="1" applyProtection="1"/>
    <xf numFmtId="0" fontId="23" fillId="27" borderId="179" xfId="0" applyNumberFormat="1" applyFont="1" applyFill="1" applyBorder="1" applyAlignment="1" applyProtection="1"/>
    <xf numFmtId="0" fontId="23" fillId="27" borderId="0" xfId="0" applyNumberFormat="1" applyFont="1" applyFill="1" applyBorder="1" applyAlignment="1" applyProtection="1"/>
    <xf numFmtId="3" fontId="22" fillId="10" borderId="5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3" fillId="37" borderId="4" xfId="0" applyNumberFormat="1" applyFont="1" applyFill="1" applyBorder="1" applyAlignment="1" applyProtection="1">
      <alignment horizontal="left"/>
    </xf>
    <xf numFmtId="0" fontId="2" fillId="37" borderId="4" xfId="0" applyNumberFormat="1" applyFont="1" applyFill="1" applyBorder="1" applyAlignment="1" applyProtection="1">
      <alignment horizontal="center"/>
    </xf>
    <xf numFmtId="3" fontId="2" fillId="37" borderId="4" xfId="0" applyNumberFormat="1" applyFont="1" applyFill="1" applyBorder="1" applyAlignment="1" applyProtection="1">
      <alignment horizontal="right"/>
    </xf>
    <xf numFmtId="4" fontId="2" fillId="37" borderId="4" xfId="0" applyNumberFormat="1" applyFont="1" applyFill="1" applyBorder="1" applyAlignment="1" applyProtection="1">
      <alignment horizontal="right"/>
    </xf>
    <xf numFmtId="3" fontId="0" fillId="0" borderId="0" xfId="0" applyNumberFormat="1"/>
    <xf numFmtId="3" fontId="0" fillId="36" borderId="0" xfId="0" applyNumberFormat="1" applyFill="1"/>
    <xf numFmtId="0" fontId="2" fillId="37" borderId="3" xfId="0" applyNumberFormat="1" applyFont="1" applyFill="1" applyBorder="1" applyAlignment="1" applyProtection="1">
      <alignment horizontal="center"/>
    </xf>
    <xf numFmtId="3" fontId="0" fillId="0" borderId="0" xfId="0" applyNumberFormat="1" applyAlignment="1">
      <alignment horizontal="left"/>
    </xf>
    <xf numFmtId="3" fontId="2" fillId="4" borderId="78" xfId="0" applyNumberFormat="1" applyFont="1" applyFill="1" applyBorder="1" applyAlignment="1" applyProtection="1">
      <alignment horizontal="right"/>
    </xf>
    <xf numFmtId="0" fontId="2" fillId="4" borderId="25" xfId="0" applyNumberFormat="1" applyFont="1" applyFill="1" applyBorder="1" applyAlignment="1" applyProtection="1">
      <alignment horizontal="center"/>
    </xf>
    <xf numFmtId="0" fontId="3" fillId="4" borderId="221" xfId="0" applyNumberFormat="1" applyFont="1" applyFill="1" applyBorder="1" applyAlignment="1" applyProtection="1">
      <alignment horizontal="left"/>
    </xf>
    <xf numFmtId="0" fontId="2" fillId="4" borderId="221" xfId="0" applyNumberFormat="1" applyFont="1" applyFill="1" applyBorder="1" applyAlignment="1" applyProtection="1">
      <alignment horizontal="center"/>
    </xf>
    <xf numFmtId="3" fontId="2" fillId="4" borderId="221" xfId="0" applyNumberFormat="1" applyFont="1" applyFill="1" applyBorder="1" applyAlignment="1" applyProtection="1">
      <alignment horizontal="right"/>
    </xf>
    <xf numFmtId="4" fontId="2" fillId="4" borderId="221" xfId="0" applyNumberFormat="1" applyFont="1" applyFill="1" applyBorder="1" applyAlignment="1" applyProtection="1">
      <alignment horizontal="right"/>
    </xf>
    <xf numFmtId="3" fontId="82" fillId="36" borderId="0" xfId="0" applyNumberFormat="1" applyFont="1" applyFill="1"/>
    <xf numFmtId="3" fontId="83" fillId="8" borderId="1" xfId="0" applyNumberFormat="1" applyFont="1" applyFill="1" applyBorder="1" applyAlignment="1" applyProtection="1">
      <alignment horizontal="center" vertical="center" wrapText="1"/>
    </xf>
    <xf numFmtId="3" fontId="84" fillId="4" borderId="78" xfId="0" applyNumberFormat="1" applyFont="1" applyFill="1" applyBorder="1" applyAlignment="1" applyProtection="1">
      <alignment horizontal="right"/>
    </xf>
    <xf numFmtId="3" fontId="2" fillId="36" borderId="78" xfId="0" applyNumberFormat="1" applyFont="1" applyFill="1" applyBorder="1" applyAlignment="1" applyProtection="1">
      <alignment horizontal="right"/>
    </xf>
    <xf numFmtId="3" fontId="84" fillId="37" borderId="251" xfId="0" applyNumberFormat="1" applyFont="1" applyFill="1" applyBorder="1" applyAlignment="1" applyProtection="1">
      <alignment horizontal="right"/>
    </xf>
    <xf numFmtId="3" fontId="0" fillId="38" borderId="0" xfId="0" applyNumberFormat="1" applyFill="1"/>
    <xf numFmtId="3" fontId="82" fillId="38" borderId="0" xfId="0" applyNumberFormat="1" applyFont="1" applyFill="1"/>
    <xf numFmtId="0" fontId="1" fillId="8" borderId="152" xfId="0" applyNumberFormat="1" applyFont="1" applyFill="1" applyBorder="1" applyAlignment="1" applyProtection="1">
      <alignment horizontal="center" vertical="center" wrapText="1"/>
    </xf>
    <xf numFmtId="0" fontId="5" fillId="7" borderId="1" xfId="0" applyNumberFormat="1" applyFont="1" applyFill="1" applyBorder="1" applyAlignment="1" applyProtection="1">
      <alignment horizontal="left" vertical="top" wrapText="1"/>
    </xf>
    <xf numFmtId="0" fontId="0" fillId="0" borderId="2" xfId="0" applyNumberFormat="1" applyFont="1" applyFill="1" applyBorder="1" applyAlignment="1" applyProtection="1"/>
    <xf numFmtId="0" fontId="0" fillId="0" borderId="3" xfId="0" applyNumberFormat="1" applyFont="1" applyFill="1" applyBorder="1" applyAlignment="1" applyProtection="1"/>
    <xf numFmtId="0" fontId="0" fillId="0" borderId="4" xfId="0" applyNumberFormat="1" applyFont="1" applyFill="1" applyBorder="1" applyAlignment="1" applyProtection="1"/>
    <xf numFmtId="0" fontId="6" fillId="11" borderId="59" xfId="0" applyNumberFormat="1" applyFont="1" applyFill="1" applyBorder="1" applyAlignment="1" applyProtection="1">
      <alignment horizontal="center" vertical="center"/>
    </xf>
    <xf numFmtId="0" fontId="6" fillId="11" borderId="60" xfId="0" applyNumberFormat="1" applyFont="1" applyFill="1" applyBorder="1" applyAlignment="1" applyProtection="1">
      <alignment horizontal="center" vertical="center"/>
    </xf>
    <xf numFmtId="0" fontId="6" fillId="11" borderId="61" xfId="0" applyNumberFormat="1" applyFont="1" applyFill="1" applyBorder="1" applyAlignment="1" applyProtection="1">
      <alignment horizontal="center" vertical="center"/>
    </xf>
    <xf numFmtId="3" fontId="6" fillId="0" borderId="78" xfId="0" applyNumberFormat="1" applyFont="1" applyFill="1" applyBorder="1" applyAlignment="1" applyProtection="1">
      <alignment horizontal="center" wrapText="1"/>
    </xf>
    <xf numFmtId="3" fontId="6" fillId="0" borderId="79" xfId="0" applyNumberFormat="1" applyFont="1" applyFill="1" applyBorder="1" applyAlignment="1" applyProtection="1">
      <alignment horizontal="center" wrapText="1"/>
    </xf>
    <xf numFmtId="3" fontId="6" fillId="0" borderId="51" xfId="0" applyNumberFormat="1" applyFont="1" applyFill="1" applyBorder="1" applyAlignment="1" applyProtection="1">
      <alignment horizontal="center" wrapText="1"/>
    </xf>
    <xf numFmtId="0" fontId="9" fillId="7" borderId="1" xfId="0" applyNumberFormat="1" applyFont="1" applyFill="1" applyBorder="1" applyAlignment="1" applyProtection="1">
      <alignment horizontal="left" vertical="top" wrapText="1"/>
    </xf>
    <xf numFmtId="0" fontId="7" fillId="0" borderId="2" xfId="0" applyNumberFormat="1" applyFont="1" applyFill="1" applyBorder="1" applyAlignment="1" applyProtection="1"/>
    <xf numFmtId="0" fontId="7" fillId="0" borderId="3" xfId="0" applyNumberFormat="1" applyFont="1" applyFill="1" applyBorder="1" applyAlignment="1" applyProtection="1"/>
    <xf numFmtId="0" fontId="7" fillId="0" borderId="4" xfId="0" applyNumberFormat="1" applyFont="1" applyFill="1" applyBorder="1" applyAlignment="1" applyProtection="1"/>
    <xf numFmtId="3" fontId="6" fillId="0" borderId="72" xfId="0" applyNumberFormat="1" applyFont="1" applyFill="1" applyBorder="1" applyAlignment="1" applyProtection="1">
      <alignment horizontal="center" vertical="center"/>
    </xf>
    <xf numFmtId="3" fontId="6" fillId="0" borderId="73" xfId="0" applyNumberFormat="1" applyFont="1" applyFill="1" applyBorder="1" applyAlignment="1" applyProtection="1">
      <alignment horizontal="center" vertical="center"/>
    </xf>
    <xf numFmtId="3" fontId="6" fillId="0" borderId="74" xfId="0" applyNumberFormat="1" applyFont="1" applyFill="1" applyBorder="1" applyAlignment="1" applyProtection="1">
      <alignment horizontal="center" vertical="center"/>
    </xf>
    <xf numFmtId="3" fontId="6" fillId="0" borderId="75" xfId="0" applyNumberFormat="1" applyFont="1" applyFill="1" applyBorder="1" applyAlignment="1" applyProtection="1">
      <alignment horizontal="center" vertical="center"/>
    </xf>
    <xf numFmtId="3" fontId="6" fillId="0" borderId="76" xfId="0" applyNumberFormat="1" applyFont="1" applyFill="1" applyBorder="1" applyAlignment="1" applyProtection="1">
      <alignment horizontal="center" vertical="center"/>
    </xf>
    <xf numFmtId="3" fontId="6" fillId="0" borderId="77" xfId="0" applyNumberFormat="1" applyFont="1" applyFill="1" applyBorder="1" applyAlignment="1" applyProtection="1">
      <alignment horizontal="center" vertical="center"/>
    </xf>
    <xf numFmtId="3" fontId="6" fillId="10" borderId="66" xfId="0" applyNumberFormat="1" applyFont="1" applyFill="1" applyBorder="1" applyAlignment="1" applyProtection="1">
      <alignment horizontal="center"/>
    </xf>
    <xf numFmtId="3" fontId="6" fillId="10" borderId="67" xfId="0" applyNumberFormat="1" applyFont="1" applyFill="1" applyBorder="1" applyAlignment="1" applyProtection="1">
      <alignment horizontal="center"/>
    </xf>
    <xf numFmtId="3" fontId="6" fillId="10" borderId="68" xfId="0" applyNumberFormat="1" applyFont="1" applyFill="1" applyBorder="1" applyAlignment="1" applyProtection="1">
      <alignment horizontal="center"/>
    </xf>
    <xf numFmtId="3" fontId="6" fillId="0" borderId="69" xfId="0" applyNumberFormat="1" applyFont="1" applyFill="1" applyBorder="1" applyAlignment="1" applyProtection="1">
      <alignment horizontal="center" vertical="center"/>
    </xf>
    <xf numFmtId="3" fontId="6" fillId="0" borderId="70" xfId="0" applyNumberFormat="1" applyFont="1" applyFill="1" applyBorder="1" applyAlignment="1" applyProtection="1">
      <alignment horizontal="center" vertical="center"/>
    </xf>
    <xf numFmtId="3" fontId="6" fillId="0" borderId="71" xfId="0" applyNumberFormat="1" applyFont="1" applyFill="1" applyBorder="1" applyAlignment="1" applyProtection="1">
      <alignment horizontal="center" vertical="center"/>
    </xf>
    <xf numFmtId="3" fontId="6" fillId="0" borderId="8" xfId="0" applyNumberFormat="1" applyFont="1" applyFill="1" applyBorder="1" applyAlignment="1" applyProtection="1">
      <alignment horizontal="center"/>
    </xf>
    <xf numFmtId="3" fontId="6" fillId="0" borderId="0" xfId="0" applyNumberFormat="1" applyFont="1" applyFill="1" applyBorder="1" applyAlignment="1" applyProtection="1">
      <alignment horizontal="center"/>
    </xf>
    <xf numFmtId="164" fontId="7" fillId="14" borderId="42" xfId="0" applyNumberFormat="1" applyFont="1" applyFill="1" applyBorder="1" applyAlignment="1" applyProtection="1">
      <alignment horizontal="center"/>
    </xf>
    <xf numFmtId="164" fontId="7" fillId="14" borderId="43" xfId="0" applyNumberFormat="1" applyFont="1" applyFill="1" applyBorder="1" applyAlignment="1" applyProtection="1">
      <alignment horizontal="center"/>
    </xf>
    <xf numFmtId="165" fontId="6" fillId="11" borderId="39" xfId="0" applyNumberFormat="1" applyFont="1" applyFill="1" applyBorder="1" applyAlignment="1" applyProtection="1">
      <alignment horizontal="center"/>
    </xf>
    <xf numFmtId="165" fontId="6" fillId="11" borderId="44" xfId="0" applyNumberFormat="1" applyFont="1" applyFill="1" applyBorder="1" applyAlignment="1" applyProtection="1">
      <alignment horizontal="center"/>
    </xf>
    <xf numFmtId="3" fontId="6" fillId="10" borderId="18" xfId="0" applyNumberFormat="1" applyFont="1" applyFill="1" applyBorder="1" applyAlignment="1" applyProtection="1">
      <alignment horizontal="center"/>
    </xf>
    <xf numFmtId="3" fontId="6" fillId="10" borderId="19" xfId="0" applyNumberFormat="1" applyFont="1" applyFill="1" applyBorder="1" applyAlignment="1" applyProtection="1">
      <alignment horizontal="center"/>
    </xf>
    <xf numFmtId="3" fontId="6" fillId="10" borderId="20" xfId="0" applyNumberFormat="1" applyFont="1" applyFill="1" applyBorder="1" applyAlignment="1" applyProtection="1">
      <alignment horizontal="center"/>
    </xf>
    <xf numFmtId="3" fontId="6" fillId="10" borderId="47" xfId="0" applyNumberFormat="1" applyFont="1" applyFill="1" applyBorder="1" applyAlignment="1" applyProtection="1">
      <alignment horizontal="center" vertical="center" wrapText="1"/>
    </xf>
    <xf numFmtId="3" fontId="6" fillId="10" borderId="48" xfId="0" applyNumberFormat="1" applyFont="1" applyFill="1" applyBorder="1" applyAlignment="1" applyProtection="1">
      <alignment horizontal="center" vertical="center" wrapText="1"/>
    </xf>
    <xf numFmtId="3" fontId="6" fillId="10" borderId="49" xfId="0" applyNumberFormat="1" applyFont="1" applyFill="1" applyBorder="1" applyAlignment="1" applyProtection="1">
      <alignment horizontal="center" vertical="center" wrapText="1"/>
    </xf>
    <xf numFmtId="2" fontId="7" fillId="0" borderId="135" xfId="0" applyNumberFormat="1" applyFont="1" applyFill="1" applyBorder="1" applyAlignment="1" applyProtection="1">
      <alignment horizontal="center"/>
    </xf>
    <xf numFmtId="2" fontId="7" fillId="0" borderId="73" xfId="0" applyNumberFormat="1" applyFont="1" applyFill="1" applyBorder="1" applyAlignment="1" applyProtection="1">
      <alignment horizontal="center"/>
    </xf>
    <xf numFmtId="2" fontId="7" fillId="0" borderId="136" xfId="0" applyNumberFormat="1" applyFont="1" applyFill="1" applyBorder="1" applyAlignment="1" applyProtection="1">
      <alignment horizontal="center"/>
    </xf>
    <xf numFmtId="3" fontId="7" fillId="23" borderId="5" xfId="0" applyNumberFormat="1" applyFont="1" applyFill="1" applyBorder="1" applyAlignment="1" applyProtection="1">
      <alignment horizontal="center" vertical="center"/>
    </xf>
    <xf numFmtId="3" fontId="7" fillId="9" borderId="148" xfId="0" applyNumberFormat="1" applyFont="1" applyFill="1" applyBorder="1" applyAlignment="1" applyProtection="1">
      <alignment horizontal="center" vertical="center"/>
    </xf>
    <xf numFmtId="3" fontId="7" fillId="9" borderId="150" xfId="0" applyNumberFormat="1" applyFont="1" applyFill="1" applyBorder="1" applyAlignment="1" applyProtection="1">
      <alignment horizontal="center" vertical="center"/>
    </xf>
    <xf numFmtId="2" fontId="7" fillId="0" borderId="107" xfId="0" applyNumberFormat="1" applyFont="1" applyFill="1" applyBorder="1" applyAlignment="1" applyProtection="1">
      <alignment horizontal="center"/>
    </xf>
    <xf numFmtId="2" fontId="7" fillId="0" borderId="108" xfId="0" applyNumberFormat="1" applyFont="1" applyFill="1" applyBorder="1" applyAlignment="1" applyProtection="1">
      <alignment horizontal="center"/>
    </xf>
    <xf numFmtId="2" fontId="7" fillId="0" borderId="109" xfId="0" applyNumberFormat="1" applyFont="1" applyFill="1" applyBorder="1" applyAlignment="1" applyProtection="1">
      <alignment horizontal="center"/>
    </xf>
    <xf numFmtId="3" fontId="7" fillId="0" borderId="120" xfId="0" applyNumberFormat="1" applyFont="1" applyFill="1" applyBorder="1" applyAlignment="1" applyProtection="1">
      <alignment horizontal="center" vertical="center"/>
    </xf>
    <xf numFmtId="3" fontId="7" fillId="0" borderId="119" xfId="0" applyNumberFormat="1" applyFont="1" applyFill="1" applyBorder="1" applyAlignment="1" applyProtection="1">
      <alignment horizontal="center" vertical="center"/>
    </xf>
    <xf numFmtId="3" fontId="7" fillId="0" borderId="124" xfId="0" applyNumberFormat="1" applyFont="1" applyFill="1" applyBorder="1" applyAlignment="1" applyProtection="1">
      <alignment horizontal="center" vertical="center"/>
    </xf>
    <xf numFmtId="3" fontId="7" fillId="0" borderId="126" xfId="0" applyNumberFormat="1" applyFont="1" applyFill="1" applyBorder="1" applyAlignment="1" applyProtection="1">
      <alignment horizontal="center" vertical="center"/>
    </xf>
    <xf numFmtId="3" fontId="7" fillId="0" borderId="123" xfId="0" applyNumberFormat="1" applyFont="1" applyFill="1" applyBorder="1" applyAlignment="1" applyProtection="1">
      <alignment horizontal="center" vertical="center"/>
    </xf>
    <xf numFmtId="3" fontId="7" fillId="0" borderId="125" xfId="0" applyNumberFormat="1" applyFont="1" applyFill="1" applyBorder="1" applyAlignment="1" applyProtection="1">
      <alignment horizontal="center" vertical="center"/>
    </xf>
    <xf numFmtId="3" fontId="7" fillId="22" borderId="5" xfId="0" applyNumberFormat="1" applyFont="1" applyFill="1" applyBorder="1" applyAlignment="1" applyProtection="1">
      <alignment horizontal="center" vertical="center"/>
    </xf>
    <xf numFmtId="3" fontId="7" fillId="0" borderId="130" xfId="0" applyNumberFormat="1" applyFont="1" applyFill="1" applyBorder="1" applyAlignment="1" applyProtection="1">
      <alignment horizontal="center" vertical="center"/>
    </xf>
    <xf numFmtId="3" fontId="7" fillId="25" borderId="5" xfId="0" applyNumberFormat="1" applyFont="1" applyFill="1" applyBorder="1" applyAlignment="1" applyProtection="1">
      <alignment horizontal="center" vertical="center"/>
    </xf>
    <xf numFmtId="4" fontId="7" fillId="0" borderId="107" xfId="0" applyNumberFormat="1" applyFont="1" applyFill="1" applyBorder="1" applyAlignment="1" applyProtection="1">
      <alignment horizontal="center"/>
    </xf>
    <xf numFmtId="4" fontId="7" fillId="0" borderId="108" xfId="0" applyNumberFormat="1" applyFont="1" applyFill="1" applyBorder="1" applyAlignment="1" applyProtection="1">
      <alignment horizontal="center"/>
    </xf>
    <xf numFmtId="4" fontId="7" fillId="0" borderId="109" xfId="0" applyNumberFormat="1" applyFont="1" applyFill="1" applyBorder="1" applyAlignment="1" applyProtection="1">
      <alignment horizontal="center"/>
    </xf>
    <xf numFmtId="0" fontId="1" fillId="21" borderId="1" xfId="0" applyNumberFormat="1" applyFont="1" applyFill="1" applyBorder="1" applyAlignment="1" applyProtection="1">
      <alignment horizontal="left"/>
    </xf>
    <xf numFmtId="0" fontId="1" fillId="21" borderId="2" xfId="0" applyNumberFormat="1" applyFont="1" applyFill="1" applyBorder="1" applyAlignment="1" applyProtection="1">
      <alignment horizontal="left"/>
    </xf>
    <xf numFmtId="0" fontId="1" fillId="0" borderId="3" xfId="0" applyNumberFormat="1" applyFont="1" applyFill="1" applyBorder="1" applyAlignment="1" applyProtection="1">
      <alignment horizontal="left"/>
    </xf>
    <xf numFmtId="0" fontId="1" fillId="0" borderId="4" xfId="0" applyNumberFormat="1" applyFont="1" applyFill="1" applyBorder="1" applyAlignment="1" applyProtection="1">
      <alignment horizontal="left"/>
    </xf>
    <xf numFmtId="166" fontId="7" fillId="0" borderId="5" xfId="0" applyNumberFormat="1" applyFont="1" applyFill="1" applyBorder="1" applyAlignment="1" applyProtection="1">
      <alignment horizontal="center"/>
    </xf>
    <xf numFmtId="3" fontId="6" fillId="0" borderId="114" xfId="0" applyNumberFormat="1" applyFont="1" applyFill="1" applyBorder="1" applyAlignment="1" applyProtection="1">
      <alignment horizontal="center" wrapText="1"/>
    </xf>
    <xf numFmtId="3" fontId="6" fillId="0" borderId="105" xfId="0" applyNumberFormat="1" applyFont="1" applyFill="1" applyBorder="1" applyAlignment="1" applyProtection="1">
      <alignment horizontal="center" wrapText="1"/>
    </xf>
    <xf numFmtId="3" fontId="6" fillId="0" borderId="115" xfId="0" applyNumberFormat="1" applyFont="1" applyFill="1" applyBorder="1" applyAlignment="1" applyProtection="1">
      <alignment horizontal="center" wrapText="1"/>
    </xf>
    <xf numFmtId="0" fontId="7" fillId="0" borderId="60" xfId="0" applyNumberFormat="1" applyFont="1" applyFill="1" applyBorder="1" applyAlignment="1" applyProtection="1">
      <alignment horizontal="center"/>
    </xf>
    <xf numFmtId="0" fontId="7" fillId="0" borderId="127" xfId="0" applyNumberFormat="1" applyFont="1" applyFill="1" applyBorder="1" applyAlignment="1" applyProtection="1">
      <alignment horizontal="center"/>
    </xf>
    <xf numFmtId="0" fontId="7" fillId="0" borderId="128" xfId="0" applyNumberFormat="1" applyFont="1" applyFill="1" applyBorder="1" applyAlignment="1" applyProtection="1">
      <alignment horizontal="center"/>
    </xf>
    <xf numFmtId="166" fontId="7" fillId="0" borderId="107" xfId="0" applyNumberFormat="1" applyFont="1" applyFill="1" applyBorder="1" applyAlignment="1" applyProtection="1">
      <alignment horizontal="center"/>
    </xf>
    <xf numFmtId="166" fontId="7" fillId="0" borderId="108" xfId="0" applyNumberFormat="1" applyFont="1" applyFill="1" applyBorder="1" applyAlignment="1" applyProtection="1">
      <alignment horizontal="center"/>
    </xf>
    <xf numFmtId="166" fontId="7" fillId="0" borderId="109" xfId="0" applyNumberFormat="1" applyFont="1" applyFill="1" applyBorder="1" applyAlignment="1" applyProtection="1">
      <alignment horizontal="center"/>
    </xf>
    <xf numFmtId="0" fontId="1" fillId="24" borderId="3" xfId="0" applyNumberFormat="1" applyFont="1" applyFill="1" applyBorder="1" applyAlignment="1" applyProtection="1">
      <alignment horizontal="left"/>
    </xf>
    <xf numFmtId="0" fontId="1" fillId="24" borderId="4" xfId="0" applyNumberFormat="1" applyFont="1" applyFill="1" applyBorder="1" applyAlignment="1" applyProtection="1">
      <alignment horizontal="left"/>
    </xf>
    <xf numFmtId="0" fontId="7" fillId="26" borderId="62" xfId="0" applyNumberFormat="1" applyFont="1" applyFill="1" applyBorder="1" applyAlignment="1" applyProtection="1">
      <alignment horizontal="right"/>
    </xf>
    <xf numFmtId="0" fontId="7" fillId="26" borderId="0" xfId="0" applyNumberFormat="1" applyFont="1" applyFill="1" applyBorder="1" applyAlignment="1" applyProtection="1">
      <alignment horizontal="right"/>
    </xf>
    <xf numFmtId="0" fontId="6" fillId="12" borderId="162" xfId="0" applyNumberFormat="1" applyFont="1" applyFill="1" applyBorder="1" applyAlignment="1" applyProtection="1">
      <alignment horizontal="center"/>
    </xf>
    <xf numFmtId="0" fontId="6" fillId="27" borderId="174" xfId="0" applyNumberFormat="1" applyFont="1" applyFill="1" applyBorder="1" applyAlignment="1" applyProtection="1">
      <alignment horizontal="center" vertical="center"/>
    </xf>
    <xf numFmtId="0" fontId="6" fillId="27" borderId="60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/>
    </xf>
    <xf numFmtId="0" fontId="7" fillId="0" borderId="107" xfId="0" applyNumberFormat="1" applyFont="1" applyFill="1" applyBorder="1" applyAlignment="1" applyProtection="1">
      <alignment horizontal="center"/>
    </xf>
    <xf numFmtId="0" fontId="7" fillId="0" borderId="108" xfId="0" applyNumberFormat="1" applyFont="1" applyFill="1" applyBorder="1" applyAlignment="1" applyProtection="1">
      <alignment horizontal="center"/>
    </xf>
    <xf numFmtId="0" fontId="7" fillId="0" borderId="109" xfId="0" applyNumberFormat="1" applyFont="1" applyFill="1" applyBorder="1" applyAlignment="1" applyProtection="1">
      <alignment horizontal="center"/>
    </xf>
    <xf numFmtId="0" fontId="6" fillId="27" borderId="175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0" fontId="6" fillId="0" borderId="107" xfId="0" applyNumberFormat="1" applyFont="1" applyFill="1" applyBorder="1" applyAlignment="1" applyProtection="1">
      <alignment horizontal="center" vertical="center"/>
    </xf>
    <xf numFmtId="0" fontId="6" fillId="0" borderId="108" xfId="0" applyNumberFormat="1" applyFont="1" applyFill="1" applyBorder="1" applyAlignment="1" applyProtection="1">
      <alignment horizontal="center" vertical="center"/>
    </xf>
    <xf numFmtId="0" fontId="6" fillId="0" borderId="109" xfId="0" applyNumberFormat="1" applyFont="1" applyFill="1" applyBorder="1" applyAlignment="1" applyProtection="1">
      <alignment horizontal="center" vertical="center"/>
    </xf>
    <xf numFmtId="0" fontId="7" fillId="27" borderId="177" xfId="0" applyNumberFormat="1" applyFont="1" applyFill="1" applyBorder="1" applyAlignment="1" applyProtection="1">
      <alignment horizontal="center"/>
    </xf>
    <xf numFmtId="169" fontId="7" fillId="0" borderId="148" xfId="0" applyNumberFormat="1" applyFont="1" applyFill="1" applyBorder="1" applyAlignment="1" applyProtection="1">
      <alignment horizontal="center" vertical="center"/>
    </xf>
    <xf numFmtId="169" fontId="7" fillId="0" borderId="150" xfId="0" applyNumberFormat="1" applyFont="1" applyFill="1" applyBorder="1" applyAlignment="1" applyProtection="1">
      <alignment horizontal="center" vertical="center"/>
    </xf>
    <xf numFmtId="0" fontId="7" fillId="0" borderId="174" xfId="0" applyNumberFormat="1" applyFont="1" applyFill="1" applyBorder="1" applyAlignment="1" applyProtection="1">
      <alignment horizontal="right" vertical="center"/>
    </xf>
    <xf numFmtId="0" fontId="7" fillId="0" borderId="157" xfId="0" applyNumberFormat="1" applyFont="1" applyFill="1" applyBorder="1" applyAlignment="1" applyProtection="1">
      <alignment horizontal="right" vertical="center"/>
    </xf>
    <xf numFmtId="3" fontId="7" fillId="0" borderId="5" xfId="0" applyNumberFormat="1" applyFont="1" applyFill="1" applyBorder="1" applyAlignment="1" applyProtection="1">
      <alignment horizontal="center"/>
    </xf>
    <xf numFmtId="3" fontId="7" fillId="0" borderId="107" xfId="0" applyNumberFormat="1" applyFont="1" applyFill="1" applyBorder="1" applyAlignment="1" applyProtection="1">
      <alignment horizontal="center"/>
    </xf>
    <xf numFmtId="3" fontId="7" fillId="0" borderId="108" xfId="0" applyNumberFormat="1" applyFont="1" applyFill="1" applyBorder="1" applyAlignment="1" applyProtection="1">
      <alignment horizontal="center"/>
    </xf>
    <xf numFmtId="3" fontId="7" fillId="0" borderId="109" xfId="0" applyNumberFormat="1" applyFont="1" applyFill="1" applyBorder="1" applyAlignment="1" applyProtection="1">
      <alignment horizontal="center"/>
    </xf>
    <xf numFmtId="2" fontId="7" fillId="0" borderId="5" xfId="0" applyNumberFormat="1" applyFont="1" applyFill="1" applyBorder="1" applyAlignment="1" applyProtection="1">
      <alignment horizontal="center"/>
    </xf>
    <xf numFmtId="0" fontId="6" fillId="0" borderId="174" xfId="0" applyNumberFormat="1" applyFont="1" applyFill="1" applyBorder="1" applyAlignment="1" applyProtection="1">
      <alignment horizontal="center" vertical="center" wrapText="1"/>
    </xf>
    <xf numFmtId="0" fontId="6" fillId="0" borderId="175" xfId="0" applyNumberFormat="1" applyFont="1" applyFill="1" applyBorder="1" applyAlignment="1" applyProtection="1">
      <alignment horizontal="center" vertical="center" wrapText="1"/>
    </xf>
    <xf numFmtId="0" fontId="6" fillId="0" borderId="176" xfId="0" applyNumberFormat="1" applyFont="1" applyFill="1" applyBorder="1" applyAlignment="1" applyProtection="1">
      <alignment horizontal="center" vertical="center" wrapText="1"/>
    </xf>
    <xf numFmtId="0" fontId="6" fillId="0" borderId="157" xfId="0" applyNumberFormat="1" applyFont="1" applyFill="1" applyBorder="1" applyAlignment="1" applyProtection="1">
      <alignment horizontal="center" vertical="center" wrapText="1"/>
    </xf>
    <xf numFmtId="0" fontId="6" fillId="0" borderId="162" xfId="0" applyNumberFormat="1" applyFont="1" applyFill="1" applyBorder="1" applyAlignment="1" applyProtection="1">
      <alignment horizontal="center" vertical="center" wrapText="1"/>
    </xf>
    <xf numFmtId="0" fontId="6" fillId="0" borderId="158" xfId="0" applyNumberFormat="1" applyFont="1" applyFill="1" applyBorder="1" applyAlignment="1" applyProtection="1">
      <alignment horizontal="center" vertical="center" wrapText="1"/>
    </xf>
    <xf numFmtId="0" fontId="6" fillId="27" borderId="175" xfId="0" applyNumberFormat="1" applyFont="1" applyFill="1" applyBorder="1" applyAlignment="1" applyProtection="1">
      <alignment horizontal="center"/>
    </xf>
    <xf numFmtId="49" fontId="7" fillId="0" borderId="108" xfId="0" applyNumberFormat="1" applyFont="1" applyFill="1" applyBorder="1" applyAlignment="1" applyProtection="1">
      <alignment horizontal="center"/>
    </xf>
    <xf numFmtId="49" fontId="7" fillId="0" borderId="109" xfId="0" applyNumberFormat="1" applyFont="1" applyFill="1" applyBorder="1" applyAlignment="1" applyProtection="1">
      <alignment horizontal="center"/>
    </xf>
    <xf numFmtId="3" fontId="6" fillId="9" borderId="107" xfId="0" applyNumberFormat="1" applyFont="1" applyFill="1" applyBorder="1" applyAlignment="1" applyProtection="1">
      <alignment horizontal="center" vertical="center"/>
    </xf>
    <xf numFmtId="3" fontId="6" fillId="9" borderId="109" xfId="0" applyNumberFormat="1" applyFont="1" applyFill="1" applyBorder="1" applyAlignment="1" applyProtection="1">
      <alignment horizontal="center" vertical="center"/>
    </xf>
    <xf numFmtId="3" fontId="6" fillId="9" borderId="108" xfId="0" applyNumberFormat="1" applyFont="1" applyFill="1" applyBorder="1" applyAlignment="1" applyProtection="1">
      <alignment horizontal="center" vertical="center"/>
    </xf>
    <xf numFmtId="0" fontId="7" fillId="11" borderId="107" xfId="0" applyNumberFormat="1" applyFont="1" applyFill="1" applyBorder="1" applyAlignment="1" applyProtection="1">
      <alignment horizontal="center"/>
    </xf>
    <xf numFmtId="0" fontId="7" fillId="11" borderId="108" xfId="0" applyNumberFormat="1" applyFont="1" applyFill="1" applyBorder="1" applyAlignment="1" applyProtection="1">
      <alignment horizontal="center"/>
    </xf>
    <xf numFmtId="0" fontId="7" fillId="11" borderId="109" xfId="0" applyNumberFormat="1" applyFont="1" applyFill="1" applyBorder="1" applyAlignment="1" applyProtection="1">
      <alignment horizontal="center"/>
    </xf>
    <xf numFmtId="0" fontId="7" fillId="0" borderId="156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174" xfId="0" applyNumberFormat="1" applyFont="1" applyFill="1" applyBorder="1" applyAlignment="1" applyProtection="1">
      <alignment horizontal="center"/>
    </xf>
    <xf numFmtId="0" fontId="7" fillId="0" borderId="175" xfId="0" applyNumberFormat="1" applyFont="1" applyFill="1" applyBorder="1" applyAlignment="1" applyProtection="1">
      <alignment horizontal="center"/>
    </xf>
    <xf numFmtId="3" fontId="6" fillId="9" borderId="5" xfId="0" applyNumberFormat="1" applyFont="1" applyFill="1" applyBorder="1" applyAlignment="1" applyProtection="1">
      <alignment horizontal="center" vertical="center"/>
    </xf>
    <xf numFmtId="0" fontId="6" fillId="0" borderId="199" xfId="0" applyNumberFormat="1" applyFont="1" applyFill="1" applyBorder="1" applyAlignment="1" applyProtection="1">
      <alignment horizontal="center" vertical="center" wrapText="1"/>
    </xf>
    <xf numFmtId="0" fontId="6" fillId="0" borderId="200" xfId="0" applyNumberFormat="1" applyFont="1" applyFill="1" applyBorder="1" applyAlignment="1" applyProtection="1">
      <alignment horizontal="center" vertical="center" wrapText="1"/>
    </xf>
    <xf numFmtId="0" fontId="6" fillId="0" borderId="201" xfId="0" applyNumberFormat="1" applyFont="1" applyFill="1" applyBorder="1" applyAlignment="1" applyProtection="1">
      <alignment horizontal="center" vertical="center" wrapText="1"/>
    </xf>
    <xf numFmtId="0" fontId="6" fillId="0" borderId="202" xfId="0" applyNumberFormat="1" applyFont="1" applyFill="1" applyBorder="1" applyAlignment="1" applyProtection="1">
      <alignment horizontal="center" vertical="center" wrapText="1"/>
    </xf>
    <xf numFmtId="0" fontId="6" fillId="0" borderId="203" xfId="0" applyNumberFormat="1" applyFont="1" applyFill="1" applyBorder="1" applyAlignment="1" applyProtection="1">
      <alignment horizontal="center" vertical="center" wrapText="1"/>
    </xf>
    <xf numFmtId="0" fontId="6" fillId="0" borderId="204" xfId="0" applyNumberFormat="1" applyFont="1" applyFill="1" applyBorder="1" applyAlignment="1" applyProtection="1">
      <alignment horizontal="center" vertical="center" wrapText="1"/>
    </xf>
    <xf numFmtId="0" fontId="6" fillId="0" borderId="205" xfId="0" applyNumberFormat="1" applyFont="1" applyFill="1" applyBorder="1" applyAlignment="1" applyProtection="1">
      <alignment horizontal="center" vertical="center" wrapText="1"/>
    </xf>
    <xf numFmtId="0" fontId="6" fillId="0" borderId="206" xfId="0" applyNumberFormat="1" applyFont="1" applyFill="1" applyBorder="1" applyAlignment="1" applyProtection="1">
      <alignment horizontal="center" vertical="center" wrapText="1"/>
    </xf>
    <xf numFmtId="0" fontId="6" fillId="0" borderId="207" xfId="0" applyNumberFormat="1" applyFont="1" applyFill="1" applyBorder="1" applyAlignment="1" applyProtection="1">
      <alignment horizontal="center" vertical="center" wrapText="1"/>
    </xf>
    <xf numFmtId="0" fontId="7" fillId="27" borderId="108" xfId="0" applyNumberFormat="1" applyFont="1" applyFill="1" applyBorder="1" applyAlignment="1" applyProtection="1">
      <alignment horizontal="center"/>
    </xf>
    <xf numFmtId="0" fontId="6" fillId="27" borderId="159" xfId="0" applyNumberFormat="1" applyFont="1" applyFill="1" applyBorder="1" applyAlignment="1" applyProtection="1">
      <alignment horizontal="center"/>
    </xf>
    <xf numFmtId="0" fontId="6" fillId="27" borderId="160" xfId="0" applyNumberFormat="1" applyFont="1" applyFill="1" applyBorder="1" applyAlignment="1" applyProtection="1">
      <alignment horizontal="center"/>
    </xf>
    <xf numFmtId="0" fontId="24" fillId="0" borderId="211" xfId="0" applyNumberFormat="1" applyFont="1" applyFill="1" applyBorder="1" applyAlignment="1" applyProtection="1">
      <alignment horizontal="center"/>
    </xf>
    <xf numFmtId="0" fontId="24" fillId="0" borderId="108" xfId="0" applyNumberFormat="1" applyFont="1" applyFill="1" applyBorder="1" applyAlignment="1" applyProtection="1">
      <alignment horizontal="center"/>
    </xf>
    <xf numFmtId="0" fontId="24" fillId="0" borderId="109" xfId="0" applyNumberFormat="1" applyFont="1" applyFill="1" applyBorder="1" applyAlignment="1" applyProtection="1">
      <alignment horizontal="center"/>
    </xf>
    <xf numFmtId="0" fontId="6" fillId="27" borderId="0" xfId="0" applyNumberFormat="1" applyFont="1" applyFill="1" applyBorder="1" applyAlignment="1" applyProtection="1">
      <alignment horizontal="center"/>
    </xf>
    <xf numFmtId="0" fontId="24" fillId="0" borderId="107" xfId="0" applyNumberFormat="1" applyFont="1" applyFill="1" applyBorder="1" applyAlignment="1" applyProtection="1">
      <alignment horizontal="center"/>
    </xf>
    <xf numFmtId="0" fontId="24" fillId="0" borderId="210" xfId="0" applyNumberFormat="1" applyFont="1" applyFill="1" applyBorder="1" applyAlignment="1" applyProtection="1">
      <alignment horizontal="center"/>
    </xf>
    <xf numFmtId="0" fontId="12" fillId="0" borderId="107" xfId="0" applyNumberFormat="1" applyFont="1" applyFill="1" applyBorder="1" applyAlignment="1" applyProtection="1">
      <alignment horizontal="center"/>
    </xf>
    <xf numFmtId="0" fontId="12" fillId="0" borderId="108" xfId="0" applyNumberFormat="1" applyFont="1" applyFill="1" applyBorder="1" applyAlignment="1" applyProtection="1">
      <alignment horizontal="center"/>
    </xf>
    <xf numFmtId="0" fontId="12" fillId="0" borderId="109" xfId="0" applyNumberFormat="1" applyFont="1" applyFill="1" applyBorder="1" applyAlignment="1" applyProtection="1">
      <alignment horizontal="center"/>
    </xf>
    <xf numFmtId="0" fontId="24" fillId="0" borderId="5" xfId="0" applyNumberFormat="1" applyFont="1" applyFill="1" applyBorder="1" applyAlignment="1" applyProtection="1">
      <alignment horizontal="center" vertical="center"/>
    </xf>
    <xf numFmtId="49" fontId="7" fillId="0" borderId="5" xfId="0" applyNumberFormat="1" applyFont="1" applyFill="1" applyBorder="1" applyAlignment="1" applyProtection="1">
      <alignment horizontal="center"/>
    </xf>
    <xf numFmtId="0" fontId="7" fillId="0" borderId="107" xfId="0" applyNumberFormat="1" applyFont="1" applyFill="1" applyBorder="1" applyAlignment="1" applyProtection="1">
      <alignment horizontal="left"/>
    </xf>
    <xf numFmtId="0" fontId="7" fillId="0" borderId="108" xfId="0" applyNumberFormat="1" applyFont="1" applyFill="1" applyBorder="1" applyAlignment="1" applyProtection="1">
      <alignment horizontal="left"/>
    </xf>
    <xf numFmtId="0" fontId="7" fillId="0" borderId="109" xfId="0" applyNumberFormat="1" applyFont="1" applyFill="1" applyBorder="1" applyAlignment="1" applyProtection="1">
      <alignment horizontal="left"/>
    </xf>
    <xf numFmtId="4" fontId="7" fillId="0" borderId="5" xfId="0" applyNumberFormat="1" applyFont="1" applyFill="1" applyBorder="1" applyAlignment="1" applyProtection="1">
      <alignment horizontal="center"/>
    </xf>
    <xf numFmtId="0" fontId="34" fillId="17" borderId="5" xfId="0" applyNumberFormat="1" applyFont="1" applyFill="1" applyBorder="1" applyAlignment="1" applyProtection="1">
      <alignment horizontal="center" vertical="center"/>
    </xf>
    <xf numFmtId="165" fontId="7" fillId="0" borderId="107" xfId="0" applyNumberFormat="1" applyFont="1" applyFill="1" applyBorder="1" applyAlignment="1" applyProtection="1">
      <alignment horizontal="center" vertical="center"/>
    </xf>
    <xf numFmtId="165" fontId="7" fillId="0" borderId="109" xfId="0" applyNumberFormat="1" applyFont="1" applyFill="1" applyBorder="1" applyAlignment="1" applyProtection="1">
      <alignment horizontal="center" vertical="center"/>
    </xf>
    <xf numFmtId="49" fontId="7" fillId="0" borderId="212" xfId="0" applyNumberFormat="1" applyFont="1" applyFill="1" applyBorder="1" applyAlignment="1" applyProtection="1">
      <alignment horizontal="center"/>
    </xf>
    <xf numFmtId="0" fontId="6" fillId="0" borderId="174" xfId="0" applyNumberFormat="1" applyFont="1" applyFill="1" applyBorder="1" applyAlignment="1" applyProtection="1">
      <alignment horizontal="center" wrapText="1"/>
    </xf>
    <xf numFmtId="0" fontId="6" fillId="0" borderId="175" xfId="0" applyNumberFormat="1" applyFont="1" applyFill="1" applyBorder="1" applyAlignment="1" applyProtection="1">
      <alignment horizontal="center" wrapText="1"/>
    </xf>
    <xf numFmtId="0" fontId="6" fillId="0" borderId="176" xfId="0" applyNumberFormat="1" applyFont="1" applyFill="1" applyBorder="1" applyAlignment="1" applyProtection="1">
      <alignment horizontal="center" wrapText="1"/>
    </xf>
    <xf numFmtId="0" fontId="6" fillId="0" borderId="157" xfId="0" applyNumberFormat="1" applyFont="1" applyFill="1" applyBorder="1" applyAlignment="1" applyProtection="1">
      <alignment horizontal="center" wrapText="1"/>
    </xf>
    <xf numFmtId="0" fontId="6" fillId="0" borderId="162" xfId="0" applyNumberFormat="1" applyFont="1" applyFill="1" applyBorder="1" applyAlignment="1" applyProtection="1">
      <alignment horizontal="center" wrapText="1"/>
    </xf>
    <xf numFmtId="0" fontId="6" fillId="0" borderId="158" xfId="0" applyNumberFormat="1" applyFont="1" applyFill="1" applyBorder="1" applyAlignment="1" applyProtection="1">
      <alignment horizontal="center" wrapText="1"/>
    </xf>
    <xf numFmtId="0" fontId="7" fillId="28" borderId="5" xfId="0" applyNumberFormat="1" applyFont="1" applyFill="1" applyBorder="1" applyAlignment="1" applyProtection="1">
      <alignment horizontal="center"/>
    </xf>
    <xf numFmtId="0" fontId="33" fillId="28" borderId="5" xfId="0" applyNumberFormat="1" applyFont="1" applyFill="1" applyBorder="1" applyAlignment="1" applyProtection="1">
      <alignment horizontal="center"/>
    </xf>
    <xf numFmtId="0" fontId="7" fillId="28" borderId="108" xfId="0" applyNumberFormat="1" applyFont="1" applyFill="1" applyBorder="1" applyAlignment="1" applyProtection="1">
      <alignment horizontal="center"/>
    </xf>
    <xf numFmtId="0" fontId="7" fillId="28" borderId="109" xfId="0" applyNumberFormat="1" applyFont="1" applyFill="1" applyBorder="1" applyAlignment="1" applyProtection="1">
      <alignment horizontal="center"/>
    </xf>
    <xf numFmtId="0" fontId="6" fillId="27" borderId="176" xfId="0" applyNumberFormat="1" applyFont="1" applyFill="1" applyBorder="1" applyAlignment="1" applyProtection="1">
      <alignment horizontal="center"/>
    </xf>
    <xf numFmtId="0" fontId="6" fillId="27" borderId="174" xfId="0" applyNumberFormat="1" applyFont="1" applyFill="1" applyBorder="1" applyAlignment="1" applyProtection="1">
      <alignment horizontal="center"/>
    </xf>
    <xf numFmtId="165" fontId="7" fillId="0" borderId="5" xfId="0" applyNumberFormat="1" applyFont="1" applyFill="1" applyBorder="1" applyAlignment="1" applyProtection="1">
      <alignment horizontal="center" vertical="center"/>
    </xf>
    <xf numFmtId="0" fontId="6" fillId="0" borderId="107" xfId="0" applyNumberFormat="1" applyFont="1" applyFill="1" applyBorder="1" applyAlignment="1" applyProtection="1">
      <alignment horizontal="center"/>
    </xf>
    <xf numFmtId="0" fontId="6" fillId="0" borderId="108" xfId="0" applyNumberFormat="1" applyFont="1" applyFill="1" applyBorder="1" applyAlignment="1" applyProtection="1">
      <alignment horizontal="center"/>
    </xf>
    <xf numFmtId="0" fontId="7" fillId="28" borderId="60" xfId="0" applyNumberFormat="1" applyFont="1" applyFill="1" applyBorder="1" applyAlignment="1" applyProtection="1">
      <alignment horizontal="center"/>
    </xf>
    <xf numFmtId="0" fontId="7" fillId="28" borderId="213" xfId="0" applyNumberFormat="1" applyFont="1" applyFill="1" applyBorder="1" applyAlignment="1" applyProtection="1">
      <alignment horizontal="center"/>
    </xf>
    <xf numFmtId="0" fontId="7" fillId="27" borderId="142" xfId="0" applyNumberFormat="1" applyFont="1" applyFill="1" applyBorder="1" applyAlignment="1" applyProtection="1">
      <alignment horizontal="center"/>
    </xf>
    <xf numFmtId="0" fontId="30" fillId="0" borderId="107" xfId="0" applyNumberFormat="1" applyFont="1" applyFill="1" applyBorder="1" applyAlignment="1" applyProtection="1">
      <alignment horizontal="center"/>
    </xf>
    <xf numFmtId="0" fontId="30" fillId="0" borderId="109" xfId="0" applyNumberFormat="1" applyFont="1" applyFill="1" applyBorder="1" applyAlignment="1" applyProtection="1">
      <alignment horizontal="center"/>
    </xf>
    <xf numFmtId="0" fontId="32" fillId="0" borderId="5" xfId="0" applyNumberFormat="1" applyFont="1" applyFill="1" applyBorder="1" applyAlignment="1" applyProtection="1">
      <alignment horizontal="right"/>
    </xf>
    <xf numFmtId="0" fontId="7" fillId="0" borderId="5" xfId="0" applyNumberFormat="1" applyFont="1" applyFill="1" applyBorder="1" applyAlignment="1" applyProtection="1">
      <alignment horizontal="left"/>
    </xf>
    <xf numFmtId="0" fontId="7" fillId="28" borderId="174" xfId="0" applyNumberFormat="1" applyFont="1" applyFill="1" applyBorder="1" applyAlignment="1" applyProtection="1">
      <alignment horizontal="right" vertical="center"/>
    </xf>
    <xf numFmtId="0" fontId="7" fillId="28" borderId="157" xfId="0" applyNumberFormat="1" applyFont="1" applyFill="1" applyBorder="1" applyAlignment="1" applyProtection="1">
      <alignment horizontal="right" vertical="center"/>
    </xf>
    <xf numFmtId="0" fontId="7" fillId="28" borderId="5" xfId="0" applyNumberFormat="1" applyFont="1" applyFill="1" applyBorder="1" applyAlignment="1" applyProtection="1">
      <alignment horizontal="center" vertical="center"/>
    </xf>
    <xf numFmtId="3" fontId="7" fillId="0" borderId="231" xfId="0" applyNumberFormat="1" applyFont="1" applyFill="1" applyBorder="1" applyAlignment="1" applyProtection="1">
      <alignment horizontal="center"/>
    </xf>
    <xf numFmtId="3" fontId="7" fillId="0" borderId="232" xfId="0" applyNumberFormat="1" applyFont="1" applyFill="1" applyBorder="1" applyAlignment="1" applyProtection="1">
      <alignment horizontal="center"/>
    </xf>
    <xf numFmtId="3" fontId="7" fillId="0" borderId="233" xfId="0" applyNumberFormat="1" applyFont="1" applyFill="1" applyBorder="1" applyAlignment="1" applyProtection="1">
      <alignment horizontal="center"/>
    </xf>
    <xf numFmtId="3" fontId="7" fillId="0" borderId="217" xfId="0" applyNumberFormat="1" applyFont="1" applyFill="1" applyBorder="1" applyAlignment="1" applyProtection="1">
      <alignment horizontal="center"/>
    </xf>
    <xf numFmtId="3" fontId="7" fillId="0" borderId="218" xfId="0" applyNumberFormat="1" applyFont="1" applyFill="1" applyBorder="1" applyAlignment="1" applyProtection="1">
      <alignment horizontal="center"/>
    </xf>
    <xf numFmtId="3" fontId="7" fillId="0" borderId="219" xfId="0" applyNumberFormat="1" applyFont="1" applyFill="1" applyBorder="1" applyAlignment="1" applyProtection="1">
      <alignment horizontal="center"/>
    </xf>
    <xf numFmtId="3" fontId="7" fillId="0" borderId="240" xfId="0" applyNumberFormat="1" applyFont="1" applyFill="1" applyBorder="1" applyAlignment="1" applyProtection="1">
      <alignment horizontal="center"/>
    </xf>
    <xf numFmtId="3" fontId="7" fillId="0" borderId="241" xfId="0" applyNumberFormat="1" applyFont="1" applyFill="1" applyBorder="1" applyAlignment="1" applyProtection="1">
      <alignment horizontal="center"/>
    </xf>
    <xf numFmtId="3" fontId="7" fillId="0" borderId="242" xfId="0" applyNumberFormat="1" applyFont="1" applyFill="1" applyBorder="1" applyAlignment="1" applyProtection="1">
      <alignment horizontal="center"/>
    </xf>
    <xf numFmtId="0" fontId="7" fillId="11" borderId="5" xfId="0" applyNumberFormat="1" applyFont="1" applyFill="1" applyBorder="1" applyAlignment="1" applyProtection="1">
      <alignment horizontal="center"/>
    </xf>
    <xf numFmtId="0" fontId="6" fillId="27" borderId="177" xfId="0" applyNumberFormat="1" applyFont="1" applyFill="1" applyBorder="1" applyAlignment="1" applyProtection="1">
      <alignment horizontal="left" vertical="top"/>
    </xf>
    <xf numFmtId="0" fontId="6" fillId="27" borderId="0" xfId="0" applyNumberFormat="1" applyFont="1" applyFill="1" applyBorder="1" applyAlignment="1" applyProtection="1">
      <alignment horizontal="left" vertical="top"/>
    </xf>
    <xf numFmtId="4" fontId="7" fillId="0" borderId="107" xfId="0" applyNumberFormat="1" applyFont="1" applyFill="1" applyBorder="1" applyAlignment="1" applyProtection="1">
      <alignment horizontal="center" vertical="center"/>
    </xf>
    <xf numFmtId="4" fontId="7" fillId="0" borderId="108" xfId="0" applyNumberFormat="1" applyFont="1" applyFill="1" applyBorder="1" applyAlignment="1" applyProtection="1">
      <alignment horizontal="center" vertical="center"/>
    </xf>
    <xf numFmtId="4" fontId="7" fillId="0" borderId="109" xfId="0" applyNumberFormat="1" applyFont="1" applyFill="1" applyBorder="1" applyAlignment="1" applyProtection="1">
      <alignment horizontal="center" vertical="center"/>
    </xf>
    <xf numFmtId="3" fontId="7" fillId="0" borderId="260" xfId="0" applyNumberFormat="1" applyFont="1" applyFill="1" applyBorder="1" applyAlignment="1" applyProtection="1">
      <alignment horizontal="center"/>
    </xf>
    <xf numFmtId="3" fontId="7" fillId="0" borderId="261" xfId="0" applyNumberFormat="1" applyFont="1" applyFill="1" applyBorder="1" applyAlignment="1" applyProtection="1">
      <alignment horizontal="center"/>
    </xf>
    <xf numFmtId="3" fontId="7" fillId="0" borderId="262" xfId="0" applyNumberFormat="1" applyFont="1" applyFill="1" applyBorder="1" applyAlignment="1" applyProtection="1">
      <alignment horizontal="center"/>
    </xf>
    <xf numFmtId="3" fontId="7" fillId="0" borderId="107" xfId="0" applyNumberFormat="1" applyFont="1" applyFill="1" applyBorder="1" applyAlignment="1" applyProtection="1">
      <alignment horizontal="center" vertical="center"/>
    </xf>
    <xf numFmtId="3" fontId="7" fillId="0" borderId="108" xfId="0" applyNumberFormat="1" applyFont="1" applyFill="1" applyBorder="1" applyAlignment="1" applyProtection="1">
      <alignment horizontal="center" vertical="center"/>
    </xf>
    <xf numFmtId="3" fontId="7" fillId="0" borderId="109" xfId="0" applyNumberFormat="1" applyFont="1" applyFill="1" applyBorder="1" applyAlignment="1" applyProtection="1">
      <alignment horizontal="center" vertical="center"/>
    </xf>
  </cellXfs>
  <cellStyles count="1">
    <cellStyle name="Normální" xfId="0" builtinId="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calcChain" Target="calcChain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#'207-PRAKTIK KAPITACE (3876)'!E11"/><Relationship Id="rId21" Type="http://schemas.openxmlformats.org/officeDocument/2006/relationships/hyperlink" Target="#'111-VZP NAV&#221;&#352;EN&#205; MEZD (3991)'!E11"/><Relationship Id="rId42" Type="http://schemas.openxmlformats.org/officeDocument/2006/relationships/hyperlink" Target="#'201-PROGRAM TRANSPLANT (3945)'!E11"/><Relationship Id="rId63" Type="http://schemas.openxmlformats.org/officeDocument/2006/relationships/hyperlink" Target="#'205-CENTRA - PAR.16 -  (3923)'!E11"/><Relationship Id="rId84" Type="http://schemas.openxmlformats.org/officeDocument/2006/relationships/hyperlink" Target="#'205-STOMA (3910)'!E11"/><Relationship Id="rId138" Type="http://schemas.openxmlformats.org/officeDocument/2006/relationships/hyperlink" Target="#'209-PRAKTIK KAPITACE (3856)'!E11"/><Relationship Id="rId159" Type="http://schemas.openxmlformats.org/officeDocument/2006/relationships/hyperlink" Target="#'211-BONIFIKACE HEMODIA (3853)'!E11"/><Relationship Id="rId170" Type="http://schemas.openxmlformats.org/officeDocument/2006/relationships/hyperlink" Target="#'213-OOP 9F9 (3826)'!E11"/><Relationship Id="rId191" Type="http://schemas.openxmlformats.org/officeDocument/2006/relationships/hyperlink" Target="#'213-&#218;HRADA VY&#268;LEN&#282;N&#193; Z (3805)'!E11"/><Relationship Id="rId205" Type="http://schemas.openxmlformats.org/officeDocument/2006/relationships/hyperlink" Target="#'607-207 DP4 AMB (4004)'!E11"/><Relationship Id="rId107" Type="http://schemas.openxmlformats.org/officeDocument/2006/relationships/hyperlink" Target="#'207-BONIFIKACE PALIATI (3901)'!E11"/><Relationship Id="rId11" Type="http://schemas.openxmlformats.org/officeDocument/2006/relationships/hyperlink" Target="#'111-INTERVENCE PALIATI (3963)'!E11"/><Relationship Id="rId32" Type="http://schemas.openxmlformats.org/officeDocument/2006/relationships/hyperlink" Target="#'201-OOP 9H9 (3962)'!E11"/><Relationship Id="rId37" Type="http://schemas.openxmlformats.org/officeDocument/2006/relationships/hyperlink" Target="#'201-CENTRA (3956)'!E11"/><Relationship Id="rId53" Type="http://schemas.openxmlformats.org/officeDocument/2006/relationships/hyperlink" Target="#'201-&#218;HRADA VY&#268;LEN&#282;N&#193; Z (3942)'!E11"/><Relationship Id="rId58" Type="http://schemas.openxmlformats.org/officeDocument/2006/relationships/hyperlink" Target="#'201-PRAKTIK KAPITACE (3936)'!E11"/><Relationship Id="rId74" Type="http://schemas.openxmlformats.org/officeDocument/2006/relationships/hyperlink" Target="#'205-P&#344;&#205;LOHA &#268;12 HOS (3917)'!E11"/><Relationship Id="rId79" Type="http://schemas.openxmlformats.org/officeDocument/2006/relationships/hyperlink" Target="#'205-BONIFIKACE HEMODIA (3931)'!E11"/><Relationship Id="rId102" Type="http://schemas.openxmlformats.org/officeDocument/2006/relationships/hyperlink" Target="#'207-P&#344;&#205;LOHA &#268;12 HOS (3886)'!E11"/><Relationship Id="rId123" Type="http://schemas.openxmlformats.org/officeDocument/2006/relationships/hyperlink" Target="#'209-CENTRA (3869)'!E11"/><Relationship Id="rId128" Type="http://schemas.openxmlformats.org/officeDocument/2006/relationships/hyperlink" Target="#'209-IVF (3865)'!E11"/><Relationship Id="rId144" Type="http://schemas.openxmlformats.org/officeDocument/2006/relationships/hyperlink" Target="#'211-CENTRA - PAR.16 -  (3847)'!E11"/><Relationship Id="rId149" Type="http://schemas.openxmlformats.org/officeDocument/2006/relationships/hyperlink" Target="#'211-&#218;HRADA FORMOU PP P (3834)'!E11"/><Relationship Id="rId5" Type="http://schemas.openxmlformats.org/officeDocument/2006/relationships/hyperlink" Target="#'111-CENTRA - PAR.16 (3985)'!E11"/><Relationship Id="rId90" Type="http://schemas.openxmlformats.org/officeDocument/2006/relationships/hyperlink" Target="#'207-PAU&#352;&#193;LN&#205; &#218;HRADA (3890)'!E11"/><Relationship Id="rId95" Type="http://schemas.openxmlformats.org/officeDocument/2006/relationships/hyperlink" Target="#'207-CENTRA - DG SKUPIN (3898)'!E11"/><Relationship Id="rId160" Type="http://schemas.openxmlformats.org/officeDocument/2006/relationships/hyperlink" Target="#'211-STDN (3835)'!E11"/><Relationship Id="rId165" Type="http://schemas.openxmlformats.org/officeDocument/2006/relationships/hyperlink" Target="#'211-STOMA (3831)'!E11"/><Relationship Id="rId181" Type="http://schemas.openxmlformats.org/officeDocument/2006/relationships/hyperlink" Target="#'213-IVF (3816)'!E11"/><Relationship Id="rId186" Type="http://schemas.openxmlformats.org/officeDocument/2006/relationships/hyperlink" Target="#'213-BONIFIKACE REF S&#205;&#356; (3821)'!E11"/><Relationship Id="rId211" Type="http://schemas.openxmlformats.org/officeDocument/2006/relationships/hyperlink" Target="#'613-213 DP4 AMB (4010)'!E11"/><Relationship Id="rId22" Type="http://schemas.openxmlformats.org/officeDocument/2006/relationships/hyperlink" Target="#'111-BONIFIKACE HEMODIA (4012)'!E11"/><Relationship Id="rId27" Type="http://schemas.openxmlformats.org/officeDocument/2006/relationships/hyperlink" Target="#'111-STOMA (3970)'!E11"/><Relationship Id="rId43" Type="http://schemas.openxmlformats.org/officeDocument/2006/relationships/hyperlink" Target="#'201-IVF (3953)'!E11"/><Relationship Id="rId48" Type="http://schemas.openxmlformats.org/officeDocument/2006/relationships/hyperlink" Target="#'201-BONIFIKACE REF S&#205;&#356; (3957)'!E11"/><Relationship Id="rId64" Type="http://schemas.openxmlformats.org/officeDocument/2006/relationships/hyperlink" Target="#'205-CENTRA - DG SKUPIN (3925)'!E11"/><Relationship Id="rId69" Type="http://schemas.openxmlformats.org/officeDocument/2006/relationships/hyperlink" Target="#'205-&#218;HRADA FORMOU PP P (3913)'!E11"/><Relationship Id="rId113" Type="http://schemas.openxmlformats.org/officeDocument/2006/relationships/hyperlink" Target="#'207-STDN (3881)'!E11"/><Relationship Id="rId118" Type="http://schemas.openxmlformats.org/officeDocument/2006/relationships/hyperlink" Target="#'207-STDN (3877)'!E11"/><Relationship Id="rId134" Type="http://schemas.openxmlformats.org/officeDocument/2006/relationships/hyperlink" Target="#'209-STDN (3862)'!E11"/><Relationship Id="rId139" Type="http://schemas.openxmlformats.org/officeDocument/2006/relationships/hyperlink" Target="#'209-STDN (3857)'!E11"/><Relationship Id="rId80" Type="http://schemas.openxmlformats.org/officeDocument/2006/relationships/hyperlink" Target="#'205-STDN (3914)'!E11"/><Relationship Id="rId85" Type="http://schemas.openxmlformats.org/officeDocument/2006/relationships/hyperlink" Target="#'205-LSPP STOMA (3909)'!E11"/><Relationship Id="rId150" Type="http://schemas.openxmlformats.org/officeDocument/2006/relationships/hyperlink" Target="#'211-INTERVENCE PALIATI (3905)'!E11"/><Relationship Id="rId155" Type="http://schemas.openxmlformats.org/officeDocument/2006/relationships/hyperlink" Target="#'211-P&#344;&#205;LOHA &#268;12 CZDRG (3839)'!E11"/><Relationship Id="rId171" Type="http://schemas.openxmlformats.org/officeDocument/2006/relationships/hyperlink" Target="#'213-PAU&#352;&#193;LN&#205; &#218;HRADA (3814)'!E11"/><Relationship Id="rId176" Type="http://schemas.openxmlformats.org/officeDocument/2006/relationships/hyperlink" Target="#'213-DIOP (3815)'!E11"/><Relationship Id="rId192" Type="http://schemas.openxmlformats.org/officeDocument/2006/relationships/hyperlink" Target="#'213-STDN (3806)'!E11"/><Relationship Id="rId197" Type="http://schemas.openxmlformats.org/officeDocument/2006/relationships/hyperlink" Target="#'213-STDN (3997)'!E11"/><Relationship Id="rId206" Type="http://schemas.openxmlformats.org/officeDocument/2006/relationships/hyperlink" Target="#'609-ZAHR. POJ NEBO POD (4007)'!E11"/><Relationship Id="rId201" Type="http://schemas.openxmlformats.org/officeDocument/2006/relationships/hyperlink" Target="#'601-201 DP4 AMB (4000)'!E11"/><Relationship Id="rId12" Type="http://schemas.openxmlformats.org/officeDocument/2006/relationships/hyperlink" Target="#'111-PROGRAM TRANSPLANT (3975)'!E11"/><Relationship Id="rId17" Type="http://schemas.openxmlformats.org/officeDocument/2006/relationships/hyperlink" Target="#'111-P&#344;&#205;LOHA &#268;12 AMB (3978)'!E11"/><Relationship Id="rId33" Type="http://schemas.openxmlformats.org/officeDocument/2006/relationships/hyperlink" Target="#'201-PAU&#352;&#193;LN&#205; &#218;HRADA (3950)'!E11"/><Relationship Id="rId38" Type="http://schemas.openxmlformats.org/officeDocument/2006/relationships/hyperlink" Target="#'201-DIOP (3951)'!E11"/><Relationship Id="rId59" Type="http://schemas.openxmlformats.org/officeDocument/2006/relationships/hyperlink" Target="#'201-STDN (3937)'!E11"/><Relationship Id="rId103" Type="http://schemas.openxmlformats.org/officeDocument/2006/relationships/hyperlink" Target="#'207-P&#344;&#205;LOHA &#268;12 UVZPP (3887)'!E11"/><Relationship Id="rId108" Type="http://schemas.openxmlformats.org/officeDocument/2006/relationships/hyperlink" Target="#'207-BONIFIKACE HEMODIA (3902)'!E11"/><Relationship Id="rId124" Type="http://schemas.openxmlformats.org/officeDocument/2006/relationships/hyperlink" Target="#'209-DIOP (3864)'!E11"/><Relationship Id="rId129" Type="http://schemas.openxmlformats.org/officeDocument/2006/relationships/hyperlink" Target="#'209-BONIFIKACE REF S&#205;&#356; (3870)'!E11"/><Relationship Id="rId54" Type="http://schemas.openxmlformats.org/officeDocument/2006/relationships/hyperlink" Target="#'201-STDN (3941)'!E11"/><Relationship Id="rId70" Type="http://schemas.openxmlformats.org/officeDocument/2006/relationships/hyperlink" Target="#'205-INTERVENCE PALIATI (3965)'!E11"/><Relationship Id="rId75" Type="http://schemas.openxmlformats.org/officeDocument/2006/relationships/hyperlink" Target="#'205-P&#344;&#205;LOHA &#268;12 UVZPP (3918)'!E11"/><Relationship Id="rId91" Type="http://schemas.openxmlformats.org/officeDocument/2006/relationships/hyperlink" Target="#'207-AMBULANCE (3903)'!E11"/><Relationship Id="rId96" Type="http://schemas.openxmlformats.org/officeDocument/2006/relationships/hyperlink" Target="#'207-DIOP (3891)'!E11"/><Relationship Id="rId140" Type="http://schemas.openxmlformats.org/officeDocument/2006/relationships/hyperlink" Target="#'211-OOP 9F9 (3855)'!E11"/><Relationship Id="rId145" Type="http://schemas.openxmlformats.org/officeDocument/2006/relationships/hyperlink" Target="#'211-CENTRA (3848)'!E11"/><Relationship Id="rId161" Type="http://schemas.openxmlformats.org/officeDocument/2006/relationships/hyperlink" Target="#'211-BONIFIKACE URGENTN (3851)'!E11"/><Relationship Id="rId166" Type="http://schemas.openxmlformats.org/officeDocument/2006/relationships/hyperlink" Target="#'211-LSPP STOMA (3830)'!E11"/><Relationship Id="rId182" Type="http://schemas.openxmlformats.org/officeDocument/2006/relationships/hyperlink" Target="#'213-P&#344;&#205;LOHA &#268;12 HOS (3810)'!E11"/><Relationship Id="rId187" Type="http://schemas.openxmlformats.org/officeDocument/2006/relationships/hyperlink" Target="#'213-BONIFIKACE PALIATI (3823)'!E11"/><Relationship Id="rId1" Type="http://schemas.openxmlformats.org/officeDocument/2006/relationships/hyperlink" Target="#'111-OOP 9F9 (3993)'!E11"/><Relationship Id="rId6" Type="http://schemas.openxmlformats.org/officeDocument/2006/relationships/hyperlink" Target="#'111-CENTRA - PAR.16 -  (3986)'!E11"/><Relationship Id="rId23" Type="http://schemas.openxmlformats.org/officeDocument/2006/relationships/hyperlink" Target="#'111-STDN (3973)'!E11"/><Relationship Id="rId28" Type="http://schemas.openxmlformats.org/officeDocument/2006/relationships/hyperlink" Target="#'111-LSPP STOMA (3969)'!E11"/><Relationship Id="rId49" Type="http://schemas.openxmlformats.org/officeDocument/2006/relationships/hyperlink" Target="#'201-BONIFIKACE PALIATI (3959)'!E11"/><Relationship Id="rId114" Type="http://schemas.openxmlformats.org/officeDocument/2006/relationships/hyperlink" Target="#'207-STOMA (3880)'!E11"/><Relationship Id="rId119" Type="http://schemas.openxmlformats.org/officeDocument/2006/relationships/hyperlink" Target="#'209-OOP 9F9 (3875)'!E11"/><Relationship Id="rId44" Type="http://schemas.openxmlformats.org/officeDocument/2006/relationships/hyperlink" Target="#'201-P&#344;&#205;LOHA &#268;12 HOS (3946)'!E11"/><Relationship Id="rId60" Type="http://schemas.openxmlformats.org/officeDocument/2006/relationships/hyperlink" Target="#'205-OOP 9F9 (3933)'!E11"/><Relationship Id="rId65" Type="http://schemas.openxmlformats.org/officeDocument/2006/relationships/hyperlink" Target="#'205-CENTRA - PAR.16 (3926)'!E11"/><Relationship Id="rId81" Type="http://schemas.openxmlformats.org/officeDocument/2006/relationships/hyperlink" Target="#'205-BONIFIKACE URGENTN (3927)'!E11"/><Relationship Id="rId86" Type="http://schemas.openxmlformats.org/officeDocument/2006/relationships/hyperlink" Target="#'205-AMBULANCE (3908)'!E11"/><Relationship Id="rId130" Type="http://schemas.openxmlformats.org/officeDocument/2006/relationships/hyperlink" Target="#'209-BONIFIKACE PALIATI (3872)'!E11"/><Relationship Id="rId135" Type="http://schemas.openxmlformats.org/officeDocument/2006/relationships/hyperlink" Target="#'209-STOMA (3860)'!E11"/><Relationship Id="rId151" Type="http://schemas.openxmlformats.org/officeDocument/2006/relationships/hyperlink" Target="#'211-PROGRAM TRANSPLANT (3836)'!E11"/><Relationship Id="rId156" Type="http://schemas.openxmlformats.org/officeDocument/2006/relationships/hyperlink" Target="#'211-P&#344;&#205;LOHA &#268;12 AMB (3840)'!E11"/><Relationship Id="rId177" Type="http://schemas.openxmlformats.org/officeDocument/2006/relationships/hyperlink" Target="#'213-NIP (3817)'!E11"/><Relationship Id="rId198" Type="http://schemas.openxmlformats.org/officeDocument/2006/relationships/hyperlink" Target="#'511-ZAHR. POJ NEBO POD (3999)'!E11"/><Relationship Id="rId172" Type="http://schemas.openxmlformats.org/officeDocument/2006/relationships/hyperlink" Target="#'213-AMBULANCE (3825)'!E11"/><Relationship Id="rId193" Type="http://schemas.openxmlformats.org/officeDocument/2006/relationships/hyperlink" Target="#'213-STOMA (3654)'!E11"/><Relationship Id="rId202" Type="http://schemas.openxmlformats.org/officeDocument/2006/relationships/hyperlink" Target="#'605-ZAHR. POJ NEBO POD (4003)'!E11"/><Relationship Id="rId207" Type="http://schemas.openxmlformats.org/officeDocument/2006/relationships/hyperlink" Target="#'609-209 DP4 AMB (4006)'!E11"/><Relationship Id="rId13" Type="http://schemas.openxmlformats.org/officeDocument/2006/relationships/hyperlink" Target="#'111-IVF (3982)'!E11"/><Relationship Id="rId18" Type="http://schemas.openxmlformats.org/officeDocument/2006/relationships/hyperlink" Target="#'111-P&#344;&#205;LOHA &#268;12 CZDRG (3979)'!E11"/><Relationship Id="rId39" Type="http://schemas.openxmlformats.org/officeDocument/2006/relationships/hyperlink" Target="#'201-NIP (3952)'!E11"/><Relationship Id="rId109" Type="http://schemas.openxmlformats.org/officeDocument/2006/relationships/hyperlink" Target="#'207-STDN (3884)'!E11"/><Relationship Id="rId34" Type="http://schemas.openxmlformats.org/officeDocument/2006/relationships/hyperlink" Target="#'201-AMBULANCE (3961)'!E11"/><Relationship Id="rId50" Type="http://schemas.openxmlformats.org/officeDocument/2006/relationships/hyperlink" Target="#'201-BONIFIKACE HEMODIA (3960)'!E11"/><Relationship Id="rId55" Type="http://schemas.openxmlformats.org/officeDocument/2006/relationships/hyperlink" Target="#'201-STOMA (3940)'!E11"/><Relationship Id="rId76" Type="http://schemas.openxmlformats.org/officeDocument/2006/relationships/hyperlink" Target="#'205-P&#344;&#205;LOHA &#268;12 AMB (3920)'!E11"/><Relationship Id="rId97" Type="http://schemas.openxmlformats.org/officeDocument/2006/relationships/hyperlink" Target="#'207-NIP (3894)'!E11"/><Relationship Id="rId104" Type="http://schemas.openxmlformats.org/officeDocument/2006/relationships/hyperlink" Target="#'207-P&#344;&#205;LOHA &#268;12 CZDRG (3888)'!E11"/><Relationship Id="rId120" Type="http://schemas.openxmlformats.org/officeDocument/2006/relationships/hyperlink" Target="#'209-AMBULANCE (3874)'!E11"/><Relationship Id="rId125" Type="http://schemas.openxmlformats.org/officeDocument/2006/relationships/hyperlink" Target="#'209-NIP (3866)'!E11"/><Relationship Id="rId141" Type="http://schemas.openxmlformats.org/officeDocument/2006/relationships/hyperlink" Target="#'211-PAU&#352;&#193;LN&#205; &#218;HRADA (3841)'!E11"/><Relationship Id="rId146" Type="http://schemas.openxmlformats.org/officeDocument/2006/relationships/hyperlink" Target="#'211-CENTRA - DG SKUPIN (3849)'!E11"/><Relationship Id="rId167" Type="http://schemas.openxmlformats.org/officeDocument/2006/relationships/hyperlink" Target="#'211-AMBULANCE (3829)'!E11"/><Relationship Id="rId188" Type="http://schemas.openxmlformats.org/officeDocument/2006/relationships/hyperlink" Target="#'213-BONIFIKACE HEMODIA (3824)'!E11"/><Relationship Id="rId7" Type="http://schemas.openxmlformats.org/officeDocument/2006/relationships/hyperlink" Target="#'111-CENTRA (3987)'!E11"/><Relationship Id="rId71" Type="http://schemas.openxmlformats.org/officeDocument/2006/relationships/hyperlink" Target="#'205-PROGRAM TRANSPLANT (3915)'!E11"/><Relationship Id="rId92" Type="http://schemas.openxmlformats.org/officeDocument/2006/relationships/hyperlink" Target="#'207-CENTRA - PAR.16 (3895)'!E11"/><Relationship Id="rId162" Type="http://schemas.openxmlformats.org/officeDocument/2006/relationships/hyperlink" Target="#'211-&#218;HRADA VY&#268;LEN&#282;N&#193; Z (3833)'!E11"/><Relationship Id="rId183" Type="http://schemas.openxmlformats.org/officeDocument/2006/relationships/hyperlink" Target="#'213-P&#344;&#205;LOHA &#268;12 UVZPP (3811)'!E11"/><Relationship Id="rId2" Type="http://schemas.openxmlformats.org/officeDocument/2006/relationships/hyperlink" Target="#'111-PAU&#352;&#193;LN&#205; &#218;HRADA (3980)'!E11"/><Relationship Id="rId29" Type="http://schemas.openxmlformats.org/officeDocument/2006/relationships/hyperlink" Target="#'111-AMBULANCE (3968)'!E11"/><Relationship Id="rId24" Type="http://schemas.openxmlformats.org/officeDocument/2006/relationships/hyperlink" Target="#'111-BONIFIKACE URGENTN (3989)'!E11"/><Relationship Id="rId40" Type="http://schemas.openxmlformats.org/officeDocument/2006/relationships/hyperlink" Target="#'201-&#218;HRADA FORMOU PP P (3944)'!E11"/><Relationship Id="rId45" Type="http://schemas.openxmlformats.org/officeDocument/2006/relationships/hyperlink" Target="#'201-P&#344;&#205;LOHA &#268;12 UVZPP (3947)'!E11"/><Relationship Id="rId66" Type="http://schemas.openxmlformats.org/officeDocument/2006/relationships/hyperlink" Target="#'205-CENTRA (3928)'!E11"/><Relationship Id="rId87" Type="http://schemas.openxmlformats.org/officeDocument/2006/relationships/hyperlink" Target="#'205-PRAKTIK KAPITACE (3906)'!E11"/><Relationship Id="rId110" Type="http://schemas.openxmlformats.org/officeDocument/2006/relationships/hyperlink" Target="#'207-BONIFIKACE URGENTN (3900)'!E11"/><Relationship Id="rId115" Type="http://schemas.openxmlformats.org/officeDocument/2006/relationships/hyperlink" Target="#'207-LSPP STOMA (3879)'!E11"/><Relationship Id="rId131" Type="http://schemas.openxmlformats.org/officeDocument/2006/relationships/hyperlink" Target="#'209-BONIFIKACE HEMODIA (3873)'!E11"/><Relationship Id="rId136" Type="http://schemas.openxmlformats.org/officeDocument/2006/relationships/hyperlink" Target="#'209-LSPP STOMA (3859)'!E11"/><Relationship Id="rId157" Type="http://schemas.openxmlformats.org/officeDocument/2006/relationships/hyperlink" Target="#'211-BONIFIKACE REF S&#205;&#356; (3850)'!E11"/><Relationship Id="rId178" Type="http://schemas.openxmlformats.org/officeDocument/2006/relationships/hyperlink" Target="#'213-&#218;HRADA FORMOU PP P (3807)'!E11"/><Relationship Id="rId61" Type="http://schemas.openxmlformats.org/officeDocument/2006/relationships/hyperlink" Target="#'205-PAU&#352;&#193;LN&#205; &#218;HRADA (3919)'!E11"/><Relationship Id="rId82" Type="http://schemas.openxmlformats.org/officeDocument/2006/relationships/hyperlink" Target="#'205-&#218;HRADA VY&#268;LEN&#282;N&#193; Z (3912)'!E11"/><Relationship Id="rId152" Type="http://schemas.openxmlformats.org/officeDocument/2006/relationships/hyperlink" Target="#'211-IVF (3843)'!E11"/><Relationship Id="rId173" Type="http://schemas.openxmlformats.org/officeDocument/2006/relationships/hyperlink" Target="#'213-CENTRA - DG SKUPIN (3818)'!E11"/><Relationship Id="rId194" Type="http://schemas.openxmlformats.org/officeDocument/2006/relationships/hyperlink" Target="#'213-LSPP STOMA (3585)'!E11"/><Relationship Id="rId199" Type="http://schemas.openxmlformats.org/officeDocument/2006/relationships/hyperlink" Target="#'511-111 DP4 AMB (3998)'!E11"/><Relationship Id="rId203" Type="http://schemas.openxmlformats.org/officeDocument/2006/relationships/hyperlink" Target="#'605-205 DP4 AMB (4002)'!E11"/><Relationship Id="rId208" Type="http://schemas.openxmlformats.org/officeDocument/2006/relationships/hyperlink" Target="#'611-ZAHR. POJ NEBO POD (4009)'!E11"/><Relationship Id="rId19" Type="http://schemas.openxmlformats.org/officeDocument/2006/relationships/hyperlink" Target="#'111-BONIFIKACE REF S&#205;&#356; (3988)'!E11"/><Relationship Id="rId14" Type="http://schemas.openxmlformats.org/officeDocument/2006/relationships/hyperlink" Target="#'111-P&#344;&#205;PLATEK ROBOT GY (4222)'!E11"/><Relationship Id="rId30" Type="http://schemas.openxmlformats.org/officeDocument/2006/relationships/hyperlink" Target="#'111-PRAKTIK KAPITACE (3967)'!E11"/><Relationship Id="rId35" Type="http://schemas.openxmlformats.org/officeDocument/2006/relationships/hyperlink" Target="#'201-CENTRA - DG SKUPIN (3954)'!E11"/><Relationship Id="rId56" Type="http://schemas.openxmlformats.org/officeDocument/2006/relationships/hyperlink" Target="#'201-LSPP STOMA (3939)'!E11"/><Relationship Id="rId77" Type="http://schemas.openxmlformats.org/officeDocument/2006/relationships/hyperlink" Target="#'205-BONIFIKACE REF S&#205;&#356; (3929)'!E11"/><Relationship Id="rId100" Type="http://schemas.openxmlformats.org/officeDocument/2006/relationships/hyperlink" Target="#'207-PROGRAM TRANSPLANT (3885)'!E11"/><Relationship Id="rId105" Type="http://schemas.openxmlformats.org/officeDocument/2006/relationships/hyperlink" Target="#'207-P&#344;&#205;LOHA &#268;12 AMB (3889)'!E11"/><Relationship Id="rId126" Type="http://schemas.openxmlformats.org/officeDocument/2006/relationships/hyperlink" Target="#'209-ZAHR. POJ NEBO POD (3861)'!E11"/><Relationship Id="rId147" Type="http://schemas.openxmlformats.org/officeDocument/2006/relationships/hyperlink" Target="#'211-DIOP (3842)'!E11"/><Relationship Id="rId168" Type="http://schemas.openxmlformats.org/officeDocument/2006/relationships/hyperlink" Target="#'211-PRAKTIK KAPITACE (3827)'!E11"/><Relationship Id="rId8" Type="http://schemas.openxmlformats.org/officeDocument/2006/relationships/hyperlink" Target="#'111-DIOP (3981)'!E11"/><Relationship Id="rId51" Type="http://schemas.openxmlformats.org/officeDocument/2006/relationships/hyperlink" Target="#'201-STDN (3943)'!E11"/><Relationship Id="rId72" Type="http://schemas.openxmlformats.org/officeDocument/2006/relationships/hyperlink" Target="#'205-IVF (3922)'!E11"/><Relationship Id="rId93" Type="http://schemas.openxmlformats.org/officeDocument/2006/relationships/hyperlink" Target="#'207-CENTRA - PAR.16 -  (3896)'!E11"/><Relationship Id="rId98" Type="http://schemas.openxmlformats.org/officeDocument/2006/relationships/hyperlink" Target="#'207-&#218;HRADA FORMOU PP P (3883)'!E11"/><Relationship Id="rId121" Type="http://schemas.openxmlformats.org/officeDocument/2006/relationships/hyperlink" Target="#'209-CENTRA - DG SKUPIN (3867)'!E11"/><Relationship Id="rId142" Type="http://schemas.openxmlformats.org/officeDocument/2006/relationships/hyperlink" Target="#'211-AMBULANCE (3854)'!E11"/><Relationship Id="rId163" Type="http://schemas.openxmlformats.org/officeDocument/2006/relationships/hyperlink" Target="#'211-MAMO SCREENING (3844)'!E11"/><Relationship Id="rId184" Type="http://schemas.openxmlformats.org/officeDocument/2006/relationships/hyperlink" Target="#'213-P&#344;&#205;LOHA &#268;12 AMB (3812)'!E11"/><Relationship Id="rId189" Type="http://schemas.openxmlformats.org/officeDocument/2006/relationships/hyperlink" Target="#'213-STDN (3808)'!E11"/><Relationship Id="rId3" Type="http://schemas.openxmlformats.org/officeDocument/2006/relationships/hyperlink" Target="#'111-AMBULANCE (3992)'!E11"/><Relationship Id="rId25" Type="http://schemas.openxmlformats.org/officeDocument/2006/relationships/hyperlink" Target="#'111-&#218;HRADA VY&#268;LEN&#282;N&#193; Z (3972)'!E11"/><Relationship Id="rId46" Type="http://schemas.openxmlformats.org/officeDocument/2006/relationships/hyperlink" Target="#'201-P&#344;&#205;LOHA &#268;12 AMB (3948)'!E11"/><Relationship Id="rId67" Type="http://schemas.openxmlformats.org/officeDocument/2006/relationships/hyperlink" Target="#'205-DIOP (3921)'!E11"/><Relationship Id="rId116" Type="http://schemas.openxmlformats.org/officeDocument/2006/relationships/hyperlink" Target="#'207-AMBULANCE (3878)'!E11"/><Relationship Id="rId137" Type="http://schemas.openxmlformats.org/officeDocument/2006/relationships/hyperlink" Target="#'209-AMBULANCE (3858)'!E11"/><Relationship Id="rId158" Type="http://schemas.openxmlformats.org/officeDocument/2006/relationships/hyperlink" Target="#'211-BONIFIKACE PALIATI (3852)'!E11"/><Relationship Id="rId20" Type="http://schemas.openxmlformats.org/officeDocument/2006/relationships/hyperlink" Target="#'111-BONIFIKACE PALIATI (3990)'!E11"/><Relationship Id="rId41" Type="http://schemas.openxmlformats.org/officeDocument/2006/relationships/hyperlink" Target="#'201-INTERVENCE PALIATI (3964)'!E11"/><Relationship Id="rId62" Type="http://schemas.openxmlformats.org/officeDocument/2006/relationships/hyperlink" Target="#'205-AMBULANCE (3932)'!E11"/><Relationship Id="rId83" Type="http://schemas.openxmlformats.org/officeDocument/2006/relationships/hyperlink" Target="#'205-STDN (3911)'!E11"/><Relationship Id="rId88" Type="http://schemas.openxmlformats.org/officeDocument/2006/relationships/hyperlink" Target="#'205-STDN (3907)'!E11"/><Relationship Id="rId111" Type="http://schemas.openxmlformats.org/officeDocument/2006/relationships/hyperlink" Target="#'207-&#218;HRADA VY&#268;LEN&#282;N&#193; Z (3882)'!E11"/><Relationship Id="rId132" Type="http://schemas.openxmlformats.org/officeDocument/2006/relationships/hyperlink" Target="#'209-STDN (3863)'!E11"/><Relationship Id="rId153" Type="http://schemas.openxmlformats.org/officeDocument/2006/relationships/hyperlink" Target="#'211-P&#344;&#205;LOHA &#268;12 HOS (3837)'!E11"/><Relationship Id="rId174" Type="http://schemas.openxmlformats.org/officeDocument/2006/relationships/hyperlink" Target="#'213-CENTRA - PAR.16 -  (3819)'!E11"/><Relationship Id="rId179" Type="http://schemas.openxmlformats.org/officeDocument/2006/relationships/hyperlink" Target="#'213-INTERVENCE PALIATI (3994)'!E11"/><Relationship Id="rId195" Type="http://schemas.openxmlformats.org/officeDocument/2006/relationships/hyperlink" Target="#'213-AMBULANCE (3995)'!E11"/><Relationship Id="rId209" Type="http://schemas.openxmlformats.org/officeDocument/2006/relationships/hyperlink" Target="#'611-211 DP4 AMB (4008)'!E11"/><Relationship Id="rId190" Type="http://schemas.openxmlformats.org/officeDocument/2006/relationships/hyperlink" Target="#'213-BONIFIKACE URGENTN (3822)'!E11"/><Relationship Id="rId204" Type="http://schemas.openxmlformats.org/officeDocument/2006/relationships/hyperlink" Target="#'607-ZAHR. POJ NEBO POD (4005)'!E11"/><Relationship Id="rId15" Type="http://schemas.openxmlformats.org/officeDocument/2006/relationships/hyperlink" Target="#'111-P&#344;&#205;LOHA &#268;12 HOS (3976)'!E11"/><Relationship Id="rId36" Type="http://schemas.openxmlformats.org/officeDocument/2006/relationships/hyperlink" Target="#'201-CENTRA - PAR.16 -  (3955)'!E11"/><Relationship Id="rId57" Type="http://schemas.openxmlformats.org/officeDocument/2006/relationships/hyperlink" Target="#'201-AMBULANCE (3938)'!E11"/><Relationship Id="rId106" Type="http://schemas.openxmlformats.org/officeDocument/2006/relationships/hyperlink" Target="#'207-BONIFIKACE REF S&#205;&#356; (3899)'!E11"/><Relationship Id="rId127" Type="http://schemas.openxmlformats.org/officeDocument/2006/relationships/hyperlink" Target="#'209-INTERVENCE PALIATI (3935)'!E11"/><Relationship Id="rId10" Type="http://schemas.openxmlformats.org/officeDocument/2006/relationships/hyperlink" Target="#'111-&#218;HRADA FORMOU PP P (3974)'!E11"/><Relationship Id="rId31" Type="http://schemas.openxmlformats.org/officeDocument/2006/relationships/hyperlink" Target="#'111-STDN (3966)'!E11"/><Relationship Id="rId52" Type="http://schemas.openxmlformats.org/officeDocument/2006/relationships/hyperlink" Target="#'201-BONIFIKACE URGENTN (3958)'!E11"/><Relationship Id="rId73" Type="http://schemas.openxmlformats.org/officeDocument/2006/relationships/hyperlink" Target="#'205-P&#344;&#205;LOHA &#268;12 CZDRG (3916)'!E11"/><Relationship Id="rId78" Type="http://schemas.openxmlformats.org/officeDocument/2006/relationships/hyperlink" Target="#'205-BONIFIKACE PALIATI (3930)'!E11"/><Relationship Id="rId94" Type="http://schemas.openxmlformats.org/officeDocument/2006/relationships/hyperlink" Target="#'207-CENTRA (3897)'!E11"/><Relationship Id="rId99" Type="http://schemas.openxmlformats.org/officeDocument/2006/relationships/hyperlink" Target="#'207-INTERVENCE PALIATI (3934)'!E11"/><Relationship Id="rId101" Type="http://schemas.openxmlformats.org/officeDocument/2006/relationships/hyperlink" Target="#'207-HEMODIAL&#221;ZA (3893)'!E11"/><Relationship Id="rId122" Type="http://schemas.openxmlformats.org/officeDocument/2006/relationships/hyperlink" Target="#'209-CENTRA - PAR.16 -  (3868)'!E11"/><Relationship Id="rId143" Type="http://schemas.openxmlformats.org/officeDocument/2006/relationships/hyperlink" Target="#'211-CENTRA - PAR.16 (3846)'!E11"/><Relationship Id="rId148" Type="http://schemas.openxmlformats.org/officeDocument/2006/relationships/hyperlink" Target="#'211-NIP (3845)'!E11"/><Relationship Id="rId164" Type="http://schemas.openxmlformats.org/officeDocument/2006/relationships/hyperlink" Target="#'211-STDN (3832)'!E11"/><Relationship Id="rId169" Type="http://schemas.openxmlformats.org/officeDocument/2006/relationships/hyperlink" Target="#'211-STDN (3828)'!E11"/><Relationship Id="rId185" Type="http://schemas.openxmlformats.org/officeDocument/2006/relationships/hyperlink" Target="#'213-P&#344;&#205;LOHA &#268;12 CZDRG (3813)'!E11"/><Relationship Id="rId4" Type="http://schemas.openxmlformats.org/officeDocument/2006/relationships/hyperlink" Target="#'111-CENTRA - DG SKUPIN (3984)'!E11"/><Relationship Id="rId9" Type="http://schemas.openxmlformats.org/officeDocument/2006/relationships/hyperlink" Target="#'111-NIP (3983)'!E11"/><Relationship Id="rId180" Type="http://schemas.openxmlformats.org/officeDocument/2006/relationships/hyperlink" Target="#'213-PROGRAM TRANSPLANT (3809)'!E11"/><Relationship Id="rId210" Type="http://schemas.openxmlformats.org/officeDocument/2006/relationships/hyperlink" Target="#'613-ZAHR. POJ NEBO POD (4011)'!E11"/><Relationship Id="rId26" Type="http://schemas.openxmlformats.org/officeDocument/2006/relationships/hyperlink" Target="#'111-STDN (3971)'!E11"/><Relationship Id="rId47" Type="http://schemas.openxmlformats.org/officeDocument/2006/relationships/hyperlink" Target="#'201-P&#344;&#205;LOHA &#268;12 CZDRG (3949)'!E11"/><Relationship Id="rId68" Type="http://schemas.openxmlformats.org/officeDocument/2006/relationships/hyperlink" Target="#'205-NIP (3924)'!E11"/><Relationship Id="rId89" Type="http://schemas.openxmlformats.org/officeDocument/2006/relationships/hyperlink" Target="#'207-OOP 9F9 (3904)'!E11"/><Relationship Id="rId112" Type="http://schemas.openxmlformats.org/officeDocument/2006/relationships/hyperlink" Target="#'207-MAMO SCREENING (3892)'!E11"/><Relationship Id="rId133" Type="http://schemas.openxmlformats.org/officeDocument/2006/relationships/hyperlink" Target="#'209-BONIFIKACE URGENTN (3871)'!E11"/><Relationship Id="rId154" Type="http://schemas.openxmlformats.org/officeDocument/2006/relationships/hyperlink" Target="#'211-P&#344;&#205;LOHA &#268;12 UVZPP (3838)'!E11"/><Relationship Id="rId175" Type="http://schemas.openxmlformats.org/officeDocument/2006/relationships/hyperlink" Target="#'213-CENTRA (3820)'!E11"/><Relationship Id="rId196" Type="http://schemas.openxmlformats.org/officeDocument/2006/relationships/hyperlink" Target="#'213-PRAKTIK KAPITACE (3996)'!E11"/><Relationship Id="rId200" Type="http://schemas.openxmlformats.org/officeDocument/2006/relationships/hyperlink" Target="#'601-ZAHR. POJ NEBO POD (4001)'!E11"/><Relationship Id="rId16" Type="http://schemas.openxmlformats.org/officeDocument/2006/relationships/hyperlink" Target="#'111-P&#344;&#205;LOHA &#268;12 UVZPP (3977)'!E1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'Rekapitulace'!B5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" name="Obdélní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" name="Obdélní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" name="Obdélní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" name="Obdélní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" name="Obdélník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" name="Obdélník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" name="Obdélník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" name="Obdélník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" name="Obdélník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" name="Obdélník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" name="Obdélník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" name="Obdélník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" name="Obdélník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" name="Obdélník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" name="Obdélník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" name="Obdélník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" name="Obdélník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" name="Obdélník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" name="Obdélník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2" name="Obdélník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3" name="Obdélník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4" name="Obdélník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5" name="Obdélník 2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6" name="Obdélník 2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7" name="Obdélník 2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8" name="Obdélník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9" name="Obdélník 2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0" name="Obdélník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1" name="Obdélník 30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2" name="Obdélník 3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3" name="Obdélník 3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4" name="Obdélník 3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5" name="Obdélník 34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6" name="Obdélník 3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7" name="Obdélník 3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8" name="Obdélník 3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39" name="Obdélník 3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0" name="Obdélník 3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1" name="Obdélník 4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2" name="Obdélník 4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3" name="Obdélník 4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4" name="Obdélník 4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5" name="Obdélník 4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6" name="Obdélník 4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7" name="Obdélník 46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8" name="Obdélník 4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49" name="Obdélník 4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0" name="Obdélník 4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1" name="Obdélník 50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2" name="Obdélník 5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3" name="Obdélník 52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4" name="Obdélník 5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5" name="Obdélník 54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6" name="Obdélník 5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7" name="Obdélník 56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8" name="Obdélník 5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59" name="Obdélník 58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0" name="Obdélník 5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1" name="Obdélník 6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2" name="Obdélník 6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3" name="Obdélník 62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4" name="Obdélník 6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5" name="Obdélník 64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6" name="Obdélník 6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7" name="Obdélník 66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8" name="Obdélník 67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69" name="Obdélník 68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0" name="Obdélník 6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1" name="Obdélník 7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2" name="Obdélník 71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3" name="Obdélník 7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4" name="Obdélník 7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5" name="Obdélník 74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6" name="Obdélník 75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7" name="Obdélník 7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8" name="Obdélník 77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79" name="Obdélník 78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0" name="Obdélník 79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1" name="Obdélník 80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2" name="Obdélník 8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3" name="Obdélník 82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4" name="Obdélník 8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5" name="Obdélník 84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6" name="Obdélník 85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7" name="Obdélník 86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8" name="Obdélník 87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89" name="Obdélník 88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0" name="Obdélník 89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1" name="Obdélník 90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2" name="Obdélník 91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3" name="Obdélník 92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4" name="Obdélník 9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5" name="Obdélník 94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6" name="Obdélník 9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7" name="Obdélník 96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8" name="Obdélník 97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99" name="Obdélník 98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0" name="Obdélník 99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1" name="Obdélník 100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2" name="Obdélník 10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3" name="Obdélník 102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4" name="Obdélník 10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5" name="Obdélník 104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6" name="Obdélník 10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7" name="Obdélník 106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8" name="Obdélník 107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09" name="Obdélník 10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0" name="Obdélník 109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1" name="Obdélník 110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2" name="Obdélník 111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3" name="Obdélník 112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4" name="Obdélník 113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5" name="Obdélník 114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6" name="Obdélník 11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7" name="Obdélník 116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8" name="Obdélník 117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19" name="Obdélník 118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0" name="Obdélník 119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1" name="Obdélník 120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2" name="Obdélník 12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3" name="Obdélník 122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4" name="Obdélník 123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5" name="Obdélník 124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6" name="Obdélník 125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7" name="Obdélník 126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8" name="Obdélník 127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29" name="Obdélník 128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0" name="Obdélník 129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1" name="Obdélník 13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2" name="Obdélník 131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3" name="Obdélník 132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4" name="Obdélník 133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5" name="Obdélník 134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6" name="Obdélník 135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7" name="Obdélník 136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8" name="Obdélník 137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39" name="Obdélník 138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0" name="Obdélník 139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1" name="Obdélník 140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2" name="Obdélník 141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3" name="Obdélník 142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4" name="Obdélník 143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5" name="Obdélník 144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6" name="Obdélník 145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7" name="Obdélník 146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8" name="Obdélník 147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49" name="Obdélník 148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0" name="Obdélník 149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1" name="Obdélník 150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2" name="Obdélník 151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3" name="Obdélník 152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4" name="Obdélník 153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5" name="Obdélník 154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6" name="Obdélník 155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7" name="Obdélník 156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8" name="Obdélník 157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59" name="Obdélník 158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0" name="Obdélník 159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1" name="Obdélník 160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2" name="Obdélník 161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3" name="Obdélník 162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4" name="Obdélník 163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5" name="Obdélník 164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6" name="Obdélník 165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7" name="Obdélník 166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8" name="Obdélník 16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69" name="Obdélník 168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0" name="Obdélník 169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1" name="Obdélník 170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2" name="Obdélník 17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3" name="Obdélník 172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4" name="Obdélník 173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5" name="Obdélník 174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6" name="Obdélník 175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7" name="Obdélník 176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8" name="Obdélník 177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79" name="Obdélník 178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0" name="Obdélník 179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1" name="Obdélník 180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2" name="Obdélník 181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3" name="Obdélník 182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4" name="Obdélník 183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5" name="Obdélník 184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6" name="Obdélník 185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7" name="Obdélník 186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8" name="Obdélník 187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89" name="Obdélník 188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0" name="Obdélník 189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1" name="Obdélník 190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2" name="Obdélník 191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3" name="Obdélník 192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4" name="Obdélník 193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5" name="Obdélník 194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6" name="Obdélník 195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7" name="Obdélník 196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8" name="Obdélník 197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199" name="Obdélník 198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0" name="Obdélník 199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1" name="Obdélník 200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2" name="Obdélník 201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3" name="Obdélník 202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4" name="Obdélník 203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5" name="Obdélník 204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6" name="Obdélník 205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7" name="Obdélník 206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8" name="Obdélník 207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09" name="Obdélník 208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0" name="Obdélník 209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1" name="Obdélník 210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  <xdr:absoluteAnchor>
    <xdr:pos x="0" y="0"/>
    <xdr:ext cx="0" cy="0"/>
    <xdr:sp macro="" textlink="">
      <xdr:nvSpPr>
        <xdr:cNvPr id="212" name="Obdélník 211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5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6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7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8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19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0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1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4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6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8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0" cy="0"/>
    <xdr:sp macro="" textlink="">
      <xdr:nvSpPr>
        <xdr:cNvPr id="2" name="Obdélní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>
          <a:spLocks/>
        </xdr:cNvSpPr>
      </xdr:nvSpPr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sp>
    <xdr:clientData/>
  </xdr:absolute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S233"/>
  <sheetViews>
    <sheetView showGridLines="0" tabSelected="1" topLeftCell="D1" workbookViewId="0">
      <selection activeCell="P205" sqref="P205"/>
    </sheetView>
  </sheetViews>
  <sheetFormatPr defaultColWidth="12.140625" defaultRowHeight="15" customHeight="1"/>
  <cols>
    <col min="1" max="1" width="11.42578125" customWidth="1"/>
    <col min="2" max="2" width="45.7109375" customWidth="1"/>
    <col min="3" max="14" width="17.140625" customWidth="1"/>
    <col min="15" max="15" width="12.42578125" bestFit="1" customWidth="1"/>
    <col min="17" max="17" width="12.42578125" bestFit="1" customWidth="1"/>
  </cols>
  <sheetData>
    <row r="1" spans="1:19" ht="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  <c r="O1" s="632" t="s">
        <v>2395</v>
      </c>
      <c r="P1" s="632" t="s">
        <v>2391</v>
      </c>
      <c r="Q1" s="632" t="s">
        <v>2392</v>
      </c>
      <c r="R1" s="632" t="s">
        <v>2393</v>
      </c>
      <c r="S1" s="632" t="s">
        <v>2394</v>
      </c>
    </row>
    <row r="2" spans="1:19" hidden="1">
      <c r="A2" s="4" t="s">
        <v>14</v>
      </c>
      <c r="B2" s="5" t="s">
        <v>15</v>
      </c>
      <c r="C2" s="6" t="s">
        <v>16</v>
      </c>
      <c r="D2" s="6" t="s">
        <v>17</v>
      </c>
      <c r="E2" s="7">
        <v>9506826</v>
      </c>
      <c r="F2" s="7">
        <v>9506826</v>
      </c>
      <c r="G2" s="7">
        <v>9506826</v>
      </c>
      <c r="H2" s="7">
        <v>9506826</v>
      </c>
      <c r="I2" s="8">
        <v>100</v>
      </c>
      <c r="J2" s="8">
        <v>100</v>
      </c>
      <c r="K2" s="7">
        <v>9506826</v>
      </c>
      <c r="L2" s="7">
        <v>9506826</v>
      </c>
      <c r="M2" s="7">
        <v>0</v>
      </c>
      <c r="N2" s="7">
        <v>0</v>
      </c>
    </row>
    <row r="3" spans="1:19" hidden="1">
      <c r="A3" s="4" t="s">
        <v>14</v>
      </c>
      <c r="B3" s="5" t="s">
        <v>18</v>
      </c>
      <c r="C3" s="6" t="s">
        <v>19</v>
      </c>
      <c r="D3" s="6" t="s">
        <v>20</v>
      </c>
      <c r="E3" s="7">
        <v>921910679</v>
      </c>
      <c r="F3" s="7">
        <v>921910679</v>
      </c>
      <c r="G3" s="7">
        <v>921910679</v>
      </c>
      <c r="H3" s="7">
        <v>921910679</v>
      </c>
      <c r="I3" s="8">
        <v>100</v>
      </c>
      <c r="J3" s="8">
        <v>100</v>
      </c>
      <c r="K3" s="7">
        <v>944589846</v>
      </c>
      <c r="L3" s="7">
        <v>944589846</v>
      </c>
      <c r="M3" s="7">
        <v>0</v>
      </c>
      <c r="N3" s="7">
        <v>0</v>
      </c>
    </row>
    <row r="4" spans="1:19" hidden="1">
      <c r="A4" s="4" t="s">
        <v>14</v>
      </c>
      <c r="B4" s="5" t="s">
        <v>21</v>
      </c>
      <c r="C4" s="6" t="s">
        <v>19</v>
      </c>
      <c r="D4" s="6" t="s">
        <v>22</v>
      </c>
      <c r="E4" s="7">
        <v>860135225</v>
      </c>
      <c r="F4" s="7">
        <v>860135225</v>
      </c>
      <c r="G4" s="7">
        <v>860135225</v>
      </c>
      <c r="H4" s="7">
        <v>860135225</v>
      </c>
      <c r="I4" s="8">
        <v>100</v>
      </c>
      <c r="J4" s="8">
        <v>100</v>
      </c>
      <c r="K4" s="7">
        <v>860135225</v>
      </c>
      <c r="L4" s="7">
        <v>860135225</v>
      </c>
      <c r="M4" s="7">
        <v>0</v>
      </c>
      <c r="N4" s="7">
        <v>0</v>
      </c>
    </row>
    <row r="5" spans="1:19" hidden="1">
      <c r="A5" s="617" t="s">
        <v>14</v>
      </c>
      <c r="B5" s="611" t="s">
        <v>23</v>
      </c>
      <c r="C5" s="612" t="s">
        <v>19</v>
      </c>
      <c r="D5" s="612" t="s">
        <v>24</v>
      </c>
      <c r="E5" s="613">
        <v>1905788</v>
      </c>
      <c r="F5" s="613">
        <v>1905788</v>
      </c>
      <c r="G5" s="613">
        <v>1905788</v>
      </c>
      <c r="H5" s="613">
        <v>1905788</v>
      </c>
      <c r="I5" s="614">
        <v>100</v>
      </c>
      <c r="J5" s="614">
        <v>100</v>
      </c>
      <c r="K5" s="613">
        <v>1905788</v>
      </c>
      <c r="L5" s="613">
        <v>1905788</v>
      </c>
      <c r="M5" s="613">
        <v>0</v>
      </c>
      <c r="N5" s="613">
        <v>0</v>
      </c>
    </row>
    <row r="6" spans="1:19" hidden="1">
      <c r="A6" s="617" t="s">
        <v>14</v>
      </c>
      <c r="B6" s="611" t="s">
        <v>25</v>
      </c>
      <c r="C6" s="612" t="s">
        <v>19</v>
      </c>
      <c r="D6" s="612" t="s">
        <v>24</v>
      </c>
      <c r="E6" s="613">
        <v>10092138</v>
      </c>
      <c r="F6" s="613">
        <v>10092138</v>
      </c>
      <c r="G6" s="613">
        <v>10092138</v>
      </c>
      <c r="H6" s="613">
        <v>35855831</v>
      </c>
      <c r="I6" s="614">
        <v>100</v>
      </c>
      <c r="J6" s="614">
        <v>28.146434536686701</v>
      </c>
      <c r="K6" s="613">
        <v>10092138</v>
      </c>
      <c r="L6" s="613">
        <v>10092138</v>
      </c>
      <c r="M6" s="613">
        <v>-25763693</v>
      </c>
      <c r="N6" s="613">
        <v>-25763693</v>
      </c>
    </row>
    <row r="7" spans="1:19" hidden="1">
      <c r="A7" s="617" t="s">
        <v>14</v>
      </c>
      <c r="B7" s="611" t="s">
        <v>26</v>
      </c>
      <c r="C7" s="612" t="s">
        <v>19</v>
      </c>
      <c r="D7" s="612" t="s">
        <v>24</v>
      </c>
      <c r="E7" s="613">
        <v>110969072</v>
      </c>
      <c r="F7" s="613">
        <v>110969072</v>
      </c>
      <c r="G7" s="613">
        <v>110969072</v>
      </c>
      <c r="H7" s="613">
        <v>110969072</v>
      </c>
      <c r="I7" s="614">
        <v>100</v>
      </c>
      <c r="J7" s="614">
        <v>100</v>
      </c>
      <c r="K7" s="613">
        <v>110969072</v>
      </c>
      <c r="L7" s="613">
        <v>110969072</v>
      </c>
      <c r="M7" s="613">
        <v>0</v>
      </c>
      <c r="N7" s="613">
        <v>0</v>
      </c>
    </row>
    <row r="8" spans="1:19">
      <c r="A8" s="617" t="s">
        <v>14</v>
      </c>
      <c r="B8" s="611" t="s">
        <v>27</v>
      </c>
      <c r="C8" s="612" t="s">
        <v>19</v>
      </c>
      <c r="D8" s="612" t="s">
        <v>24</v>
      </c>
      <c r="E8" s="613">
        <v>848304147</v>
      </c>
      <c r="F8" s="613">
        <v>848304147</v>
      </c>
      <c r="G8" s="613">
        <v>848304147</v>
      </c>
      <c r="H8" s="613">
        <f>848304147+7966667</f>
        <v>856270814</v>
      </c>
      <c r="I8" s="614">
        <v>100</v>
      </c>
      <c r="J8" s="614">
        <v>100</v>
      </c>
      <c r="K8" s="613">
        <v>894667342</v>
      </c>
      <c r="L8" s="613">
        <v>894667342</v>
      </c>
      <c r="M8" s="613">
        <v>46363195</v>
      </c>
      <c r="N8" s="613">
        <v>46363195</v>
      </c>
      <c r="O8" s="616">
        <f>L8-H8-O9+G6</f>
        <v>47962642</v>
      </c>
      <c r="P8" s="629">
        <v>851231148</v>
      </c>
      <c r="Q8" s="630">
        <f>(L8+L6+L5)-P8</f>
        <v>55434120</v>
      </c>
      <c r="R8" s="615">
        <f>L8+L6+L5</f>
        <v>906665268</v>
      </c>
      <c r="S8" s="615">
        <f>L7</f>
        <v>110969072</v>
      </c>
    </row>
    <row r="9" spans="1:19" hidden="1">
      <c r="A9" s="4" t="s">
        <v>14</v>
      </c>
      <c r="B9" s="5" t="s">
        <v>28</v>
      </c>
      <c r="C9" s="6" t="s">
        <v>19</v>
      </c>
      <c r="D9" s="6" t="s">
        <v>29</v>
      </c>
      <c r="E9" s="7">
        <v>1997385</v>
      </c>
      <c r="F9" s="7">
        <v>1997385</v>
      </c>
      <c r="G9" s="7">
        <v>1997385</v>
      </c>
      <c r="H9" s="7">
        <v>1997385</v>
      </c>
      <c r="I9" s="8">
        <v>100</v>
      </c>
      <c r="J9" s="8">
        <v>100</v>
      </c>
      <c r="K9" s="7">
        <v>1997385</v>
      </c>
      <c r="L9" s="7">
        <v>1997385</v>
      </c>
      <c r="M9" s="7">
        <v>0</v>
      </c>
      <c r="N9" s="7">
        <v>0</v>
      </c>
      <c r="O9" s="627">
        <v>526024</v>
      </c>
    </row>
    <row r="10" spans="1:19" hidden="1">
      <c r="A10" s="4" t="s">
        <v>14</v>
      </c>
      <c r="B10" s="5" t="s">
        <v>30</v>
      </c>
      <c r="C10" s="6" t="s">
        <v>19</v>
      </c>
      <c r="D10" s="6" t="s">
        <v>29</v>
      </c>
      <c r="E10" s="7">
        <v>12134503</v>
      </c>
      <c r="F10" s="7">
        <v>12134503</v>
      </c>
      <c r="G10" s="7">
        <v>12134503</v>
      </c>
      <c r="H10" s="7">
        <v>12134503</v>
      </c>
      <c r="I10" s="8">
        <v>100</v>
      </c>
      <c r="J10" s="8">
        <v>100</v>
      </c>
      <c r="K10" s="7">
        <v>12134503</v>
      </c>
      <c r="L10" s="7">
        <v>12134503</v>
      </c>
      <c r="M10" s="7">
        <v>0</v>
      </c>
      <c r="N10" s="7">
        <v>0</v>
      </c>
    </row>
    <row r="11" spans="1:19" hidden="1">
      <c r="A11" s="4" t="s">
        <v>14</v>
      </c>
      <c r="B11" s="5" t="s">
        <v>31</v>
      </c>
      <c r="C11" s="6" t="s">
        <v>19</v>
      </c>
      <c r="D11" s="6" t="s">
        <v>32</v>
      </c>
      <c r="E11" s="7">
        <v>638788369</v>
      </c>
      <c r="F11" s="7">
        <v>638788369</v>
      </c>
      <c r="G11" s="7">
        <v>638788369</v>
      </c>
      <c r="H11" s="7">
        <v>638788369</v>
      </c>
      <c r="I11" s="8">
        <v>100</v>
      </c>
      <c r="J11" s="8">
        <v>100</v>
      </c>
      <c r="K11" s="7">
        <v>638788369</v>
      </c>
      <c r="L11" s="7">
        <v>638788369</v>
      </c>
      <c r="M11" s="7">
        <v>0</v>
      </c>
      <c r="N11" s="7">
        <v>0</v>
      </c>
    </row>
    <row r="12" spans="1:19" hidden="1">
      <c r="A12" s="4" t="s">
        <v>14</v>
      </c>
      <c r="B12" s="5" t="s">
        <v>33</v>
      </c>
      <c r="C12" s="6" t="s">
        <v>19</v>
      </c>
      <c r="D12" s="6" t="s">
        <v>34</v>
      </c>
      <c r="E12" s="7">
        <v>499800</v>
      </c>
      <c r="F12" s="7">
        <v>499800</v>
      </c>
      <c r="G12" s="7">
        <v>499800</v>
      </c>
      <c r="H12" s="7">
        <v>499800</v>
      </c>
      <c r="I12" s="8">
        <v>100</v>
      </c>
      <c r="J12" s="8">
        <v>100</v>
      </c>
      <c r="K12" s="7">
        <v>499800</v>
      </c>
      <c r="L12" s="7">
        <v>499800</v>
      </c>
      <c r="M12" s="7">
        <v>0</v>
      </c>
      <c r="N12" s="7">
        <v>0</v>
      </c>
    </row>
    <row r="13" spans="1:19" hidden="1">
      <c r="A13" s="4" t="s">
        <v>14</v>
      </c>
      <c r="B13" s="5" t="s">
        <v>35</v>
      </c>
      <c r="C13" s="6" t="s">
        <v>19</v>
      </c>
      <c r="D13" s="6" t="s">
        <v>36</v>
      </c>
      <c r="E13" s="7">
        <v>13000</v>
      </c>
      <c r="F13" s="7">
        <v>13000</v>
      </c>
      <c r="G13" s="7">
        <v>13000</v>
      </c>
      <c r="H13" s="7">
        <v>13000</v>
      </c>
      <c r="I13" s="8">
        <v>100</v>
      </c>
      <c r="J13" s="8">
        <v>100</v>
      </c>
      <c r="K13" s="7">
        <v>13000</v>
      </c>
      <c r="L13" s="7">
        <v>13000</v>
      </c>
      <c r="M13" s="7">
        <v>0</v>
      </c>
      <c r="N13" s="7">
        <v>0</v>
      </c>
    </row>
    <row r="14" spans="1:19" hidden="1">
      <c r="A14" s="4" t="s">
        <v>14</v>
      </c>
      <c r="B14" s="5" t="s">
        <v>37</v>
      </c>
      <c r="C14" s="6" t="s">
        <v>19</v>
      </c>
      <c r="D14" s="6" t="s">
        <v>36</v>
      </c>
      <c r="E14" s="7">
        <v>3676310</v>
      </c>
      <c r="F14" s="7">
        <v>3676310</v>
      </c>
      <c r="G14" s="7">
        <v>3676310</v>
      </c>
      <c r="H14" s="7">
        <v>3676310</v>
      </c>
      <c r="I14" s="8">
        <v>100</v>
      </c>
      <c r="J14" s="8">
        <v>100</v>
      </c>
      <c r="K14" s="7">
        <v>3676310</v>
      </c>
      <c r="L14" s="7">
        <v>3676310</v>
      </c>
      <c r="M14" s="7">
        <v>0</v>
      </c>
      <c r="N14" s="7">
        <v>0</v>
      </c>
    </row>
    <row r="15" spans="1:19" hidden="1">
      <c r="A15" s="4" t="s">
        <v>14</v>
      </c>
      <c r="B15" s="5" t="s">
        <v>38</v>
      </c>
      <c r="C15" s="6" t="s">
        <v>19</v>
      </c>
      <c r="D15" s="6" t="s">
        <v>36</v>
      </c>
      <c r="E15" s="7">
        <v>440937</v>
      </c>
      <c r="F15" s="7">
        <v>440937</v>
      </c>
      <c r="G15" s="7">
        <v>440937</v>
      </c>
      <c r="H15" s="7">
        <v>440937</v>
      </c>
      <c r="I15" s="8">
        <v>100</v>
      </c>
      <c r="J15" s="8">
        <v>100</v>
      </c>
      <c r="K15" s="7">
        <v>440937</v>
      </c>
      <c r="L15" s="7">
        <v>440937</v>
      </c>
      <c r="M15" s="7">
        <v>0</v>
      </c>
      <c r="N15" s="7">
        <v>0</v>
      </c>
    </row>
    <row r="16" spans="1:19" hidden="1">
      <c r="A16" s="4" t="s">
        <v>14</v>
      </c>
      <c r="B16" s="5" t="s">
        <v>39</v>
      </c>
      <c r="C16" s="6" t="s">
        <v>19</v>
      </c>
      <c r="D16" s="6" t="s">
        <v>40</v>
      </c>
      <c r="E16" s="7">
        <v>8987339</v>
      </c>
      <c r="F16" s="7">
        <v>8987339</v>
      </c>
      <c r="G16" s="7">
        <v>8987339</v>
      </c>
      <c r="H16" s="7">
        <v>8987339</v>
      </c>
      <c r="I16" s="8">
        <v>100</v>
      </c>
      <c r="J16" s="8">
        <v>100</v>
      </c>
      <c r="K16" s="7">
        <v>8987339</v>
      </c>
      <c r="L16" s="7">
        <v>8987339</v>
      </c>
      <c r="M16" s="7">
        <v>0</v>
      </c>
      <c r="N16" s="7">
        <v>0</v>
      </c>
    </row>
    <row r="17" spans="1:14" hidden="1">
      <c r="A17" s="4" t="s">
        <v>14</v>
      </c>
      <c r="B17" s="5" t="s">
        <v>41</v>
      </c>
      <c r="C17" s="6" t="s">
        <v>19</v>
      </c>
      <c r="D17" s="6" t="s">
        <v>40</v>
      </c>
      <c r="E17" s="7">
        <v>1937454</v>
      </c>
      <c r="F17" s="7">
        <v>1937454</v>
      </c>
      <c r="G17" s="7">
        <v>1937454</v>
      </c>
      <c r="H17" s="7">
        <v>1937454</v>
      </c>
      <c r="I17" s="8">
        <v>100</v>
      </c>
      <c r="J17" s="8">
        <v>100</v>
      </c>
      <c r="K17" s="7">
        <v>1937454</v>
      </c>
      <c r="L17" s="7">
        <v>1937454</v>
      </c>
      <c r="M17" s="7">
        <v>0</v>
      </c>
      <c r="N17" s="7">
        <v>0</v>
      </c>
    </row>
    <row r="18" spans="1:14" hidden="1">
      <c r="A18" s="4" t="s">
        <v>14</v>
      </c>
      <c r="B18" s="5" t="s">
        <v>42</v>
      </c>
      <c r="C18" s="6" t="s">
        <v>19</v>
      </c>
      <c r="D18" s="6" t="s">
        <v>40</v>
      </c>
      <c r="E18" s="7">
        <v>31849869</v>
      </c>
      <c r="F18" s="7">
        <v>31849869</v>
      </c>
      <c r="G18" s="7">
        <v>31849869</v>
      </c>
      <c r="H18" s="7">
        <v>31849869</v>
      </c>
      <c r="I18" s="8">
        <v>100</v>
      </c>
      <c r="J18" s="8">
        <v>100</v>
      </c>
      <c r="K18" s="7">
        <v>31849869</v>
      </c>
      <c r="L18" s="7">
        <v>31849869</v>
      </c>
      <c r="M18" s="7">
        <v>0</v>
      </c>
      <c r="N18" s="7">
        <v>0</v>
      </c>
    </row>
    <row r="19" spans="1:14" hidden="1">
      <c r="A19" s="4" t="s">
        <v>14</v>
      </c>
      <c r="B19" s="5" t="s">
        <v>43</v>
      </c>
      <c r="C19" s="6" t="s">
        <v>19</v>
      </c>
      <c r="D19" s="6" t="s">
        <v>40</v>
      </c>
      <c r="E19" s="7">
        <v>3122214</v>
      </c>
      <c r="F19" s="7">
        <v>3122214</v>
      </c>
      <c r="G19" s="7">
        <v>3122214</v>
      </c>
      <c r="H19" s="7">
        <v>3122214</v>
      </c>
      <c r="I19" s="8">
        <v>100</v>
      </c>
      <c r="J19" s="8">
        <v>100</v>
      </c>
      <c r="K19" s="7">
        <v>3122214</v>
      </c>
      <c r="L19" s="7">
        <v>3122214</v>
      </c>
      <c r="M19" s="7">
        <v>0</v>
      </c>
      <c r="N19" s="7">
        <v>0</v>
      </c>
    </row>
    <row r="20" spans="1:14" hidden="1">
      <c r="A20" s="4" t="s">
        <v>14</v>
      </c>
      <c r="B20" s="5" t="s">
        <v>44</v>
      </c>
      <c r="C20" s="6" t="s">
        <v>19</v>
      </c>
      <c r="D20" s="6" t="s">
        <v>45</v>
      </c>
      <c r="E20" s="7">
        <v>2391480</v>
      </c>
      <c r="F20" s="7">
        <v>2391480</v>
      </c>
      <c r="G20" s="7">
        <v>2391480</v>
      </c>
      <c r="H20" s="7">
        <v>2391480</v>
      </c>
      <c r="I20" s="8">
        <v>100</v>
      </c>
      <c r="J20" s="8">
        <v>100</v>
      </c>
      <c r="K20" s="7">
        <v>2391480</v>
      </c>
      <c r="L20" s="7">
        <v>2391480</v>
      </c>
      <c r="M20" s="7">
        <v>0</v>
      </c>
      <c r="N20" s="7">
        <v>0</v>
      </c>
    </row>
    <row r="21" spans="1:14" hidden="1">
      <c r="A21" s="4" t="s">
        <v>14</v>
      </c>
      <c r="B21" s="5" t="s">
        <v>46</v>
      </c>
      <c r="C21" s="6" t="s">
        <v>19</v>
      </c>
      <c r="D21" s="6" t="s">
        <v>45</v>
      </c>
      <c r="E21" s="7">
        <v>224620</v>
      </c>
      <c r="F21" s="7">
        <v>224620</v>
      </c>
      <c r="G21" s="7">
        <v>224620</v>
      </c>
      <c r="H21" s="7">
        <v>224620</v>
      </c>
      <c r="I21" s="8">
        <v>100</v>
      </c>
      <c r="J21" s="8">
        <v>100</v>
      </c>
      <c r="K21" s="7">
        <v>224620</v>
      </c>
      <c r="L21" s="7">
        <v>224620</v>
      </c>
      <c r="M21" s="7">
        <v>0</v>
      </c>
      <c r="N21" s="7">
        <v>0</v>
      </c>
    </row>
    <row r="22" spans="1:14" hidden="1">
      <c r="A22" s="4" t="s">
        <v>14</v>
      </c>
      <c r="B22" s="5" t="s">
        <v>47</v>
      </c>
      <c r="C22" s="6" t="s">
        <v>19</v>
      </c>
      <c r="D22" s="6" t="s">
        <v>45</v>
      </c>
      <c r="E22" s="7">
        <v>72016442</v>
      </c>
      <c r="F22" s="7">
        <v>72016442</v>
      </c>
      <c r="G22" s="7">
        <v>72016442</v>
      </c>
      <c r="H22" s="7">
        <v>72016442</v>
      </c>
      <c r="I22" s="8">
        <v>100</v>
      </c>
      <c r="J22" s="8">
        <v>100</v>
      </c>
      <c r="K22" s="7">
        <v>72016442</v>
      </c>
      <c r="L22" s="7">
        <v>72016442</v>
      </c>
      <c r="M22" s="7">
        <v>0</v>
      </c>
      <c r="N22" s="7">
        <v>0</v>
      </c>
    </row>
    <row r="23" spans="1:14" hidden="1">
      <c r="A23" s="4" t="s">
        <v>14</v>
      </c>
      <c r="B23" s="5" t="s">
        <v>48</v>
      </c>
      <c r="C23" s="6" t="s">
        <v>19</v>
      </c>
      <c r="D23" s="6" t="s">
        <v>45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7">
        <v>0</v>
      </c>
      <c r="L23" s="7">
        <v>0</v>
      </c>
      <c r="M23" s="7">
        <v>0</v>
      </c>
      <c r="N23" s="7">
        <v>0</v>
      </c>
    </row>
    <row r="24" spans="1:14" hidden="1">
      <c r="A24" s="4" t="s">
        <v>14</v>
      </c>
      <c r="B24" s="5" t="s">
        <v>49</v>
      </c>
      <c r="C24" s="6" t="s">
        <v>19</v>
      </c>
      <c r="D24" s="6" t="s">
        <v>50</v>
      </c>
      <c r="E24" s="7">
        <v>26293496</v>
      </c>
      <c r="F24" s="7">
        <v>26293496</v>
      </c>
      <c r="G24" s="7">
        <v>26293496</v>
      </c>
      <c r="H24" s="7">
        <v>26293496</v>
      </c>
      <c r="I24" s="8">
        <v>100</v>
      </c>
      <c r="J24" s="8">
        <v>100</v>
      </c>
      <c r="K24" s="7">
        <v>26293496</v>
      </c>
      <c r="L24" s="7">
        <v>26293496</v>
      </c>
      <c r="M24" s="7">
        <v>0</v>
      </c>
      <c r="N24" s="7">
        <v>0</v>
      </c>
    </row>
    <row r="25" spans="1:14" hidden="1">
      <c r="A25" s="4" t="s">
        <v>14</v>
      </c>
      <c r="B25" s="5" t="s">
        <v>51</v>
      </c>
      <c r="C25" s="6" t="s">
        <v>19</v>
      </c>
      <c r="D25" s="6" t="s">
        <v>52</v>
      </c>
      <c r="E25" s="7">
        <v>35465814</v>
      </c>
      <c r="F25" s="7">
        <v>35465814</v>
      </c>
      <c r="G25" s="7">
        <v>35465814</v>
      </c>
      <c r="H25" s="7">
        <v>35465814</v>
      </c>
      <c r="I25" s="8">
        <v>100</v>
      </c>
      <c r="J25" s="8">
        <v>100</v>
      </c>
      <c r="K25" s="7">
        <v>35465814</v>
      </c>
      <c r="L25" s="7">
        <v>35465814</v>
      </c>
      <c r="M25" s="7">
        <v>0</v>
      </c>
      <c r="N25" s="7">
        <v>0</v>
      </c>
    </row>
    <row r="26" spans="1:14" hidden="1">
      <c r="A26" s="4" t="s">
        <v>14</v>
      </c>
      <c r="B26" s="5" t="s">
        <v>53</v>
      </c>
      <c r="C26" s="6" t="s">
        <v>19</v>
      </c>
      <c r="D26" s="6" t="s">
        <v>54</v>
      </c>
      <c r="E26" s="7">
        <v>928895695</v>
      </c>
      <c r="F26" s="7">
        <v>928895695</v>
      </c>
      <c r="G26" s="7">
        <v>928895695</v>
      </c>
      <c r="H26" s="7">
        <v>928895695</v>
      </c>
      <c r="I26" s="8">
        <v>100</v>
      </c>
      <c r="J26" s="8">
        <v>100</v>
      </c>
      <c r="K26" s="7">
        <v>928895695</v>
      </c>
      <c r="L26" s="7">
        <v>928895695</v>
      </c>
      <c r="M26" s="7">
        <v>0</v>
      </c>
      <c r="N26" s="7">
        <v>0</v>
      </c>
    </row>
    <row r="27" spans="1:14" hidden="1">
      <c r="A27" s="4" t="s">
        <v>14</v>
      </c>
      <c r="B27" s="5" t="s">
        <v>55</v>
      </c>
      <c r="C27" s="6" t="s">
        <v>56</v>
      </c>
      <c r="D27" s="6" t="s">
        <v>50</v>
      </c>
      <c r="E27" s="7">
        <v>291745</v>
      </c>
      <c r="F27" s="7">
        <v>291745</v>
      </c>
      <c r="G27" s="7">
        <v>291745</v>
      </c>
      <c r="H27" s="7">
        <v>291745</v>
      </c>
      <c r="I27" s="8">
        <v>100</v>
      </c>
      <c r="J27" s="8">
        <v>100</v>
      </c>
      <c r="K27" s="7">
        <v>291745</v>
      </c>
      <c r="L27" s="7">
        <v>291745</v>
      </c>
      <c r="M27" s="7">
        <v>0</v>
      </c>
      <c r="N27" s="7">
        <v>0</v>
      </c>
    </row>
    <row r="28" spans="1:14" hidden="1">
      <c r="A28" s="4" t="s">
        <v>14</v>
      </c>
      <c r="B28" s="5" t="s">
        <v>57</v>
      </c>
      <c r="C28" s="6" t="s">
        <v>56</v>
      </c>
      <c r="D28" s="6" t="s">
        <v>58</v>
      </c>
      <c r="E28" s="7">
        <v>15041133</v>
      </c>
      <c r="F28" s="7">
        <v>15041133</v>
      </c>
      <c r="G28" s="7">
        <v>15041133</v>
      </c>
      <c r="H28" s="7">
        <v>15041133</v>
      </c>
      <c r="I28" s="8">
        <v>100</v>
      </c>
      <c r="J28" s="8">
        <v>100</v>
      </c>
      <c r="K28" s="7">
        <v>15041133</v>
      </c>
      <c r="L28" s="7">
        <v>15041133</v>
      </c>
      <c r="M28" s="7">
        <v>0</v>
      </c>
      <c r="N28" s="7">
        <v>0</v>
      </c>
    </row>
    <row r="29" spans="1:14" hidden="1">
      <c r="A29" s="4" t="s">
        <v>14</v>
      </c>
      <c r="B29" s="5" t="s">
        <v>59</v>
      </c>
      <c r="C29" s="6" t="s">
        <v>60</v>
      </c>
      <c r="D29" s="6" t="s">
        <v>58</v>
      </c>
      <c r="E29" s="7">
        <v>1671436</v>
      </c>
      <c r="F29" s="7">
        <v>1671436</v>
      </c>
      <c r="G29" s="7">
        <v>1671436</v>
      </c>
      <c r="H29" s="7">
        <v>1671436</v>
      </c>
      <c r="I29" s="8">
        <v>100</v>
      </c>
      <c r="J29" s="8">
        <v>100</v>
      </c>
      <c r="K29" s="7">
        <v>1671436</v>
      </c>
      <c r="L29" s="7">
        <v>1671436</v>
      </c>
      <c r="M29" s="7">
        <v>0</v>
      </c>
      <c r="N29" s="7">
        <v>0</v>
      </c>
    </row>
    <row r="30" spans="1:14" hidden="1">
      <c r="A30" s="4" t="s">
        <v>14</v>
      </c>
      <c r="B30" s="5" t="s">
        <v>61</v>
      </c>
      <c r="C30" s="6" t="s">
        <v>62</v>
      </c>
      <c r="D30" s="6" t="s">
        <v>22</v>
      </c>
      <c r="E30" s="7">
        <v>1246492</v>
      </c>
      <c r="F30" s="7">
        <v>1246492</v>
      </c>
      <c r="G30" s="7">
        <v>1246492</v>
      </c>
      <c r="H30" s="7">
        <v>1246492</v>
      </c>
      <c r="I30" s="8">
        <v>100</v>
      </c>
      <c r="J30" s="8">
        <v>100</v>
      </c>
      <c r="K30" s="7">
        <v>1246492</v>
      </c>
      <c r="L30" s="7">
        <v>1246492</v>
      </c>
      <c r="M30" s="7">
        <v>0</v>
      </c>
      <c r="N30" s="7">
        <v>0</v>
      </c>
    </row>
    <row r="31" spans="1:14" hidden="1">
      <c r="A31" s="4" t="s">
        <v>14</v>
      </c>
      <c r="B31" s="5" t="s">
        <v>63</v>
      </c>
      <c r="C31" s="6" t="s">
        <v>62</v>
      </c>
      <c r="D31" s="6" t="s">
        <v>64</v>
      </c>
      <c r="E31" s="7">
        <v>954342</v>
      </c>
      <c r="F31" s="7">
        <v>954342</v>
      </c>
      <c r="G31" s="7">
        <v>954342</v>
      </c>
      <c r="H31" s="7">
        <v>954342</v>
      </c>
      <c r="I31" s="8">
        <v>100</v>
      </c>
      <c r="J31" s="8">
        <v>100</v>
      </c>
      <c r="K31" s="7">
        <v>954342</v>
      </c>
      <c r="L31" s="7">
        <v>954342</v>
      </c>
      <c r="M31" s="7">
        <v>0</v>
      </c>
      <c r="N31" s="7">
        <v>0</v>
      </c>
    </row>
    <row r="32" spans="1:14" hidden="1">
      <c r="A32" s="4" t="s">
        <v>14</v>
      </c>
      <c r="B32" s="5" t="s">
        <v>65</v>
      </c>
      <c r="C32" s="6" t="s">
        <v>62</v>
      </c>
      <c r="D32" s="6" t="s">
        <v>50</v>
      </c>
      <c r="E32" s="7">
        <v>202300</v>
      </c>
      <c r="F32" s="7">
        <v>202300</v>
      </c>
      <c r="G32" s="7">
        <v>202300</v>
      </c>
      <c r="H32" s="7">
        <v>202300</v>
      </c>
      <c r="I32" s="8">
        <v>100</v>
      </c>
      <c r="J32" s="8">
        <v>100</v>
      </c>
      <c r="K32" s="7">
        <v>202300</v>
      </c>
      <c r="L32" s="7">
        <v>202300</v>
      </c>
      <c r="M32" s="7">
        <v>0</v>
      </c>
      <c r="N32" s="7">
        <v>0</v>
      </c>
    </row>
    <row r="33" spans="1:19" hidden="1">
      <c r="A33" s="9" t="s">
        <v>66</v>
      </c>
      <c r="B33" s="10"/>
      <c r="C33" s="10"/>
      <c r="D33" s="10"/>
      <c r="E33" s="11">
        <v>4550966050</v>
      </c>
      <c r="F33" s="11">
        <v>4550966050</v>
      </c>
      <c r="G33" s="11">
        <v>4550966050</v>
      </c>
      <c r="H33" s="11">
        <v>4576729743</v>
      </c>
      <c r="I33" s="12"/>
      <c r="J33" s="12"/>
      <c r="K33" s="12"/>
      <c r="L33" s="12"/>
      <c r="M33" s="12"/>
      <c r="N33" s="12"/>
    </row>
    <row r="34" spans="1:19" hidden="1">
      <c r="A34" s="4" t="s">
        <v>67</v>
      </c>
      <c r="B34" s="5" t="s">
        <v>68</v>
      </c>
      <c r="C34" s="6" t="s">
        <v>16</v>
      </c>
      <c r="D34" s="6" t="s">
        <v>17</v>
      </c>
      <c r="E34" s="7">
        <v>2882929</v>
      </c>
      <c r="F34" s="7">
        <v>2882929</v>
      </c>
      <c r="G34" s="7">
        <v>2882929</v>
      </c>
      <c r="H34" s="7">
        <v>2882929</v>
      </c>
      <c r="I34" s="8">
        <v>100</v>
      </c>
      <c r="J34" s="8">
        <v>100</v>
      </c>
      <c r="K34" s="7">
        <v>2882929</v>
      </c>
      <c r="L34" s="7">
        <v>2882929</v>
      </c>
      <c r="M34" s="7">
        <v>0</v>
      </c>
      <c r="N34" s="7">
        <v>0</v>
      </c>
    </row>
    <row r="35" spans="1:19" hidden="1">
      <c r="A35" s="4" t="s">
        <v>67</v>
      </c>
      <c r="B35" s="5" t="s">
        <v>69</v>
      </c>
      <c r="C35" s="6" t="s">
        <v>19</v>
      </c>
      <c r="D35" s="6" t="s">
        <v>20</v>
      </c>
      <c r="E35" s="7">
        <v>223502404</v>
      </c>
      <c r="F35" s="7">
        <v>223502404</v>
      </c>
      <c r="G35" s="7">
        <v>223502404</v>
      </c>
      <c r="H35" s="7">
        <v>223502404</v>
      </c>
      <c r="I35" s="8">
        <v>100</v>
      </c>
      <c r="J35" s="8">
        <v>100</v>
      </c>
      <c r="K35" s="7">
        <v>253426786</v>
      </c>
      <c r="L35" s="7">
        <v>253426786</v>
      </c>
      <c r="M35" s="7">
        <v>4802309</v>
      </c>
      <c r="N35" s="7">
        <v>4802309</v>
      </c>
    </row>
    <row r="36" spans="1:19" hidden="1">
      <c r="A36" s="4" t="s">
        <v>67</v>
      </c>
      <c r="B36" s="5" t="s">
        <v>70</v>
      </c>
      <c r="C36" s="6" t="s">
        <v>19</v>
      </c>
      <c r="D36" s="6" t="s">
        <v>22</v>
      </c>
      <c r="E36" s="7">
        <v>240028143</v>
      </c>
      <c r="F36" s="7">
        <v>240028143</v>
      </c>
      <c r="G36" s="7">
        <v>240028143</v>
      </c>
      <c r="H36" s="7">
        <v>240028143</v>
      </c>
      <c r="I36" s="8">
        <v>100</v>
      </c>
      <c r="J36" s="8">
        <v>100</v>
      </c>
      <c r="K36" s="7">
        <v>240028143</v>
      </c>
      <c r="L36" s="7">
        <v>240028143</v>
      </c>
      <c r="M36" s="7">
        <v>0</v>
      </c>
      <c r="N36" s="7">
        <v>0</v>
      </c>
    </row>
    <row r="37" spans="1:19" hidden="1">
      <c r="A37" s="610" t="s">
        <v>67</v>
      </c>
      <c r="B37" s="611" t="s">
        <v>71</v>
      </c>
      <c r="C37" s="612" t="s">
        <v>19</v>
      </c>
      <c r="D37" s="612" t="s">
        <v>24</v>
      </c>
      <c r="E37" s="613">
        <v>445966</v>
      </c>
      <c r="F37" s="613">
        <v>445966</v>
      </c>
      <c r="G37" s="613">
        <v>445966</v>
      </c>
      <c r="H37" s="613">
        <v>445966</v>
      </c>
      <c r="I37" s="614">
        <v>100</v>
      </c>
      <c r="J37" s="614">
        <v>100</v>
      </c>
      <c r="K37" s="613">
        <v>445966</v>
      </c>
      <c r="L37" s="613">
        <v>445966</v>
      </c>
      <c r="M37" s="613">
        <v>0</v>
      </c>
      <c r="N37" s="613">
        <v>0</v>
      </c>
    </row>
    <row r="38" spans="1:19" hidden="1">
      <c r="A38" s="610" t="s">
        <v>67</v>
      </c>
      <c r="B38" s="611" t="s">
        <v>72</v>
      </c>
      <c r="C38" s="612" t="s">
        <v>19</v>
      </c>
      <c r="D38" s="612" t="s">
        <v>24</v>
      </c>
      <c r="E38" s="613">
        <v>15367158</v>
      </c>
      <c r="F38" s="613">
        <v>15367158</v>
      </c>
      <c r="G38" s="613">
        <v>15367158</v>
      </c>
      <c r="H38" s="613">
        <v>15367158</v>
      </c>
      <c r="I38" s="614">
        <v>100</v>
      </c>
      <c r="J38" s="614">
        <v>100</v>
      </c>
      <c r="K38" s="613">
        <v>15367158</v>
      </c>
      <c r="L38" s="613">
        <v>15367158</v>
      </c>
      <c r="M38" s="613">
        <v>0</v>
      </c>
      <c r="N38" s="613">
        <v>0</v>
      </c>
    </row>
    <row r="39" spans="1:19">
      <c r="A39" s="610" t="s">
        <v>67</v>
      </c>
      <c r="B39" s="611" t="s">
        <v>73</v>
      </c>
      <c r="C39" s="612" t="s">
        <v>19</v>
      </c>
      <c r="D39" s="612" t="s">
        <v>24</v>
      </c>
      <c r="E39" s="613">
        <v>181700000</v>
      </c>
      <c r="F39" s="613">
        <v>181700000</v>
      </c>
      <c r="G39" s="613">
        <v>181700000</v>
      </c>
      <c r="H39" s="613">
        <v>181700000</v>
      </c>
      <c r="I39" s="614">
        <v>100</v>
      </c>
      <c r="J39" s="614">
        <v>100</v>
      </c>
      <c r="K39" s="613">
        <v>210201722</v>
      </c>
      <c r="L39" s="613">
        <v>210201722</v>
      </c>
      <c r="M39" s="613">
        <v>28501722</v>
      </c>
      <c r="N39" s="613">
        <v>28501722</v>
      </c>
      <c r="O39" s="616">
        <f>N39-O40-O41-O42</f>
        <v>25208748.66</v>
      </c>
      <c r="P39" s="629">
        <v>184285159</v>
      </c>
      <c r="Q39" s="630">
        <f>(L37+L39)-P39</f>
        <v>26362529</v>
      </c>
      <c r="R39" s="615">
        <f>L37+L39</f>
        <v>210647688</v>
      </c>
      <c r="S39" s="615">
        <f>L38</f>
        <v>15367158</v>
      </c>
    </row>
    <row r="40" spans="1:19" hidden="1">
      <c r="A40" s="4" t="s">
        <v>67</v>
      </c>
      <c r="B40" s="5" t="s">
        <v>74</v>
      </c>
      <c r="C40" s="6" t="s">
        <v>19</v>
      </c>
      <c r="D40" s="6" t="s">
        <v>29</v>
      </c>
      <c r="E40" s="7">
        <v>633028</v>
      </c>
      <c r="F40" s="7">
        <v>633028</v>
      </c>
      <c r="G40" s="7">
        <v>633028</v>
      </c>
      <c r="H40" s="7">
        <v>633028</v>
      </c>
      <c r="I40" s="8">
        <v>100</v>
      </c>
      <c r="J40" s="8">
        <v>100</v>
      </c>
      <c r="K40" s="7">
        <v>633028</v>
      </c>
      <c r="L40" s="7">
        <v>633028</v>
      </c>
      <c r="M40" s="7">
        <v>0</v>
      </c>
      <c r="N40" s="7">
        <v>0</v>
      </c>
      <c r="O40" s="615">
        <v>2392794</v>
      </c>
    </row>
    <row r="41" spans="1:19" hidden="1">
      <c r="A41" s="4" t="s">
        <v>67</v>
      </c>
      <c r="B41" s="5" t="s">
        <v>75</v>
      </c>
      <c r="C41" s="6" t="s">
        <v>19</v>
      </c>
      <c r="D41" s="6" t="s">
        <v>29</v>
      </c>
      <c r="E41" s="7">
        <v>10784458</v>
      </c>
      <c r="F41" s="7">
        <v>10784458</v>
      </c>
      <c r="G41" s="7">
        <v>10784458</v>
      </c>
      <c r="H41" s="7">
        <v>10784458</v>
      </c>
      <c r="I41" s="8">
        <v>100</v>
      </c>
      <c r="J41" s="8">
        <v>100</v>
      </c>
      <c r="K41" s="7">
        <v>10784458</v>
      </c>
      <c r="L41" s="7">
        <v>10784458</v>
      </c>
      <c r="M41" s="7">
        <v>0</v>
      </c>
      <c r="N41" s="7">
        <v>0</v>
      </c>
      <c r="O41" s="615">
        <v>670336.34</v>
      </c>
    </row>
    <row r="42" spans="1:19" hidden="1">
      <c r="A42" s="4" t="s">
        <v>67</v>
      </c>
      <c r="B42" s="5" t="s">
        <v>76</v>
      </c>
      <c r="C42" s="6" t="s">
        <v>19</v>
      </c>
      <c r="D42" s="6" t="s">
        <v>32</v>
      </c>
      <c r="E42" s="7">
        <v>129969290</v>
      </c>
      <c r="F42" s="7">
        <v>129969290</v>
      </c>
      <c r="G42" s="7">
        <v>129969290</v>
      </c>
      <c r="H42" s="7">
        <v>129969290</v>
      </c>
      <c r="I42" s="8">
        <v>100</v>
      </c>
      <c r="J42" s="8">
        <v>100</v>
      </c>
      <c r="K42" s="7">
        <v>129969290</v>
      </c>
      <c r="L42" s="7">
        <v>129969290</v>
      </c>
      <c r="M42" s="7">
        <v>0</v>
      </c>
      <c r="N42" s="7">
        <v>0</v>
      </c>
      <c r="O42" s="627">
        <v>229843</v>
      </c>
    </row>
    <row r="43" spans="1:19" hidden="1">
      <c r="A43" s="4" t="s">
        <v>67</v>
      </c>
      <c r="B43" s="5" t="s">
        <v>77</v>
      </c>
      <c r="C43" s="6" t="s">
        <v>19</v>
      </c>
      <c r="D43" s="6" t="s">
        <v>34</v>
      </c>
      <c r="E43" s="7">
        <v>189000</v>
      </c>
      <c r="F43" s="7">
        <v>189000</v>
      </c>
      <c r="G43" s="7">
        <v>189000</v>
      </c>
      <c r="H43" s="7">
        <v>189000</v>
      </c>
      <c r="I43" s="8">
        <v>100</v>
      </c>
      <c r="J43" s="8">
        <v>100</v>
      </c>
      <c r="K43" s="7">
        <v>189000</v>
      </c>
      <c r="L43" s="7">
        <v>189000</v>
      </c>
      <c r="M43" s="7">
        <v>0</v>
      </c>
      <c r="N43" s="7">
        <v>0</v>
      </c>
    </row>
    <row r="44" spans="1:19" hidden="1">
      <c r="A44" s="4" t="s">
        <v>67</v>
      </c>
      <c r="B44" s="5" t="s">
        <v>78</v>
      </c>
      <c r="C44" s="6" t="s">
        <v>19</v>
      </c>
      <c r="D44" s="6" t="s">
        <v>36</v>
      </c>
      <c r="E44" s="7">
        <v>0</v>
      </c>
      <c r="F44" s="7">
        <v>0</v>
      </c>
      <c r="G44" s="7">
        <v>0</v>
      </c>
      <c r="H44" s="7">
        <v>0</v>
      </c>
      <c r="I44" s="8">
        <v>0</v>
      </c>
      <c r="J44" s="8">
        <v>0</v>
      </c>
      <c r="K44" s="7">
        <v>0</v>
      </c>
      <c r="L44" s="7">
        <v>0</v>
      </c>
      <c r="M44" s="7">
        <v>0</v>
      </c>
      <c r="N44" s="7">
        <v>0</v>
      </c>
    </row>
    <row r="45" spans="1:19" hidden="1">
      <c r="A45" s="4" t="s">
        <v>67</v>
      </c>
      <c r="B45" s="5" t="s">
        <v>79</v>
      </c>
      <c r="C45" s="6" t="s">
        <v>19</v>
      </c>
      <c r="D45" s="6" t="s">
        <v>36</v>
      </c>
      <c r="E45" s="7">
        <v>409887</v>
      </c>
      <c r="F45" s="7">
        <v>409887</v>
      </c>
      <c r="G45" s="7">
        <v>409887</v>
      </c>
      <c r="H45" s="7">
        <v>409887</v>
      </c>
      <c r="I45" s="8">
        <v>100</v>
      </c>
      <c r="J45" s="8">
        <v>100</v>
      </c>
      <c r="K45" s="7">
        <v>409887</v>
      </c>
      <c r="L45" s="7">
        <v>409887</v>
      </c>
      <c r="M45" s="7">
        <v>0</v>
      </c>
      <c r="N45" s="7">
        <v>0</v>
      </c>
    </row>
    <row r="46" spans="1:19" hidden="1">
      <c r="A46" s="4" t="s">
        <v>67</v>
      </c>
      <c r="B46" s="5" t="s">
        <v>80</v>
      </c>
      <c r="C46" s="6" t="s">
        <v>19</v>
      </c>
      <c r="D46" s="6" t="s">
        <v>40</v>
      </c>
      <c r="E46" s="7">
        <v>1601946</v>
      </c>
      <c r="F46" s="7">
        <v>1601946</v>
      </c>
      <c r="G46" s="7">
        <v>1601946</v>
      </c>
      <c r="H46" s="7">
        <v>1601946</v>
      </c>
      <c r="I46" s="8">
        <v>100</v>
      </c>
      <c r="J46" s="8">
        <v>100</v>
      </c>
      <c r="K46" s="7">
        <v>1601946</v>
      </c>
      <c r="L46" s="7">
        <v>1601946</v>
      </c>
      <c r="M46" s="7">
        <v>0</v>
      </c>
      <c r="N46" s="7">
        <v>0</v>
      </c>
    </row>
    <row r="47" spans="1:19" hidden="1">
      <c r="A47" s="4" t="s">
        <v>67</v>
      </c>
      <c r="B47" s="5" t="s">
        <v>81</v>
      </c>
      <c r="C47" s="6" t="s">
        <v>19</v>
      </c>
      <c r="D47" s="6" t="s">
        <v>40</v>
      </c>
      <c r="E47" s="7">
        <v>259009</v>
      </c>
      <c r="F47" s="7">
        <v>259009</v>
      </c>
      <c r="G47" s="7">
        <v>259009</v>
      </c>
      <c r="H47" s="7">
        <v>259009</v>
      </c>
      <c r="I47" s="8">
        <v>100</v>
      </c>
      <c r="J47" s="8">
        <v>100</v>
      </c>
      <c r="K47" s="7">
        <v>259009</v>
      </c>
      <c r="L47" s="7">
        <v>259009</v>
      </c>
      <c r="M47" s="7">
        <v>0</v>
      </c>
      <c r="N47" s="7">
        <v>0</v>
      </c>
    </row>
    <row r="48" spans="1:19" hidden="1">
      <c r="A48" s="4" t="s">
        <v>67</v>
      </c>
      <c r="B48" s="5" t="s">
        <v>82</v>
      </c>
      <c r="C48" s="6" t="s">
        <v>19</v>
      </c>
      <c r="D48" s="6" t="s">
        <v>40</v>
      </c>
      <c r="E48" s="7">
        <v>1948957</v>
      </c>
      <c r="F48" s="7">
        <v>1948957</v>
      </c>
      <c r="G48" s="7">
        <v>1948957</v>
      </c>
      <c r="H48" s="7">
        <v>1948957</v>
      </c>
      <c r="I48" s="8">
        <v>100</v>
      </c>
      <c r="J48" s="8">
        <v>100</v>
      </c>
      <c r="K48" s="7">
        <v>1948957</v>
      </c>
      <c r="L48" s="7">
        <v>1948957</v>
      </c>
      <c r="M48" s="7">
        <v>0</v>
      </c>
      <c r="N48" s="7">
        <v>0</v>
      </c>
    </row>
    <row r="49" spans="1:14" hidden="1">
      <c r="A49" s="4" t="s">
        <v>67</v>
      </c>
      <c r="B49" s="5" t="s">
        <v>83</v>
      </c>
      <c r="C49" s="6" t="s">
        <v>19</v>
      </c>
      <c r="D49" s="6" t="s">
        <v>40</v>
      </c>
      <c r="E49" s="7">
        <v>564284</v>
      </c>
      <c r="F49" s="7">
        <v>564284</v>
      </c>
      <c r="G49" s="7">
        <v>564284</v>
      </c>
      <c r="H49" s="7">
        <v>564284</v>
      </c>
      <c r="I49" s="8">
        <v>100</v>
      </c>
      <c r="J49" s="8">
        <v>100</v>
      </c>
      <c r="K49" s="7">
        <v>564284</v>
      </c>
      <c r="L49" s="7">
        <v>564284</v>
      </c>
      <c r="M49" s="7">
        <v>0</v>
      </c>
      <c r="N49" s="7">
        <v>0</v>
      </c>
    </row>
    <row r="50" spans="1:14" hidden="1">
      <c r="A50" s="4" t="s">
        <v>67</v>
      </c>
      <c r="B50" s="5" t="s">
        <v>84</v>
      </c>
      <c r="C50" s="6" t="s">
        <v>19</v>
      </c>
      <c r="D50" s="6" t="s">
        <v>45</v>
      </c>
      <c r="E50" s="7">
        <v>670660</v>
      </c>
      <c r="F50" s="7">
        <v>670660</v>
      </c>
      <c r="G50" s="7">
        <v>670660</v>
      </c>
      <c r="H50" s="7">
        <v>670660</v>
      </c>
      <c r="I50" s="8">
        <v>100</v>
      </c>
      <c r="J50" s="8">
        <v>100</v>
      </c>
      <c r="K50" s="7">
        <v>670660</v>
      </c>
      <c r="L50" s="7">
        <v>670660</v>
      </c>
      <c r="M50" s="7">
        <v>0</v>
      </c>
      <c r="N50" s="7">
        <v>0</v>
      </c>
    </row>
    <row r="51" spans="1:14" hidden="1">
      <c r="A51" s="4" t="s">
        <v>67</v>
      </c>
      <c r="B51" s="5" t="s">
        <v>85</v>
      </c>
      <c r="C51" s="6" t="s">
        <v>19</v>
      </c>
      <c r="D51" s="6" t="s">
        <v>45</v>
      </c>
      <c r="E51" s="7">
        <v>140623</v>
      </c>
      <c r="F51" s="7">
        <v>140623</v>
      </c>
      <c r="G51" s="7">
        <v>140623</v>
      </c>
      <c r="H51" s="7">
        <v>140623</v>
      </c>
      <c r="I51" s="8">
        <v>100</v>
      </c>
      <c r="J51" s="8">
        <v>100</v>
      </c>
      <c r="K51" s="7">
        <v>140623</v>
      </c>
      <c r="L51" s="7">
        <v>140623</v>
      </c>
      <c r="M51" s="7">
        <v>0</v>
      </c>
      <c r="N51" s="7">
        <v>0</v>
      </c>
    </row>
    <row r="52" spans="1:14" hidden="1">
      <c r="A52" s="4" t="s">
        <v>67</v>
      </c>
      <c r="B52" s="5" t="s">
        <v>86</v>
      </c>
      <c r="C52" s="6" t="s">
        <v>19</v>
      </c>
      <c r="D52" s="6" t="s">
        <v>45</v>
      </c>
      <c r="E52" s="7">
        <v>0</v>
      </c>
      <c r="F52" s="7">
        <v>0</v>
      </c>
      <c r="G52" s="7">
        <v>0</v>
      </c>
      <c r="H52" s="7">
        <v>0</v>
      </c>
      <c r="I52" s="8">
        <v>0</v>
      </c>
      <c r="J52" s="8">
        <v>0</v>
      </c>
      <c r="K52" s="7">
        <v>0</v>
      </c>
      <c r="L52" s="7">
        <v>0</v>
      </c>
      <c r="M52" s="7">
        <v>0</v>
      </c>
      <c r="N52" s="7">
        <v>0</v>
      </c>
    </row>
    <row r="53" spans="1:14" hidden="1">
      <c r="A53" s="4" t="s">
        <v>67</v>
      </c>
      <c r="B53" s="5" t="s">
        <v>87</v>
      </c>
      <c r="C53" s="6" t="s">
        <v>19</v>
      </c>
      <c r="D53" s="6" t="s">
        <v>50</v>
      </c>
      <c r="E53" s="7">
        <v>7092006</v>
      </c>
      <c r="F53" s="7">
        <v>7092006</v>
      </c>
      <c r="G53" s="7">
        <v>7092006</v>
      </c>
      <c r="H53" s="7">
        <v>7092006</v>
      </c>
      <c r="I53" s="8">
        <v>100</v>
      </c>
      <c r="J53" s="8">
        <v>100</v>
      </c>
      <c r="K53" s="7">
        <v>7092006</v>
      </c>
      <c r="L53" s="7">
        <v>7092006</v>
      </c>
      <c r="M53" s="7">
        <v>0</v>
      </c>
      <c r="N53" s="7">
        <v>0</v>
      </c>
    </row>
    <row r="54" spans="1:14" hidden="1">
      <c r="A54" s="4" t="s">
        <v>67</v>
      </c>
      <c r="B54" s="5" t="s">
        <v>88</v>
      </c>
      <c r="C54" s="6" t="s">
        <v>19</v>
      </c>
      <c r="D54" s="6" t="s">
        <v>52</v>
      </c>
      <c r="E54" s="7">
        <v>11924359</v>
      </c>
      <c r="F54" s="7">
        <v>11924359</v>
      </c>
      <c r="G54" s="7">
        <v>11924359</v>
      </c>
      <c r="H54" s="7">
        <v>11924359</v>
      </c>
      <c r="I54" s="8">
        <v>100</v>
      </c>
      <c r="J54" s="8">
        <v>100</v>
      </c>
      <c r="K54" s="7">
        <v>11924359</v>
      </c>
      <c r="L54" s="7">
        <v>11924359</v>
      </c>
      <c r="M54" s="7">
        <v>0</v>
      </c>
      <c r="N54" s="7">
        <v>0</v>
      </c>
    </row>
    <row r="55" spans="1:14" hidden="1">
      <c r="A55" s="4" t="s">
        <v>67</v>
      </c>
      <c r="B55" s="5" t="s">
        <v>89</v>
      </c>
      <c r="C55" s="6" t="s">
        <v>19</v>
      </c>
      <c r="D55" s="6" t="s">
        <v>54</v>
      </c>
      <c r="E55" s="7">
        <v>213085269</v>
      </c>
      <c r="F55" s="7">
        <v>213085269</v>
      </c>
      <c r="G55" s="7">
        <v>213085269</v>
      </c>
      <c r="H55" s="7">
        <v>213085269</v>
      </c>
      <c r="I55" s="8">
        <v>100</v>
      </c>
      <c r="J55" s="8">
        <v>100</v>
      </c>
      <c r="K55" s="7">
        <v>213085269</v>
      </c>
      <c r="L55" s="7">
        <v>213085269</v>
      </c>
      <c r="M55" s="7">
        <v>0</v>
      </c>
      <c r="N55" s="7">
        <v>0</v>
      </c>
    </row>
    <row r="56" spans="1:14" hidden="1">
      <c r="A56" s="4" t="s">
        <v>67</v>
      </c>
      <c r="B56" s="5" t="s">
        <v>90</v>
      </c>
      <c r="C56" s="6" t="s">
        <v>56</v>
      </c>
      <c r="D56" s="6" t="s">
        <v>50</v>
      </c>
      <c r="E56" s="7">
        <v>142598</v>
      </c>
      <c r="F56" s="7">
        <v>142598</v>
      </c>
      <c r="G56" s="7">
        <v>142598</v>
      </c>
      <c r="H56" s="7">
        <v>142598</v>
      </c>
      <c r="I56" s="8">
        <v>100</v>
      </c>
      <c r="J56" s="8">
        <v>100</v>
      </c>
      <c r="K56" s="7">
        <v>142598</v>
      </c>
      <c r="L56" s="7">
        <v>142598</v>
      </c>
      <c r="M56" s="7">
        <v>0</v>
      </c>
      <c r="N56" s="7">
        <v>0</v>
      </c>
    </row>
    <row r="57" spans="1:14" hidden="1">
      <c r="A57" s="4" t="s">
        <v>67</v>
      </c>
      <c r="B57" s="5" t="s">
        <v>91</v>
      </c>
      <c r="C57" s="6" t="s">
        <v>56</v>
      </c>
      <c r="D57" s="6" t="s">
        <v>58</v>
      </c>
      <c r="E57" s="7">
        <v>5332689</v>
      </c>
      <c r="F57" s="7">
        <v>5332689</v>
      </c>
      <c r="G57" s="7">
        <v>5332689</v>
      </c>
      <c r="H57" s="7">
        <v>5332689</v>
      </c>
      <c r="I57" s="8">
        <v>100</v>
      </c>
      <c r="J57" s="8">
        <v>100</v>
      </c>
      <c r="K57" s="7">
        <v>5332689</v>
      </c>
      <c r="L57" s="7">
        <v>5332689</v>
      </c>
      <c r="M57" s="7">
        <v>0</v>
      </c>
      <c r="N57" s="7">
        <v>0</v>
      </c>
    </row>
    <row r="58" spans="1:14" hidden="1">
      <c r="A58" s="4" t="s">
        <v>67</v>
      </c>
      <c r="B58" s="5" t="s">
        <v>92</v>
      </c>
      <c r="C58" s="6" t="s">
        <v>60</v>
      </c>
      <c r="D58" s="6" t="s">
        <v>58</v>
      </c>
      <c r="E58" s="7">
        <v>412783</v>
      </c>
      <c r="F58" s="7">
        <v>412783</v>
      </c>
      <c r="G58" s="7">
        <v>412783</v>
      </c>
      <c r="H58" s="7">
        <v>412783</v>
      </c>
      <c r="I58" s="8">
        <v>100</v>
      </c>
      <c r="J58" s="8">
        <v>100</v>
      </c>
      <c r="K58" s="7">
        <v>412783</v>
      </c>
      <c r="L58" s="7">
        <v>412783</v>
      </c>
      <c r="M58" s="7">
        <v>0</v>
      </c>
      <c r="N58" s="7">
        <v>0</v>
      </c>
    </row>
    <row r="59" spans="1:14" hidden="1">
      <c r="A59" s="4" t="s">
        <v>67</v>
      </c>
      <c r="B59" s="5" t="s">
        <v>93</v>
      </c>
      <c r="C59" s="6" t="s">
        <v>62</v>
      </c>
      <c r="D59" s="6" t="s">
        <v>22</v>
      </c>
      <c r="E59" s="7">
        <v>461257</v>
      </c>
      <c r="F59" s="7">
        <v>461257</v>
      </c>
      <c r="G59" s="7">
        <v>461257</v>
      </c>
      <c r="H59" s="7">
        <v>461257</v>
      </c>
      <c r="I59" s="8">
        <v>100</v>
      </c>
      <c r="J59" s="8">
        <v>100</v>
      </c>
      <c r="K59" s="7">
        <v>461257</v>
      </c>
      <c r="L59" s="7">
        <v>461257</v>
      </c>
      <c r="M59" s="7">
        <v>0</v>
      </c>
      <c r="N59" s="7">
        <v>0</v>
      </c>
    </row>
    <row r="60" spans="1:14" hidden="1">
      <c r="A60" s="4" t="s">
        <v>67</v>
      </c>
      <c r="B60" s="5" t="s">
        <v>94</v>
      </c>
      <c r="C60" s="6" t="s">
        <v>62</v>
      </c>
      <c r="D60" s="6" t="s">
        <v>64</v>
      </c>
      <c r="E60" s="7">
        <v>279309</v>
      </c>
      <c r="F60" s="7">
        <v>279309</v>
      </c>
      <c r="G60" s="7">
        <v>279309</v>
      </c>
      <c r="H60" s="7">
        <v>279309</v>
      </c>
      <c r="I60" s="8">
        <v>100</v>
      </c>
      <c r="J60" s="8">
        <v>100</v>
      </c>
      <c r="K60" s="7">
        <v>279309</v>
      </c>
      <c r="L60" s="7">
        <v>279309</v>
      </c>
      <c r="M60" s="7">
        <v>0</v>
      </c>
      <c r="N60" s="7">
        <v>0</v>
      </c>
    </row>
    <row r="61" spans="1:14" hidden="1">
      <c r="A61" s="4" t="s">
        <v>67</v>
      </c>
      <c r="B61" s="5" t="s">
        <v>95</v>
      </c>
      <c r="C61" s="6" t="s">
        <v>62</v>
      </c>
      <c r="D61" s="6" t="s">
        <v>50</v>
      </c>
      <c r="E61" s="7">
        <v>67534</v>
      </c>
      <c r="F61" s="7">
        <v>67534</v>
      </c>
      <c r="G61" s="7">
        <v>67534</v>
      </c>
      <c r="H61" s="7">
        <v>67534</v>
      </c>
      <c r="I61" s="8">
        <v>100</v>
      </c>
      <c r="J61" s="8">
        <v>100</v>
      </c>
      <c r="K61" s="7">
        <v>67534</v>
      </c>
      <c r="L61" s="7">
        <v>67534</v>
      </c>
      <c r="M61" s="7">
        <v>0</v>
      </c>
      <c r="N61" s="7">
        <v>0</v>
      </c>
    </row>
    <row r="62" spans="1:14" hidden="1">
      <c r="A62" s="9" t="s">
        <v>66</v>
      </c>
      <c r="B62" s="10"/>
      <c r="C62" s="10"/>
      <c r="D62" s="10"/>
      <c r="E62" s="11">
        <v>1049895546</v>
      </c>
      <c r="F62" s="11">
        <v>1049895546</v>
      </c>
      <c r="G62" s="11">
        <v>1049895546</v>
      </c>
      <c r="H62" s="11">
        <v>1049895546</v>
      </c>
      <c r="I62" s="12"/>
      <c r="J62" s="12"/>
      <c r="K62" s="12"/>
      <c r="L62" s="12"/>
      <c r="M62" s="12"/>
      <c r="N62" s="12"/>
    </row>
    <row r="63" spans="1:14" hidden="1">
      <c r="A63" s="4" t="s">
        <v>96</v>
      </c>
      <c r="B63" s="5" t="s">
        <v>97</v>
      </c>
      <c r="C63" s="6" t="s">
        <v>16</v>
      </c>
      <c r="D63" s="6" t="s">
        <v>17</v>
      </c>
      <c r="E63" s="7">
        <v>4758220</v>
      </c>
      <c r="F63" s="7">
        <v>4758220</v>
      </c>
      <c r="G63" s="7">
        <v>4758220</v>
      </c>
      <c r="H63" s="7">
        <v>4758220</v>
      </c>
      <c r="I63" s="8">
        <v>100</v>
      </c>
      <c r="J63" s="8">
        <v>100</v>
      </c>
      <c r="K63" s="7">
        <v>4758220</v>
      </c>
      <c r="L63" s="7">
        <v>4758220</v>
      </c>
      <c r="M63" s="7">
        <v>0</v>
      </c>
      <c r="N63" s="7">
        <v>0</v>
      </c>
    </row>
    <row r="64" spans="1:14" hidden="1">
      <c r="A64" s="4" t="s">
        <v>96</v>
      </c>
      <c r="B64" s="5" t="s">
        <v>98</v>
      </c>
      <c r="C64" s="6" t="s">
        <v>19</v>
      </c>
      <c r="D64" s="6" t="s">
        <v>20</v>
      </c>
      <c r="E64" s="7">
        <v>573199478</v>
      </c>
      <c r="F64" s="7">
        <v>573199478</v>
      </c>
      <c r="G64" s="7">
        <v>573199478</v>
      </c>
      <c r="H64" s="7">
        <v>573199478</v>
      </c>
      <c r="I64" s="8">
        <v>100</v>
      </c>
      <c r="J64" s="8">
        <v>100</v>
      </c>
      <c r="K64" s="7">
        <v>627241922</v>
      </c>
      <c r="L64" s="7">
        <v>627241922</v>
      </c>
      <c r="M64" s="7">
        <v>6519961</v>
      </c>
      <c r="N64" s="7">
        <v>6519961</v>
      </c>
    </row>
    <row r="65" spans="1:19" hidden="1">
      <c r="A65" s="4" t="s">
        <v>96</v>
      </c>
      <c r="B65" s="5" t="s">
        <v>99</v>
      </c>
      <c r="C65" s="6" t="s">
        <v>19</v>
      </c>
      <c r="D65" s="6" t="s">
        <v>22</v>
      </c>
      <c r="E65" s="7">
        <v>678897764</v>
      </c>
      <c r="F65" s="7">
        <v>678897764</v>
      </c>
      <c r="G65" s="7">
        <v>678897764</v>
      </c>
      <c r="H65" s="7">
        <v>678897764</v>
      </c>
      <c r="I65" s="8">
        <v>100</v>
      </c>
      <c r="J65" s="8">
        <v>100</v>
      </c>
      <c r="K65" s="7">
        <v>678897764</v>
      </c>
      <c r="L65" s="7">
        <v>678897764</v>
      </c>
      <c r="M65" s="7">
        <v>0</v>
      </c>
      <c r="N65" s="7">
        <v>0</v>
      </c>
    </row>
    <row r="66" spans="1:19" hidden="1">
      <c r="A66" s="617" t="s">
        <v>96</v>
      </c>
      <c r="B66" s="611" t="s">
        <v>100</v>
      </c>
      <c r="C66" s="612" t="s">
        <v>19</v>
      </c>
      <c r="D66" s="612" t="s">
        <v>24</v>
      </c>
      <c r="E66" s="613">
        <v>53268240</v>
      </c>
      <c r="F66" s="613">
        <v>53268240</v>
      </c>
      <c r="G66" s="613">
        <v>53268240</v>
      </c>
      <c r="H66" s="613">
        <v>53268240</v>
      </c>
      <c r="I66" s="614">
        <v>100</v>
      </c>
      <c r="J66" s="614">
        <v>100</v>
      </c>
      <c r="K66" s="613">
        <v>53268240</v>
      </c>
      <c r="L66" s="613">
        <v>53268240</v>
      </c>
      <c r="M66" s="613">
        <v>0</v>
      </c>
      <c r="N66" s="613">
        <v>0</v>
      </c>
    </row>
    <row r="67" spans="1:19" hidden="1">
      <c r="A67" s="617" t="s">
        <v>96</v>
      </c>
      <c r="B67" s="611" t="s">
        <v>101</v>
      </c>
      <c r="C67" s="612" t="s">
        <v>19</v>
      </c>
      <c r="D67" s="612" t="s">
        <v>24</v>
      </c>
      <c r="E67" s="613">
        <v>6548377</v>
      </c>
      <c r="F67" s="613">
        <v>6548377</v>
      </c>
      <c r="G67" s="613">
        <v>6548377</v>
      </c>
      <c r="H67" s="613">
        <v>6548377</v>
      </c>
      <c r="I67" s="614">
        <v>100</v>
      </c>
      <c r="J67" s="614">
        <v>100</v>
      </c>
      <c r="K67" s="613">
        <v>6548377</v>
      </c>
      <c r="L67" s="613">
        <v>6548377</v>
      </c>
      <c r="M67" s="613">
        <v>0</v>
      </c>
      <c r="N67" s="613">
        <v>0</v>
      </c>
    </row>
    <row r="68" spans="1:19" hidden="1">
      <c r="A68" s="617" t="s">
        <v>96</v>
      </c>
      <c r="B68" s="611" t="s">
        <v>102</v>
      </c>
      <c r="C68" s="612" t="s">
        <v>19</v>
      </c>
      <c r="D68" s="612" t="s">
        <v>24</v>
      </c>
      <c r="E68" s="613">
        <v>12597765</v>
      </c>
      <c r="F68" s="613">
        <v>12597765</v>
      </c>
      <c r="G68" s="613">
        <v>12597765</v>
      </c>
      <c r="H68" s="613">
        <v>12597765</v>
      </c>
      <c r="I68" s="614">
        <v>100</v>
      </c>
      <c r="J68" s="614">
        <v>100</v>
      </c>
      <c r="K68" s="613">
        <v>17310420</v>
      </c>
      <c r="L68" s="613">
        <v>17310420</v>
      </c>
      <c r="M68" s="613">
        <v>4712655</v>
      </c>
      <c r="N68" s="613">
        <v>4712655</v>
      </c>
    </row>
    <row r="69" spans="1:19">
      <c r="A69" s="617" t="s">
        <v>96</v>
      </c>
      <c r="B69" s="611" t="s">
        <v>103</v>
      </c>
      <c r="C69" s="612" t="s">
        <v>19</v>
      </c>
      <c r="D69" s="612" t="s">
        <v>24</v>
      </c>
      <c r="E69" s="613">
        <v>572114481</v>
      </c>
      <c r="F69" s="613">
        <v>572114481</v>
      </c>
      <c r="G69" s="613">
        <v>572114481</v>
      </c>
      <c r="H69" s="613">
        <v>572114481</v>
      </c>
      <c r="I69" s="614">
        <v>100</v>
      </c>
      <c r="J69" s="614">
        <v>100</v>
      </c>
      <c r="K69" s="613">
        <v>617033262</v>
      </c>
      <c r="L69" s="613">
        <v>617033262</v>
      </c>
      <c r="M69" s="613">
        <v>44918781</v>
      </c>
      <c r="N69" s="613">
        <v>44918781</v>
      </c>
      <c r="O69" s="628">
        <f>N69+L68-O70</f>
        <v>61780370</v>
      </c>
      <c r="P69" s="629">
        <v>589893961</v>
      </c>
      <c r="Q69" s="630">
        <f>(L67+L68+L69)-P69</f>
        <v>50998098</v>
      </c>
      <c r="R69" s="615">
        <f>L67+L68+L69</f>
        <v>640892059</v>
      </c>
      <c r="S69" s="615">
        <f>K66</f>
        <v>53268240</v>
      </c>
    </row>
    <row r="70" spans="1:19" hidden="1">
      <c r="A70" s="4" t="s">
        <v>96</v>
      </c>
      <c r="B70" s="5" t="s">
        <v>104</v>
      </c>
      <c r="C70" s="6" t="s">
        <v>19</v>
      </c>
      <c r="D70" s="6" t="s">
        <v>29</v>
      </c>
      <c r="E70" s="7">
        <v>624777</v>
      </c>
      <c r="F70" s="7">
        <v>624777</v>
      </c>
      <c r="G70" s="7">
        <v>624777</v>
      </c>
      <c r="H70" s="7">
        <v>624777</v>
      </c>
      <c r="I70" s="8">
        <v>100</v>
      </c>
      <c r="J70" s="8">
        <v>100</v>
      </c>
      <c r="K70" s="7">
        <v>624777</v>
      </c>
      <c r="L70" s="7">
        <v>624777</v>
      </c>
      <c r="M70" s="7">
        <v>0</v>
      </c>
      <c r="N70" s="7"/>
      <c r="O70" s="627">
        <v>448831</v>
      </c>
    </row>
    <row r="71" spans="1:19" hidden="1">
      <c r="A71" s="4" t="s">
        <v>96</v>
      </c>
      <c r="B71" s="5" t="s">
        <v>105</v>
      </c>
      <c r="C71" s="6" t="s">
        <v>19</v>
      </c>
      <c r="D71" s="6" t="s">
        <v>29</v>
      </c>
      <c r="E71" s="7">
        <v>12837567</v>
      </c>
      <c r="F71" s="7">
        <v>12837567</v>
      </c>
      <c r="G71" s="7">
        <v>12837567</v>
      </c>
      <c r="H71" s="7">
        <v>12837567</v>
      </c>
      <c r="I71" s="8">
        <v>100</v>
      </c>
      <c r="J71" s="8">
        <v>100</v>
      </c>
      <c r="K71" s="7">
        <v>12837567</v>
      </c>
      <c r="L71" s="7">
        <v>12837567</v>
      </c>
      <c r="M71" s="7">
        <v>0</v>
      </c>
      <c r="N71" s="7">
        <v>0</v>
      </c>
    </row>
    <row r="72" spans="1:19" hidden="1">
      <c r="A72" s="4" t="s">
        <v>96</v>
      </c>
      <c r="B72" s="5" t="s">
        <v>106</v>
      </c>
      <c r="C72" s="6" t="s">
        <v>19</v>
      </c>
      <c r="D72" s="6" t="s">
        <v>32</v>
      </c>
      <c r="E72" s="7">
        <v>407011730</v>
      </c>
      <c r="F72" s="7">
        <v>407011730</v>
      </c>
      <c r="G72" s="7">
        <v>407011730</v>
      </c>
      <c r="H72" s="7">
        <v>407011730</v>
      </c>
      <c r="I72" s="8">
        <v>100</v>
      </c>
      <c r="J72" s="8">
        <v>100</v>
      </c>
      <c r="K72" s="7">
        <v>407011730</v>
      </c>
      <c r="L72" s="7">
        <v>407011730</v>
      </c>
      <c r="M72" s="7">
        <v>0</v>
      </c>
      <c r="N72" s="7">
        <v>0</v>
      </c>
    </row>
    <row r="73" spans="1:19" hidden="1">
      <c r="A73" s="4" t="s">
        <v>96</v>
      </c>
      <c r="B73" s="5" t="s">
        <v>107</v>
      </c>
      <c r="C73" s="6" t="s">
        <v>19</v>
      </c>
      <c r="D73" s="6" t="s">
        <v>34</v>
      </c>
      <c r="E73" s="7">
        <v>285600</v>
      </c>
      <c r="F73" s="7">
        <v>285600</v>
      </c>
      <c r="G73" s="7">
        <v>285600</v>
      </c>
      <c r="H73" s="7">
        <v>285600</v>
      </c>
      <c r="I73" s="8">
        <v>100</v>
      </c>
      <c r="J73" s="8">
        <v>100</v>
      </c>
      <c r="K73" s="7">
        <v>285600</v>
      </c>
      <c r="L73" s="7">
        <v>285600</v>
      </c>
      <c r="M73" s="7">
        <v>0</v>
      </c>
      <c r="N73" s="7">
        <v>0</v>
      </c>
    </row>
    <row r="74" spans="1:19" hidden="1">
      <c r="A74" s="4" t="s">
        <v>96</v>
      </c>
      <c r="B74" s="5" t="s">
        <v>108</v>
      </c>
      <c r="C74" s="6" t="s">
        <v>19</v>
      </c>
      <c r="D74" s="6" t="s">
        <v>36</v>
      </c>
      <c r="E74" s="7">
        <v>22000</v>
      </c>
      <c r="F74" s="7">
        <v>22000</v>
      </c>
      <c r="G74" s="7">
        <v>22000</v>
      </c>
      <c r="H74" s="7">
        <v>22000</v>
      </c>
      <c r="I74" s="8">
        <v>100</v>
      </c>
      <c r="J74" s="8">
        <v>100</v>
      </c>
      <c r="K74" s="7">
        <v>22000</v>
      </c>
      <c r="L74" s="7">
        <v>22000</v>
      </c>
      <c r="M74" s="7">
        <v>0</v>
      </c>
      <c r="N74" s="7">
        <v>0</v>
      </c>
    </row>
    <row r="75" spans="1:19" hidden="1">
      <c r="A75" s="4" t="s">
        <v>96</v>
      </c>
      <c r="B75" s="5" t="s">
        <v>109</v>
      </c>
      <c r="C75" s="6" t="s">
        <v>19</v>
      </c>
      <c r="D75" s="6" t="s">
        <v>36</v>
      </c>
      <c r="E75" s="7">
        <v>2888055</v>
      </c>
      <c r="F75" s="7">
        <v>2888055</v>
      </c>
      <c r="G75" s="7">
        <v>2888055</v>
      </c>
      <c r="H75" s="7">
        <v>2888055</v>
      </c>
      <c r="I75" s="8">
        <v>100</v>
      </c>
      <c r="J75" s="8">
        <v>100</v>
      </c>
      <c r="K75" s="7">
        <v>2888055</v>
      </c>
      <c r="L75" s="7">
        <v>2888055</v>
      </c>
      <c r="M75" s="7">
        <v>0</v>
      </c>
      <c r="N75" s="7">
        <v>0</v>
      </c>
    </row>
    <row r="76" spans="1:19" hidden="1">
      <c r="A76" s="4" t="s">
        <v>96</v>
      </c>
      <c r="B76" s="5" t="s">
        <v>110</v>
      </c>
      <c r="C76" s="6" t="s">
        <v>19</v>
      </c>
      <c r="D76" s="6" t="s">
        <v>40</v>
      </c>
      <c r="E76" s="7">
        <v>1125567</v>
      </c>
      <c r="F76" s="7">
        <v>1125567</v>
      </c>
      <c r="G76" s="7">
        <v>1125567</v>
      </c>
      <c r="H76" s="7">
        <v>1125567</v>
      </c>
      <c r="I76" s="8">
        <v>100</v>
      </c>
      <c r="J76" s="8">
        <v>100</v>
      </c>
      <c r="K76" s="7">
        <v>1125567</v>
      </c>
      <c r="L76" s="7">
        <v>1125567</v>
      </c>
      <c r="M76" s="7">
        <v>0</v>
      </c>
      <c r="N76" s="7">
        <v>0</v>
      </c>
    </row>
    <row r="77" spans="1:19" hidden="1">
      <c r="A77" s="4" t="s">
        <v>96</v>
      </c>
      <c r="B77" s="5" t="s">
        <v>111</v>
      </c>
      <c r="C77" s="6" t="s">
        <v>19</v>
      </c>
      <c r="D77" s="6" t="s">
        <v>40</v>
      </c>
      <c r="E77" s="7">
        <v>4063546</v>
      </c>
      <c r="F77" s="7">
        <v>4063546</v>
      </c>
      <c r="G77" s="7">
        <v>4063546</v>
      </c>
      <c r="H77" s="7">
        <v>4063546</v>
      </c>
      <c r="I77" s="8">
        <v>100</v>
      </c>
      <c r="J77" s="8">
        <v>100</v>
      </c>
      <c r="K77" s="7">
        <v>4063546</v>
      </c>
      <c r="L77" s="7">
        <v>4063546</v>
      </c>
      <c r="M77" s="7">
        <v>0</v>
      </c>
      <c r="N77" s="7">
        <v>0</v>
      </c>
    </row>
    <row r="78" spans="1:19" hidden="1">
      <c r="A78" s="4" t="s">
        <v>96</v>
      </c>
      <c r="B78" s="5" t="s">
        <v>112</v>
      </c>
      <c r="C78" s="6" t="s">
        <v>19</v>
      </c>
      <c r="D78" s="6" t="s">
        <v>40</v>
      </c>
      <c r="E78" s="7">
        <v>992716</v>
      </c>
      <c r="F78" s="7">
        <v>992716</v>
      </c>
      <c r="G78" s="7">
        <v>992716</v>
      </c>
      <c r="H78" s="7">
        <v>992716</v>
      </c>
      <c r="I78" s="8">
        <v>100</v>
      </c>
      <c r="J78" s="8">
        <v>100</v>
      </c>
      <c r="K78" s="7">
        <v>992716</v>
      </c>
      <c r="L78" s="7">
        <v>992716</v>
      </c>
      <c r="M78" s="7">
        <v>0</v>
      </c>
      <c r="N78" s="7">
        <v>0</v>
      </c>
    </row>
    <row r="79" spans="1:19" hidden="1">
      <c r="A79" s="4" t="s">
        <v>96</v>
      </c>
      <c r="B79" s="5" t="s">
        <v>113</v>
      </c>
      <c r="C79" s="6" t="s">
        <v>19</v>
      </c>
      <c r="D79" s="6" t="s">
        <v>40</v>
      </c>
      <c r="E79" s="7">
        <v>16027761</v>
      </c>
      <c r="F79" s="7">
        <v>16027761</v>
      </c>
      <c r="G79" s="7">
        <v>16027761</v>
      </c>
      <c r="H79" s="7">
        <v>16027761</v>
      </c>
      <c r="I79" s="8">
        <v>100</v>
      </c>
      <c r="J79" s="8">
        <v>100</v>
      </c>
      <c r="K79" s="7">
        <v>16027761</v>
      </c>
      <c r="L79" s="7">
        <v>16027761</v>
      </c>
      <c r="M79" s="7">
        <v>0</v>
      </c>
      <c r="N79" s="7">
        <v>0</v>
      </c>
    </row>
    <row r="80" spans="1:19" hidden="1">
      <c r="A80" s="4" t="s">
        <v>96</v>
      </c>
      <c r="B80" s="5" t="s">
        <v>114</v>
      </c>
      <c r="C80" s="6" t="s">
        <v>19</v>
      </c>
      <c r="D80" s="6" t="s">
        <v>45</v>
      </c>
      <c r="E80" s="7">
        <v>2024740</v>
      </c>
      <c r="F80" s="7">
        <v>2024740</v>
      </c>
      <c r="G80" s="7">
        <v>2024740</v>
      </c>
      <c r="H80" s="7">
        <v>2024740</v>
      </c>
      <c r="I80" s="8">
        <v>100</v>
      </c>
      <c r="J80" s="8">
        <v>100</v>
      </c>
      <c r="K80" s="7">
        <v>2024740</v>
      </c>
      <c r="L80" s="7">
        <v>2024740</v>
      </c>
      <c r="M80" s="7">
        <v>0</v>
      </c>
      <c r="N80" s="7">
        <v>0</v>
      </c>
    </row>
    <row r="81" spans="1:14" hidden="1">
      <c r="A81" s="4" t="s">
        <v>96</v>
      </c>
      <c r="B81" s="5" t="s">
        <v>115</v>
      </c>
      <c r="C81" s="6" t="s">
        <v>19</v>
      </c>
      <c r="D81" s="6" t="s">
        <v>45</v>
      </c>
      <c r="E81" s="7">
        <v>406769</v>
      </c>
      <c r="F81" s="7">
        <v>406769</v>
      </c>
      <c r="G81" s="7">
        <v>406769</v>
      </c>
      <c r="H81" s="7">
        <v>406769</v>
      </c>
      <c r="I81" s="8">
        <v>100</v>
      </c>
      <c r="J81" s="8">
        <v>100</v>
      </c>
      <c r="K81" s="7">
        <v>406769</v>
      </c>
      <c r="L81" s="7">
        <v>406769</v>
      </c>
      <c r="M81" s="7">
        <v>0</v>
      </c>
      <c r="N81" s="7">
        <v>0</v>
      </c>
    </row>
    <row r="82" spans="1:14" hidden="1">
      <c r="A82" s="4" t="s">
        <v>96</v>
      </c>
      <c r="B82" s="5" t="s">
        <v>116</v>
      </c>
      <c r="C82" s="6" t="s">
        <v>19</v>
      </c>
      <c r="D82" s="6" t="s">
        <v>45</v>
      </c>
      <c r="E82" s="7">
        <v>0</v>
      </c>
      <c r="F82" s="7">
        <v>0</v>
      </c>
      <c r="G82" s="7">
        <v>0</v>
      </c>
      <c r="H82" s="7">
        <v>0</v>
      </c>
      <c r="I82" s="8">
        <v>0</v>
      </c>
      <c r="J82" s="8">
        <v>0</v>
      </c>
      <c r="K82" s="7">
        <v>0</v>
      </c>
      <c r="L82" s="7">
        <v>0</v>
      </c>
      <c r="M82" s="7">
        <v>0</v>
      </c>
      <c r="N82" s="7">
        <v>0</v>
      </c>
    </row>
    <row r="83" spans="1:14" hidden="1">
      <c r="A83" s="4" t="s">
        <v>96</v>
      </c>
      <c r="B83" s="5" t="s">
        <v>117</v>
      </c>
      <c r="C83" s="6" t="s">
        <v>19</v>
      </c>
      <c r="D83" s="6" t="s">
        <v>50</v>
      </c>
      <c r="E83" s="7">
        <v>22549144</v>
      </c>
      <c r="F83" s="7">
        <v>22549144</v>
      </c>
      <c r="G83" s="7">
        <v>22549144</v>
      </c>
      <c r="H83" s="7">
        <v>22549144</v>
      </c>
      <c r="I83" s="8">
        <v>100</v>
      </c>
      <c r="J83" s="8">
        <v>100</v>
      </c>
      <c r="K83" s="7">
        <v>22549144</v>
      </c>
      <c r="L83" s="7">
        <v>22549144</v>
      </c>
      <c r="M83" s="7">
        <v>0</v>
      </c>
      <c r="N83" s="7">
        <v>0</v>
      </c>
    </row>
    <row r="84" spans="1:14" hidden="1">
      <c r="A84" s="4" t="s">
        <v>96</v>
      </c>
      <c r="B84" s="5" t="s">
        <v>118</v>
      </c>
      <c r="C84" s="6" t="s">
        <v>19</v>
      </c>
      <c r="D84" s="6" t="s">
        <v>52</v>
      </c>
      <c r="E84" s="7">
        <v>34391055</v>
      </c>
      <c r="F84" s="7">
        <v>34391055</v>
      </c>
      <c r="G84" s="7">
        <v>34391055</v>
      </c>
      <c r="H84" s="7">
        <v>34391055</v>
      </c>
      <c r="I84" s="8">
        <v>100</v>
      </c>
      <c r="J84" s="8">
        <v>100</v>
      </c>
      <c r="K84" s="7">
        <v>34391055</v>
      </c>
      <c r="L84" s="7">
        <v>34391055</v>
      </c>
      <c r="M84" s="7">
        <v>0</v>
      </c>
      <c r="N84" s="7">
        <v>0</v>
      </c>
    </row>
    <row r="85" spans="1:14" hidden="1">
      <c r="A85" s="4" t="s">
        <v>96</v>
      </c>
      <c r="B85" s="5" t="s">
        <v>119</v>
      </c>
      <c r="C85" s="6" t="s">
        <v>19</v>
      </c>
      <c r="D85" s="6" t="s">
        <v>54</v>
      </c>
      <c r="E85" s="7">
        <v>620174905</v>
      </c>
      <c r="F85" s="7">
        <v>620174905</v>
      </c>
      <c r="G85" s="7">
        <v>620174905</v>
      </c>
      <c r="H85" s="7">
        <v>620174905</v>
      </c>
      <c r="I85" s="8">
        <v>100</v>
      </c>
      <c r="J85" s="8">
        <v>100</v>
      </c>
      <c r="K85" s="7">
        <v>620174905</v>
      </c>
      <c r="L85" s="7">
        <v>620174905</v>
      </c>
      <c r="M85" s="7">
        <v>0</v>
      </c>
      <c r="N85" s="7">
        <v>0</v>
      </c>
    </row>
    <row r="86" spans="1:14" hidden="1">
      <c r="A86" s="4" t="s">
        <v>96</v>
      </c>
      <c r="B86" s="5" t="s">
        <v>120</v>
      </c>
      <c r="C86" s="6" t="s">
        <v>56</v>
      </c>
      <c r="D86" s="6" t="s">
        <v>50</v>
      </c>
      <c r="E86" s="7">
        <v>451292</v>
      </c>
      <c r="F86" s="7">
        <v>451292</v>
      </c>
      <c r="G86" s="7">
        <v>451292</v>
      </c>
      <c r="H86" s="7">
        <v>451292</v>
      </c>
      <c r="I86" s="8">
        <v>100</v>
      </c>
      <c r="J86" s="8">
        <v>100</v>
      </c>
      <c r="K86" s="7">
        <v>451292</v>
      </c>
      <c r="L86" s="7">
        <v>451292</v>
      </c>
      <c r="M86" s="7">
        <v>0</v>
      </c>
      <c r="N86" s="7">
        <v>0</v>
      </c>
    </row>
    <row r="87" spans="1:14" hidden="1">
      <c r="A87" s="4" t="s">
        <v>96</v>
      </c>
      <c r="B87" s="5" t="s">
        <v>121</v>
      </c>
      <c r="C87" s="6" t="s">
        <v>56</v>
      </c>
      <c r="D87" s="6" t="s">
        <v>58</v>
      </c>
      <c r="E87" s="7">
        <v>17922198</v>
      </c>
      <c r="F87" s="7">
        <v>17922198</v>
      </c>
      <c r="G87" s="7">
        <v>17922198</v>
      </c>
      <c r="H87" s="7">
        <v>17922198</v>
      </c>
      <c r="I87" s="8">
        <v>100</v>
      </c>
      <c r="J87" s="8">
        <v>100</v>
      </c>
      <c r="K87" s="7">
        <v>17922198</v>
      </c>
      <c r="L87" s="7">
        <v>17922198</v>
      </c>
      <c r="M87" s="7">
        <v>0</v>
      </c>
      <c r="N87" s="7">
        <v>0</v>
      </c>
    </row>
    <row r="88" spans="1:14" hidden="1">
      <c r="A88" s="4" t="s">
        <v>96</v>
      </c>
      <c r="B88" s="5" t="s">
        <v>122</v>
      </c>
      <c r="C88" s="6" t="s">
        <v>60</v>
      </c>
      <c r="D88" s="6" t="s">
        <v>58</v>
      </c>
      <c r="E88" s="7">
        <v>1474542</v>
      </c>
      <c r="F88" s="7">
        <v>1474542</v>
      </c>
      <c r="G88" s="7">
        <v>1474542</v>
      </c>
      <c r="H88" s="7">
        <v>1474542</v>
      </c>
      <c r="I88" s="8">
        <v>100</v>
      </c>
      <c r="J88" s="8">
        <v>100</v>
      </c>
      <c r="K88" s="7">
        <v>1474542</v>
      </c>
      <c r="L88" s="7">
        <v>1474542</v>
      </c>
      <c r="M88" s="7">
        <v>0</v>
      </c>
      <c r="N88" s="7">
        <v>0</v>
      </c>
    </row>
    <row r="89" spans="1:14" hidden="1">
      <c r="A89" s="4" t="s">
        <v>96</v>
      </c>
      <c r="B89" s="5" t="s">
        <v>123</v>
      </c>
      <c r="C89" s="6" t="s">
        <v>62</v>
      </c>
      <c r="D89" s="6" t="s">
        <v>22</v>
      </c>
      <c r="E89" s="7">
        <v>1272790</v>
      </c>
      <c r="F89" s="7">
        <v>1272790</v>
      </c>
      <c r="G89" s="7">
        <v>1272790</v>
      </c>
      <c r="H89" s="7">
        <v>1272790</v>
      </c>
      <c r="I89" s="8">
        <v>100</v>
      </c>
      <c r="J89" s="8">
        <v>100</v>
      </c>
      <c r="K89" s="7">
        <v>1272790</v>
      </c>
      <c r="L89" s="7">
        <v>1272790</v>
      </c>
      <c r="M89" s="7">
        <v>0</v>
      </c>
      <c r="N89" s="7">
        <v>0</v>
      </c>
    </row>
    <row r="90" spans="1:14" hidden="1">
      <c r="A90" s="4" t="s">
        <v>96</v>
      </c>
      <c r="B90" s="5" t="s">
        <v>124</v>
      </c>
      <c r="C90" s="6" t="s">
        <v>62</v>
      </c>
      <c r="D90" s="6" t="s">
        <v>64</v>
      </c>
      <c r="E90" s="7">
        <v>1161509</v>
      </c>
      <c r="F90" s="7">
        <v>1161509</v>
      </c>
      <c r="G90" s="7">
        <v>1161509</v>
      </c>
      <c r="H90" s="7">
        <v>1161509</v>
      </c>
      <c r="I90" s="8">
        <v>100</v>
      </c>
      <c r="J90" s="8">
        <v>100</v>
      </c>
      <c r="K90" s="7">
        <v>1161509</v>
      </c>
      <c r="L90" s="7">
        <v>1161509</v>
      </c>
      <c r="M90" s="7">
        <v>0</v>
      </c>
      <c r="N90" s="7">
        <v>0</v>
      </c>
    </row>
    <row r="91" spans="1:14" hidden="1">
      <c r="A91" s="4" t="s">
        <v>96</v>
      </c>
      <c r="B91" s="5" t="s">
        <v>125</v>
      </c>
      <c r="C91" s="6" t="s">
        <v>62</v>
      </c>
      <c r="D91" s="6" t="s">
        <v>50</v>
      </c>
      <c r="E91" s="7">
        <v>200185</v>
      </c>
      <c r="F91" s="7">
        <v>200185</v>
      </c>
      <c r="G91" s="7">
        <v>200185</v>
      </c>
      <c r="H91" s="7">
        <v>200185</v>
      </c>
      <c r="I91" s="8">
        <v>100</v>
      </c>
      <c r="J91" s="8">
        <v>100</v>
      </c>
      <c r="K91" s="7">
        <v>200185</v>
      </c>
      <c r="L91" s="7">
        <v>200185</v>
      </c>
      <c r="M91" s="7">
        <v>0</v>
      </c>
      <c r="N91" s="7">
        <v>0</v>
      </c>
    </row>
    <row r="92" spans="1:14" hidden="1">
      <c r="A92" s="9" t="s">
        <v>66</v>
      </c>
      <c r="B92" s="10"/>
      <c r="C92" s="10"/>
      <c r="D92" s="10"/>
      <c r="E92" s="11">
        <v>3049292773</v>
      </c>
      <c r="F92" s="11">
        <v>3049292773</v>
      </c>
      <c r="G92" s="11">
        <v>3049292773</v>
      </c>
      <c r="H92" s="11">
        <v>3049292773</v>
      </c>
      <c r="I92" s="12"/>
      <c r="J92" s="12"/>
      <c r="K92" s="12"/>
      <c r="L92" s="12"/>
      <c r="M92" s="12"/>
      <c r="N92" s="12"/>
    </row>
    <row r="93" spans="1:14" hidden="1">
      <c r="A93" s="4" t="s">
        <v>126</v>
      </c>
      <c r="B93" s="5" t="s">
        <v>127</v>
      </c>
      <c r="C93" s="6" t="s">
        <v>16</v>
      </c>
      <c r="D93" s="6" t="s">
        <v>17</v>
      </c>
      <c r="E93" s="7">
        <v>736104</v>
      </c>
      <c r="F93" s="7">
        <v>736104</v>
      </c>
      <c r="G93" s="7">
        <v>736104</v>
      </c>
      <c r="H93" s="7">
        <v>858396</v>
      </c>
      <c r="I93" s="8">
        <v>100</v>
      </c>
      <c r="J93" s="8">
        <v>85.753428487551204</v>
      </c>
      <c r="K93" s="7">
        <v>736104</v>
      </c>
      <c r="L93" s="7">
        <v>736104</v>
      </c>
      <c r="M93" s="7">
        <v>-122292</v>
      </c>
      <c r="N93" s="7">
        <v>-122292</v>
      </c>
    </row>
    <row r="94" spans="1:14" hidden="1">
      <c r="A94" s="4" t="s">
        <v>126</v>
      </c>
      <c r="B94" s="5" t="s">
        <v>128</v>
      </c>
      <c r="C94" s="6" t="s">
        <v>19</v>
      </c>
      <c r="D94" s="6" t="s">
        <v>20</v>
      </c>
      <c r="E94" s="7">
        <v>78150012</v>
      </c>
      <c r="F94" s="7">
        <v>78150012</v>
      </c>
      <c r="G94" s="7">
        <v>78150012</v>
      </c>
      <c r="H94" s="7">
        <v>78150012</v>
      </c>
      <c r="I94" s="8">
        <v>100</v>
      </c>
      <c r="J94" s="8">
        <v>100</v>
      </c>
      <c r="K94" s="7">
        <v>86183718</v>
      </c>
      <c r="L94" s="7">
        <v>86183718</v>
      </c>
      <c r="M94" s="7">
        <v>1045211</v>
      </c>
      <c r="N94" s="7">
        <v>1045211</v>
      </c>
    </row>
    <row r="95" spans="1:14" hidden="1">
      <c r="A95" s="4" t="s">
        <v>126</v>
      </c>
      <c r="B95" s="5" t="s">
        <v>129</v>
      </c>
      <c r="C95" s="6" t="s">
        <v>19</v>
      </c>
      <c r="D95" s="6" t="s">
        <v>22</v>
      </c>
      <c r="E95" s="7">
        <v>84904091</v>
      </c>
      <c r="F95" s="7">
        <v>84904091</v>
      </c>
      <c r="G95" s="7">
        <v>84904091</v>
      </c>
      <c r="H95" s="7">
        <v>84904091</v>
      </c>
      <c r="I95" s="8">
        <v>100</v>
      </c>
      <c r="J95" s="8">
        <v>100</v>
      </c>
      <c r="K95" s="7">
        <v>84904091</v>
      </c>
      <c r="L95" s="7">
        <v>84904091</v>
      </c>
      <c r="M95" s="7">
        <v>0</v>
      </c>
      <c r="N95" s="7">
        <v>0</v>
      </c>
    </row>
    <row r="96" spans="1:14" hidden="1">
      <c r="A96" s="617" t="s">
        <v>126</v>
      </c>
      <c r="B96" s="611" t="s">
        <v>130</v>
      </c>
      <c r="C96" s="612" t="s">
        <v>19</v>
      </c>
      <c r="D96" s="612" t="s">
        <v>24</v>
      </c>
      <c r="E96" s="613">
        <v>22013354</v>
      </c>
      <c r="F96" s="613">
        <v>22013354</v>
      </c>
      <c r="G96" s="613">
        <v>22013354</v>
      </c>
      <c r="H96" s="613">
        <v>22013354</v>
      </c>
      <c r="I96" s="614">
        <v>100</v>
      </c>
      <c r="J96" s="614">
        <v>100</v>
      </c>
      <c r="K96" s="613">
        <v>22013354</v>
      </c>
      <c r="L96" s="613">
        <v>22013354</v>
      </c>
      <c r="M96" s="613">
        <v>0</v>
      </c>
      <c r="N96" s="613">
        <v>0</v>
      </c>
    </row>
    <row r="97" spans="1:19" hidden="1">
      <c r="A97" s="617" t="s">
        <v>126</v>
      </c>
      <c r="B97" s="611" t="s">
        <v>131</v>
      </c>
      <c r="C97" s="612" t="s">
        <v>19</v>
      </c>
      <c r="D97" s="612" t="s">
        <v>24</v>
      </c>
      <c r="E97" s="613">
        <v>5124000</v>
      </c>
      <c r="F97" s="613">
        <v>5124000</v>
      </c>
      <c r="G97" s="613">
        <v>5124000</v>
      </c>
      <c r="H97" s="613">
        <v>5124000</v>
      </c>
      <c r="I97" s="614">
        <v>100</v>
      </c>
      <c r="J97" s="614">
        <v>100</v>
      </c>
      <c r="K97" s="613">
        <v>5124000</v>
      </c>
      <c r="L97" s="613">
        <v>5124000</v>
      </c>
      <c r="M97" s="613">
        <v>0</v>
      </c>
      <c r="N97" s="613">
        <v>0</v>
      </c>
    </row>
    <row r="98" spans="1:19" hidden="1">
      <c r="A98" s="617" t="s">
        <v>126</v>
      </c>
      <c r="B98" s="611" t="s">
        <v>132</v>
      </c>
      <c r="C98" s="612" t="s">
        <v>19</v>
      </c>
      <c r="D98" s="612" t="s">
        <v>24</v>
      </c>
      <c r="E98" s="613">
        <v>85564217</v>
      </c>
      <c r="F98" s="613">
        <v>85564217</v>
      </c>
      <c r="G98" s="613">
        <v>85564217</v>
      </c>
      <c r="H98" s="613">
        <v>88188003</v>
      </c>
      <c r="I98" s="614">
        <v>100</v>
      </c>
      <c r="J98" s="614">
        <v>97.024781250574406</v>
      </c>
      <c r="K98" s="613">
        <v>85564217</v>
      </c>
      <c r="L98" s="613">
        <v>85564217</v>
      </c>
      <c r="M98" s="613">
        <v>-2623786</v>
      </c>
      <c r="N98" s="613">
        <v>-2623786</v>
      </c>
    </row>
    <row r="99" spans="1:19">
      <c r="A99" s="617" t="s">
        <v>126</v>
      </c>
      <c r="B99" s="611" t="s">
        <v>133</v>
      </c>
      <c r="C99" s="612" t="s">
        <v>19</v>
      </c>
      <c r="D99" s="612" t="s">
        <v>24</v>
      </c>
      <c r="E99" s="613">
        <v>262180</v>
      </c>
      <c r="F99" s="613">
        <v>262180</v>
      </c>
      <c r="G99" s="613">
        <v>262180</v>
      </c>
      <c r="H99" s="613">
        <v>262180</v>
      </c>
      <c r="I99" s="614">
        <v>100</v>
      </c>
      <c r="J99" s="614">
        <v>100</v>
      </c>
      <c r="K99" s="613">
        <v>262180</v>
      </c>
      <c r="L99" s="613">
        <v>262180</v>
      </c>
      <c r="M99" s="613">
        <v>0</v>
      </c>
      <c r="N99" s="613">
        <v>0</v>
      </c>
      <c r="O99" s="616">
        <v>0</v>
      </c>
      <c r="P99" s="629">
        <v>88188003</v>
      </c>
      <c r="Q99" s="630">
        <f>(L98+L99)-P99</f>
        <v>-2361606</v>
      </c>
      <c r="R99" s="615">
        <f>L98+L99</f>
        <v>85826397</v>
      </c>
      <c r="S99" s="615">
        <f>L97</f>
        <v>5124000</v>
      </c>
    </row>
    <row r="100" spans="1:19" hidden="1">
      <c r="A100" s="4" t="s">
        <v>126</v>
      </c>
      <c r="B100" s="5" t="s">
        <v>134</v>
      </c>
      <c r="C100" s="6" t="s">
        <v>19</v>
      </c>
      <c r="D100" s="6" t="s">
        <v>29</v>
      </c>
      <c r="E100" s="7">
        <v>595671</v>
      </c>
      <c r="F100" s="7">
        <v>595671</v>
      </c>
      <c r="G100" s="7">
        <v>595671</v>
      </c>
      <c r="H100" s="7">
        <v>595671</v>
      </c>
      <c r="I100" s="8">
        <v>100</v>
      </c>
      <c r="J100" s="8">
        <v>100</v>
      </c>
      <c r="K100" s="7">
        <v>595671</v>
      </c>
      <c r="L100" s="7">
        <v>595671</v>
      </c>
      <c r="M100" s="7">
        <v>0</v>
      </c>
      <c r="N100" s="7">
        <v>0</v>
      </c>
    </row>
    <row r="101" spans="1:19" hidden="1">
      <c r="A101" s="4" t="s">
        <v>126</v>
      </c>
      <c r="B101" s="5" t="s">
        <v>135</v>
      </c>
      <c r="C101" s="6" t="s">
        <v>19</v>
      </c>
      <c r="D101" s="6" t="s">
        <v>29</v>
      </c>
      <c r="E101" s="7">
        <v>1103293</v>
      </c>
      <c r="F101" s="7">
        <v>1103293</v>
      </c>
      <c r="G101" s="7">
        <v>1103293</v>
      </c>
      <c r="H101" s="7">
        <v>1103293</v>
      </c>
      <c r="I101" s="8">
        <v>100</v>
      </c>
      <c r="J101" s="8">
        <v>100</v>
      </c>
      <c r="K101" s="7">
        <v>1103293</v>
      </c>
      <c r="L101" s="7">
        <v>1103293</v>
      </c>
      <c r="M101" s="7">
        <v>0</v>
      </c>
      <c r="N101" s="7">
        <v>0</v>
      </c>
    </row>
    <row r="102" spans="1:19" hidden="1">
      <c r="A102" s="4" t="s">
        <v>126</v>
      </c>
      <c r="B102" s="5" t="s">
        <v>136</v>
      </c>
      <c r="C102" s="6" t="s">
        <v>19</v>
      </c>
      <c r="D102" s="6" t="s">
        <v>32</v>
      </c>
      <c r="E102" s="7">
        <v>50241143</v>
      </c>
      <c r="F102" s="7">
        <v>50241143</v>
      </c>
      <c r="G102" s="7">
        <v>50241143</v>
      </c>
      <c r="H102" s="7">
        <v>50241143</v>
      </c>
      <c r="I102" s="8">
        <v>100</v>
      </c>
      <c r="J102" s="8">
        <v>100</v>
      </c>
      <c r="K102" s="7">
        <v>50241143</v>
      </c>
      <c r="L102" s="7">
        <v>50241143</v>
      </c>
      <c r="M102" s="7">
        <v>0</v>
      </c>
      <c r="N102" s="7">
        <v>0</v>
      </c>
    </row>
    <row r="103" spans="1:19" hidden="1">
      <c r="A103" s="4" t="s">
        <v>126</v>
      </c>
      <c r="B103" s="5" t="s">
        <v>137</v>
      </c>
      <c r="C103" s="6" t="s">
        <v>19</v>
      </c>
      <c r="D103" s="6" t="s">
        <v>34</v>
      </c>
      <c r="E103" s="7">
        <v>63000</v>
      </c>
      <c r="F103" s="7">
        <v>63000</v>
      </c>
      <c r="G103" s="7">
        <v>63000</v>
      </c>
      <c r="H103" s="7">
        <v>63000</v>
      </c>
      <c r="I103" s="8">
        <v>100</v>
      </c>
      <c r="J103" s="8">
        <v>100</v>
      </c>
      <c r="K103" s="7">
        <v>63000</v>
      </c>
      <c r="L103" s="7">
        <v>63000</v>
      </c>
      <c r="M103" s="7">
        <v>0</v>
      </c>
      <c r="N103" s="7">
        <v>0</v>
      </c>
    </row>
    <row r="104" spans="1:19" hidden="1">
      <c r="A104" s="4" t="s">
        <v>126</v>
      </c>
      <c r="B104" s="5" t="s">
        <v>138</v>
      </c>
      <c r="C104" s="6" t="s">
        <v>19</v>
      </c>
      <c r="D104" s="6" t="s">
        <v>36</v>
      </c>
      <c r="E104" s="7">
        <v>0</v>
      </c>
      <c r="F104" s="7">
        <v>0</v>
      </c>
      <c r="G104" s="7">
        <v>0</v>
      </c>
      <c r="H104" s="7">
        <v>0</v>
      </c>
      <c r="I104" s="8">
        <v>0</v>
      </c>
      <c r="J104" s="8">
        <v>0</v>
      </c>
      <c r="K104" s="7">
        <v>0</v>
      </c>
      <c r="L104" s="7">
        <v>0</v>
      </c>
      <c r="M104" s="7">
        <v>0</v>
      </c>
      <c r="N104" s="7">
        <v>0</v>
      </c>
    </row>
    <row r="105" spans="1:19" hidden="1">
      <c r="A105" s="4" t="s">
        <v>126</v>
      </c>
      <c r="B105" s="5" t="s">
        <v>139</v>
      </c>
      <c r="C105" s="6" t="s">
        <v>19</v>
      </c>
      <c r="D105" s="6" t="s">
        <v>36</v>
      </c>
      <c r="E105" s="7">
        <v>183363</v>
      </c>
      <c r="F105" s="7">
        <v>183363</v>
      </c>
      <c r="G105" s="7">
        <v>183363</v>
      </c>
      <c r="H105" s="7">
        <v>183363</v>
      </c>
      <c r="I105" s="8">
        <v>100</v>
      </c>
      <c r="J105" s="8">
        <v>100</v>
      </c>
      <c r="K105" s="7">
        <v>183363</v>
      </c>
      <c r="L105" s="7">
        <v>183363</v>
      </c>
      <c r="M105" s="7">
        <v>0</v>
      </c>
      <c r="N105" s="7">
        <v>0</v>
      </c>
    </row>
    <row r="106" spans="1:19" hidden="1">
      <c r="A106" s="4" t="s">
        <v>126</v>
      </c>
      <c r="B106" s="5" t="s">
        <v>140</v>
      </c>
      <c r="C106" s="6" t="s">
        <v>19</v>
      </c>
      <c r="D106" s="6" t="s">
        <v>40</v>
      </c>
      <c r="E106" s="7">
        <v>583972</v>
      </c>
      <c r="F106" s="7">
        <v>583972</v>
      </c>
      <c r="G106" s="7">
        <v>583972</v>
      </c>
      <c r="H106" s="7">
        <v>583972</v>
      </c>
      <c r="I106" s="8">
        <v>100</v>
      </c>
      <c r="J106" s="8">
        <v>100</v>
      </c>
      <c r="K106" s="7">
        <v>583972</v>
      </c>
      <c r="L106" s="7">
        <v>583972</v>
      </c>
      <c r="M106" s="7">
        <v>0</v>
      </c>
      <c r="N106" s="7">
        <v>0</v>
      </c>
    </row>
    <row r="107" spans="1:19" hidden="1">
      <c r="A107" s="4" t="s">
        <v>126</v>
      </c>
      <c r="B107" s="5" t="s">
        <v>141</v>
      </c>
      <c r="C107" s="6" t="s">
        <v>19</v>
      </c>
      <c r="D107" s="6" t="s">
        <v>40</v>
      </c>
      <c r="E107" s="7">
        <v>120485</v>
      </c>
      <c r="F107" s="7">
        <v>120485</v>
      </c>
      <c r="G107" s="7">
        <v>120485</v>
      </c>
      <c r="H107" s="7">
        <v>120485</v>
      </c>
      <c r="I107" s="8">
        <v>100</v>
      </c>
      <c r="J107" s="8">
        <v>100</v>
      </c>
      <c r="K107" s="7">
        <v>120485</v>
      </c>
      <c r="L107" s="7">
        <v>120485</v>
      </c>
      <c r="M107" s="7">
        <v>0</v>
      </c>
      <c r="N107" s="7">
        <v>0</v>
      </c>
    </row>
    <row r="108" spans="1:19" hidden="1">
      <c r="A108" s="4" t="s">
        <v>126</v>
      </c>
      <c r="B108" s="5" t="s">
        <v>142</v>
      </c>
      <c r="C108" s="6" t="s">
        <v>19</v>
      </c>
      <c r="D108" s="6" t="s">
        <v>40</v>
      </c>
      <c r="E108" s="7">
        <v>226468</v>
      </c>
      <c r="F108" s="7">
        <v>226468</v>
      </c>
      <c r="G108" s="7">
        <v>226468</v>
      </c>
      <c r="H108" s="7">
        <v>226468</v>
      </c>
      <c r="I108" s="8">
        <v>100</v>
      </c>
      <c r="J108" s="8">
        <v>100</v>
      </c>
      <c r="K108" s="7">
        <v>226468</v>
      </c>
      <c r="L108" s="7">
        <v>226468</v>
      </c>
      <c r="M108" s="7">
        <v>0</v>
      </c>
      <c r="N108" s="7">
        <v>0</v>
      </c>
    </row>
    <row r="109" spans="1:19" hidden="1">
      <c r="A109" s="4" t="s">
        <v>126</v>
      </c>
      <c r="B109" s="5" t="s">
        <v>143</v>
      </c>
      <c r="C109" s="6" t="s">
        <v>19</v>
      </c>
      <c r="D109" s="6" t="s">
        <v>40</v>
      </c>
      <c r="E109" s="7">
        <v>4281965</v>
      </c>
      <c r="F109" s="7">
        <v>4281965</v>
      </c>
      <c r="G109" s="7">
        <v>4281965</v>
      </c>
      <c r="H109" s="7">
        <v>4281965</v>
      </c>
      <c r="I109" s="8">
        <v>100</v>
      </c>
      <c r="J109" s="8">
        <v>100</v>
      </c>
      <c r="K109" s="7">
        <v>4281965</v>
      </c>
      <c r="L109" s="7">
        <v>4281965</v>
      </c>
      <c r="M109" s="7">
        <v>0</v>
      </c>
      <c r="N109" s="7">
        <v>0</v>
      </c>
    </row>
    <row r="110" spans="1:19" hidden="1">
      <c r="A110" s="4" t="s">
        <v>126</v>
      </c>
      <c r="B110" s="5" t="s">
        <v>144</v>
      </c>
      <c r="C110" s="6" t="s">
        <v>19</v>
      </c>
      <c r="D110" s="6" t="s">
        <v>45</v>
      </c>
      <c r="E110" s="7">
        <v>215720</v>
      </c>
      <c r="F110" s="7">
        <v>215720</v>
      </c>
      <c r="G110" s="7">
        <v>215720</v>
      </c>
      <c r="H110" s="7">
        <v>215720</v>
      </c>
      <c r="I110" s="8">
        <v>100</v>
      </c>
      <c r="J110" s="8">
        <v>100</v>
      </c>
      <c r="K110" s="7">
        <v>215720</v>
      </c>
      <c r="L110" s="7">
        <v>215720</v>
      </c>
      <c r="M110" s="7">
        <v>0</v>
      </c>
      <c r="N110" s="7">
        <v>0</v>
      </c>
    </row>
    <row r="111" spans="1:19" hidden="1">
      <c r="A111" s="4" t="s">
        <v>126</v>
      </c>
      <c r="B111" s="5" t="s">
        <v>145</v>
      </c>
      <c r="C111" s="6" t="s">
        <v>19</v>
      </c>
      <c r="D111" s="6" t="s">
        <v>45</v>
      </c>
      <c r="E111" s="7">
        <v>32089</v>
      </c>
      <c r="F111" s="7">
        <v>32089</v>
      </c>
      <c r="G111" s="7">
        <v>32089</v>
      </c>
      <c r="H111" s="7">
        <v>32089</v>
      </c>
      <c r="I111" s="8">
        <v>100</v>
      </c>
      <c r="J111" s="8">
        <v>100</v>
      </c>
      <c r="K111" s="7">
        <v>32089</v>
      </c>
      <c r="L111" s="7">
        <v>32089</v>
      </c>
      <c r="M111" s="7">
        <v>0</v>
      </c>
      <c r="N111" s="7">
        <v>0</v>
      </c>
    </row>
    <row r="112" spans="1:19" hidden="1">
      <c r="A112" s="4" t="s">
        <v>126</v>
      </c>
      <c r="B112" s="5" t="s">
        <v>146</v>
      </c>
      <c r="C112" s="6" t="s">
        <v>19</v>
      </c>
      <c r="D112" s="6" t="s">
        <v>45</v>
      </c>
      <c r="E112" s="7">
        <v>0</v>
      </c>
      <c r="F112" s="7">
        <v>0</v>
      </c>
      <c r="G112" s="7">
        <v>0</v>
      </c>
      <c r="H112" s="7">
        <v>0</v>
      </c>
      <c r="I112" s="8">
        <v>0</v>
      </c>
      <c r="J112" s="8">
        <v>0</v>
      </c>
      <c r="K112" s="7">
        <v>0</v>
      </c>
      <c r="L112" s="7">
        <v>0</v>
      </c>
      <c r="M112" s="7">
        <v>0</v>
      </c>
      <c r="N112" s="7">
        <v>0</v>
      </c>
    </row>
    <row r="113" spans="1:19" hidden="1">
      <c r="A113" s="4" t="s">
        <v>126</v>
      </c>
      <c r="B113" s="5" t="s">
        <v>147</v>
      </c>
      <c r="C113" s="6" t="s">
        <v>19</v>
      </c>
      <c r="D113" s="6" t="s">
        <v>50</v>
      </c>
      <c r="E113" s="7">
        <v>2284626</v>
      </c>
      <c r="F113" s="7">
        <v>2284626</v>
      </c>
      <c r="G113" s="7">
        <v>2284626</v>
      </c>
      <c r="H113" s="7">
        <v>2284626</v>
      </c>
      <c r="I113" s="8">
        <v>100</v>
      </c>
      <c r="J113" s="8">
        <v>100</v>
      </c>
      <c r="K113" s="7">
        <v>2284626</v>
      </c>
      <c r="L113" s="7">
        <v>2284626</v>
      </c>
      <c r="M113" s="7">
        <v>0</v>
      </c>
      <c r="N113" s="7">
        <v>0</v>
      </c>
    </row>
    <row r="114" spans="1:19" hidden="1">
      <c r="A114" s="4" t="s">
        <v>126</v>
      </c>
      <c r="B114" s="5" t="s">
        <v>148</v>
      </c>
      <c r="C114" s="6" t="s">
        <v>19</v>
      </c>
      <c r="D114" s="6" t="s">
        <v>52</v>
      </c>
      <c r="E114" s="7">
        <v>3301335</v>
      </c>
      <c r="F114" s="7">
        <v>3301335</v>
      </c>
      <c r="G114" s="7">
        <v>3301335</v>
      </c>
      <c r="H114" s="7">
        <v>3301335</v>
      </c>
      <c r="I114" s="8">
        <v>100</v>
      </c>
      <c r="J114" s="8">
        <v>100</v>
      </c>
      <c r="K114" s="7">
        <v>3301335</v>
      </c>
      <c r="L114" s="7">
        <v>3301335</v>
      </c>
      <c r="M114" s="7">
        <v>0</v>
      </c>
      <c r="N114" s="7">
        <v>0</v>
      </c>
    </row>
    <row r="115" spans="1:19" hidden="1">
      <c r="A115" s="4" t="s">
        <v>126</v>
      </c>
      <c r="B115" s="5" t="s">
        <v>149</v>
      </c>
      <c r="C115" s="6" t="s">
        <v>19</v>
      </c>
      <c r="D115" s="6" t="s">
        <v>54</v>
      </c>
      <c r="E115" s="7">
        <v>70623503</v>
      </c>
      <c r="F115" s="7">
        <v>70623503</v>
      </c>
      <c r="G115" s="7">
        <v>70623503</v>
      </c>
      <c r="H115" s="7">
        <v>70623503</v>
      </c>
      <c r="I115" s="8">
        <v>100</v>
      </c>
      <c r="J115" s="8">
        <v>100</v>
      </c>
      <c r="K115" s="7">
        <v>70623503</v>
      </c>
      <c r="L115" s="7">
        <v>70623503</v>
      </c>
      <c r="M115" s="7">
        <v>0</v>
      </c>
      <c r="N115" s="7">
        <v>0</v>
      </c>
    </row>
    <row r="116" spans="1:19" hidden="1">
      <c r="A116" s="4" t="s">
        <v>126</v>
      </c>
      <c r="B116" s="5" t="s">
        <v>150</v>
      </c>
      <c r="C116" s="6" t="s">
        <v>19</v>
      </c>
      <c r="D116" s="6" t="s">
        <v>58</v>
      </c>
      <c r="E116" s="7">
        <v>287023</v>
      </c>
      <c r="F116" s="7">
        <v>287023</v>
      </c>
      <c r="G116" s="7">
        <v>287023</v>
      </c>
      <c r="H116" s="7">
        <v>287023</v>
      </c>
      <c r="I116" s="8">
        <v>100</v>
      </c>
      <c r="J116" s="8">
        <v>100</v>
      </c>
      <c r="K116" s="7">
        <v>287023</v>
      </c>
      <c r="L116" s="7">
        <v>287023</v>
      </c>
      <c r="M116" s="7">
        <v>0</v>
      </c>
      <c r="N116" s="7">
        <v>0</v>
      </c>
    </row>
    <row r="117" spans="1:19" hidden="1">
      <c r="A117" s="4" t="s">
        <v>126</v>
      </c>
      <c r="B117" s="5" t="s">
        <v>151</v>
      </c>
      <c r="C117" s="6" t="s">
        <v>56</v>
      </c>
      <c r="D117" s="6" t="s">
        <v>50</v>
      </c>
      <c r="E117" s="7">
        <v>39031</v>
      </c>
      <c r="F117" s="7">
        <v>39031</v>
      </c>
      <c r="G117" s="7">
        <v>39031</v>
      </c>
      <c r="H117" s="7">
        <v>39031</v>
      </c>
      <c r="I117" s="8">
        <v>100</v>
      </c>
      <c r="J117" s="8">
        <v>100</v>
      </c>
      <c r="K117" s="7">
        <v>39031</v>
      </c>
      <c r="L117" s="7">
        <v>39031</v>
      </c>
      <c r="M117" s="7">
        <v>0</v>
      </c>
      <c r="N117" s="7">
        <v>0</v>
      </c>
    </row>
    <row r="118" spans="1:19" hidden="1">
      <c r="A118" s="4" t="s">
        <v>126</v>
      </c>
      <c r="B118" s="5" t="s">
        <v>152</v>
      </c>
      <c r="C118" s="6" t="s">
        <v>56</v>
      </c>
      <c r="D118" s="6" t="s">
        <v>58</v>
      </c>
      <c r="E118" s="7">
        <v>1735504</v>
      </c>
      <c r="F118" s="7">
        <v>1735504</v>
      </c>
      <c r="G118" s="7">
        <v>1735504</v>
      </c>
      <c r="H118" s="7">
        <v>1735504</v>
      </c>
      <c r="I118" s="8">
        <v>100</v>
      </c>
      <c r="J118" s="8">
        <v>100</v>
      </c>
      <c r="K118" s="7">
        <v>1735504</v>
      </c>
      <c r="L118" s="7">
        <v>1735504</v>
      </c>
      <c r="M118" s="7">
        <v>0</v>
      </c>
      <c r="N118" s="7">
        <v>0</v>
      </c>
    </row>
    <row r="119" spans="1:19" hidden="1">
      <c r="A119" s="4" t="s">
        <v>126</v>
      </c>
      <c r="B119" s="5" t="s">
        <v>153</v>
      </c>
      <c r="C119" s="6" t="s">
        <v>60</v>
      </c>
      <c r="D119" s="6" t="s">
        <v>58</v>
      </c>
      <c r="E119" s="7">
        <v>118823</v>
      </c>
      <c r="F119" s="7">
        <v>118823</v>
      </c>
      <c r="G119" s="7">
        <v>118823</v>
      </c>
      <c r="H119" s="7">
        <v>118823</v>
      </c>
      <c r="I119" s="8">
        <v>100</v>
      </c>
      <c r="J119" s="8">
        <v>100</v>
      </c>
      <c r="K119" s="7">
        <v>118823</v>
      </c>
      <c r="L119" s="7">
        <v>118823</v>
      </c>
      <c r="M119" s="7">
        <v>0</v>
      </c>
      <c r="N119" s="7">
        <v>0</v>
      </c>
    </row>
    <row r="120" spans="1:19" hidden="1">
      <c r="A120" s="4" t="s">
        <v>126</v>
      </c>
      <c r="B120" s="5" t="s">
        <v>154</v>
      </c>
      <c r="C120" s="6" t="s">
        <v>62</v>
      </c>
      <c r="D120" s="6" t="s">
        <v>22</v>
      </c>
      <c r="E120" s="7">
        <v>118467</v>
      </c>
      <c r="F120" s="7">
        <v>118467</v>
      </c>
      <c r="G120" s="7">
        <v>118467</v>
      </c>
      <c r="H120" s="7">
        <v>118467</v>
      </c>
      <c r="I120" s="8">
        <v>100</v>
      </c>
      <c r="J120" s="8">
        <v>100</v>
      </c>
      <c r="K120" s="7">
        <v>118467</v>
      </c>
      <c r="L120" s="7">
        <v>118467</v>
      </c>
      <c r="M120" s="7">
        <v>0</v>
      </c>
      <c r="N120" s="7">
        <v>0</v>
      </c>
    </row>
    <row r="121" spans="1:19" hidden="1">
      <c r="A121" s="4" t="s">
        <v>126</v>
      </c>
      <c r="B121" s="5" t="s">
        <v>155</v>
      </c>
      <c r="C121" s="6" t="s">
        <v>62</v>
      </c>
      <c r="D121" s="6" t="s">
        <v>64</v>
      </c>
      <c r="E121" s="7">
        <v>101066</v>
      </c>
      <c r="F121" s="7">
        <v>101066</v>
      </c>
      <c r="G121" s="7">
        <v>101066</v>
      </c>
      <c r="H121" s="7">
        <v>101066</v>
      </c>
      <c r="I121" s="8">
        <v>100</v>
      </c>
      <c r="J121" s="8">
        <v>100</v>
      </c>
      <c r="K121" s="7">
        <v>101066</v>
      </c>
      <c r="L121" s="7">
        <v>101066</v>
      </c>
      <c r="M121" s="7">
        <v>0</v>
      </c>
      <c r="N121" s="7">
        <v>0</v>
      </c>
    </row>
    <row r="122" spans="1:19" hidden="1">
      <c r="A122" s="4" t="s">
        <v>126</v>
      </c>
      <c r="B122" s="5" t="s">
        <v>156</v>
      </c>
      <c r="C122" s="6" t="s">
        <v>62</v>
      </c>
      <c r="D122" s="6" t="s">
        <v>50</v>
      </c>
      <c r="E122" s="7">
        <v>25674</v>
      </c>
      <c r="F122" s="7">
        <v>25674</v>
      </c>
      <c r="G122" s="7">
        <v>25674</v>
      </c>
      <c r="H122" s="7">
        <v>25674</v>
      </c>
      <c r="I122" s="8">
        <v>100</v>
      </c>
      <c r="J122" s="8">
        <v>100</v>
      </c>
      <c r="K122" s="7">
        <v>25674</v>
      </c>
      <c r="L122" s="7">
        <v>25674</v>
      </c>
      <c r="M122" s="7">
        <v>0</v>
      </c>
      <c r="N122" s="7">
        <v>0</v>
      </c>
    </row>
    <row r="123" spans="1:19" hidden="1">
      <c r="A123" s="9" t="s">
        <v>66</v>
      </c>
      <c r="B123" s="10"/>
      <c r="C123" s="10"/>
      <c r="D123" s="10"/>
      <c r="E123" s="11">
        <v>413036179</v>
      </c>
      <c r="F123" s="11">
        <v>413036179</v>
      </c>
      <c r="G123" s="11">
        <v>413036179</v>
      </c>
      <c r="H123" s="11">
        <v>415782257</v>
      </c>
      <c r="I123" s="12"/>
      <c r="J123" s="12"/>
      <c r="K123" s="12"/>
      <c r="L123" s="12"/>
      <c r="M123" s="12"/>
      <c r="N123" s="12"/>
    </row>
    <row r="124" spans="1:19" hidden="1">
      <c r="A124" s="4" t="s">
        <v>157</v>
      </c>
      <c r="B124" s="5" t="s">
        <v>158</v>
      </c>
      <c r="C124" s="6" t="s">
        <v>16</v>
      </c>
      <c r="D124" s="6" t="s">
        <v>17</v>
      </c>
      <c r="E124" s="7">
        <v>0</v>
      </c>
      <c r="F124" s="7">
        <v>0</v>
      </c>
      <c r="G124" s="7">
        <v>0</v>
      </c>
      <c r="H124" s="7">
        <v>0</v>
      </c>
      <c r="I124" s="8">
        <v>0</v>
      </c>
      <c r="J124" s="8">
        <v>0</v>
      </c>
      <c r="K124" s="7">
        <v>0</v>
      </c>
      <c r="L124" s="7">
        <v>0</v>
      </c>
      <c r="M124" s="7">
        <v>0</v>
      </c>
      <c r="N124" s="7">
        <v>0</v>
      </c>
    </row>
    <row r="125" spans="1:19" hidden="1">
      <c r="A125" s="4" t="s">
        <v>157</v>
      </c>
      <c r="B125" s="5" t="s">
        <v>159</v>
      </c>
      <c r="C125" s="6" t="s">
        <v>19</v>
      </c>
      <c r="D125" s="6" t="s">
        <v>22</v>
      </c>
      <c r="E125" s="7">
        <v>383673</v>
      </c>
      <c r="F125" s="7">
        <v>383673</v>
      </c>
      <c r="G125" s="7">
        <v>383673</v>
      </c>
      <c r="H125" s="7">
        <v>383673</v>
      </c>
      <c r="I125" s="8">
        <v>100</v>
      </c>
      <c r="J125" s="8">
        <v>100</v>
      </c>
      <c r="K125" s="7">
        <v>383673</v>
      </c>
      <c r="L125" s="7">
        <v>383673</v>
      </c>
      <c r="M125" s="7">
        <v>0</v>
      </c>
      <c r="N125" s="7">
        <v>0</v>
      </c>
    </row>
    <row r="126" spans="1:19" hidden="1">
      <c r="A126" s="617" t="s">
        <v>157</v>
      </c>
      <c r="B126" s="611" t="s">
        <v>160</v>
      </c>
      <c r="C126" s="612" t="s">
        <v>19</v>
      </c>
      <c r="D126" s="612" t="s">
        <v>24</v>
      </c>
      <c r="E126" s="613">
        <v>0</v>
      </c>
      <c r="F126" s="613">
        <v>0</v>
      </c>
      <c r="G126" s="613">
        <v>0</v>
      </c>
      <c r="H126" s="613">
        <v>0</v>
      </c>
      <c r="I126" s="614">
        <v>0</v>
      </c>
      <c r="J126" s="614">
        <v>0</v>
      </c>
      <c r="K126" s="613">
        <v>0</v>
      </c>
      <c r="L126" s="613">
        <v>0</v>
      </c>
      <c r="M126" s="613">
        <v>0</v>
      </c>
      <c r="N126" s="613">
        <v>0</v>
      </c>
    </row>
    <row r="127" spans="1:19" hidden="1">
      <c r="A127" s="617" t="s">
        <v>157</v>
      </c>
      <c r="B127" s="611" t="s">
        <v>161</v>
      </c>
      <c r="C127" s="612" t="s">
        <v>19</v>
      </c>
      <c r="D127" s="612" t="s">
        <v>24</v>
      </c>
      <c r="E127" s="613">
        <v>0</v>
      </c>
      <c r="F127" s="613">
        <v>0</v>
      </c>
      <c r="G127" s="613">
        <v>0</v>
      </c>
      <c r="H127" s="613">
        <v>0</v>
      </c>
      <c r="I127" s="614">
        <v>0</v>
      </c>
      <c r="J127" s="614">
        <v>0</v>
      </c>
      <c r="K127" s="613">
        <v>0</v>
      </c>
      <c r="L127" s="613">
        <v>0</v>
      </c>
      <c r="M127" s="613">
        <v>0</v>
      </c>
      <c r="N127" s="613">
        <v>0</v>
      </c>
    </row>
    <row r="128" spans="1:19">
      <c r="A128" s="617" t="s">
        <v>157</v>
      </c>
      <c r="B128" s="611" t="s">
        <v>162</v>
      </c>
      <c r="C128" s="612" t="s">
        <v>19</v>
      </c>
      <c r="D128" s="612" t="s">
        <v>24</v>
      </c>
      <c r="E128" s="613">
        <v>267075</v>
      </c>
      <c r="F128" s="613">
        <v>267075</v>
      </c>
      <c r="G128" s="613">
        <v>267075</v>
      </c>
      <c r="H128" s="613">
        <v>267075</v>
      </c>
      <c r="I128" s="614">
        <v>100</v>
      </c>
      <c r="J128" s="614">
        <v>100</v>
      </c>
      <c r="K128" s="613">
        <v>1233093</v>
      </c>
      <c r="L128" s="613">
        <v>1233093</v>
      </c>
      <c r="M128" s="613">
        <v>966018</v>
      </c>
      <c r="N128" s="613">
        <v>966018</v>
      </c>
      <c r="O128" s="616">
        <v>0</v>
      </c>
      <c r="P128" s="629">
        <v>122084</v>
      </c>
      <c r="Q128" s="630">
        <f>L128-P128</f>
        <v>1111009</v>
      </c>
      <c r="R128" s="615">
        <f>L128</f>
        <v>1233093</v>
      </c>
      <c r="S128">
        <v>0</v>
      </c>
    </row>
    <row r="129" spans="1:16" hidden="1">
      <c r="A129" s="4" t="s">
        <v>157</v>
      </c>
      <c r="B129" s="5" t="s">
        <v>163</v>
      </c>
      <c r="C129" s="6" t="s">
        <v>19</v>
      </c>
      <c r="D129" s="6" t="s">
        <v>29</v>
      </c>
      <c r="E129" s="7">
        <v>0</v>
      </c>
      <c r="F129" s="7">
        <v>0</v>
      </c>
      <c r="G129" s="7">
        <v>0</v>
      </c>
      <c r="H129" s="7">
        <v>0</v>
      </c>
      <c r="I129" s="8">
        <v>0</v>
      </c>
      <c r="J129" s="8">
        <v>0</v>
      </c>
      <c r="K129" s="7">
        <v>0</v>
      </c>
      <c r="L129" s="7">
        <v>0</v>
      </c>
      <c r="M129" s="7">
        <v>0</v>
      </c>
      <c r="N129" s="7">
        <v>0</v>
      </c>
    </row>
    <row r="130" spans="1:16" hidden="1">
      <c r="A130" s="4" t="s">
        <v>157</v>
      </c>
      <c r="B130" s="5" t="s">
        <v>164</v>
      </c>
      <c r="C130" s="6" t="s">
        <v>19</v>
      </c>
      <c r="D130" s="6" t="s">
        <v>29</v>
      </c>
      <c r="E130" s="7">
        <v>0</v>
      </c>
      <c r="F130" s="7">
        <v>0</v>
      </c>
      <c r="G130" s="7">
        <v>0</v>
      </c>
      <c r="H130" s="7">
        <v>0</v>
      </c>
      <c r="I130" s="8">
        <v>0</v>
      </c>
      <c r="J130" s="8">
        <v>0</v>
      </c>
      <c r="K130" s="7">
        <v>0</v>
      </c>
      <c r="L130" s="7">
        <v>0</v>
      </c>
      <c r="M130" s="7">
        <v>0</v>
      </c>
      <c r="N130" s="7">
        <v>0</v>
      </c>
      <c r="O130" s="615"/>
    </row>
    <row r="131" spans="1:16" hidden="1">
      <c r="A131" s="4" t="s">
        <v>157</v>
      </c>
      <c r="B131" s="5" t="s">
        <v>165</v>
      </c>
      <c r="C131" s="6" t="s">
        <v>19</v>
      </c>
      <c r="D131" s="6" t="s">
        <v>166</v>
      </c>
      <c r="E131" s="7">
        <v>1278136</v>
      </c>
      <c r="F131" s="7">
        <v>1278136</v>
      </c>
      <c r="G131" s="7">
        <v>1278136</v>
      </c>
      <c r="H131" s="7">
        <v>1278136</v>
      </c>
      <c r="I131" s="8">
        <v>100</v>
      </c>
      <c r="J131" s="8">
        <v>100</v>
      </c>
      <c r="K131" s="7">
        <v>1278136</v>
      </c>
      <c r="L131" s="7">
        <v>1278136</v>
      </c>
      <c r="M131" s="7">
        <v>0</v>
      </c>
      <c r="N131" s="7">
        <v>0</v>
      </c>
      <c r="P131" s="618"/>
    </row>
    <row r="132" spans="1:16" hidden="1">
      <c r="A132" s="4" t="s">
        <v>157</v>
      </c>
      <c r="B132" s="5" t="s">
        <v>167</v>
      </c>
      <c r="C132" s="6" t="s">
        <v>19</v>
      </c>
      <c r="D132" s="6" t="s">
        <v>34</v>
      </c>
      <c r="E132" s="7">
        <v>0</v>
      </c>
      <c r="F132" s="7">
        <v>0</v>
      </c>
      <c r="G132" s="7">
        <v>0</v>
      </c>
      <c r="H132" s="7">
        <v>0</v>
      </c>
      <c r="I132" s="8">
        <v>0</v>
      </c>
      <c r="J132" s="8">
        <v>0</v>
      </c>
      <c r="K132" s="7">
        <v>0</v>
      </c>
      <c r="L132" s="7">
        <v>0</v>
      </c>
      <c r="M132" s="7">
        <v>0</v>
      </c>
      <c r="N132" s="7">
        <v>0</v>
      </c>
    </row>
    <row r="133" spans="1:16" hidden="1">
      <c r="A133" s="4" t="s">
        <v>157</v>
      </c>
      <c r="B133" s="5" t="s">
        <v>168</v>
      </c>
      <c r="C133" s="6" t="s">
        <v>19</v>
      </c>
      <c r="D133" s="6" t="s">
        <v>36</v>
      </c>
      <c r="E133" s="7">
        <v>0</v>
      </c>
      <c r="F133" s="7">
        <v>0</v>
      </c>
      <c r="G133" s="7">
        <v>0</v>
      </c>
      <c r="H133" s="7">
        <v>0</v>
      </c>
      <c r="I133" s="8">
        <v>0</v>
      </c>
      <c r="J133" s="8">
        <v>0</v>
      </c>
      <c r="K133" s="7">
        <v>0</v>
      </c>
      <c r="L133" s="7">
        <v>0</v>
      </c>
      <c r="M133" s="7">
        <v>0</v>
      </c>
      <c r="N133" s="7">
        <v>0</v>
      </c>
    </row>
    <row r="134" spans="1:16" hidden="1">
      <c r="A134" s="4" t="s">
        <v>157</v>
      </c>
      <c r="B134" s="5" t="s">
        <v>169</v>
      </c>
      <c r="C134" s="6" t="s">
        <v>19</v>
      </c>
      <c r="D134" s="6" t="s">
        <v>45</v>
      </c>
      <c r="E134" s="7">
        <v>1020</v>
      </c>
      <c r="F134" s="7">
        <v>1020</v>
      </c>
      <c r="G134" s="7">
        <v>1020</v>
      </c>
      <c r="H134" s="7">
        <v>1020</v>
      </c>
      <c r="I134" s="8">
        <v>100</v>
      </c>
      <c r="J134" s="8">
        <v>100</v>
      </c>
      <c r="K134" s="7">
        <v>1020</v>
      </c>
      <c r="L134" s="7">
        <v>1020</v>
      </c>
      <c r="M134" s="7">
        <v>0</v>
      </c>
      <c r="N134" s="7">
        <v>0</v>
      </c>
    </row>
    <row r="135" spans="1:16" hidden="1">
      <c r="A135" s="4" t="s">
        <v>157</v>
      </c>
      <c r="B135" s="5" t="s">
        <v>170</v>
      </c>
      <c r="C135" s="6" t="s">
        <v>19</v>
      </c>
      <c r="D135" s="6" t="s">
        <v>45</v>
      </c>
      <c r="E135" s="7">
        <v>0</v>
      </c>
      <c r="F135" s="7">
        <v>0</v>
      </c>
      <c r="G135" s="7">
        <v>0</v>
      </c>
      <c r="H135" s="7">
        <v>0</v>
      </c>
      <c r="I135" s="8">
        <v>0</v>
      </c>
      <c r="J135" s="8">
        <v>0</v>
      </c>
      <c r="K135" s="7">
        <v>0</v>
      </c>
      <c r="L135" s="7">
        <v>0</v>
      </c>
      <c r="M135" s="7">
        <v>0</v>
      </c>
      <c r="N135" s="7">
        <v>0</v>
      </c>
    </row>
    <row r="136" spans="1:16" hidden="1">
      <c r="A136" s="4" t="s">
        <v>157</v>
      </c>
      <c r="B136" s="5" t="s">
        <v>171</v>
      </c>
      <c r="C136" s="6" t="s">
        <v>19</v>
      </c>
      <c r="D136" s="6" t="s">
        <v>45</v>
      </c>
      <c r="E136" s="7">
        <v>0</v>
      </c>
      <c r="F136" s="7">
        <v>0</v>
      </c>
      <c r="G136" s="7">
        <v>0</v>
      </c>
      <c r="H136" s="7">
        <v>0</v>
      </c>
      <c r="I136" s="8">
        <v>0</v>
      </c>
      <c r="J136" s="8">
        <v>0</v>
      </c>
      <c r="K136" s="7">
        <v>0</v>
      </c>
      <c r="L136" s="7">
        <v>0</v>
      </c>
      <c r="M136" s="7">
        <v>0</v>
      </c>
      <c r="N136" s="7">
        <v>0</v>
      </c>
    </row>
    <row r="137" spans="1:16" hidden="1">
      <c r="A137" s="4" t="s">
        <v>157</v>
      </c>
      <c r="B137" s="5" t="s">
        <v>172</v>
      </c>
      <c r="C137" s="6" t="s">
        <v>19</v>
      </c>
      <c r="D137" s="6" t="s">
        <v>50</v>
      </c>
      <c r="E137" s="7">
        <v>23074</v>
      </c>
      <c r="F137" s="7">
        <v>23074</v>
      </c>
      <c r="G137" s="7">
        <v>23074</v>
      </c>
      <c r="H137" s="7">
        <v>23074</v>
      </c>
      <c r="I137" s="8">
        <v>100</v>
      </c>
      <c r="J137" s="8">
        <v>100</v>
      </c>
      <c r="K137" s="7">
        <v>23074</v>
      </c>
      <c r="L137" s="7">
        <v>23074</v>
      </c>
      <c r="M137" s="7">
        <v>0</v>
      </c>
      <c r="N137" s="7">
        <v>0</v>
      </c>
    </row>
    <row r="138" spans="1:16" hidden="1">
      <c r="A138" s="4" t="s">
        <v>157</v>
      </c>
      <c r="B138" s="5" t="s">
        <v>173</v>
      </c>
      <c r="C138" s="6" t="s">
        <v>19</v>
      </c>
      <c r="D138" s="6" t="s">
        <v>52</v>
      </c>
      <c r="E138" s="7">
        <v>3000</v>
      </c>
      <c r="F138" s="7">
        <v>3000</v>
      </c>
      <c r="G138" s="7">
        <v>3000</v>
      </c>
      <c r="H138" s="7">
        <v>3000</v>
      </c>
      <c r="I138" s="8">
        <v>100</v>
      </c>
      <c r="J138" s="8">
        <v>100</v>
      </c>
      <c r="K138" s="7">
        <v>3000</v>
      </c>
      <c r="L138" s="7">
        <v>3000</v>
      </c>
      <c r="M138" s="7">
        <v>0</v>
      </c>
      <c r="N138" s="7">
        <v>0</v>
      </c>
    </row>
    <row r="139" spans="1:16" hidden="1">
      <c r="A139" s="4" t="s">
        <v>157</v>
      </c>
      <c r="B139" s="5" t="s">
        <v>174</v>
      </c>
      <c r="C139" s="6" t="s">
        <v>56</v>
      </c>
      <c r="D139" s="6" t="s">
        <v>50</v>
      </c>
      <c r="E139" s="7">
        <v>83</v>
      </c>
      <c r="F139" s="7">
        <v>83</v>
      </c>
      <c r="G139" s="7">
        <v>83</v>
      </c>
      <c r="H139" s="7">
        <v>83</v>
      </c>
      <c r="I139" s="8">
        <v>100</v>
      </c>
      <c r="J139" s="8">
        <v>100</v>
      </c>
      <c r="K139" s="7">
        <v>83</v>
      </c>
      <c r="L139" s="7">
        <v>83</v>
      </c>
      <c r="M139" s="7">
        <v>0</v>
      </c>
      <c r="N139" s="7">
        <v>0</v>
      </c>
    </row>
    <row r="140" spans="1:16" hidden="1">
      <c r="A140" s="4" t="s">
        <v>157</v>
      </c>
      <c r="B140" s="5" t="s">
        <v>175</v>
      </c>
      <c r="C140" s="6" t="s">
        <v>56</v>
      </c>
      <c r="D140" s="6" t="s">
        <v>58</v>
      </c>
      <c r="E140" s="7">
        <v>5624</v>
      </c>
      <c r="F140" s="7">
        <v>5624</v>
      </c>
      <c r="G140" s="7">
        <v>5624</v>
      </c>
      <c r="H140" s="7">
        <v>5624</v>
      </c>
      <c r="I140" s="8">
        <v>100</v>
      </c>
      <c r="J140" s="8">
        <v>100</v>
      </c>
      <c r="K140" s="7">
        <v>5624</v>
      </c>
      <c r="L140" s="7">
        <v>5624</v>
      </c>
      <c r="M140" s="7">
        <v>0</v>
      </c>
      <c r="N140" s="7">
        <v>0</v>
      </c>
    </row>
    <row r="141" spans="1:16" hidden="1">
      <c r="A141" s="4" t="s">
        <v>157</v>
      </c>
      <c r="B141" s="5" t="s">
        <v>176</v>
      </c>
      <c r="C141" s="6" t="s">
        <v>60</v>
      </c>
      <c r="D141" s="6" t="s">
        <v>58</v>
      </c>
      <c r="E141" s="7">
        <v>0</v>
      </c>
      <c r="F141" s="7">
        <v>0</v>
      </c>
      <c r="G141" s="7">
        <v>0</v>
      </c>
      <c r="H141" s="7">
        <v>0</v>
      </c>
      <c r="I141" s="8">
        <v>0</v>
      </c>
      <c r="J141" s="8">
        <v>0</v>
      </c>
      <c r="K141" s="7">
        <v>0</v>
      </c>
      <c r="L141" s="7">
        <v>0</v>
      </c>
      <c r="M141" s="7">
        <v>0</v>
      </c>
      <c r="N141" s="7">
        <v>0</v>
      </c>
    </row>
    <row r="142" spans="1:16" hidden="1">
      <c r="A142" s="4" t="s">
        <v>157</v>
      </c>
      <c r="B142" s="5" t="s">
        <v>177</v>
      </c>
      <c r="C142" s="6" t="s">
        <v>62</v>
      </c>
      <c r="D142" s="6" t="s">
        <v>22</v>
      </c>
      <c r="E142" s="7">
        <v>0</v>
      </c>
      <c r="F142" s="7">
        <v>0</v>
      </c>
      <c r="G142" s="7">
        <v>0</v>
      </c>
      <c r="H142" s="7">
        <v>0</v>
      </c>
      <c r="I142" s="8">
        <v>0</v>
      </c>
      <c r="J142" s="8">
        <v>0</v>
      </c>
      <c r="K142" s="7">
        <v>0</v>
      </c>
      <c r="L142" s="7">
        <v>0</v>
      </c>
      <c r="M142" s="7">
        <v>0</v>
      </c>
      <c r="N142" s="7">
        <v>0</v>
      </c>
    </row>
    <row r="143" spans="1:16" hidden="1">
      <c r="A143" s="4" t="s">
        <v>157</v>
      </c>
      <c r="B143" s="5" t="s">
        <v>178</v>
      </c>
      <c r="C143" s="6" t="s">
        <v>62</v>
      </c>
      <c r="D143" s="6" t="s">
        <v>64</v>
      </c>
      <c r="E143" s="7">
        <v>0</v>
      </c>
      <c r="F143" s="7">
        <v>0</v>
      </c>
      <c r="G143" s="7">
        <v>0</v>
      </c>
      <c r="H143" s="7">
        <v>0</v>
      </c>
      <c r="I143" s="8">
        <v>0</v>
      </c>
      <c r="J143" s="8">
        <v>0</v>
      </c>
      <c r="K143" s="7">
        <v>0</v>
      </c>
      <c r="L143" s="7">
        <v>0</v>
      </c>
      <c r="M143" s="7">
        <v>0</v>
      </c>
      <c r="N143" s="7">
        <v>0</v>
      </c>
    </row>
    <row r="144" spans="1:16" hidden="1">
      <c r="A144" s="4" t="s">
        <v>157</v>
      </c>
      <c r="B144" s="5" t="s">
        <v>179</v>
      </c>
      <c r="C144" s="6" t="s">
        <v>62</v>
      </c>
      <c r="D144" s="6" t="s">
        <v>50</v>
      </c>
      <c r="E144" s="7">
        <v>0</v>
      </c>
      <c r="F144" s="7">
        <v>0</v>
      </c>
      <c r="G144" s="7">
        <v>0</v>
      </c>
      <c r="H144" s="7">
        <v>0</v>
      </c>
      <c r="I144" s="8">
        <v>0</v>
      </c>
      <c r="J144" s="8">
        <v>0</v>
      </c>
      <c r="K144" s="7">
        <v>0</v>
      </c>
      <c r="L144" s="7">
        <v>0</v>
      </c>
      <c r="M144" s="7">
        <v>0</v>
      </c>
      <c r="N144" s="7">
        <v>0</v>
      </c>
    </row>
    <row r="145" spans="1:19" hidden="1">
      <c r="A145" s="9" t="s">
        <v>66</v>
      </c>
      <c r="B145" s="10"/>
      <c r="C145" s="10"/>
      <c r="D145" s="10"/>
      <c r="E145" s="11">
        <v>1961685</v>
      </c>
      <c r="F145" s="11">
        <v>1961685</v>
      </c>
      <c r="G145" s="11">
        <v>1961685</v>
      </c>
      <c r="H145" s="11">
        <v>1961685</v>
      </c>
      <c r="I145" s="12"/>
      <c r="J145" s="12"/>
      <c r="K145" s="12"/>
      <c r="L145" s="12"/>
      <c r="M145" s="12"/>
      <c r="N145" s="12"/>
    </row>
    <row r="146" spans="1:19" hidden="1">
      <c r="A146" s="4" t="s">
        <v>180</v>
      </c>
      <c r="B146" s="5" t="s">
        <v>181</v>
      </c>
      <c r="C146" s="6" t="s">
        <v>16</v>
      </c>
      <c r="D146" s="6" t="s">
        <v>17</v>
      </c>
      <c r="E146" s="7">
        <v>2633004</v>
      </c>
      <c r="F146" s="7">
        <v>2633004</v>
      </c>
      <c r="G146" s="7">
        <v>2633004</v>
      </c>
      <c r="H146" s="7">
        <v>2633004</v>
      </c>
      <c r="I146" s="8">
        <v>100</v>
      </c>
      <c r="J146" s="8">
        <v>100</v>
      </c>
      <c r="K146" s="7">
        <v>2633004</v>
      </c>
      <c r="L146" s="7">
        <v>2633004</v>
      </c>
      <c r="M146" s="7">
        <v>0</v>
      </c>
      <c r="N146" s="7">
        <v>0</v>
      </c>
    </row>
    <row r="147" spans="1:19" hidden="1">
      <c r="A147" s="4" t="s">
        <v>180</v>
      </c>
      <c r="B147" s="5" t="s">
        <v>182</v>
      </c>
      <c r="C147" s="6" t="s">
        <v>19</v>
      </c>
      <c r="D147" s="6" t="s">
        <v>20</v>
      </c>
      <c r="E147" s="7">
        <v>281622088</v>
      </c>
      <c r="F147" s="7">
        <v>281622088</v>
      </c>
      <c r="G147" s="7">
        <v>281622088</v>
      </c>
      <c r="H147" s="7">
        <v>281622088</v>
      </c>
      <c r="I147" s="8">
        <v>100</v>
      </c>
      <c r="J147" s="8">
        <v>100</v>
      </c>
      <c r="K147" s="7">
        <v>296804687</v>
      </c>
      <c r="L147" s="7">
        <v>296804687</v>
      </c>
      <c r="M147" s="7">
        <v>956368</v>
      </c>
      <c r="N147" s="7">
        <v>956368</v>
      </c>
    </row>
    <row r="148" spans="1:19" hidden="1">
      <c r="A148" s="4" t="s">
        <v>180</v>
      </c>
      <c r="B148" s="5" t="s">
        <v>183</v>
      </c>
      <c r="C148" s="6" t="s">
        <v>19</v>
      </c>
      <c r="D148" s="6" t="s">
        <v>22</v>
      </c>
      <c r="E148" s="7">
        <v>317449245</v>
      </c>
      <c r="F148" s="7">
        <v>317449245</v>
      </c>
      <c r="G148" s="7">
        <v>317449245</v>
      </c>
      <c r="H148" s="7">
        <v>317449245</v>
      </c>
      <c r="I148" s="8">
        <v>100</v>
      </c>
      <c r="J148" s="8">
        <v>100</v>
      </c>
      <c r="K148" s="7">
        <v>317449245</v>
      </c>
      <c r="L148" s="7">
        <v>317449245</v>
      </c>
      <c r="M148" s="7">
        <v>0</v>
      </c>
      <c r="N148" s="7">
        <v>0</v>
      </c>
    </row>
    <row r="149" spans="1:19" hidden="1">
      <c r="A149" s="610" t="s">
        <v>180</v>
      </c>
      <c r="B149" s="611" t="s">
        <v>184</v>
      </c>
      <c r="C149" s="612" t="s">
        <v>19</v>
      </c>
      <c r="D149" s="612" t="s">
        <v>24</v>
      </c>
      <c r="E149" s="613">
        <v>6932153</v>
      </c>
      <c r="F149" s="613">
        <v>6932153</v>
      </c>
      <c r="G149" s="613">
        <v>6932153</v>
      </c>
      <c r="H149" s="613">
        <v>6932153</v>
      </c>
      <c r="I149" s="614">
        <v>100</v>
      </c>
      <c r="J149" s="614">
        <v>100</v>
      </c>
      <c r="K149" s="613">
        <v>6932153</v>
      </c>
      <c r="L149" s="613">
        <v>6932153</v>
      </c>
      <c r="M149" s="613">
        <v>0</v>
      </c>
      <c r="N149" s="613">
        <v>0</v>
      </c>
    </row>
    <row r="150" spans="1:19" hidden="1">
      <c r="A150" s="610" t="s">
        <v>180</v>
      </c>
      <c r="B150" s="611" t="s">
        <v>185</v>
      </c>
      <c r="C150" s="612" t="s">
        <v>19</v>
      </c>
      <c r="D150" s="612" t="s">
        <v>24</v>
      </c>
      <c r="E150" s="613">
        <v>17433327</v>
      </c>
      <c r="F150" s="613">
        <v>17433327</v>
      </c>
      <c r="G150" s="613">
        <v>17433327</v>
      </c>
      <c r="H150" s="613">
        <v>17433327</v>
      </c>
      <c r="I150" s="614">
        <v>100</v>
      </c>
      <c r="J150" s="614">
        <v>100</v>
      </c>
      <c r="K150" s="613">
        <v>17433327</v>
      </c>
      <c r="L150" s="613">
        <v>17433327</v>
      </c>
      <c r="M150" s="613">
        <v>0</v>
      </c>
      <c r="N150" s="613">
        <v>0</v>
      </c>
    </row>
    <row r="151" spans="1:19">
      <c r="A151" s="610" t="s">
        <v>180</v>
      </c>
      <c r="B151" s="611" t="s">
        <v>186</v>
      </c>
      <c r="C151" s="612" t="s">
        <v>19</v>
      </c>
      <c r="D151" s="612" t="s">
        <v>24</v>
      </c>
      <c r="E151" s="613">
        <v>267378038</v>
      </c>
      <c r="F151" s="613">
        <v>267378038</v>
      </c>
      <c r="G151" s="613">
        <v>267378038</v>
      </c>
      <c r="H151" s="613">
        <v>267378038</v>
      </c>
      <c r="I151" s="614">
        <v>100</v>
      </c>
      <c r="J151" s="614">
        <v>100</v>
      </c>
      <c r="K151" s="613">
        <v>284719763</v>
      </c>
      <c r="L151" s="613">
        <v>284719763</v>
      </c>
      <c r="M151" s="613">
        <v>17341725</v>
      </c>
      <c r="N151" s="613">
        <v>17341725</v>
      </c>
      <c r="O151" s="616">
        <f>N151-O152</f>
        <v>17027795</v>
      </c>
      <c r="P151" s="629">
        <v>257389791</v>
      </c>
      <c r="Q151" s="630">
        <f>L152+L150</f>
        <v>18004053</v>
      </c>
      <c r="R151" s="615">
        <f>L151+L152</f>
        <v>285290489</v>
      </c>
      <c r="S151" s="615">
        <f>L150</f>
        <v>17433327</v>
      </c>
    </row>
    <row r="152" spans="1:19" hidden="1">
      <c r="A152" s="610" t="s">
        <v>180</v>
      </c>
      <c r="B152" s="611" t="s">
        <v>187</v>
      </c>
      <c r="C152" s="612" t="s">
        <v>19</v>
      </c>
      <c r="D152" s="612" t="s">
        <v>24</v>
      </c>
      <c r="E152" s="613">
        <v>570726</v>
      </c>
      <c r="F152" s="613">
        <v>570726</v>
      </c>
      <c r="G152" s="613">
        <v>570726</v>
      </c>
      <c r="H152" s="613">
        <v>570726</v>
      </c>
      <c r="I152" s="614">
        <v>100</v>
      </c>
      <c r="J152" s="614">
        <v>100</v>
      </c>
      <c r="K152" s="613">
        <v>570726</v>
      </c>
      <c r="L152" s="613">
        <v>570726</v>
      </c>
      <c r="M152" s="613">
        <v>0</v>
      </c>
      <c r="N152" s="613">
        <v>0</v>
      </c>
      <c r="O152" s="615">
        <v>313930</v>
      </c>
    </row>
    <row r="153" spans="1:19" hidden="1">
      <c r="A153" s="4" t="s">
        <v>180</v>
      </c>
      <c r="B153" s="5" t="s">
        <v>188</v>
      </c>
      <c r="C153" s="6" t="s">
        <v>19</v>
      </c>
      <c r="D153" s="6" t="s">
        <v>29</v>
      </c>
      <c r="E153" s="7">
        <v>336847</v>
      </c>
      <c r="F153" s="7">
        <v>336847</v>
      </c>
      <c r="G153" s="7">
        <v>336847</v>
      </c>
      <c r="H153" s="7">
        <v>336847</v>
      </c>
      <c r="I153" s="8">
        <v>100</v>
      </c>
      <c r="J153" s="8">
        <v>100</v>
      </c>
      <c r="K153" s="7">
        <v>336847</v>
      </c>
      <c r="L153" s="7">
        <v>336847</v>
      </c>
      <c r="M153" s="7">
        <v>0</v>
      </c>
      <c r="N153" s="7">
        <v>0</v>
      </c>
    </row>
    <row r="154" spans="1:19" hidden="1">
      <c r="A154" s="4" t="s">
        <v>180</v>
      </c>
      <c r="B154" s="5" t="s">
        <v>189</v>
      </c>
      <c r="C154" s="6" t="s">
        <v>19</v>
      </c>
      <c r="D154" s="6" t="s">
        <v>29</v>
      </c>
      <c r="E154" s="7">
        <v>82373</v>
      </c>
      <c r="F154" s="7">
        <v>82373</v>
      </c>
      <c r="G154" s="7">
        <v>82373</v>
      </c>
      <c r="H154" s="7">
        <v>82373</v>
      </c>
      <c r="I154" s="8">
        <v>100</v>
      </c>
      <c r="J154" s="8">
        <v>100</v>
      </c>
      <c r="K154" s="7">
        <v>82373</v>
      </c>
      <c r="L154" s="7">
        <v>82373</v>
      </c>
      <c r="M154" s="7">
        <v>0</v>
      </c>
      <c r="N154" s="7">
        <v>0</v>
      </c>
    </row>
    <row r="155" spans="1:19" hidden="1">
      <c r="A155" s="4" t="s">
        <v>180</v>
      </c>
      <c r="B155" s="5" t="s">
        <v>190</v>
      </c>
      <c r="C155" s="6" t="s">
        <v>19</v>
      </c>
      <c r="D155" s="6" t="s">
        <v>32</v>
      </c>
      <c r="E155" s="7">
        <v>195847631</v>
      </c>
      <c r="F155" s="7">
        <v>195847631</v>
      </c>
      <c r="G155" s="7">
        <v>195847631</v>
      </c>
      <c r="H155" s="7">
        <v>195847631</v>
      </c>
      <c r="I155" s="8">
        <v>100</v>
      </c>
      <c r="J155" s="8">
        <v>100</v>
      </c>
      <c r="K155" s="7">
        <v>195847631</v>
      </c>
      <c r="L155" s="7">
        <v>195847631</v>
      </c>
      <c r="M155" s="7">
        <v>0</v>
      </c>
      <c r="N155" s="7">
        <v>0</v>
      </c>
    </row>
    <row r="156" spans="1:19" hidden="1">
      <c r="A156" s="4" t="s">
        <v>180</v>
      </c>
      <c r="B156" s="5" t="s">
        <v>191</v>
      </c>
      <c r="C156" s="6" t="s">
        <v>19</v>
      </c>
      <c r="D156" s="6" t="s">
        <v>34</v>
      </c>
      <c r="E156" s="7">
        <v>121800</v>
      </c>
      <c r="F156" s="7">
        <v>121800</v>
      </c>
      <c r="G156" s="7">
        <v>121800</v>
      </c>
      <c r="H156" s="7">
        <v>121800</v>
      </c>
      <c r="I156" s="8">
        <v>100</v>
      </c>
      <c r="J156" s="8">
        <v>100</v>
      </c>
      <c r="K156" s="7">
        <v>121800</v>
      </c>
      <c r="L156" s="7">
        <v>121800</v>
      </c>
      <c r="M156" s="7">
        <v>0</v>
      </c>
      <c r="N156" s="7">
        <v>0</v>
      </c>
    </row>
    <row r="157" spans="1:19" hidden="1">
      <c r="A157" s="4" t="s">
        <v>180</v>
      </c>
      <c r="B157" s="5" t="s">
        <v>192</v>
      </c>
      <c r="C157" s="6" t="s">
        <v>19</v>
      </c>
      <c r="D157" s="6" t="s">
        <v>36</v>
      </c>
      <c r="E157" s="7">
        <v>6000</v>
      </c>
      <c r="F157" s="7">
        <v>6000</v>
      </c>
      <c r="G157" s="7">
        <v>6000</v>
      </c>
      <c r="H157" s="7">
        <v>6000</v>
      </c>
      <c r="I157" s="8">
        <v>100</v>
      </c>
      <c r="J157" s="8">
        <v>100</v>
      </c>
      <c r="K157" s="7">
        <v>6000</v>
      </c>
      <c r="L157" s="7">
        <v>6000</v>
      </c>
      <c r="M157" s="7">
        <v>0</v>
      </c>
      <c r="N157" s="7">
        <v>0</v>
      </c>
    </row>
    <row r="158" spans="1:19" hidden="1">
      <c r="A158" s="4" t="s">
        <v>180</v>
      </c>
      <c r="B158" s="5" t="s">
        <v>193</v>
      </c>
      <c r="C158" s="6" t="s">
        <v>19</v>
      </c>
      <c r="D158" s="6" t="s">
        <v>36</v>
      </c>
      <c r="E158" s="7">
        <v>1618727</v>
      </c>
      <c r="F158" s="7">
        <v>1618727</v>
      </c>
      <c r="G158" s="7">
        <v>1618727</v>
      </c>
      <c r="H158" s="7">
        <v>1618727</v>
      </c>
      <c r="I158" s="8">
        <v>100</v>
      </c>
      <c r="J158" s="8">
        <v>100</v>
      </c>
      <c r="K158" s="7">
        <v>1618727</v>
      </c>
      <c r="L158" s="7">
        <v>1618727</v>
      </c>
      <c r="M158" s="7">
        <v>0</v>
      </c>
      <c r="N158" s="7">
        <v>0</v>
      </c>
    </row>
    <row r="159" spans="1:19" hidden="1">
      <c r="A159" s="4" t="s">
        <v>180</v>
      </c>
      <c r="B159" s="5" t="s">
        <v>194</v>
      </c>
      <c r="C159" s="6" t="s">
        <v>19</v>
      </c>
      <c r="D159" s="6" t="s">
        <v>40</v>
      </c>
      <c r="E159" s="7">
        <v>2188424</v>
      </c>
      <c r="F159" s="7">
        <v>2188424</v>
      </c>
      <c r="G159" s="7">
        <v>2188424</v>
      </c>
      <c r="H159" s="7">
        <v>2188424</v>
      </c>
      <c r="I159" s="8">
        <v>100</v>
      </c>
      <c r="J159" s="8">
        <v>100</v>
      </c>
      <c r="K159" s="7">
        <v>2188424</v>
      </c>
      <c r="L159" s="7">
        <v>2188424</v>
      </c>
      <c r="M159" s="7">
        <v>0</v>
      </c>
      <c r="N159" s="7">
        <v>0</v>
      </c>
    </row>
    <row r="160" spans="1:19" hidden="1">
      <c r="A160" s="4" t="s">
        <v>180</v>
      </c>
      <c r="B160" s="5" t="s">
        <v>195</v>
      </c>
      <c r="C160" s="6" t="s">
        <v>19</v>
      </c>
      <c r="D160" s="6" t="s">
        <v>40</v>
      </c>
      <c r="E160" s="7">
        <v>442207</v>
      </c>
      <c r="F160" s="7">
        <v>442207</v>
      </c>
      <c r="G160" s="7">
        <v>442207</v>
      </c>
      <c r="H160" s="7">
        <v>442207</v>
      </c>
      <c r="I160" s="8">
        <v>100</v>
      </c>
      <c r="J160" s="8">
        <v>100</v>
      </c>
      <c r="K160" s="7">
        <v>442207</v>
      </c>
      <c r="L160" s="7">
        <v>442207</v>
      </c>
      <c r="M160" s="7">
        <v>0</v>
      </c>
      <c r="N160" s="7">
        <v>0</v>
      </c>
    </row>
    <row r="161" spans="1:14" hidden="1">
      <c r="A161" s="4" t="s">
        <v>180</v>
      </c>
      <c r="B161" s="5" t="s">
        <v>196</v>
      </c>
      <c r="C161" s="6" t="s">
        <v>19</v>
      </c>
      <c r="D161" s="6" t="s">
        <v>40</v>
      </c>
      <c r="E161" s="7">
        <v>350301</v>
      </c>
      <c r="F161" s="7">
        <v>350301</v>
      </c>
      <c r="G161" s="7">
        <v>350301</v>
      </c>
      <c r="H161" s="7">
        <v>350301</v>
      </c>
      <c r="I161" s="8">
        <v>100</v>
      </c>
      <c r="J161" s="8">
        <v>100</v>
      </c>
      <c r="K161" s="7">
        <v>350301</v>
      </c>
      <c r="L161" s="7">
        <v>350301</v>
      </c>
      <c r="M161" s="7">
        <v>0</v>
      </c>
      <c r="N161" s="7">
        <v>0</v>
      </c>
    </row>
    <row r="162" spans="1:14" hidden="1">
      <c r="A162" s="4" t="s">
        <v>180</v>
      </c>
      <c r="B162" s="5" t="s">
        <v>197</v>
      </c>
      <c r="C162" s="6" t="s">
        <v>19</v>
      </c>
      <c r="D162" s="6" t="s">
        <v>40</v>
      </c>
      <c r="E162" s="7">
        <v>1037716</v>
      </c>
      <c r="F162" s="7">
        <v>1037716</v>
      </c>
      <c r="G162" s="7">
        <v>1037716</v>
      </c>
      <c r="H162" s="7">
        <v>1037716</v>
      </c>
      <c r="I162" s="8">
        <v>100</v>
      </c>
      <c r="J162" s="8">
        <v>100</v>
      </c>
      <c r="K162" s="7">
        <v>1037716</v>
      </c>
      <c r="L162" s="7">
        <v>1037716</v>
      </c>
      <c r="M162" s="7">
        <v>0</v>
      </c>
      <c r="N162" s="7">
        <v>0</v>
      </c>
    </row>
    <row r="163" spans="1:14" hidden="1">
      <c r="A163" s="4" t="s">
        <v>180</v>
      </c>
      <c r="B163" s="5" t="s">
        <v>198</v>
      </c>
      <c r="C163" s="6" t="s">
        <v>19</v>
      </c>
      <c r="D163" s="6" t="s">
        <v>45</v>
      </c>
      <c r="E163" s="7">
        <v>896160</v>
      </c>
      <c r="F163" s="7">
        <v>896160</v>
      </c>
      <c r="G163" s="7">
        <v>896160</v>
      </c>
      <c r="H163" s="7">
        <v>896160</v>
      </c>
      <c r="I163" s="8">
        <v>100</v>
      </c>
      <c r="J163" s="8">
        <v>100</v>
      </c>
      <c r="K163" s="7">
        <v>896160</v>
      </c>
      <c r="L163" s="7">
        <v>896160</v>
      </c>
      <c r="M163" s="7">
        <v>0</v>
      </c>
      <c r="N163" s="7">
        <v>0</v>
      </c>
    </row>
    <row r="164" spans="1:14" hidden="1">
      <c r="A164" s="4" t="s">
        <v>180</v>
      </c>
      <c r="B164" s="5" t="s">
        <v>199</v>
      </c>
      <c r="C164" s="6" t="s">
        <v>19</v>
      </c>
      <c r="D164" s="6" t="s">
        <v>45</v>
      </c>
      <c r="E164" s="7">
        <v>137792</v>
      </c>
      <c r="F164" s="7">
        <v>137792</v>
      </c>
      <c r="G164" s="7">
        <v>137792</v>
      </c>
      <c r="H164" s="7">
        <v>137792</v>
      </c>
      <c r="I164" s="8">
        <v>100</v>
      </c>
      <c r="J164" s="8">
        <v>100</v>
      </c>
      <c r="K164" s="7">
        <v>137792</v>
      </c>
      <c r="L164" s="7">
        <v>137792</v>
      </c>
      <c r="M164" s="7">
        <v>0</v>
      </c>
      <c r="N164" s="7">
        <v>0</v>
      </c>
    </row>
    <row r="165" spans="1:14" hidden="1">
      <c r="A165" s="4" t="s">
        <v>180</v>
      </c>
      <c r="B165" s="5" t="s">
        <v>200</v>
      </c>
      <c r="C165" s="6" t="s">
        <v>19</v>
      </c>
      <c r="D165" s="6" t="s">
        <v>45</v>
      </c>
      <c r="E165" s="7">
        <v>0</v>
      </c>
      <c r="F165" s="7">
        <v>0</v>
      </c>
      <c r="G165" s="7">
        <v>0</v>
      </c>
      <c r="H165" s="7">
        <v>0</v>
      </c>
      <c r="I165" s="8">
        <v>0</v>
      </c>
      <c r="J165" s="8">
        <v>0</v>
      </c>
      <c r="K165" s="7">
        <v>0</v>
      </c>
      <c r="L165" s="7">
        <v>0</v>
      </c>
      <c r="M165" s="7">
        <v>0</v>
      </c>
      <c r="N165" s="7">
        <v>0</v>
      </c>
    </row>
    <row r="166" spans="1:14" hidden="1">
      <c r="A166" s="4" t="s">
        <v>180</v>
      </c>
      <c r="B166" s="5" t="s">
        <v>201</v>
      </c>
      <c r="C166" s="6" t="s">
        <v>19</v>
      </c>
      <c r="D166" s="6" t="s">
        <v>50</v>
      </c>
      <c r="E166" s="7">
        <v>8787305</v>
      </c>
      <c r="F166" s="7">
        <v>8787305</v>
      </c>
      <c r="G166" s="7">
        <v>8787305</v>
      </c>
      <c r="H166" s="7">
        <v>8787305</v>
      </c>
      <c r="I166" s="8">
        <v>100</v>
      </c>
      <c r="J166" s="8">
        <v>100</v>
      </c>
      <c r="K166" s="7">
        <v>8787305</v>
      </c>
      <c r="L166" s="7">
        <v>8787305</v>
      </c>
      <c r="M166" s="7">
        <v>0</v>
      </c>
      <c r="N166" s="7">
        <v>0</v>
      </c>
    </row>
    <row r="167" spans="1:14" hidden="1">
      <c r="A167" s="4" t="s">
        <v>180</v>
      </c>
      <c r="B167" s="5" t="s">
        <v>202</v>
      </c>
      <c r="C167" s="6" t="s">
        <v>19</v>
      </c>
      <c r="D167" s="6" t="s">
        <v>52</v>
      </c>
      <c r="E167" s="7">
        <v>13978739</v>
      </c>
      <c r="F167" s="7">
        <v>13978739</v>
      </c>
      <c r="G167" s="7">
        <v>13978739</v>
      </c>
      <c r="H167" s="7">
        <v>13978739</v>
      </c>
      <c r="I167" s="8">
        <v>100</v>
      </c>
      <c r="J167" s="8">
        <v>100</v>
      </c>
      <c r="K167" s="7">
        <v>13978739</v>
      </c>
      <c r="L167" s="7">
        <v>13978739</v>
      </c>
      <c r="M167" s="7">
        <v>0</v>
      </c>
      <c r="N167" s="7">
        <v>0</v>
      </c>
    </row>
    <row r="168" spans="1:14" hidden="1">
      <c r="A168" s="4" t="s">
        <v>180</v>
      </c>
      <c r="B168" s="5" t="s">
        <v>203</v>
      </c>
      <c r="C168" s="6" t="s">
        <v>19</v>
      </c>
      <c r="D168" s="6" t="s">
        <v>54</v>
      </c>
      <c r="E168" s="7">
        <v>308492671</v>
      </c>
      <c r="F168" s="7">
        <v>308492671</v>
      </c>
      <c r="G168" s="7">
        <v>308492671</v>
      </c>
      <c r="H168" s="7">
        <v>308492671</v>
      </c>
      <c r="I168" s="8">
        <v>100</v>
      </c>
      <c r="J168" s="8">
        <v>100</v>
      </c>
      <c r="K168" s="7">
        <v>308492671</v>
      </c>
      <c r="L168" s="7">
        <v>308492671</v>
      </c>
      <c r="M168" s="7">
        <v>0</v>
      </c>
      <c r="N168" s="7">
        <v>0</v>
      </c>
    </row>
    <row r="169" spans="1:14" hidden="1">
      <c r="A169" s="4" t="s">
        <v>180</v>
      </c>
      <c r="B169" s="5" t="s">
        <v>204</v>
      </c>
      <c r="C169" s="6" t="s">
        <v>19</v>
      </c>
      <c r="D169" s="6" t="s">
        <v>58</v>
      </c>
      <c r="E169" s="7">
        <v>1020710</v>
      </c>
      <c r="F169" s="7">
        <v>1020710</v>
      </c>
      <c r="G169" s="7">
        <v>1020710</v>
      </c>
      <c r="H169" s="7">
        <v>1020710</v>
      </c>
      <c r="I169" s="8">
        <v>100</v>
      </c>
      <c r="J169" s="8">
        <v>100</v>
      </c>
      <c r="K169" s="7">
        <v>1020710</v>
      </c>
      <c r="L169" s="7">
        <v>1020710</v>
      </c>
      <c r="M169" s="7">
        <v>0</v>
      </c>
      <c r="N169" s="7">
        <v>0</v>
      </c>
    </row>
    <row r="170" spans="1:14" hidden="1">
      <c r="A170" s="4" t="s">
        <v>180</v>
      </c>
      <c r="B170" s="5" t="s">
        <v>205</v>
      </c>
      <c r="C170" s="6" t="s">
        <v>56</v>
      </c>
      <c r="D170" s="6" t="s">
        <v>50</v>
      </c>
      <c r="E170" s="7">
        <v>186667</v>
      </c>
      <c r="F170" s="7">
        <v>186667</v>
      </c>
      <c r="G170" s="7">
        <v>186667</v>
      </c>
      <c r="H170" s="7">
        <v>186667</v>
      </c>
      <c r="I170" s="8">
        <v>100</v>
      </c>
      <c r="J170" s="8">
        <v>100</v>
      </c>
      <c r="K170" s="7">
        <v>186667</v>
      </c>
      <c r="L170" s="7">
        <v>186667</v>
      </c>
      <c r="M170" s="7">
        <v>0</v>
      </c>
      <c r="N170" s="7">
        <v>0</v>
      </c>
    </row>
    <row r="171" spans="1:14" hidden="1">
      <c r="A171" s="4" t="s">
        <v>180</v>
      </c>
      <c r="B171" s="5" t="s">
        <v>206</v>
      </c>
      <c r="C171" s="6" t="s">
        <v>56</v>
      </c>
      <c r="D171" s="6" t="s">
        <v>58</v>
      </c>
      <c r="E171" s="7">
        <v>7609163</v>
      </c>
      <c r="F171" s="7">
        <v>7609163</v>
      </c>
      <c r="G171" s="7">
        <v>7609163</v>
      </c>
      <c r="H171" s="7">
        <v>7609163</v>
      </c>
      <c r="I171" s="8">
        <v>100</v>
      </c>
      <c r="J171" s="8">
        <v>100</v>
      </c>
      <c r="K171" s="7">
        <v>7609163</v>
      </c>
      <c r="L171" s="7">
        <v>7609163</v>
      </c>
      <c r="M171" s="7">
        <v>0</v>
      </c>
      <c r="N171" s="7">
        <v>0</v>
      </c>
    </row>
    <row r="172" spans="1:14" hidden="1">
      <c r="A172" s="4" t="s">
        <v>180</v>
      </c>
      <c r="B172" s="5" t="s">
        <v>207</v>
      </c>
      <c r="C172" s="6" t="s">
        <v>60</v>
      </c>
      <c r="D172" s="6" t="s">
        <v>58</v>
      </c>
      <c r="E172" s="7">
        <v>538070</v>
      </c>
      <c r="F172" s="7">
        <v>538070</v>
      </c>
      <c r="G172" s="7">
        <v>538070</v>
      </c>
      <c r="H172" s="7">
        <v>538070</v>
      </c>
      <c r="I172" s="8">
        <v>100</v>
      </c>
      <c r="J172" s="8">
        <v>100</v>
      </c>
      <c r="K172" s="7">
        <v>538070</v>
      </c>
      <c r="L172" s="7">
        <v>538070</v>
      </c>
      <c r="M172" s="7">
        <v>0</v>
      </c>
      <c r="N172" s="7">
        <v>0</v>
      </c>
    </row>
    <row r="173" spans="1:14" hidden="1">
      <c r="A173" s="4" t="s">
        <v>180</v>
      </c>
      <c r="B173" s="5" t="s">
        <v>208</v>
      </c>
      <c r="C173" s="6" t="s">
        <v>62</v>
      </c>
      <c r="D173" s="6" t="s">
        <v>22</v>
      </c>
      <c r="E173" s="7">
        <v>692797</v>
      </c>
      <c r="F173" s="7">
        <v>692797</v>
      </c>
      <c r="G173" s="7">
        <v>692797</v>
      </c>
      <c r="H173" s="7">
        <v>692797</v>
      </c>
      <c r="I173" s="8">
        <v>100</v>
      </c>
      <c r="J173" s="8">
        <v>100</v>
      </c>
      <c r="K173" s="7">
        <v>692797</v>
      </c>
      <c r="L173" s="7">
        <v>692797</v>
      </c>
      <c r="M173" s="7">
        <v>0</v>
      </c>
      <c r="N173" s="7">
        <v>0</v>
      </c>
    </row>
    <row r="174" spans="1:14" hidden="1">
      <c r="A174" s="4" t="s">
        <v>180</v>
      </c>
      <c r="B174" s="5" t="s">
        <v>209</v>
      </c>
      <c r="C174" s="6" t="s">
        <v>62</v>
      </c>
      <c r="D174" s="6" t="s">
        <v>64</v>
      </c>
      <c r="E174" s="7">
        <v>419129</v>
      </c>
      <c r="F174" s="7">
        <v>419129</v>
      </c>
      <c r="G174" s="7">
        <v>419129</v>
      </c>
      <c r="H174" s="7">
        <v>419129</v>
      </c>
      <c r="I174" s="8">
        <v>100</v>
      </c>
      <c r="J174" s="8">
        <v>100</v>
      </c>
      <c r="K174" s="7">
        <v>419129</v>
      </c>
      <c r="L174" s="7">
        <v>419129</v>
      </c>
      <c r="M174" s="7">
        <v>0</v>
      </c>
      <c r="N174" s="7">
        <v>0</v>
      </c>
    </row>
    <row r="175" spans="1:14" hidden="1">
      <c r="A175" s="4" t="s">
        <v>180</v>
      </c>
      <c r="B175" s="5" t="s">
        <v>210</v>
      </c>
      <c r="C175" s="6" t="s">
        <v>62</v>
      </c>
      <c r="D175" s="6" t="s">
        <v>50</v>
      </c>
      <c r="E175" s="7">
        <v>101812</v>
      </c>
      <c r="F175" s="7">
        <v>101812</v>
      </c>
      <c r="G175" s="7">
        <v>101812</v>
      </c>
      <c r="H175" s="7">
        <v>101812</v>
      </c>
      <c r="I175" s="8">
        <v>100</v>
      </c>
      <c r="J175" s="8">
        <v>100</v>
      </c>
      <c r="K175" s="7">
        <v>101812</v>
      </c>
      <c r="L175" s="7">
        <v>101812</v>
      </c>
      <c r="M175" s="7">
        <v>0</v>
      </c>
      <c r="N175" s="7">
        <v>0</v>
      </c>
    </row>
    <row r="176" spans="1:14" hidden="1">
      <c r="A176" s="9" t="s">
        <v>66</v>
      </c>
      <c r="B176" s="10"/>
      <c r="C176" s="10"/>
      <c r="D176" s="10"/>
      <c r="E176" s="11">
        <v>1438911622</v>
      </c>
      <c r="F176" s="11">
        <v>1438911622</v>
      </c>
      <c r="G176" s="11">
        <v>1438911622</v>
      </c>
      <c r="H176" s="11">
        <v>1438911622</v>
      </c>
      <c r="I176" s="12"/>
      <c r="J176" s="12"/>
      <c r="K176" s="12"/>
      <c r="L176" s="12"/>
      <c r="M176" s="12"/>
      <c r="N176" s="12"/>
    </row>
    <row r="177" spans="1:18" hidden="1">
      <c r="A177" s="4" t="s">
        <v>211</v>
      </c>
      <c r="B177" s="5" t="s">
        <v>212</v>
      </c>
      <c r="C177" s="6" t="s">
        <v>16</v>
      </c>
      <c r="D177" s="6" t="s">
        <v>17</v>
      </c>
      <c r="E177" s="7">
        <v>437204</v>
      </c>
      <c r="F177" s="7">
        <v>437204</v>
      </c>
      <c r="G177" s="7">
        <v>437204</v>
      </c>
      <c r="H177" s="7">
        <v>867279</v>
      </c>
      <c r="I177" s="8">
        <v>100</v>
      </c>
      <c r="J177" s="8">
        <v>50.410998075590399</v>
      </c>
      <c r="K177" s="7">
        <v>437204</v>
      </c>
      <c r="L177" s="7">
        <v>437204</v>
      </c>
      <c r="M177" s="7">
        <v>-430076</v>
      </c>
      <c r="N177" s="7">
        <v>-430076</v>
      </c>
    </row>
    <row r="178" spans="1:18" hidden="1">
      <c r="A178" s="4" t="s">
        <v>211</v>
      </c>
      <c r="B178" s="5" t="s">
        <v>213</v>
      </c>
      <c r="C178" s="6" t="s">
        <v>19</v>
      </c>
      <c r="D178" s="6" t="s">
        <v>20</v>
      </c>
      <c r="E178" s="7">
        <v>65254197</v>
      </c>
      <c r="F178" s="7">
        <v>65254197</v>
      </c>
      <c r="G178" s="7">
        <v>65254197</v>
      </c>
      <c r="H178" s="7">
        <v>68243567</v>
      </c>
      <c r="I178" s="8">
        <v>100</v>
      </c>
      <c r="J178" s="8">
        <v>95.619557811214605</v>
      </c>
      <c r="K178" s="7">
        <v>68243567</v>
      </c>
      <c r="L178" s="7">
        <v>68243567</v>
      </c>
      <c r="M178" s="7">
        <v>-2989370</v>
      </c>
      <c r="N178" s="7">
        <v>-2989370</v>
      </c>
    </row>
    <row r="179" spans="1:18" hidden="1">
      <c r="A179" s="4" t="s">
        <v>211</v>
      </c>
      <c r="B179" s="5" t="s">
        <v>214</v>
      </c>
      <c r="C179" s="6" t="s">
        <v>19</v>
      </c>
      <c r="D179" s="6" t="s">
        <v>22</v>
      </c>
      <c r="E179" s="7">
        <v>70968439</v>
      </c>
      <c r="F179" s="7">
        <v>70968439</v>
      </c>
      <c r="G179" s="7">
        <v>70968439</v>
      </c>
      <c r="H179" s="7">
        <v>70968439</v>
      </c>
      <c r="I179" s="8">
        <v>100</v>
      </c>
      <c r="J179" s="8">
        <v>100</v>
      </c>
      <c r="K179" s="7">
        <v>70968439</v>
      </c>
      <c r="L179" s="7">
        <v>70968439</v>
      </c>
      <c r="M179" s="7">
        <v>0</v>
      </c>
      <c r="N179" s="7">
        <v>0</v>
      </c>
    </row>
    <row r="180" spans="1:18" hidden="1">
      <c r="A180" s="610" t="s">
        <v>211</v>
      </c>
      <c r="B180" s="611" t="s">
        <v>215</v>
      </c>
      <c r="C180" s="612" t="s">
        <v>19</v>
      </c>
      <c r="D180" s="612" t="s">
        <v>24</v>
      </c>
      <c r="E180" s="613">
        <v>484467</v>
      </c>
      <c r="F180" s="613">
        <v>484467</v>
      </c>
      <c r="G180" s="613">
        <v>484467</v>
      </c>
      <c r="H180" s="613">
        <v>484467</v>
      </c>
      <c r="I180" s="614">
        <v>100</v>
      </c>
      <c r="J180" s="614">
        <v>100</v>
      </c>
      <c r="K180" s="613">
        <v>484467</v>
      </c>
      <c r="L180" s="613">
        <v>484467</v>
      </c>
      <c r="M180" s="613">
        <v>0</v>
      </c>
      <c r="N180" s="613">
        <v>0</v>
      </c>
    </row>
    <row r="181" spans="1:18" hidden="1">
      <c r="A181" s="610" t="s">
        <v>211</v>
      </c>
      <c r="B181" s="611" t="s">
        <v>216</v>
      </c>
      <c r="C181" s="612" t="s">
        <v>19</v>
      </c>
      <c r="D181" s="612" t="s">
        <v>24</v>
      </c>
      <c r="E181" s="613">
        <v>35481345</v>
      </c>
      <c r="F181" s="613">
        <v>35481345</v>
      </c>
      <c r="G181" s="613">
        <v>35481345</v>
      </c>
      <c r="H181" s="613">
        <v>35481345</v>
      </c>
      <c r="I181" s="614">
        <v>100</v>
      </c>
      <c r="J181" s="614">
        <v>100</v>
      </c>
      <c r="K181" s="613">
        <v>35481345</v>
      </c>
      <c r="L181" s="613">
        <v>35481345</v>
      </c>
      <c r="M181" s="613">
        <v>0</v>
      </c>
      <c r="N181" s="613">
        <f>H181-O181</f>
        <v>2776102</v>
      </c>
      <c r="O181" s="619">
        <v>32705243</v>
      </c>
    </row>
    <row r="182" spans="1:18">
      <c r="A182" s="610" t="s">
        <v>211</v>
      </c>
      <c r="B182" s="611" t="s">
        <v>217</v>
      </c>
      <c r="C182" s="612" t="s">
        <v>19</v>
      </c>
      <c r="D182" s="612" t="s">
        <v>24</v>
      </c>
      <c r="E182" s="613">
        <v>82534547</v>
      </c>
      <c r="F182" s="613">
        <v>82534547</v>
      </c>
      <c r="G182" s="613">
        <v>82534547</v>
      </c>
      <c r="H182" s="613">
        <v>82534547</v>
      </c>
      <c r="I182" s="614">
        <v>100</v>
      </c>
      <c r="J182" s="614">
        <v>100</v>
      </c>
      <c r="K182" s="613">
        <v>94982967</v>
      </c>
      <c r="L182" s="613">
        <v>94982967</v>
      </c>
      <c r="M182" s="613">
        <v>12448420</v>
      </c>
      <c r="N182" s="613">
        <v>12448420</v>
      </c>
      <c r="O182" s="616">
        <f>N182+N181-O183</f>
        <v>15188898</v>
      </c>
      <c r="P182" s="629">
        <v>79979492</v>
      </c>
      <c r="Q182" s="630">
        <f>(L182+L180)-P182</f>
        <v>15487942</v>
      </c>
      <c r="R182" s="615">
        <f>L182+L180</f>
        <v>95467434</v>
      </c>
    </row>
    <row r="183" spans="1:18" hidden="1">
      <c r="A183" s="4" t="s">
        <v>211</v>
      </c>
      <c r="B183" s="5" t="s">
        <v>218</v>
      </c>
      <c r="C183" s="6" t="s">
        <v>19</v>
      </c>
      <c r="D183" s="6" t="s">
        <v>29</v>
      </c>
      <c r="E183" s="7">
        <v>5354</v>
      </c>
      <c r="F183" s="7">
        <v>5354</v>
      </c>
      <c r="G183" s="7">
        <v>5354</v>
      </c>
      <c r="H183" s="7">
        <v>5354</v>
      </c>
      <c r="I183" s="8">
        <v>100</v>
      </c>
      <c r="J183" s="8">
        <v>100</v>
      </c>
      <c r="K183" s="7">
        <v>5354</v>
      </c>
      <c r="L183" s="7">
        <v>5354</v>
      </c>
      <c r="M183" s="7">
        <v>0</v>
      </c>
      <c r="N183" s="7">
        <v>0</v>
      </c>
      <c r="O183" s="627">
        <v>35624</v>
      </c>
    </row>
    <row r="184" spans="1:18" hidden="1">
      <c r="A184" s="4" t="s">
        <v>211</v>
      </c>
      <c r="B184" s="5" t="s">
        <v>219</v>
      </c>
      <c r="C184" s="6" t="s">
        <v>19</v>
      </c>
      <c r="D184" s="6" t="s">
        <v>29</v>
      </c>
      <c r="E184" s="7">
        <v>1291425</v>
      </c>
      <c r="F184" s="7">
        <v>1291425</v>
      </c>
      <c r="G184" s="7">
        <v>1291425</v>
      </c>
      <c r="H184" s="7">
        <v>1291425</v>
      </c>
      <c r="I184" s="8">
        <v>100</v>
      </c>
      <c r="J184" s="8">
        <v>100</v>
      </c>
      <c r="K184" s="7">
        <v>1291425</v>
      </c>
      <c r="L184" s="7">
        <v>1291425</v>
      </c>
      <c r="M184" s="7">
        <v>0</v>
      </c>
      <c r="N184" s="7">
        <v>0</v>
      </c>
    </row>
    <row r="185" spans="1:18" hidden="1">
      <c r="A185" s="4" t="s">
        <v>211</v>
      </c>
      <c r="B185" s="5" t="s">
        <v>220</v>
      </c>
      <c r="C185" s="6" t="s">
        <v>19</v>
      </c>
      <c r="D185" s="6" t="s">
        <v>32</v>
      </c>
      <c r="E185" s="7">
        <v>54631135</v>
      </c>
      <c r="F185" s="7">
        <v>54631135</v>
      </c>
      <c r="G185" s="7">
        <v>54631135</v>
      </c>
      <c r="H185" s="7">
        <v>54631135</v>
      </c>
      <c r="I185" s="8">
        <v>100</v>
      </c>
      <c r="J185" s="8">
        <v>100</v>
      </c>
      <c r="K185" s="7">
        <v>54631135</v>
      </c>
      <c r="L185" s="7">
        <v>54631135</v>
      </c>
      <c r="M185" s="7">
        <v>0</v>
      </c>
      <c r="N185" s="7">
        <v>0</v>
      </c>
    </row>
    <row r="186" spans="1:18" hidden="1">
      <c r="A186" s="4" t="s">
        <v>211</v>
      </c>
      <c r="B186" s="5" t="s">
        <v>221</v>
      </c>
      <c r="C186" s="6" t="s">
        <v>19</v>
      </c>
      <c r="D186" s="6" t="s">
        <v>34</v>
      </c>
      <c r="E186" s="7">
        <v>29400</v>
      </c>
      <c r="F186" s="7">
        <v>29400</v>
      </c>
      <c r="G186" s="7">
        <v>29400</v>
      </c>
      <c r="H186" s="7">
        <v>29400</v>
      </c>
      <c r="I186" s="8">
        <v>100</v>
      </c>
      <c r="J186" s="8">
        <v>100</v>
      </c>
      <c r="K186" s="7">
        <v>29400</v>
      </c>
      <c r="L186" s="7">
        <v>29400</v>
      </c>
      <c r="M186" s="7">
        <v>0</v>
      </c>
      <c r="N186" s="7">
        <v>0</v>
      </c>
    </row>
    <row r="187" spans="1:18" hidden="1">
      <c r="A187" s="4" t="s">
        <v>211</v>
      </c>
      <c r="B187" s="5" t="s">
        <v>222</v>
      </c>
      <c r="C187" s="6" t="s">
        <v>19</v>
      </c>
      <c r="D187" s="6" t="s">
        <v>36</v>
      </c>
      <c r="E187" s="7">
        <v>0</v>
      </c>
      <c r="F187" s="7">
        <v>0</v>
      </c>
      <c r="G187" s="7">
        <v>0</v>
      </c>
      <c r="H187" s="7">
        <v>0</v>
      </c>
      <c r="I187" s="8">
        <v>0</v>
      </c>
      <c r="J187" s="8">
        <v>0</v>
      </c>
      <c r="K187" s="7">
        <v>0</v>
      </c>
      <c r="L187" s="7">
        <v>0</v>
      </c>
      <c r="M187" s="7">
        <v>0</v>
      </c>
      <c r="N187" s="7">
        <v>0</v>
      </c>
    </row>
    <row r="188" spans="1:18" hidden="1">
      <c r="A188" s="4" t="s">
        <v>211</v>
      </c>
      <c r="B188" s="5" t="s">
        <v>223</v>
      </c>
      <c r="C188" s="6" t="s">
        <v>19</v>
      </c>
      <c r="D188" s="6" t="s">
        <v>36</v>
      </c>
      <c r="E188" s="7">
        <v>619434</v>
      </c>
      <c r="F188" s="7">
        <v>619434</v>
      </c>
      <c r="G188" s="7">
        <v>619434</v>
      </c>
      <c r="H188" s="7">
        <v>619434</v>
      </c>
      <c r="I188" s="8">
        <v>100</v>
      </c>
      <c r="J188" s="8">
        <v>100</v>
      </c>
      <c r="K188" s="7">
        <v>619434</v>
      </c>
      <c r="L188" s="7">
        <v>619434</v>
      </c>
      <c r="M188" s="7">
        <v>0</v>
      </c>
      <c r="N188" s="7">
        <v>0</v>
      </c>
    </row>
    <row r="189" spans="1:18" hidden="1">
      <c r="A189" s="4" t="s">
        <v>211</v>
      </c>
      <c r="B189" s="5" t="s">
        <v>224</v>
      </c>
      <c r="C189" s="6" t="s">
        <v>19</v>
      </c>
      <c r="D189" s="6" t="s">
        <v>40</v>
      </c>
      <c r="E189" s="7">
        <v>728368</v>
      </c>
      <c r="F189" s="7">
        <v>728368</v>
      </c>
      <c r="G189" s="7">
        <v>728368</v>
      </c>
      <c r="H189" s="7">
        <v>728368</v>
      </c>
      <c r="I189" s="8">
        <v>100</v>
      </c>
      <c r="J189" s="8">
        <v>100</v>
      </c>
      <c r="K189" s="7">
        <v>728368</v>
      </c>
      <c r="L189" s="7">
        <v>728368</v>
      </c>
      <c r="M189" s="7">
        <v>0</v>
      </c>
      <c r="N189" s="7">
        <v>0</v>
      </c>
    </row>
    <row r="190" spans="1:18" hidden="1">
      <c r="A190" s="4" t="s">
        <v>211</v>
      </c>
      <c r="B190" s="5" t="s">
        <v>225</v>
      </c>
      <c r="C190" s="6" t="s">
        <v>19</v>
      </c>
      <c r="D190" s="6" t="s">
        <v>40</v>
      </c>
      <c r="E190" s="7">
        <v>167106</v>
      </c>
      <c r="F190" s="7">
        <v>167106</v>
      </c>
      <c r="G190" s="7">
        <v>167106</v>
      </c>
      <c r="H190" s="7">
        <v>167106</v>
      </c>
      <c r="I190" s="8">
        <v>100</v>
      </c>
      <c r="J190" s="8">
        <v>100</v>
      </c>
      <c r="K190" s="7">
        <v>167106</v>
      </c>
      <c r="L190" s="7">
        <v>167106</v>
      </c>
      <c r="M190" s="7">
        <v>0</v>
      </c>
      <c r="N190" s="7">
        <v>0</v>
      </c>
    </row>
    <row r="191" spans="1:18" hidden="1">
      <c r="A191" s="4" t="s">
        <v>211</v>
      </c>
      <c r="B191" s="5" t="s">
        <v>226</v>
      </c>
      <c r="C191" s="6" t="s">
        <v>19</v>
      </c>
      <c r="D191" s="6" t="s">
        <v>40</v>
      </c>
      <c r="E191" s="7">
        <v>8107</v>
      </c>
      <c r="F191" s="7">
        <v>8107</v>
      </c>
      <c r="G191" s="7">
        <v>8107</v>
      </c>
      <c r="H191" s="7">
        <v>8107</v>
      </c>
      <c r="I191" s="8">
        <v>100</v>
      </c>
      <c r="J191" s="8">
        <v>100</v>
      </c>
      <c r="K191" s="7">
        <v>8107</v>
      </c>
      <c r="L191" s="7">
        <v>8107</v>
      </c>
      <c r="M191" s="7">
        <v>0</v>
      </c>
      <c r="N191" s="7">
        <v>0</v>
      </c>
    </row>
    <row r="192" spans="1:18" hidden="1">
      <c r="A192" s="4" t="s">
        <v>211</v>
      </c>
      <c r="B192" s="5" t="s">
        <v>227</v>
      </c>
      <c r="C192" s="6" t="s">
        <v>19</v>
      </c>
      <c r="D192" s="6" t="s">
        <v>40</v>
      </c>
      <c r="E192" s="7">
        <v>46118</v>
      </c>
      <c r="F192" s="7">
        <v>46118</v>
      </c>
      <c r="G192" s="7">
        <v>46118</v>
      </c>
      <c r="H192" s="7">
        <v>46118</v>
      </c>
      <c r="I192" s="8">
        <v>100</v>
      </c>
      <c r="J192" s="8">
        <v>100</v>
      </c>
      <c r="K192" s="7">
        <v>46118</v>
      </c>
      <c r="L192" s="7">
        <v>46118</v>
      </c>
      <c r="M192" s="7">
        <v>0</v>
      </c>
      <c r="N192" s="7">
        <v>0</v>
      </c>
    </row>
    <row r="193" spans="1:19" hidden="1">
      <c r="A193" s="4" t="s">
        <v>211</v>
      </c>
      <c r="B193" s="5" t="s">
        <v>228</v>
      </c>
      <c r="C193" s="6" t="s">
        <v>19</v>
      </c>
      <c r="D193" s="6" t="s">
        <v>45</v>
      </c>
      <c r="E193" s="7">
        <v>178460</v>
      </c>
      <c r="F193" s="7">
        <v>178460</v>
      </c>
      <c r="G193" s="7">
        <v>178460</v>
      </c>
      <c r="H193" s="7">
        <v>178460</v>
      </c>
      <c r="I193" s="8">
        <v>100</v>
      </c>
      <c r="J193" s="8">
        <v>100</v>
      </c>
      <c r="K193" s="7">
        <v>178460</v>
      </c>
      <c r="L193" s="7">
        <v>178460</v>
      </c>
      <c r="M193" s="7">
        <v>0</v>
      </c>
      <c r="N193" s="7">
        <v>0</v>
      </c>
    </row>
    <row r="194" spans="1:19" hidden="1">
      <c r="A194" s="4" t="s">
        <v>211</v>
      </c>
      <c r="B194" s="5" t="s">
        <v>229</v>
      </c>
      <c r="C194" s="6" t="s">
        <v>19</v>
      </c>
      <c r="D194" s="6" t="s">
        <v>45</v>
      </c>
      <c r="E194" s="7">
        <v>26701</v>
      </c>
      <c r="F194" s="7">
        <v>26701</v>
      </c>
      <c r="G194" s="7">
        <v>26701</v>
      </c>
      <c r="H194" s="7">
        <v>26701</v>
      </c>
      <c r="I194" s="8">
        <v>100</v>
      </c>
      <c r="J194" s="8">
        <v>100</v>
      </c>
      <c r="K194" s="7">
        <v>26701</v>
      </c>
      <c r="L194" s="7">
        <v>26701</v>
      </c>
      <c r="M194" s="7">
        <v>0</v>
      </c>
      <c r="N194" s="7">
        <v>0</v>
      </c>
    </row>
    <row r="195" spans="1:19" hidden="1">
      <c r="A195" s="4" t="s">
        <v>211</v>
      </c>
      <c r="B195" s="5" t="s">
        <v>230</v>
      </c>
      <c r="C195" s="6" t="s">
        <v>19</v>
      </c>
      <c r="D195" s="6" t="s">
        <v>45</v>
      </c>
      <c r="E195" s="7">
        <v>0</v>
      </c>
      <c r="F195" s="7">
        <v>0</v>
      </c>
      <c r="G195" s="7">
        <v>0</v>
      </c>
      <c r="H195" s="7">
        <v>0</v>
      </c>
      <c r="I195" s="8">
        <v>0</v>
      </c>
      <c r="J195" s="8">
        <v>0</v>
      </c>
      <c r="K195" s="7">
        <v>0</v>
      </c>
      <c r="L195" s="7">
        <v>0</v>
      </c>
      <c r="M195" s="7">
        <v>0</v>
      </c>
      <c r="N195" s="7">
        <v>0</v>
      </c>
    </row>
    <row r="196" spans="1:19" hidden="1">
      <c r="A196" s="4" t="s">
        <v>211</v>
      </c>
      <c r="B196" s="5" t="s">
        <v>231</v>
      </c>
      <c r="C196" s="6" t="s">
        <v>19</v>
      </c>
      <c r="D196" s="6" t="s">
        <v>50</v>
      </c>
      <c r="E196" s="7">
        <v>2271729</v>
      </c>
      <c r="F196" s="7">
        <v>2271729</v>
      </c>
      <c r="G196" s="7">
        <v>2271729</v>
      </c>
      <c r="H196" s="7">
        <v>2271729</v>
      </c>
      <c r="I196" s="8">
        <v>100</v>
      </c>
      <c r="J196" s="8">
        <v>100</v>
      </c>
      <c r="K196" s="7">
        <v>2271729</v>
      </c>
      <c r="L196" s="7">
        <v>2271729</v>
      </c>
      <c r="M196" s="7">
        <v>0</v>
      </c>
      <c r="N196" s="7">
        <v>0</v>
      </c>
    </row>
    <row r="197" spans="1:19" hidden="1">
      <c r="A197" s="4" t="s">
        <v>211</v>
      </c>
      <c r="B197" s="5" t="s">
        <v>232</v>
      </c>
      <c r="C197" s="6" t="s">
        <v>19</v>
      </c>
      <c r="D197" s="6" t="s">
        <v>52</v>
      </c>
      <c r="E197" s="7">
        <v>1824500</v>
      </c>
      <c r="F197" s="7">
        <v>1824500</v>
      </c>
      <c r="G197" s="7">
        <v>1824500</v>
      </c>
      <c r="H197" s="7">
        <v>1824500</v>
      </c>
      <c r="I197" s="8">
        <v>100</v>
      </c>
      <c r="J197" s="8">
        <v>100</v>
      </c>
      <c r="K197" s="7">
        <v>1824500</v>
      </c>
      <c r="L197" s="7">
        <v>1824500</v>
      </c>
      <c r="M197" s="7">
        <v>0</v>
      </c>
      <c r="N197" s="7">
        <v>0</v>
      </c>
    </row>
    <row r="198" spans="1:19" hidden="1">
      <c r="A198" s="4" t="s">
        <v>211</v>
      </c>
      <c r="B198" s="5" t="s">
        <v>233</v>
      </c>
      <c r="C198" s="6" t="s">
        <v>19</v>
      </c>
      <c r="D198" s="6" t="s">
        <v>54</v>
      </c>
      <c r="E198" s="7">
        <v>68149823</v>
      </c>
      <c r="F198" s="7">
        <v>68149823</v>
      </c>
      <c r="G198" s="7">
        <v>68149823</v>
      </c>
      <c r="H198" s="7">
        <v>68149823</v>
      </c>
      <c r="I198" s="8">
        <v>100</v>
      </c>
      <c r="J198" s="8">
        <v>100</v>
      </c>
      <c r="K198" s="7">
        <v>68149823</v>
      </c>
      <c r="L198" s="7">
        <v>68149823</v>
      </c>
      <c r="M198" s="7">
        <v>0</v>
      </c>
      <c r="N198" s="7">
        <v>0</v>
      </c>
    </row>
    <row r="199" spans="1:19" hidden="1">
      <c r="A199" s="4" t="s">
        <v>211</v>
      </c>
      <c r="B199" s="5" t="s">
        <v>234</v>
      </c>
      <c r="C199" s="6" t="s">
        <v>56</v>
      </c>
      <c r="D199" s="6" t="s">
        <v>50</v>
      </c>
      <c r="E199" s="7">
        <v>25398</v>
      </c>
      <c r="F199" s="7">
        <v>25398</v>
      </c>
      <c r="G199" s="7">
        <v>25398</v>
      </c>
      <c r="H199" s="7">
        <v>25398</v>
      </c>
      <c r="I199" s="8">
        <v>100</v>
      </c>
      <c r="J199" s="8">
        <v>100</v>
      </c>
      <c r="K199" s="7">
        <v>25398</v>
      </c>
      <c r="L199" s="7">
        <v>25398</v>
      </c>
      <c r="M199" s="7">
        <v>0</v>
      </c>
      <c r="N199" s="7">
        <v>0</v>
      </c>
    </row>
    <row r="200" spans="1:19" hidden="1">
      <c r="A200" s="4" t="s">
        <v>211</v>
      </c>
      <c r="B200" s="5" t="s">
        <v>235</v>
      </c>
      <c r="C200" s="6" t="s">
        <v>56</v>
      </c>
      <c r="D200" s="6" t="s">
        <v>58</v>
      </c>
      <c r="E200" s="7">
        <v>1528931</v>
      </c>
      <c r="F200" s="7">
        <v>1528931</v>
      </c>
      <c r="G200" s="7">
        <v>1528931</v>
      </c>
      <c r="H200" s="7">
        <v>1528931</v>
      </c>
      <c r="I200" s="8">
        <v>100</v>
      </c>
      <c r="J200" s="8">
        <v>100</v>
      </c>
      <c r="K200" s="7">
        <v>1528931</v>
      </c>
      <c r="L200" s="7">
        <v>1528931</v>
      </c>
      <c r="M200" s="7">
        <v>0</v>
      </c>
      <c r="N200" s="7">
        <v>0</v>
      </c>
    </row>
    <row r="201" spans="1:19" hidden="1">
      <c r="A201" s="4" t="s">
        <v>211</v>
      </c>
      <c r="B201" s="5" t="s">
        <v>236</v>
      </c>
      <c r="C201" s="6" t="s">
        <v>60</v>
      </c>
      <c r="D201" s="6" t="s">
        <v>58</v>
      </c>
      <c r="E201" s="7">
        <v>217220</v>
      </c>
      <c r="F201" s="7">
        <v>217220</v>
      </c>
      <c r="G201" s="7">
        <v>217220</v>
      </c>
      <c r="H201" s="7">
        <v>217220</v>
      </c>
      <c r="I201" s="8">
        <v>100</v>
      </c>
      <c r="J201" s="8">
        <v>100</v>
      </c>
      <c r="K201" s="7">
        <v>217220</v>
      </c>
      <c r="L201" s="7">
        <v>217220</v>
      </c>
      <c r="M201" s="7">
        <v>0</v>
      </c>
      <c r="N201" s="7">
        <v>0</v>
      </c>
    </row>
    <row r="202" spans="1:19" hidden="1">
      <c r="A202" s="4" t="s">
        <v>211</v>
      </c>
      <c r="B202" s="5" t="s">
        <v>237</v>
      </c>
      <c r="C202" s="6" t="s">
        <v>62</v>
      </c>
      <c r="D202" s="6" t="s">
        <v>22</v>
      </c>
      <c r="E202" s="7">
        <v>65973</v>
      </c>
      <c r="F202" s="7">
        <v>65973</v>
      </c>
      <c r="G202" s="7">
        <v>65973</v>
      </c>
      <c r="H202" s="7">
        <v>65973</v>
      </c>
      <c r="I202" s="8">
        <v>100</v>
      </c>
      <c r="J202" s="8">
        <v>100</v>
      </c>
      <c r="K202" s="7">
        <v>65973</v>
      </c>
      <c r="L202" s="7">
        <v>65973</v>
      </c>
      <c r="M202" s="7">
        <v>0</v>
      </c>
      <c r="N202" s="7">
        <v>0</v>
      </c>
    </row>
    <row r="203" spans="1:19" hidden="1">
      <c r="A203" s="4" t="s">
        <v>211</v>
      </c>
      <c r="B203" s="5" t="s">
        <v>238</v>
      </c>
      <c r="C203" s="6" t="s">
        <v>62</v>
      </c>
      <c r="D203" s="6" t="s">
        <v>64</v>
      </c>
      <c r="E203" s="7">
        <v>49027</v>
      </c>
      <c r="F203" s="7">
        <v>49027</v>
      </c>
      <c r="G203" s="7">
        <v>49027</v>
      </c>
      <c r="H203" s="7">
        <v>49027</v>
      </c>
      <c r="I203" s="8">
        <v>100</v>
      </c>
      <c r="J203" s="8">
        <v>100</v>
      </c>
      <c r="K203" s="7">
        <v>49027</v>
      </c>
      <c r="L203" s="7">
        <v>49027</v>
      </c>
      <c r="M203" s="7">
        <v>0</v>
      </c>
      <c r="N203" s="7">
        <v>0</v>
      </c>
    </row>
    <row r="204" spans="1:19" hidden="1">
      <c r="A204" s="4" t="s">
        <v>211</v>
      </c>
      <c r="B204" s="5" t="s">
        <v>239</v>
      </c>
      <c r="C204" s="6" t="s">
        <v>62</v>
      </c>
      <c r="D204" s="6" t="s">
        <v>50</v>
      </c>
      <c r="E204" s="7">
        <v>6749</v>
      </c>
      <c r="F204" s="7">
        <v>6749</v>
      </c>
      <c r="G204" s="7">
        <v>6749</v>
      </c>
      <c r="H204" s="7">
        <v>6749</v>
      </c>
      <c r="I204" s="8">
        <v>100</v>
      </c>
      <c r="J204" s="8">
        <v>100</v>
      </c>
      <c r="K204" s="7">
        <v>6749</v>
      </c>
      <c r="L204" s="7">
        <v>6749</v>
      </c>
      <c r="M204" s="7">
        <v>0</v>
      </c>
      <c r="N204" s="7">
        <v>0</v>
      </c>
    </row>
    <row r="205" spans="1:19" ht="15.75">
      <c r="A205" s="620"/>
      <c r="B205" s="621"/>
      <c r="C205" s="622"/>
      <c r="D205" s="622"/>
      <c r="E205" s="623"/>
      <c r="F205" s="623"/>
      <c r="G205" s="623"/>
      <c r="H205" s="623"/>
      <c r="I205" s="624"/>
      <c r="J205" s="624"/>
      <c r="K205" s="623"/>
      <c r="L205" s="623"/>
      <c r="M205" s="623"/>
      <c r="N205" s="623"/>
      <c r="O205" s="625">
        <f>O8+O39+O69+O99+O128+O151+O182</f>
        <v>167168453.66</v>
      </c>
      <c r="P205" s="615">
        <f>P8+P39+P69+P99+P128+P151+P182</f>
        <v>2051089638</v>
      </c>
      <c r="Q205" s="631">
        <f>Q8+Q39+Q69+Q99+Q128+Q151+Q182</f>
        <v>165036145</v>
      </c>
      <c r="R205" s="615">
        <f>SUM(R8:R204)</f>
        <v>2226022428</v>
      </c>
      <c r="S205" s="615">
        <f>S8+S39+S69+S99+S128+S128+L150+L181</f>
        <v>237643142</v>
      </c>
    </row>
    <row r="206" spans="1:19" hidden="1">
      <c r="A206" s="9" t="s">
        <v>66</v>
      </c>
      <c r="B206" s="10"/>
      <c r="C206" s="10"/>
      <c r="D206" s="10"/>
      <c r="E206" s="11">
        <v>387031157</v>
      </c>
      <c r="F206" s="11">
        <v>387031157</v>
      </c>
      <c r="G206" s="11">
        <v>387031157</v>
      </c>
      <c r="H206" s="11">
        <v>390450602</v>
      </c>
      <c r="I206" s="12"/>
      <c r="J206" s="12"/>
      <c r="K206" s="12"/>
      <c r="L206" s="12"/>
      <c r="M206" s="12"/>
      <c r="N206" s="12"/>
    </row>
    <row r="207" spans="1:19" hidden="1">
      <c r="A207" s="4" t="s">
        <v>240</v>
      </c>
      <c r="B207" s="5" t="s">
        <v>241</v>
      </c>
      <c r="C207" s="6" t="s">
        <v>19</v>
      </c>
      <c r="D207" s="6" t="s">
        <v>166</v>
      </c>
      <c r="E207" s="7">
        <v>14628514</v>
      </c>
      <c r="F207" s="7">
        <v>14628514</v>
      </c>
      <c r="G207" s="7">
        <v>14628514</v>
      </c>
      <c r="H207" s="7">
        <v>14628514</v>
      </c>
      <c r="I207" s="8">
        <v>100</v>
      </c>
      <c r="J207" s="8">
        <v>100</v>
      </c>
      <c r="K207" s="7">
        <v>14628514</v>
      </c>
      <c r="L207" s="7">
        <v>14628514</v>
      </c>
      <c r="M207" s="7">
        <v>0</v>
      </c>
      <c r="N207" s="7">
        <v>0</v>
      </c>
    </row>
    <row r="208" spans="1:19" hidden="1">
      <c r="A208" s="4" t="s">
        <v>240</v>
      </c>
      <c r="B208" s="5" t="s">
        <v>242</v>
      </c>
      <c r="C208" s="6" t="s">
        <v>19</v>
      </c>
      <c r="D208" s="6" t="s">
        <v>58</v>
      </c>
      <c r="E208" s="7">
        <v>8011300</v>
      </c>
      <c r="F208" s="7">
        <v>8011300</v>
      </c>
      <c r="G208" s="7">
        <v>8011300</v>
      </c>
      <c r="H208" s="7">
        <v>8011300</v>
      </c>
      <c r="I208" s="8">
        <v>100</v>
      </c>
      <c r="J208" s="8">
        <v>100</v>
      </c>
      <c r="K208" s="7">
        <v>8011300</v>
      </c>
      <c r="L208" s="7">
        <v>8011300</v>
      </c>
      <c r="M208" s="7">
        <v>0</v>
      </c>
      <c r="N208" s="7">
        <v>0</v>
      </c>
    </row>
    <row r="209" spans="1:14" hidden="1">
      <c r="A209" s="9" t="s">
        <v>66</v>
      </c>
      <c r="B209" s="10"/>
      <c r="C209" s="10"/>
      <c r="D209" s="10"/>
      <c r="E209" s="11">
        <v>22639814</v>
      </c>
      <c r="F209" s="11">
        <v>22639814</v>
      </c>
      <c r="G209" s="11">
        <v>22639814</v>
      </c>
      <c r="H209" s="11">
        <v>22639814</v>
      </c>
      <c r="I209" s="12"/>
      <c r="J209" s="12"/>
      <c r="K209" s="12"/>
      <c r="L209" s="12"/>
      <c r="M209" s="12"/>
      <c r="N209" s="12"/>
    </row>
    <row r="210" spans="1:14" hidden="1">
      <c r="A210" s="4" t="s">
        <v>243</v>
      </c>
      <c r="B210" s="5" t="s">
        <v>244</v>
      </c>
      <c r="C210" s="6" t="s">
        <v>19</v>
      </c>
      <c r="D210" s="6" t="s">
        <v>166</v>
      </c>
      <c r="E210" s="7">
        <v>311075</v>
      </c>
      <c r="F210" s="7">
        <v>311075</v>
      </c>
      <c r="G210" s="7">
        <v>311075</v>
      </c>
      <c r="H210" s="7">
        <v>311075</v>
      </c>
      <c r="I210" s="8">
        <v>100</v>
      </c>
      <c r="J210" s="8">
        <v>100</v>
      </c>
      <c r="K210" s="7">
        <v>311075</v>
      </c>
      <c r="L210" s="7">
        <v>311075</v>
      </c>
      <c r="M210" s="7">
        <v>0</v>
      </c>
      <c r="N210" s="7">
        <v>0</v>
      </c>
    </row>
    <row r="211" spans="1:14" hidden="1">
      <c r="A211" s="4" t="s">
        <v>243</v>
      </c>
      <c r="B211" s="5" t="s">
        <v>245</v>
      </c>
      <c r="C211" s="6" t="s">
        <v>19</v>
      </c>
      <c r="D211" s="6" t="s">
        <v>58</v>
      </c>
      <c r="E211" s="7">
        <v>912327</v>
      </c>
      <c r="F211" s="7">
        <v>912327</v>
      </c>
      <c r="G211" s="7">
        <v>912327</v>
      </c>
      <c r="H211" s="7">
        <v>912327</v>
      </c>
      <c r="I211" s="8">
        <v>100</v>
      </c>
      <c r="J211" s="8">
        <v>100</v>
      </c>
      <c r="K211" s="7">
        <v>912327</v>
      </c>
      <c r="L211" s="7">
        <v>912327</v>
      </c>
      <c r="M211" s="7">
        <v>0</v>
      </c>
      <c r="N211" s="7">
        <v>0</v>
      </c>
    </row>
    <row r="212" spans="1:14" hidden="1">
      <c r="A212" s="9" t="s">
        <v>66</v>
      </c>
      <c r="B212" s="10"/>
      <c r="C212" s="10"/>
      <c r="D212" s="10"/>
      <c r="E212" s="11">
        <v>1223402</v>
      </c>
      <c r="F212" s="11">
        <v>1223402</v>
      </c>
      <c r="G212" s="11">
        <v>1223402</v>
      </c>
      <c r="H212" s="11">
        <v>1223402</v>
      </c>
      <c r="I212" s="12"/>
      <c r="J212" s="12"/>
      <c r="K212" s="12"/>
      <c r="L212" s="12"/>
      <c r="M212" s="12"/>
      <c r="N212" s="12"/>
    </row>
    <row r="213" spans="1:14" hidden="1">
      <c r="A213" s="4" t="s">
        <v>246</v>
      </c>
      <c r="B213" s="5" t="s">
        <v>247</v>
      </c>
      <c r="C213" s="6" t="s">
        <v>19</v>
      </c>
      <c r="D213" s="6" t="s">
        <v>166</v>
      </c>
      <c r="E213" s="7">
        <v>2030941</v>
      </c>
      <c r="F213" s="7">
        <v>2030941</v>
      </c>
      <c r="G213" s="7">
        <v>2030941</v>
      </c>
      <c r="H213" s="7">
        <v>2030941</v>
      </c>
      <c r="I213" s="8">
        <v>100</v>
      </c>
      <c r="J213" s="8">
        <v>100</v>
      </c>
      <c r="K213" s="7">
        <v>2030941</v>
      </c>
      <c r="L213" s="7">
        <v>2030941</v>
      </c>
      <c r="M213" s="7">
        <v>0</v>
      </c>
      <c r="N213" s="7">
        <v>0</v>
      </c>
    </row>
    <row r="214" spans="1:14" hidden="1">
      <c r="A214" s="4" t="s">
        <v>246</v>
      </c>
      <c r="B214" s="5" t="s">
        <v>248</v>
      </c>
      <c r="C214" s="6" t="s">
        <v>19</v>
      </c>
      <c r="D214" s="6" t="s">
        <v>58</v>
      </c>
      <c r="E214" s="7">
        <v>959367</v>
      </c>
      <c r="F214" s="7">
        <v>959367</v>
      </c>
      <c r="G214" s="7">
        <v>959367</v>
      </c>
      <c r="H214" s="7">
        <v>959367</v>
      </c>
      <c r="I214" s="8">
        <v>100</v>
      </c>
      <c r="J214" s="8">
        <v>100</v>
      </c>
      <c r="K214" s="7">
        <v>959367</v>
      </c>
      <c r="L214" s="7">
        <v>959367</v>
      </c>
      <c r="M214" s="7">
        <v>0</v>
      </c>
      <c r="N214" s="7">
        <v>0</v>
      </c>
    </row>
    <row r="215" spans="1:14" hidden="1">
      <c r="A215" s="9" t="s">
        <v>66</v>
      </c>
      <c r="B215" s="10"/>
      <c r="C215" s="10"/>
      <c r="D215" s="10"/>
      <c r="E215" s="11">
        <v>2990308</v>
      </c>
      <c r="F215" s="11">
        <v>2990308</v>
      </c>
      <c r="G215" s="11">
        <v>2990308</v>
      </c>
      <c r="H215" s="11">
        <v>2990308</v>
      </c>
      <c r="I215" s="12"/>
      <c r="J215" s="12"/>
      <c r="K215" s="12"/>
      <c r="L215" s="12"/>
      <c r="M215" s="12"/>
      <c r="N215" s="12"/>
    </row>
    <row r="216" spans="1:14" hidden="1">
      <c r="A216" s="4" t="s">
        <v>249</v>
      </c>
      <c r="B216" s="5" t="s">
        <v>250</v>
      </c>
      <c r="C216" s="6" t="s">
        <v>19</v>
      </c>
      <c r="D216" s="6" t="s">
        <v>166</v>
      </c>
      <c r="E216" s="7">
        <v>300833</v>
      </c>
      <c r="F216" s="7">
        <v>300833</v>
      </c>
      <c r="G216" s="7">
        <v>300833</v>
      </c>
      <c r="H216" s="7">
        <v>300833</v>
      </c>
      <c r="I216" s="8">
        <v>100</v>
      </c>
      <c r="J216" s="8">
        <v>100</v>
      </c>
      <c r="K216" s="7">
        <v>300833</v>
      </c>
      <c r="L216" s="7">
        <v>300833</v>
      </c>
      <c r="M216" s="7">
        <v>0</v>
      </c>
      <c r="N216" s="7">
        <v>0</v>
      </c>
    </row>
    <row r="217" spans="1:14" hidden="1">
      <c r="A217" s="4" t="s">
        <v>249</v>
      </c>
      <c r="B217" s="5" t="s">
        <v>251</v>
      </c>
      <c r="C217" s="6" t="s">
        <v>19</v>
      </c>
      <c r="D217" s="6" t="s">
        <v>58</v>
      </c>
      <c r="E217" s="7">
        <v>34621</v>
      </c>
      <c r="F217" s="7">
        <v>34621</v>
      </c>
      <c r="G217" s="7">
        <v>34621</v>
      </c>
      <c r="H217" s="7">
        <v>34621</v>
      </c>
      <c r="I217" s="8">
        <v>100</v>
      </c>
      <c r="J217" s="8">
        <v>100</v>
      </c>
      <c r="K217" s="7">
        <v>34621</v>
      </c>
      <c r="L217" s="7">
        <v>34621</v>
      </c>
      <c r="M217" s="7">
        <v>0</v>
      </c>
      <c r="N217" s="7">
        <v>0</v>
      </c>
    </row>
    <row r="218" spans="1:14" hidden="1">
      <c r="A218" s="9" t="s">
        <v>66</v>
      </c>
      <c r="B218" s="10"/>
      <c r="C218" s="10"/>
      <c r="D218" s="10"/>
      <c r="E218" s="11">
        <v>335454</v>
      </c>
      <c r="F218" s="11">
        <v>335454</v>
      </c>
      <c r="G218" s="11">
        <v>335454</v>
      </c>
      <c r="H218" s="11">
        <v>335454</v>
      </c>
      <c r="I218" s="12"/>
      <c r="J218" s="12"/>
      <c r="K218" s="12"/>
      <c r="L218" s="12"/>
      <c r="M218" s="12"/>
      <c r="N218" s="12"/>
    </row>
    <row r="219" spans="1:14" hidden="1">
      <c r="A219" s="4" t="s">
        <v>252</v>
      </c>
      <c r="B219" s="5" t="s">
        <v>253</v>
      </c>
      <c r="C219" s="6" t="s">
        <v>19</v>
      </c>
      <c r="D219" s="6" t="s">
        <v>166</v>
      </c>
      <c r="E219" s="7">
        <v>0</v>
      </c>
      <c r="F219" s="7">
        <v>0</v>
      </c>
      <c r="G219" s="7">
        <v>0</v>
      </c>
      <c r="H219" s="7">
        <v>0</v>
      </c>
      <c r="I219" s="8">
        <v>0</v>
      </c>
      <c r="J219" s="8">
        <v>0</v>
      </c>
      <c r="K219" s="7">
        <v>0</v>
      </c>
      <c r="L219" s="7">
        <v>0</v>
      </c>
      <c r="M219" s="7">
        <v>0</v>
      </c>
      <c r="N219" s="7">
        <v>0</v>
      </c>
    </row>
    <row r="220" spans="1:14" hidden="1">
      <c r="A220" s="4" t="s">
        <v>252</v>
      </c>
      <c r="B220" s="5" t="s">
        <v>254</v>
      </c>
      <c r="C220" s="6" t="s">
        <v>19</v>
      </c>
      <c r="D220" s="6" t="s">
        <v>58</v>
      </c>
      <c r="E220" s="7">
        <v>17291</v>
      </c>
      <c r="F220" s="7">
        <v>17291</v>
      </c>
      <c r="G220" s="7">
        <v>17291</v>
      </c>
      <c r="H220" s="7">
        <v>17291</v>
      </c>
      <c r="I220" s="8">
        <v>100</v>
      </c>
      <c r="J220" s="8">
        <v>100</v>
      </c>
      <c r="K220" s="7">
        <v>17291</v>
      </c>
      <c r="L220" s="7">
        <v>17291</v>
      </c>
      <c r="M220" s="7">
        <v>0</v>
      </c>
      <c r="N220" s="7">
        <v>0</v>
      </c>
    </row>
    <row r="221" spans="1:14" hidden="1">
      <c r="A221" s="9" t="s">
        <v>66</v>
      </c>
      <c r="B221" s="10"/>
      <c r="C221" s="10"/>
      <c r="D221" s="10"/>
      <c r="E221" s="11">
        <v>17291</v>
      </c>
      <c r="F221" s="11">
        <v>17291</v>
      </c>
      <c r="G221" s="11">
        <v>17291</v>
      </c>
      <c r="H221" s="11">
        <v>17291</v>
      </c>
      <c r="I221" s="12"/>
      <c r="J221" s="12"/>
      <c r="K221" s="12"/>
      <c r="L221" s="12"/>
      <c r="M221" s="12"/>
      <c r="N221" s="12"/>
    </row>
    <row r="222" spans="1:14" hidden="1">
      <c r="A222" s="4" t="s">
        <v>255</v>
      </c>
      <c r="B222" s="5" t="s">
        <v>256</v>
      </c>
      <c r="C222" s="6" t="s">
        <v>19</v>
      </c>
      <c r="D222" s="6" t="s">
        <v>166</v>
      </c>
      <c r="E222" s="7">
        <v>715771</v>
      </c>
      <c r="F222" s="7">
        <v>715771</v>
      </c>
      <c r="G222" s="7">
        <v>715771</v>
      </c>
      <c r="H222" s="7">
        <v>715771</v>
      </c>
      <c r="I222" s="8">
        <v>100</v>
      </c>
      <c r="J222" s="8">
        <v>100</v>
      </c>
      <c r="K222" s="7">
        <v>715771</v>
      </c>
      <c r="L222" s="7">
        <v>715771</v>
      </c>
      <c r="M222" s="7">
        <v>0</v>
      </c>
      <c r="N222" s="7">
        <v>0</v>
      </c>
    </row>
    <row r="223" spans="1:14" hidden="1">
      <c r="A223" s="4" t="s">
        <v>255</v>
      </c>
      <c r="B223" s="5" t="s">
        <v>257</v>
      </c>
      <c r="C223" s="6" t="s">
        <v>19</v>
      </c>
      <c r="D223" s="6" t="s">
        <v>58</v>
      </c>
      <c r="E223" s="7">
        <v>1264671</v>
      </c>
      <c r="F223" s="7">
        <v>1264671</v>
      </c>
      <c r="G223" s="7">
        <v>1264671</v>
      </c>
      <c r="H223" s="7">
        <v>1264671</v>
      </c>
      <c r="I223" s="8">
        <v>100</v>
      </c>
      <c r="J223" s="8">
        <v>100</v>
      </c>
      <c r="K223" s="7">
        <v>1264671</v>
      </c>
      <c r="L223" s="7">
        <v>1264671</v>
      </c>
      <c r="M223" s="7">
        <v>0</v>
      </c>
      <c r="N223" s="7">
        <v>0</v>
      </c>
    </row>
    <row r="224" spans="1:14" hidden="1">
      <c r="A224" s="9" t="s">
        <v>66</v>
      </c>
      <c r="B224" s="10"/>
      <c r="C224" s="10"/>
      <c r="D224" s="10"/>
      <c r="E224" s="11">
        <v>1980442</v>
      </c>
      <c r="F224" s="11">
        <v>1980442</v>
      </c>
      <c r="G224" s="11">
        <v>1980442</v>
      </c>
      <c r="H224" s="11">
        <v>1980442</v>
      </c>
      <c r="I224" s="12"/>
      <c r="J224" s="12"/>
      <c r="K224" s="12"/>
      <c r="L224" s="12"/>
      <c r="M224" s="12"/>
      <c r="N224" s="12"/>
    </row>
    <row r="225" spans="1:14" hidden="1">
      <c r="A225" s="4" t="s">
        <v>258</v>
      </c>
      <c r="B225" s="5" t="s">
        <v>259</v>
      </c>
      <c r="C225" s="6" t="s">
        <v>19</v>
      </c>
      <c r="D225" s="6" t="s">
        <v>166</v>
      </c>
      <c r="E225" s="7">
        <v>95702</v>
      </c>
      <c r="F225" s="7">
        <v>95702</v>
      </c>
      <c r="G225" s="7">
        <v>95702</v>
      </c>
      <c r="H225" s="7">
        <v>95702</v>
      </c>
      <c r="I225" s="8">
        <v>100</v>
      </c>
      <c r="J225" s="8">
        <v>100</v>
      </c>
      <c r="K225" s="7">
        <v>95702</v>
      </c>
      <c r="L225" s="7">
        <v>95702</v>
      </c>
      <c r="M225" s="7">
        <v>0</v>
      </c>
      <c r="N225" s="7">
        <v>0</v>
      </c>
    </row>
    <row r="226" spans="1:14" hidden="1">
      <c r="A226" s="4" t="s">
        <v>258</v>
      </c>
      <c r="B226" s="5" t="s">
        <v>260</v>
      </c>
      <c r="C226" s="6" t="s">
        <v>19</v>
      </c>
      <c r="D226" s="6" t="s">
        <v>58</v>
      </c>
      <c r="E226" s="7">
        <v>97818</v>
      </c>
      <c r="F226" s="7">
        <v>97818</v>
      </c>
      <c r="G226" s="7">
        <v>97818</v>
      </c>
      <c r="H226" s="7">
        <v>97818</v>
      </c>
      <c r="I226" s="8">
        <v>100</v>
      </c>
      <c r="J226" s="8">
        <v>100</v>
      </c>
      <c r="K226" s="7">
        <v>97818</v>
      </c>
      <c r="L226" s="7">
        <v>97818</v>
      </c>
      <c r="M226" s="7">
        <v>0</v>
      </c>
      <c r="N226" s="7">
        <v>0</v>
      </c>
    </row>
    <row r="227" spans="1:14" hidden="1">
      <c r="A227" s="9" t="s">
        <v>66</v>
      </c>
      <c r="B227" s="10"/>
      <c r="C227" s="10"/>
      <c r="D227" s="10"/>
      <c r="E227" s="11">
        <v>193520</v>
      </c>
      <c r="F227" s="11">
        <v>193520</v>
      </c>
      <c r="G227" s="11">
        <v>193520</v>
      </c>
      <c r="H227" s="11">
        <v>193520</v>
      </c>
      <c r="I227" s="12"/>
      <c r="J227" s="12"/>
      <c r="K227" s="12"/>
      <c r="L227" s="12"/>
      <c r="M227" s="12"/>
      <c r="N227" s="12"/>
    </row>
    <row r="228" spans="1:14" hidden="1">
      <c r="A228" s="13" t="s">
        <v>261</v>
      </c>
      <c r="B228" s="14"/>
      <c r="C228" s="14"/>
      <c r="D228" s="14"/>
      <c r="E228" s="15">
        <v>10920475243</v>
      </c>
      <c r="F228" s="15">
        <v>10920475243</v>
      </c>
      <c r="G228" s="15">
        <v>10920475243</v>
      </c>
      <c r="H228" s="15">
        <v>10952404459</v>
      </c>
      <c r="I228" s="12"/>
      <c r="J228" s="12"/>
      <c r="K228" s="12"/>
      <c r="L228" s="12"/>
      <c r="M228" s="12"/>
      <c r="N228" s="12"/>
    </row>
    <row r="231" spans="1:14">
      <c r="A231" s="16" t="s">
        <v>262</v>
      </c>
    </row>
    <row r="232" spans="1:14">
      <c r="A232" s="16" t="s">
        <v>263</v>
      </c>
    </row>
    <row r="233" spans="1:14">
      <c r="A233" s="16" t="s">
        <v>264</v>
      </c>
    </row>
  </sheetData>
  <autoFilter ref="A1:T228" xr:uid="{D87D2BCB-87A7-454C-8844-F382E78DD348}">
    <filterColumn colId="14">
      <colorFilter dxfId="0"/>
    </filterColumn>
  </autoFilter>
  <hyperlinks>
    <hyperlink ref="B2" location="'111-OOP 9F9 (3993)'!E11" display="111-OOP 9F9 (3993)" xr:uid="{00000000-0004-0000-0000-000000000000}"/>
    <hyperlink ref="B3" location="'111-PAUŠÁLNÍ ÚHRADA (3980)'!E11" display="111-PAUŠÁLNÍ ÚHRADA (3980)" xr:uid="{00000000-0004-0000-0000-000001000000}"/>
    <hyperlink ref="B4" location="'111-AMBULANCE (3992)'!E11" display="111-AMBULANCE (3992)" xr:uid="{00000000-0004-0000-0000-000002000000}"/>
    <hyperlink ref="B5" location="'111-CENTRA - DG SKUPIN (3984)'!E11" display="111-CENTRA - DG SKUPIN (3984)" xr:uid="{00000000-0004-0000-0000-000003000000}"/>
    <hyperlink ref="B6" location="'111-CENTRA - PAR.16 (3985)'!E11" display="111-CENTRA - PAR.16 (3985)" xr:uid="{00000000-0004-0000-0000-000004000000}"/>
    <hyperlink ref="B7" location="'111-CENTRA - PAR.16 -  (3986)'!E11" display="111-CENTRA - PAR.16 -  (3986)" xr:uid="{00000000-0004-0000-0000-000005000000}"/>
    <hyperlink ref="B8" location="'111-CENTRA (3987)'!E11" display="111-CENTRA (3987)" xr:uid="{00000000-0004-0000-0000-000006000000}"/>
    <hyperlink ref="B9" location="'111-DIOP (3981)'!E11" display="111-DIOP (3981)" xr:uid="{00000000-0004-0000-0000-000007000000}"/>
    <hyperlink ref="B10" location="'111-NIP (3983)'!E11" display="111-NIP (3983)" xr:uid="{00000000-0004-0000-0000-000008000000}"/>
    <hyperlink ref="B11" location="'111-ÚHRADA FORMOU PP P (3974)'!E11" display="111-ÚHRADA FORMOU PP P (3974)" xr:uid="{00000000-0004-0000-0000-000009000000}"/>
    <hyperlink ref="B12" location="'111-INTERVENCE PALIATI (3963)'!E11" display="111-INTERVENCE PALIATI (3963)" xr:uid="{00000000-0004-0000-0000-00000A000000}"/>
    <hyperlink ref="B13" location="'111-PROGRAM TRANSPLANT (3975)'!E11" display="111-PROGRAM TRANSPLANT (3975)" xr:uid="{00000000-0004-0000-0000-00000B000000}"/>
    <hyperlink ref="B14" location="'111-IVF (3982)'!E11" display="111-IVF (3982)" xr:uid="{00000000-0004-0000-0000-00000C000000}"/>
    <hyperlink ref="B15" location="'111-PŘÍPLATEK ROBOT GY (4222)'!E11" display="111-PŘÍPLATEK ROBOT GY (4222)" xr:uid="{00000000-0004-0000-0000-00000D000000}"/>
    <hyperlink ref="B16" location="'111-PŘÍLOHA Č12 HOS (3976)'!E11" display="111-PŘÍLOHA Č12 HOS (3976)" xr:uid="{00000000-0004-0000-0000-00000E000000}"/>
    <hyperlink ref="B17" location="'111-PŘÍLOHA Č12 UVZPP (3977)'!E11" display="111-PŘÍLOHA Č12 UVZPP (3977)" xr:uid="{00000000-0004-0000-0000-00000F000000}"/>
    <hyperlink ref="B18" location="'111-PŘÍLOHA Č12 AMB (3978)'!E11" display="111-PŘÍLOHA Č12 AMB (3978)" xr:uid="{00000000-0004-0000-0000-000010000000}"/>
    <hyperlink ref="B19" location="'111-PŘÍLOHA Č12 CZDRG (3979)'!E11" display="111-PŘÍLOHA Č12 CZDRG (3979)" xr:uid="{00000000-0004-0000-0000-000011000000}"/>
    <hyperlink ref="B20" location="'111-BONIFIKACE REF SÍŤ (3988)'!E11" display="111-BONIFIKACE REF SÍŤ (3988)" xr:uid="{00000000-0004-0000-0000-000012000000}"/>
    <hyperlink ref="B21" location="'111-BONIFIKACE PALIATI (3990)'!E11" display="111-BONIFIKACE PALIATI (3990)" xr:uid="{00000000-0004-0000-0000-000013000000}"/>
    <hyperlink ref="B22" location="'111-VZP NAVÝŠENÍ MEZD (3991)'!E11" display="111-VZP NAVÝŠENÍ MEZD (3991)" xr:uid="{00000000-0004-0000-0000-000014000000}"/>
    <hyperlink ref="B23" location="'111-BONIFIKACE HEMODIA (4012)'!E11" display="111-BONIFIKACE HEMODIA (4012)" xr:uid="{00000000-0004-0000-0000-000015000000}"/>
    <hyperlink ref="B24" location="'111-STDN (3973)'!E11" display="111-STDN (3973)" xr:uid="{00000000-0004-0000-0000-000016000000}"/>
    <hyperlink ref="B25" location="'111-BONIFIKACE URGENTN (3989)'!E11" display="111-BONIFIKACE URGENTN (3989)" xr:uid="{00000000-0004-0000-0000-000017000000}"/>
    <hyperlink ref="B26" location="'111-ÚHRADA VYČLENĚNÁ Z (3972)'!E11" display="111-ÚHRADA VYČLENĚNÁ Z (3972)" xr:uid="{00000000-0004-0000-0000-000018000000}"/>
    <hyperlink ref="B27" location="'111-STDN (3971)'!E11" display="111-STDN (3971)" xr:uid="{00000000-0004-0000-0000-000019000000}"/>
    <hyperlink ref="B28" location="'111-STOMA (3970)'!E11" display="111-STOMA (3970)" xr:uid="{00000000-0004-0000-0000-00001A000000}"/>
    <hyperlink ref="B29" location="'111-LSPP STOMA (3969)'!E11" display="111-LSPP STOMA (3969)" xr:uid="{00000000-0004-0000-0000-00001B000000}"/>
    <hyperlink ref="B30" location="'111-AMBULANCE (3968)'!E11" display="111-AMBULANCE (3968)" xr:uid="{00000000-0004-0000-0000-00001C000000}"/>
    <hyperlink ref="B31" location="'111-PRAKTIK KAPITACE (3967)'!E11" display="111-PRAKTIK KAPITACE (3967)" xr:uid="{00000000-0004-0000-0000-00001D000000}"/>
    <hyperlink ref="B32" location="'111-STDN (3966)'!E11" display="111-STDN (3966)" xr:uid="{00000000-0004-0000-0000-00001E000000}"/>
    <hyperlink ref="B34" location="'201-OOP 9H9 (3962)'!E11" display="201-OOP 9H9 (3962)" xr:uid="{00000000-0004-0000-0000-00001F000000}"/>
    <hyperlink ref="B35" location="'201-PAUŠÁLNÍ ÚHRADA (3950)'!E11" display="201-PAUŠÁLNÍ ÚHRADA (3950)" xr:uid="{00000000-0004-0000-0000-000020000000}"/>
    <hyperlink ref="B36" location="'201-AMBULANCE (3961)'!E11" display="201-AMBULANCE (3961)" xr:uid="{00000000-0004-0000-0000-000021000000}"/>
    <hyperlink ref="B37" location="'201-CENTRA - DG SKUPIN (3954)'!E11" display="201-CENTRA - DG SKUPIN (3954)" xr:uid="{00000000-0004-0000-0000-000022000000}"/>
    <hyperlink ref="B38" location="'201-CENTRA - PAR.16 -  (3955)'!E11" display="201-CENTRA - PAR.16 -  (3955)" xr:uid="{00000000-0004-0000-0000-000023000000}"/>
    <hyperlink ref="B39" location="'201-CENTRA (3956)'!E11" display="201-CENTRA (3956)" xr:uid="{00000000-0004-0000-0000-000024000000}"/>
    <hyperlink ref="B40" location="'201-DIOP (3951)'!E11" display="201-DIOP (3951)" xr:uid="{00000000-0004-0000-0000-000025000000}"/>
    <hyperlink ref="B41" location="'201-NIP (3952)'!E11" display="201-NIP (3952)" xr:uid="{00000000-0004-0000-0000-000026000000}"/>
    <hyperlink ref="B42" location="'201-ÚHRADA FORMOU PP P (3944)'!E11" display="201-ÚHRADA FORMOU PP P (3944)" xr:uid="{00000000-0004-0000-0000-000027000000}"/>
    <hyperlink ref="B43" location="'201-INTERVENCE PALIATI (3964)'!E11" display="201-INTERVENCE PALIATI (3964)" xr:uid="{00000000-0004-0000-0000-000028000000}"/>
    <hyperlink ref="B44" location="'201-PROGRAM TRANSPLANT (3945)'!E11" display="201-PROGRAM TRANSPLANT (3945)" xr:uid="{00000000-0004-0000-0000-000029000000}"/>
    <hyperlink ref="B45" location="'201-IVF (3953)'!E11" display="201-IVF (3953)" xr:uid="{00000000-0004-0000-0000-00002A000000}"/>
    <hyperlink ref="B46" location="'201-PŘÍLOHA Č12 HOS (3946)'!E11" display="201-PŘÍLOHA Č12 HOS (3946)" xr:uid="{00000000-0004-0000-0000-00002B000000}"/>
    <hyperlink ref="B47" location="'201-PŘÍLOHA Č12 UVZPP (3947)'!E11" display="201-PŘÍLOHA Č12 UVZPP (3947)" xr:uid="{00000000-0004-0000-0000-00002C000000}"/>
    <hyperlink ref="B48" location="'201-PŘÍLOHA Č12 AMB (3948)'!E11" display="201-PŘÍLOHA Č12 AMB (3948)" xr:uid="{00000000-0004-0000-0000-00002D000000}"/>
    <hyperlink ref="B49" location="'201-PŘÍLOHA Č12 CZDRG (3949)'!E11" display="201-PŘÍLOHA Č12 CZDRG (3949)" xr:uid="{00000000-0004-0000-0000-00002E000000}"/>
    <hyperlink ref="B50" location="'201-BONIFIKACE REF SÍŤ (3957)'!E11" display="201-BONIFIKACE REF SÍŤ (3957)" xr:uid="{00000000-0004-0000-0000-00002F000000}"/>
    <hyperlink ref="B51" location="'201-BONIFIKACE PALIATI (3959)'!E11" display="201-BONIFIKACE PALIATI (3959)" xr:uid="{00000000-0004-0000-0000-000030000000}"/>
    <hyperlink ref="B52" location="'201-BONIFIKACE HEMODIA (3960)'!E11" display="201-BONIFIKACE HEMODIA (3960)" xr:uid="{00000000-0004-0000-0000-000031000000}"/>
    <hyperlink ref="B53" location="'201-STDN (3943)'!E11" display="201-STDN (3943)" xr:uid="{00000000-0004-0000-0000-000032000000}"/>
    <hyperlink ref="B54" location="'201-BONIFIKACE URGENTN (3958)'!E11" display="201-BONIFIKACE URGENTN (3958)" xr:uid="{00000000-0004-0000-0000-000033000000}"/>
    <hyperlink ref="B55" location="'201-ÚHRADA VYČLENĚNÁ Z (3942)'!E11" display="201-ÚHRADA VYČLENĚNÁ Z (3942)" xr:uid="{00000000-0004-0000-0000-000034000000}"/>
    <hyperlink ref="B56" location="'201-STDN (3941)'!E11" display="201-STDN (3941)" xr:uid="{00000000-0004-0000-0000-000035000000}"/>
    <hyperlink ref="B57" location="'201-STOMA (3940)'!E11" display="201-STOMA (3940)" xr:uid="{00000000-0004-0000-0000-000036000000}"/>
    <hyperlink ref="B58" location="'201-LSPP STOMA (3939)'!E11" display="201-LSPP STOMA (3939)" xr:uid="{00000000-0004-0000-0000-000037000000}"/>
    <hyperlink ref="B59" location="'201-AMBULANCE (3938)'!E11" display="201-AMBULANCE (3938)" xr:uid="{00000000-0004-0000-0000-000038000000}"/>
    <hyperlink ref="B60" location="'201-PRAKTIK KAPITACE (3936)'!E11" display="201-PRAKTIK KAPITACE (3936)" xr:uid="{00000000-0004-0000-0000-000039000000}"/>
    <hyperlink ref="B61" location="'201-STDN (3937)'!E11" display="201-STDN (3937)" xr:uid="{00000000-0004-0000-0000-00003A000000}"/>
    <hyperlink ref="B63" location="'205-OOP 9F9 (3933)'!E11" display="205-OOP 9F9 (3933)" xr:uid="{00000000-0004-0000-0000-00003B000000}"/>
    <hyperlink ref="B64" location="'205-PAUŠÁLNÍ ÚHRADA (3919)'!E11" display="205-PAUŠÁLNÍ ÚHRADA (3919)" xr:uid="{00000000-0004-0000-0000-00003C000000}"/>
    <hyperlink ref="B65" location="'205-AMBULANCE (3932)'!E11" display="205-AMBULANCE (3932)" xr:uid="{00000000-0004-0000-0000-00003D000000}"/>
    <hyperlink ref="B66" location="'205-CENTRA - PAR.16 -  (3923)'!E11" display="205-CENTRA - PAR.16 -  (3923)" xr:uid="{00000000-0004-0000-0000-00003E000000}"/>
    <hyperlink ref="B67" location="'205-CENTRA - DG SKUPIN (3925)'!E11" display="205-CENTRA - DG SKUPIN (3925)" xr:uid="{00000000-0004-0000-0000-00003F000000}"/>
    <hyperlink ref="B68" location="'205-CENTRA - PAR.16 (3926)'!E11" display="205-CENTRA - PAR.16 (3926)" xr:uid="{00000000-0004-0000-0000-000040000000}"/>
    <hyperlink ref="B69" location="'205-CENTRA (3928)'!E11" display="205-CENTRA (3928)" xr:uid="{00000000-0004-0000-0000-000041000000}"/>
    <hyperlink ref="B70" location="'205-DIOP (3921)'!E11" display="205-DIOP (3921)" xr:uid="{00000000-0004-0000-0000-000042000000}"/>
    <hyperlink ref="B71" location="'205-NIP (3924)'!E11" display="205-NIP (3924)" xr:uid="{00000000-0004-0000-0000-000043000000}"/>
    <hyperlink ref="B72" location="'205-ÚHRADA FORMOU PP P (3913)'!E11" display="205-ÚHRADA FORMOU PP P (3913)" xr:uid="{00000000-0004-0000-0000-000044000000}"/>
    <hyperlink ref="B73" location="'205-INTERVENCE PALIATI (3965)'!E11" display="205-INTERVENCE PALIATI (3965)" xr:uid="{00000000-0004-0000-0000-000045000000}"/>
    <hyperlink ref="B74" location="'205-PROGRAM TRANSPLANT (3915)'!E11" display="205-PROGRAM TRANSPLANT (3915)" xr:uid="{00000000-0004-0000-0000-000046000000}"/>
    <hyperlink ref="B75" location="'205-IVF (3922)'!E11" display="205-IVF (3922)" xr:uid="{00000000-0004-0000-0000-000047000000}"/>
    <hyperlink ref="B76" location="'205-PŘÍLOHA Č12 CZDRG (3916)'!E11" display="205-PŘÍLOHA Č12 CZDRG (3916)" xr:uid="{00000000-0004-0000-0000-000048000000}"/>
    <hyperlink ref="B77" location="'205-PŘÍLOHA Č12 HOS (3917)'!E11" display="205-PŘÍLOHA Č12 HOS (3917)" xr:uid="{00000000-0004-0000-0000-000049000000}"/>
    <hyperlink ref="B78" location="'205-PŘÍLOHA Č12 UVZPP (3918)'!E11" display="205-PŘÍLOHA Č12 UVZPP (3918)" xr:uid="{00000000-0004-0000-0000-00004A000000}"/>
    <hyperlink ref="B79" location="'205-PŘÍLOHA Č12 AMB (3920)'!E11" display="205-PŘÍLOHA Č12 AMB (3920)" xr:uid="{00000000-0004-0000-0000-00004B000000}"/>
    <hyperlink ref="B80" location="'205-BONIFIKACE REF SÍŤ (3929)'!E11" display="205-BONIFIKACE REF SÍŤ (3929)" xr:uid="{00000000-0004-0000-0000-00004C000000}"/>
    <hyperlink ref="B81" location="'205-BONIFIKACE PALIATI (3930)'!E11" display="205-BONIFIKACE PALIATI (3930)" xr:uid="{00000000-0004-0000-0000-00004D000000}"/>
    <hyperlink ref="B82" location="'205-BONIFIKACE HEMODIA (3931)'!E11" display="205-BONIFIKACE HEMODIA (3931)" xr:uid="{00000000-0004-0000-0000-00004E000000}"/>
    <hyperlink ref="B83" location="'205-STDN (3914)'!E11" display="205-STDN (3914)" xr:uid="{00000000-0004-0000-0000-00004F000000}"/>
    <hyperlink ref="B84" location="'205-BONIFIKACE URGENTN (3927)'!E11" display="205-BONIFIKACE URGENTN (3927)" xr:uid="{00000000-0004-0000-0000-000050000000}"/>
    <hyperlink ref="B85" location="'205-ÚHRADA VYČLENĚNÁ Z (3912)'!E11" display="205-ÚHRADA VYČLENĚNÁ Z (3912)" xr:uid="{00000000-0004-0000-0000-000051000000}"/>
    <hyperlink ref="B86" location="'205-STDN (3911)'!E11" display="205-STDN (3911)" xr:uid="{00000000-0004-0000-0000-000052000000}"/>
    <hyperlink ref="B87" location="'205-STOMA (3910)'!E11" display="205-STOMA (3910)" xr:uid="{00000000-0004-0000-0000-000053000000}"/>
    <hyperlink ref="B88" location="'205-LSPP STOMA (3909)'!E11" display="205-LSPP STOMA (3909)" xr:uid="{00000000-0004-0000-0000-000054000000}"/>
    <hyperlink ref="B89" location="'205-AMBULANCE (3908)'!E11" display="205-AMBULANCE (3908)" xr:uid="{00000000-0004-0000-0000-000055000000}"/>
    <hyperlink ref="B90" location="'205-PRAKTIK KAPITACE (3906)'!E11" display="205-PRAKTIK KAPITACE (3906)" xr:uid="{00000000-0004-0000-0000-000056000000}"/>
    <hyperlink ref="B91" location="'205-STDN (3907)'!E11" display="205-STDN (3907)" xr:uid="{00000000-0004-0000-0000-000057000000}"/>
    <hyperlink ref="B93" location="'207-OOP 9F9 (3904)'!E11" display="207-OOP 9F9 (3904)" xr:uid="{00000000-0004-0000-0000-000058000000}"/>
    <hyperlink ref="B94" location="'207-PAUŠÁLNÍ ÚHRADA (3890)'!E11" display="207-PAUŠÁLNÍ ÚHRADA (3890)" xr:uid="{00000000-0004-0000-0000-000059000000}"/>
    <hyperlink ref="B95" location="'207-AMBULANCE (3903)'!E11" display="207-AMBULANCE (3903)" xr:uid="{00000000-0004-0000-0000-00005A000000}"/>
    <hyperlink ref="B96" location="'207-CENTRA - PAR.16 (3895)'!E11" display="207-CENTRA - PAR.16 (3895)" xr:uid="{00000000-0004-0000-0000-00005B000000}"/>
    <hyperlink ref="B97" location="'207-CENTRA - PAR.16 -  (3896)'!E11" display="207-CENTRA - PAR.16 -  (3896)" xr:uid="{00000000-0004-0000-0000-00005C000000}"/>
    <hyperlink ref="B98" location="'207-CENTRA (3897)'!E11" display="207-CENTRA (3897)" xr:uid="{00000000-0004-0000-0000-00005D000000}"/>
    <hyperlink ref="B99" location="'207-CENTRA - DG SKUPIN (3898)'!E11" display="207-CENTRA - DG SKUPIN (3898)" xr:uid="{00000000-0004-0000-0000-00005E000000}"/>
    <hyperlink ref="B100" location="'207-DIOP (3891)'!E11" display="207-DIOP (3891)" xr:uid="{00000000-0004-0000-0000-00005F000000}"/>
    <hyperlink ref="B101" location="'207-NIP (3894)'!E11" display="207-NIP (3894)" xr:uid="{00000000-0004-0000-0000-000060000000}"/>
    <hyperlink ref="B102" location="'207-ÚHRADA FORMOU PP P (3883)'!E11" display="207-ÚHRADA FORMOU PP P (3883)" xr:uid="{00000000-0004-0000-0000-000061000000}"/>
    <hyperlink ref="B103" location="'207-INTERVENCE PALIATI (3934)'!E11" display="207-INTERVENCE PALIATI (3934)" xr:uid="{00000000-0004-0000-0000-000062000000}"/>
    <hyperlink ref="B104" location="'207-PROGRAM TRANSPLANT (3885)'!E11" display="207-PROGRAM TRANSPLANT (3885)" xr:uid="{00000000-0004-0000-0000-000063000000}"/>
    <hyperlink ref="B105" location="'207-HEMODIALÝZA (3893)'!E11" display="207-HEMODIALÝZA (3893)" xr:uid="{00000000-0004-0000-0000-000064000000}"/>
    <hyperlink ref="B106" location="'207-PŘÍLOHA Č12 HOS (3886)'!E11" display="207-PŘÍLOHA Č12 HOS (3886)" xr:uid="{00000000-0004-0000-0000-000065000000}"/>
    <hyperlink ref="B107" location="'207-PŘÍLOHA Č12 UVZPP (3887)'!E11" display="207-PŘÍLOHA Č12 UVZPP (3887)" xr:uid="{00000000-0004-0000-0000-000066000000}"/>
    <hyperlink ref="B108" location="'207-PŘÍLOHA Č12 CZDRG (3888)'!E11" display="207-PŘÍLOHA Č12 CZDRG (3888)" xr:uid="{00000000-0004-0000-0000-000067000000}"/>
    <hyperlink ref="B109" location="'207-PŘÍLOHA Č12 AMB (3889)'!E11" display="207-PŘÍLOHA Č12 AMB (3889)" xr:uid="{00000000-0004-0000-0000-000068000000}"/>
    <hyperlink ref="B110" location="'207-BONIFIKACE REF SÍŤ (3899)'!E11" display="207-BONIFIKACE REF SÍŤ (3899)" xr:uid="{00000000-0004-0000-0000-000069000000}"/>
    <hyperlink ref="B111" location="'207-BONIFIKACE PALIATI (3901)'!E11" display="207-BONIFIKACE PALIATI (3901)" xr:uid="{00000000-0004-0000-0000-00006A000000}"/>
    <hyperlink ref="B112" location="'207-BONIFIKACE HEMODIA (3902)'!E11" display="207-BONIFIKACE HEMODIA (3902)" xr:uid="{00000000-0004-0000-0000-00006B000000}"/>
    <hyperlink ref="B113" location="'207-STDN (3884)'!E11" display="207-STDN (3884)" xr:uid="{00000000-0004-0000-0000-00006C000000}"/>
    <hyperlink ref="B114" location="'207-BONIFIKACE URGENTN (3900)'!E11" display="207-BONIFIKACE URGENTN (3900)" xr:uid="{00000000-0004-0000-0000-00006D000000}"/>
    <hyperlink ref="B115" location="'207-ÚHRADA VYČLENĚNÁ Z (3882)'!E11" display="207-ÚHRADA VYČLENĚNÁ Z (3882)" xr:uid="{00000000-0004-0000-0000-00006E000000}"/>
    <hyperlink ref="B116" location="'207-MAMO SCREENING (3892)'!E11" display="207-MAMO SCREENING (3892)" xr:uid="{00000000-0004-0000-0000-00006F000000}"/>
    <hyperlink ref="B117" location="'207-STDN (3881)'!E11" display="207-STDN (3881)" xr:uid="{00000000-0004-0000-0000-000070000000}"/>
    <hyperlink ref="B118" location="'207-STOMA (3880)'!E11" display="207-STOMA (3880)" xr:uid="{00000000-0004-0000-0000-000071000000}"/>
    <hyperlink ref="B119" location="'207-LSPP STOMA (3879)'!E11" display="207-LSPP STOMA (3879)" xr:uid="{00000000-0004-0000-0000-000072000000}"/>
    <hyperlink ref="B120" location="'207-AMBULANCE (3878)'!E11" display="207-AMBULANCE (3878)" xr:uid="{00000000-0004-0000-0000-000073000000}"/>
    <hyperlink ref="B121" location="'207-PRAKTIK KAPITACE (3876)'!E11" display="207-PRAKTIK KAPITACE (3876)" xr:uid="{00000000-0004-0000-0000-000074000000}"/>
    <hyperlink ref="B122" location="'207-STDN (3877)'!E11" display="207-STDN (3877)" xr:uid="{00000000-0004-0000-0000-000075000000}"/>
    <hyperlink ref="B124" location="'209-OOP 9F9 (3875)'!E11" display="209-OOP 9F9 (3875)" xr:uid="{00000000-0004-0000-0000-000076000000}"/>
    <hyperlink ref="B125" location="'209-AMBULANCE (3874)'!E11" display="209-AMBULANCE (3874)" xr:uid="{00000000-0004-0000-0000-000077000000}"/>
    <hyperlink ref="B126" location="'209-CENTRA - DG SKUPIN (3867)'!E11" display="209-CENTRA - DG SKUPIN (3867)" xr:uid="{00000000-0004-0000-0000-000078000000}"/>
    <hyperlink ref="B127" location="'209-CENTRA - PAR.16 -  (3868)'!E11" display="209-CENTRA - PAR.16 -  (3868)" xr:uid="{00000000-0004-0000-0000-000079000000}"/>
    <hyperlink ref="B128" location="'209-CENTRA (3869)'!E11" display="209-CENTRA (3869)" xr:uid="{00000000-0004-0000-0000-00007A000000}"/>
    <hyperlink ref="B129" location="'209-DIOP (3864)'!E11" display="209-DIOP (3864)" xr:uid="{00000000-0004-0000-0000-00007B000000}"/>
    <hyperlink ref="B130" location="'209-NIP (3866)'!E11" display="209-NIP (3866)" xr:uid="{00000000-0004-0000-0000-00007C000000}"/>
    <hyperlink ref="B131" location="'209-ZAHR. POJ NEBO POD (3861)'!E11" display="209-ZAHR. POJ NEBO POD (3861)" xr:uid="{00000000-0004-0000-0000-00007D000000}"/>
    <hyperlink ref="B132" location="'209-INTERVENCE PALIATI (3935)'!E11" display="209-INTERVENCE PALIATI (3935)" xr:uid="{00000000-0004-0000-0000-00007E000000}"/>
    <hyperlink ref="B133" location="'209-IVF (3865)'!E11" display="209-IVF (3865)" xr:uid="{00000000-0004-0000-0000-00007F000000}"/>
    <hyperlink ref="B134" location="'209-BONIFIKACE REF SÍŤ (3870)'!E11" display="209-BONIFIKACE REF SÍŤ (3870)" xr:uid="{00000000-0004-0000-0000-000080000000}"/>
    <hyperlink ref="B135" location="'209-BONIFIKACE PALIATI (3872)'!E11" display="209-BONIFIKACE PALIATI (3872)" xr:uid="{00000000-0004-0000-0000-000081000000}"/>
    <hyperlink ref="B136" location="'209-BONIFIKACE HEMODIA (3873)'!E11" display="209-BONIFIKACE HEMODIA (3873)" xr:uid="{00000000-0004-0000-0000-000082000000}"/>
    <hyperlink ref="B137" location="'209-STDN (3863)'!E11" display="209-STDN (3863)" xr:uid="{00000000-0004-0000-0000-000083000000}"/>
    <hyperlink ref="B138" location="'209-BONIFIKACE URGENTN (3871)'!E11" display="209-BONIFIKACE URGENTN (3871)" xr:uid="{00000000-0004-0000-0000-000084000000}"/>
    <hyperlink ref="B139" location="'209-STDN (3862)'!E11" display="209-STDN (3862)" xr:uid="{00000000-0004-0000-0000-000085000000}"/>
    <hyperlink ref="B140" location="'209-STOMA (3860)'!E11" display="209-STOMA (3860)" xr:uid="{00000000-0004-0000-0000-000086000000}"/>
    <hyperlink ref="B141" location="'209-LSPP STOMA (3859)'!E11" display="209-LSPP STOMA (3859)" xr:uid="{00000000-0004-0000-0000-000087000000}"/>
    <hyperlink ref="B142" location="'209-AMBULANCE (3858)'!E11" display="209-AMBULANCE (3858)" xr:uid="{00000000-0004-0000-0000-000088000000}"/>
    <hyperlink ref="B143" location="'209-PRAKTIK KAPITACE (3856)'!E11" display="209-PRAKTIK KAPITACE (3856)" xr:uid="{00000000-0004-0000-0000-000089000000}"/>
    <hyperlink ref="B144" location="'209-STDN (3857)'!E11" display="209-STDN (3857)" xr:uid="{00000000-0004-0000-0000-00008A000000}"/>
    <hyperlink ref="B146" location="'211-OOP 9F9 (3855)'!E11" display="211-OOP 9F9 (3855)" xr:uid="{00000000-0004-0000-0000-00008B000000}"/>
    <hyperlink ref="B147" location="'211-PAUŠÁLNÍ ÚHRADA (3841)'!E11" display="211-PAUŠÁLNÍ ÚHRADA (3841)" xr:uid="{00000000-0004-0000-0000-00008C000000}"/>
    <hyperlink ref="B148" location="'211-AMBULANCE (3854)'!E11" display="211-AMBULANCE (3854)" xr:uid="{00000000-0004-0000-0000-00008D000000}"/>
    <hyperlink ref="B149" location="'211-CENTRA - PAR.16 (3846)'!E11" display="211-CENTRA - PAR.16 (3846)" xr:uid="{00000000-0004-0000-0000-00008E000000}"/>
    <hyperlink ref="B150" location="'211-CENTRA - PAR.16 -  (3847)'!E11" display="211-CENTRA - PAR.16 -  (3847)" xr:uid="{00000000-0004-0000-0000-00008F000000}"/>
    <hyperlink ref="B151" location="'211-CENTRA (3848)'!E11" display="211-CENTRA (3848)" xr:uid="{00000000-0004-0000-0000-000090000000}"/>
    <hyperlink ref="B152" location="'211-CENTRA - DG SKUPIN (3849)'!E11" display="211-CENTRA - DG SKUPIN (3849)" xr:uid="{00000000-0004-0000-0000-000091000000}"/>
    <hyperlink ref="B153" location="'211-DIOP (3842)'!E11" display="211-DIOP (3842)" xr:uid="{00000000-0004-0000-0000-000092000000}"/>
    <hyperlink ref="B154" location="'211-NIP (3845)'!E11" display="211-NIP (3845)" xr:uid="{00000000-0004-0000-0000-000093000000}"/>
    <hyperlink ref="B155" location="'211-ÚHRADA FORMOU PP P (3834)'!E11" display="211-ÚHRADA FORMOU PP P (3834)" xr:uid="{00000000-0004-0000-0000-000094000000}"/>
    <hyperlink ref="B156" location="'211-INTERVENCE PALIATI (3905)'!E11" display="211-INTERVENCE PALIATI (3905)" xr:uid="{00000000-0004-0000-0000-000095000000}"/>
    <hyperlink ref="B157" location="'211-PROGRAM TRANSPLANT (3836)'!E11" display="211-PROGRAM TRANSPLANT (3836)" xr:uid="{00000000-0004-0000-0000-000096000000}"/>
    <hyperlink ref="B158" location="'211-IVF (3843)'!E11" display="211-IVF (3843)" xr:uid="{00000000-0004-0000-0000-000097000000}"/>
    <hyperlink ref="B159" location="'211-PŘÍLOHA Č12 HOS (3837)'!E11" display="211-PŘÍLOHA Č12 HOS (3837)" xr:uid="{00000000-0004-0000-0000-000098000000}"/>
    <hyperlink ref="B160" location="'211-PŘÍLOHA Č12 UVZPP (3838)'!E11" display="211-PŘÍLOHA Č12 UVZPP (3838)" xr:uid="{00000000-0004-0000-0000-000099000000}"/>
    <hyperlink ref="B161" location="'211-PŘÍLOHA Č12 CZDRG (3839)'!E11" display="211-PŘÍLOHA Č12 CZDRG (3839)" xr:uid="{00000000-0004-0000-0000-00009A000000}"/>
    <hyperlink ref="B162" location="'211-PŘÍLOHA Č12 AMB (3840)'!E11" display="211-PŘÍLOHA Č12 AMB (3840)" xr:uid="{00000000-0004-0000-0000-00009B000000}"/>
    <hyperlink ref="B163" location="'211-BONIFIKACE REF SÍŤ (3850)'!E11" display="211-BONIFIKACE REF SÍŤ (3850)" xr:uid="{00000000-0004-0000-0000-00009C000000}"/>
    <hyperlink ref="B164" location="'211-BONIFIKACE PALIATI (3852)'!E11" display="211-BONIFIKACE PALIATI (3852)" xr:uid="{00000000-0004-0000-0000-00009D000000}"/>
    <hyperlink ref="B165" location="'211-BONIFIKACE HEMODIA (3853)'!E11" display="211-BONIFIKACE HEMODIA (3853)" xr:uid="{00000000-0004-0000-0000-00009E000000}"/>
    <hyperlink ref="B166" location="'211-STDN (3835)'!E11" display="211-STDN (3835)" xr:uid="{00000000-0004-0000-0000-00009F000000}"/>
    <hyperlink ref="B167" location="'211-BONIFIKACE URGENTN (3851)'!E11" display="211-BONIFIKACE URGENTN (3851)" xr:uid="{00000000-0004-0000-0000-0000A0000000}"/>
    <hyperlink ref="B168" location="'211-ÚHRADA VYČLENĚNÁ Z (3833)'!E11" display="211-ÚHRADA VYČLENĚNÁ Z (3833)" xr:uid="{00000000-0004-0000-0000-0000A1000000}"/>
    <hyperlink ref="B169" location="'211-MAMO SCREENING (3844)'!E11" display="211-MAMO SCREENING (3844)" xr:uid="{00000000-0004-0000-0000-0000A2000000}"/>
    <hyperlink ref="B170" location="'211-STDN (3832)'!E11" display="211-STDN (3832)" xr:uid="{00000000-0004-0000-0000-0000A3000000}"/>
    <hyperlink ref="B171" location="'211-STOMA (3831)'!E11" display="211-STOMA (3831)" xr:uid="{00000000-0004-0000-0000-0000A4000000}"/>
    <hyperlink ref="B172" location="'211-LSPP STOMA (3830)'!E11" display="211-LSPP STOMA (3830)" xr:uid="{00000000-0004-0000-0000-0000A5000000}"/>
    <hyperlink ref="B173" location="'211-AMBULANCE (3829)'!E11" display="211-AMBULANCE (3829)" xr:uid="{00000000-0004-0000-0000-0000A6000000}"/>
    <hyperlink ref="B174" location="'211-PRAKTIK KAPITACE (3827)'!E11" display="211-PRAKTIK KAPITACE (3827)" xr:uid="{00000000-0004-0000-0000-0000A7000000}"/>
    <hyperlink ref="B175" location="'211-STDN (3828)'!E11" display="211-STDN (3828)" xr:uid="{00000000-0004-0000-0000-0000A8000000}"/>
    <hyperlink ref="B177" location="'213-OOP 9F9 (3826)'!E11" display="213-OOP 9F9 (3826)" xr:uid="{00000000-0004-0000-0000-0000A9000000}"/>
    <hyperlink ref="B178" location="'213-PAUŠÁLNÍ ÚHRADA (3814)'!E11" display="213-PAUŠÁLNÍ ÚHRADA (3814)" xr:uid="{00000000-0004-0000-0000-0000AA000000}"/>
    <hyperlink ref="B179" location="'213-AMBULANCE (3825)'!E11" display="213-AMBULANCE (3825)" xr:uid="{00000000-0004-0000-0000-0000AB000000}"/>
    <hyperlink ref="B180" location="'213-CENTRA - DG SKUPIN (3818)'!E11" display="213-CENTRA - DG SKUPIN (3818)" xr:uid="{00000000-0004-0000-0000-0000AC000000}"/>
    <hyperlink ref="B181" location="'213-CENTRA - PAR.16 -  (3819)'!E11" display="213-CENTRA - PAR.16 -  (3819)" xr:uid="{00000000-0004-0000-0000-0000AD000000}"/>
    <hyperlink ref="B182" location="'213-CENTRA (3820)'!E11" display="213-CENTRA (3820)" xr:uid="{00000000-0004-0000-0000-0000AE000000}"/>
    <hyperlink ref="B183" location="'213-DIOP (3815)'!E11" display="213-DIOP (3815)" xr:uid="{00000000-0004-0000-0000-0000AF000000}"/>
    <hyperlink ref="B184" location="'213-NIP (3817)'!E11" display="213-NIP (3817)" xr:uid="{00000000-0004-0000-0000-0000B0000000}"/>
    <hyperlink ref="B185" location="'213-ÚHRADA FORMOU PP P (3807)'!E11" display="213-ÚHRADA FORMOU PP P (3807)" xr:uid="{00000000-0004-0000-0000-0000B1000000}"/>
    <hyperlink ref="B186" location="'213-INTERVENCE PALIATI (3994)'!E11" display="213-INTERVENCE PALIATI (3994)" xr:uid="{00000000-0004-0000-0000-0000B2000000}"/>
    <hyperlink ref="B187" location="'213-PROGRAM TRANSPLANT (3809)'!E11" display="213-PROGRAM TRANSPLANT (3809)" xr:uid="{00000000-0004-0000-0000-0000B3000000}"/>
    <hyperlink ref="B188" location="'213-IVF (3816)'!E11" display="213-IVF (3816)" xr:uid="{00000000-0004-0000-0000-0000B4000000}"/>
    <hyperlink ref="B189" location="'213-PŘÍLOHA Č12 HOS (3810)'!E11" display="213-PŘÍLOHA Č12 HOS (3810)" xr:uid="{00000000-0004-0000-0000-0000B5000000}"/>
    <hyperlink ref="B190" location="'213-PŘÍLOHA Č12 UVZPP (3811)'!E11" display="213-PŘÍLOHA Č12 UVZPP (3811)" xr:uid="{00000000-0004-0000-0000-0000B6000000}"/>
    <hyperlink ref="B191" location="'213-PŘÍLOHA Č12 AMB (3812)'!E11" display="213-PŘÍLOHA Č12 AMB (3812)" xr:uid="{00000000-0004-0000-0000-0000B7000000}"/>
    <hyperlink ref="B192" location="'213-PŘÍLOHA Č12 CZDRG (3813)'!E11" display="213-PŘÍLOHA Č12 CZDRG (3813)" xr:uid="{00000000-0004-0000-0000-0000B8000000}"/>
    <hyperlink ref="B193" location="'213-BONIFIKACE REF SÍŤ (3821)'!E11" display="213-BONIFIKACE REF SÍŤ (3821)" xr:uid="{00000000-0004-0000-0000-0000B9000000}"/>
    <hyperlink ref="B194" location="'213-BONIFIKACE PALIATI (3823)'!E11" display="213-BONIFIKACE PALIATI (3823)" xr:uid="{00000000-0004-0000-0000-0000BA000000}"/>
    <hyperlink ref="B195" location="'213-BONIFIKACE HEMODIA (3824)'!E11" display="213-BONIFIKACE HEMODIA (3824)" xr:uid="{00000000-0004-0000-0000-0000BB000000}"/>
    <hyperlink ref="B196" location="'213-STDN (3808)'!E11" display="213-STDN (3808)" xr:uid="{00000000-0004-0000-0000-0000BC000000}"/>
    <hyperlink ref="B197" location="'213-BONIFIKACE URGENTN (3822)'!E11" display="213-BONIFIKACE URGENTN (3822)" xr:uid="{00000000-0004-0000-0000-0000BD000000}"/>
    <hyperlink ref="B198" location="'213-ÚHRADA VYČLENĚNÁ Z (3805)'!E11" display="213-ÚHRADA VYČLENĚNÁ Z (3805)" xr:uid="{00000000-0004-0000-0000-0000BE000000}"/>
    <hyperlink ref="B199" location="'213-STDN (3806)'!E11" display="213-STDN (3806)" xr:uid="{00000000-0004-0000-0000-0000BF000000}"/>
    <hyperlink ref="B200" location="'213-STOMA (3654)'!E11" display="213-STOMA (3654)" xr:uid="{00000000-0004-0000-0000-0000C0000000}"/>
    <hyperlink ref="B201" location="'213-LSPP STOMA (3585)'!E11" display="213-LSPP STOMA (3585)" xr:uid="{00000000-0004-0000-0000-0000C1000000}"/>
    <hyperlink ref="B202" location="'213-AMBULANCE (3995)'!E11" display="213-AMBULANCE (3995)" xr:uid="{00000000-0004-0000-0000-0000C2000000}"/>
    <hyperlink ref="B203" location="'213-PRAKTIK KAPITACE (3996)'!E11" display="213-PRAKTIK KAPITACE (3996)" xr:uid="{00000000-0004-0000-0000-0000C3000000}"/>
    <hyperlink ref="B204" location="'213-STDN (3997)'!E11" display="213-STDN (3997)" xr:uid="{00000000-0004-0000-0000-0000C4000000}"/>
    <hyperlink ref="B207" location="'511-ZAHR. POJ NEBO POD (3999)'!E11" display="511-ZAHR. POJ NEBO POD (3999)" xr:uid="{00000000-0004-0000-0000-0000C5000000}"/>
    <hyperlink ref="B208" location="'511-111 DP4 AMB (3998)'!E11" display="511-111 DP4 AMB (3998)" xr:uid="{00000000-0004-0000-0000-0000C6000000}"/>
    <hyperlink ref="B210" location="'601-ZAHR. POJ NEBO POD (4001)'!E11" display="601-ZAHR. POJ NEBO POD (4001)" xr:uid="{00000000-0004-0000-0000-0000C7000000}"/>
    <hyperlink ref="B211" location="'601-201 DP4 AMB (4000)'!E11" display="601-201 DP4 AMB (4000)" xr:uid="{00000000-0004-0000-0000-0000C8000000}"/>
    <hyperlink ref="B213" location="'605-ZAHR. POJ NEBO POD (4003)'!E11" display="605-ZAHR. POJ NEBO POD (4003)" xr:uid="{00000000-0004-0000-0000-0000C9000000}"/>
    <hyperlink ref="B214" location="'605-205 DP4 AMB (4002)'!E11" display="605-205 DP4 AMB (4002)" xr:uid="{00000000-0004-0000-0000-0000CA000000}"/>
    <hyperlink ref="B216" location="'607-ZAHR. POJ NEBO POD (4005)'!E11" display="607-ZAHR. POJ NEBO POD (4005)" xr:uid="{00000000-0004-0000-0000-0000CB000000}"/>
    <hyperlink ref="B217" location="'607-207 DP4 AMB (4004)'!E11" display="607-207 DP4 AMB (4004)" xr:uid="{00000000-0004-0000-0000-0000CC000000}"/>
    <hyperlink ref="B219" location="'609-ZAHR. POJ NEBO POD (4007)'!E11" display="609-ZAHR. POJ NEBO POD (4007)" xr:uid="{00000000-0004-0000-0000-0000CD000000}"/>
    <hyperlink ref="B220" location="'609-209 DP4 AMB (4006)'!E11" display="609-209 DP4 AMB (4006)" xr:uid="{00000000-0004-0000-0000-0000CE000000}"/>
    <hyperlink ref="B222" location="'611-ZAHR. POJ NEBO POD (4009)'!E11" display="611-ZAHR. POJ NEBO POD (4009)" xr:uid="{00000000-0004-0000-0000-0000CF000000}"/>
    <hyperlink ref="B223" location="'611-211 DP4 AMB (4008)'!E11" display="611-211 DP4 AMB (4008)" xr:uid="{00000000-0004-0000-0000-0000D0000000}"/>
    <hyperlink ref="B225" location="'613-ZAHR. POJ NEBO POD (4011)'!E11" display="613-ZAHR. POJ NEBO POD (4011)" xr:uid="{00000000-0004-0000-0000-0000D1000000}"/>
    <hyperlink ref="B226" location="'613-213 DP4 AMB (4010)'!E11" display="613-213 DP4 AMB (4010)" xr:uid="{00000000-0004-0000-0000-0000D2000000}"/>
  </hyperlinks>
  <pageMargins left="0.7" right="0.7" top="0.78740157499999996" bottom="0.78740157499999996" header="0.3" footer="0.3"/>
  <pageSetup paperSize="9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1678</v>
      </c>
    </row>
    <row r="2" spans="1:14">
      <c r="A2" s="30" t="s">
        <v>0</v>
      </c>
      <c r="B2" s="31" t="s">
        <v>14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12134503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1987488</v>
      </c>
      <c r="H14" s="221">
        <v>0</v>
      </c>
      <c r="I14" s="306">
        <v>3140231.04</v>
      </c>
      <c r="J14" s="300"/>
      <c r="K14" s="221">
        <v>1987488</v>
      </c>
      <c r="L14" s="221">
        <v>0</v>
      </c>
      <c r="M14" s="306">
        <v>3140231.04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4666712</v>
      </c>
      <c r="H15" s="221">
        <v>0</v>
      </c>
      <c r="I15" s="306">
        <v>7186736.4800000004</v>
      </c>
      <c r="J15" s="300"/>
      <c r="K15" s="221">
        <v>4666712</v>
      </c>
      <c r="L15" s="221">
        <v>0</v>
      </c>
      <c r="M15" s="306">
        <v>7186736.4800000004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854848</v>
      </c>
      <c r="H16" s="221">
        <v>0</v>
      </c>
      <c r="I16" s="306">
        <v>1299368.96</v>
      </c>
      <c r="J16" s="300"/>
      <c r="K16" s="221">
        <v>854848</v>
      </c>
      <c r="L16" s="221">
        <v>0</v>
      </c>
      <c r="M16" s="306">
        <v>1299368.96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7872</v>
      </c>
      <c r="H19" s="221">
        <v>496122.81</v>
      </c>
      <c r="I19" s="306">
        <v>508166.97</v>
      </c>
      <c r="J19" s="300"/>
      <c r="K19" s="221">
        <v>7872</v>
      </c>
      <c r="L19" s="221">
        <v>496122.81</v>
      </c>
      <c r="M19" s="306">
        <v>508166.97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12134503.449999999</v>
      </c>
      <c r="J23" s="323"/>
      <c r="K23" s="708" t="s">
        <v>1677</v>
      </c>
      <c r="L23" s="709"/>
      <c r="M23" s="324">
        <v>12134503.449999999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0900-000000000000}"/>
  </hyperlinks>
  <pageMargins left="0.7" right="0.7" top="0.78740157499999996" bottom="0.78740157499999996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J13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2213</v>
      </c>
    </row>
    <row r="2" spans="1:10">
      <c r="A2" s="30" t="s">
        <v>0</v>
      </c>
      <c r="B2" s="31" t="s">
        <v>126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63000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79" t="s">
        <v>1729</v>
      </c>
      <c r="B12" s="380" t="s">
        <v>1730</v>
      </c>
      <c r="C12" s="381">
        <v>4200</v>
      </c>
      <c r="D12" s="382">
        <v>15</v>
      </c>
      <c r="E12" s="383">
        <v>63000</v>
      </c>
      <c r="F12" s="382">
        <v>15</v>
      </c>
      <c r="G12" s="383">
        <v>63000</v>
      </c>
      <c r="H12" s="384">
        <v>15</v>
      </c>
      <c r="I12" s="385">
        <v>63000</v>
      </c>
    </row>
    <row r="13" spans="1:10">
      <c r="A13" s="386" t="s">
        <v>261</v>
      </c>
      <c r="B13" s="387"/>
      <c r="C13" s="388"/>
      <c r="D13" s="389"/>
      <c r="E13" s="390">
        <v>63000</v>
      </c>
      <c r="F13" s="391"/>
      <c r="G13" s="392">
        <v>63000</v>
      </c>
      <c r="H13" s="391"/>
      <c r="I13" s="392">
        <v>63000</v>
      </c>
    </row>
  </sheetData>
  <mergeCells count="1">
    <mergeCell ref="F2:J9"/>
  </mergeCells>
  <hyperlinks>
    <hyperlink ref="D4" location="'Rekapitulace'!B5" display="&lt;&lt;&lt; Zpět na rekapitulaci" xr:uid="{00000000-0004-0000-6300-000000000000}"/>
  </hyperlinks>
  <pageMargins left="0.7" right="0.7" top="0.78740157499999996" bottom="0.78740157499999996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J14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2214</v>
      </c>
    </row>
    <row r="2" spans="1:10">
      <c r="A2" s="30" t="s">
        <v>0</v>
      </c>
      <c r="B2" s="31" t="s">
        <v>126</v>
      </c>
      <c r="F2" s="643" t="s">
        <v>1732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26" t="s">
        <v>261</v>
      </c>
      <c r="B12" s="741"/>
      <c r="C12" s="742"/>
      <c r="D12" s="29">
        <v>0</v>
      </c>
      <c r="E12" s="29">
        <v>0</v>
      </c>
      <c r="F12" s="29">
        <v>0</v>
      </c>
      <c r="G12" s="741"/>
      <c r="H12" s="743"/>
      <c r="I12" s="742"/>
    </row>
    <row r="13" spans="1:10">
      <c r="A13" s="396" t="s">
        <v>1745</v>
      </c>
      <c r="B13" s="744"/>
      <c r="C13" s="745"/>
      <c r="D13" s="745"/>
      <c r="E13" s="746"/>
      <c r="F13" s="397">
        <v>0</v>
      </c>
      <c r="G13" s="749"/>
      <c r="H13" s="750"/>
      <c r="I13" s="750"/>
    </row>
    <row r="14" spans="1:10">
      <c r="A14" s="396" t="s">
        <v>1746</v>
      </c>
      <c r="B14" s="744"/>
      <c r="C14" s="745"/>
      <c r="D14" s="745"/>
      <c r="E14" s="746"/>
      <c r="F14" s="398">
        <v>0</v>
      </c>
      <c r="G14" s="747"/>
      <c r="H14" s="748"/>
      <c r="I14" s="748"/>
    </row>
  </sheetData>
  <mergeCells count="7">
    <mergeCell ref="F2:J9"/>
    <mergeCell ref="B14:E14"/>
    <mergeCell ref="G14:I14"/>
    <mergeCell ref="B12:C12"/>
    <mergeCell ref="G12:I12"/>
    <mergeCell ref="B13:E13"/>
    <mergeCell ref="G13:I13"/>
  </mergeCells>
  <hyperlinks>
    <hyperlink ref="D4" location="'Rekapitulace'!B5" display="&lt;&lt;&lt; Zpět na rekapitulaci" xr:uid="{00000000-0004-0000-6400-000000000000}"/>
  </hyperlinks>
  <pageMargins left="0.7" right="0.7" top="0.78740157499999996" bottom="0.78740157499999996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J16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2215</v>
      </c>
    </row>
    <row r="2" spans="1:10">
      <c r="A2" s="30" t="s">
        <v>0</v>
      </c>
      <c r="B2" s="31" t="s">
        <v>126</v>
      </c>
      <c r="F2" s="643" t="s">
        <v>2216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183363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1750</v>
      </c>
      <c r="I11" s="20" t="s">
        <v>2217</v>
      </c>
    </row>
    <row r="12" spans="1:10">
      <c r="A12" s="394" t="s">
        <v>2218</v>
      </c>
      <c r="B12" s="394" t="s">
        <v>2219</v>
      </c>
      <c r="C12" s="395" t="s">
        <v>2220</v>
      </c>
      <c r="D12" s="25">
        <v>0</v>
      </c>
      <c r="E12" s="25">
        <v>0</v>
      </c>
      <c r="F12" s="25">
        <v>0</v>
      </c>
      <c r="G12" s="24">
        <v>0</v>
      </c>
      <c r="H12" s="25">
        <v>3182476</v>
      </c>
      <c r="I12" s="25">
        <v>0</v>
      </c>
    </row>
    <row r="13" spans="1:10">
      <c r="A13" s="394" t="s">
        <v>2221</v>
      </c>
      <c r="B13" s="394" t="s">
        <v>2222</v>
      </c>
      <c r="C13" s="395" t="s">
        <v>275</v>
      </c>
      <c r="D13" s="25">
        <v>183363.06999999899</v>
      </c>
      <c r="E13" s="25">
        <v>0</v>
      </c>
      <c r="F13" s="25">
        <v>183363.06999999899</v>
      </c>
      <c r="G13" s="24">
        <v>0</v>
      </c>
      <c r="H13" s="25">
        <v>1085651</v>
      </c>
      <c r="I13" s="25">
        <v>183363.06999999899</v>
      </c>
    </row>
    <row r="14" spans="1:10">
      <c r="A14" s="26" t="s">
        <v>261</v>
      </c>
      <c r="B14" s="751"/>
      <c r="C14" s="751"/>
      <c r="D14" s="29">
        <v>183363.06999999899</v>
      </c>
      <c r="E14" s="29">
        <v>0</v>
      </c>
      <c r="F14" s="29">
        <v>183363.06999999899</v>
      </c>
      <c r="G14" s="554"/>
      <c r="H14" s="29">
        <v>4268127</v>
      </c>
      <c r="I14" s="29">
        <v>183363.06999999899</v>
      </c>
    </row>
    <row r="15" spans="1:10">
      <c r="A15" s="396" t="s">
        <v>1745</v>
      </c>
      <c r="B15" s="817"/>
      <c r="C15" s="817"/>
      <c r="D15" s="817"/>
      <c r="E15" s="817"/>
      <c r="F15" s="397">
        <v>0</v>
      </c>
      <c r="G15" s="555"/>
      <c r="H15" s="555"/>
      <c r="I15" s="555"/>
    </row>
    <row r="16" spans="1:10">
      <c r="A16" s="396" t="s">
        <v>1746</v>
      </c>
      <c r="B16" s="817"/>
      <c r="C16" s="817"/>
      <c r="D16" s="817"/>
      <c r="E16" s="817"/>
      <c r="F16" s="398">
        <v>0</v>
      </c>
      <c r="G16" s="555"/>
      <c r="H16" s="555"/>
      <c r="I16" s="555"/>
    </row>
  </sheetData>
  <mergeCells count="4">
    <mergeCell ref="F2:J9"/>
    <mergeCell ref="B14:C14"/>
    <mergeCell ref="B16:E16"/>
    <mergeCell ref="B15:E15"/>
  </mergeCells>
  <hyperlinks>
    <hyperlink ref="D4" location="'Rekapitulace'!B5" display="&lt;&lt;&lt; Zpět na rekapitulaci" xr:uid="{00000000-0004-0000-6500-000000000000}"/>
  </hyperlinks>
  <pageMargins left="0.7" right="0.7" top="0.78740157499999996" bottom="0.78740157499999996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I21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2223</v>
      </c>
    </row>
    <row r="2" spans="1:9">
      <c r="A2" s="30" t="s">
        <v>0</v>
      </c>
      <c r="B2" s="31" t="s">
        <v>126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583972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335</v>
      </c>
      <c r="B12" s="380" t="s">
        <v>703</v>
      </c>
      <c r="C12" s="380" t="s">
        <v>1776</v>
      </c>
      <c r="D12" s="402" t="s">
        <v>1777</v>
      </c>
      <c r="E12" s="282">
        <v>3</v>
      </c>
      <c r="F12" s="282">
        <v>7891.89</v>
      </c>
      <c r="G12" s="282">
        <v>24106.14</v>
      </c>
      <c r="H12" s="282">
        <v>23676</v>
      </c>
      <c r="I12" s="282">
        <v>23675.67</v>
      </c>
    </row>
    <row r="13" spans="1:9">
      <c r="A13" s="401" t="s">
        <v>335</v>
      </c>
      <c r="B13" s="380" t="s">
        <v>703</v>
      </c>
      <c r="C13" s="380" t="s">
        <v>1796</v>
      </c>
      <c r="D13" s="402" t="s">
        <v>1797</v>
      </c>
      <c r="E13" s="282">
        <v>10</v>
      </c>
      <c r="F13" s="282">
        <v>2275.64</v>
      </c>
      <c r="G13" s="282">
        <v>22756.400000000001</v>
      </c>
      <c r="H13" s="282">
        <v>22756</v>
      </c>
      <c r="I13" s="282">
        <v>22756.400000000001</v>
      </c>
    </row>
    <row r="14" spans="1:9">
      <c r="A14" s="401" t="s">
        <v>335</v>
      </c>
      <c r="B14" s="380" t="s">
        <v>703</v>
      </c>
      <c r="C14" s="380" t="s">
        <v>2181</v>
      </c>
      <c r="D14" s="402" t="s">
        <v>2182</v>
      </c>
      <c r="E14" s="282">
        <v>1</v>
      </c>
      <c r="F14" s="282">
        <v>11675.13</v>
      </c>
      <c r="G14" s="282">
        <v>11675.13</v>
      </c>
      <c r="H14" s="282">
        <v>11675</v>
      </c>
      <c r="I14" s="282">
        <v>11675.13</v>
      </c>
    </row>
    <row r="15" spans="1:9">
      <c r="A15" s="401" t="s">
        <v>335</v>
      </c>
      <c r="B15" s="380" t="s">
        <v>703</v>
      </c>
      <c r="C15" s="380" t="s">
        <v>2183</v>
      </c>
      <c r="D15" s="402" t="s">
        <v>2182</v>
      </c>
      <c r="E15" s="282">
        <v>1</v>
      </c>
      <c r="F15" s="282">
        <v>6061.37</v>
      </c>
      <c r="G15" s="282">
        <v>6061.37</v>
      </c>
      <c r="H15" s="282">
        <v>6061</v>
      </c>
      <c r="I15" s="282">
        <v>6061.37</v>
      </c>
    </row>
    <row r="16" spans="1:9">
      <c r="A16" s="401" t="s">
        <v>335</v>
      </c>
      <c r="B16" s="380" t="s">
        <v>703</v>
      </c>
      <c r="C16" s="380" t="s">
        <v>1798</v>
      </c>
      <c r="D16" s="402" t="s">
        <v>1799</v>
      </c>
      <c r="E16" s="282">
        <v>13</v>
      </c>
      <c r="F16" s="282">
        <v>9276.36</v>
      </c>
      <c r="G16" s="282">
        <v>122785.26</v>
      </c>
      <c r="H16" s="282">
        <v>120593</v>
      </c>
      <c r="I16" s="282">
        <v>120592.68</v>
      </c>
    </row>
    <row r="17" spans="1:9">
      <c r="A17" s="401" t="s">
        <v>335</v>
      </c>
      <c r="B17" s="380" t="s">
        <v>703</v>
      </c>
      <c r="C17" s="380" t="s">
        <v>1800</v>
      </c>
      <c r="D17" s="402" t="s">
        <v>1799</v>
      </c>
      <c r="E17" s="282">
        <v>3</v>
      </c>
      <c r="F17" s="282">
        <v>4638.18</v>
      </c>
      <c r="G17" s="282">
        <v>14167.53</v>
      </c>
      <c r="H17" s="282">
        <v>13915</v>
      </c>
      <c r="I17" s="282">
        <v>13914.54</v>
      </c>
    </row>
    <row r="18" spans="1:9">
      <c r="A18" s="401" t="s">
        <v>335</v>
      </c>
      <c r="B18" s="380" t="s">
        <v>703</v>
      </c>
      <c r="C18" s="380" t="s">
        <v>1801</v>
      </c>
      <c r="D18" s="402" t="s">
        <v>1802</v>
      </c>
      <c r="E18" s="282">
        <v>1</v>
      </c>
      <c r="F18" s="282">
        <v>8035.38</v>
      </c>
      <c r="G18" s="282">
        <v>8035.38</v>
      </c>
      <c r="H18" s="282">
        <v>8035</v>
      </c>
      <c r="I18" s="282">
        <v>8035.38</v>
      </c>
    </row>
    <row r="19" spans="1:9">
      <c r="A19" s="401" t="s">
        <v>335</v>
      </c>
      <c r="B19" s="380" t="s">
        <v>703</v>
      </c>
      <c r="C19" s="380" t="s">
        <v>1806</v>
      </c>
      <c r="D19" s="402" t="s">
        <v>1807</v>
      </c>
      <c r="E19" s="282">
        <v>20</v>
      </c>
      <c r="F19" s="282">
        <v>9325.4500000000007</v>
      </c>
      <c r="G19" s="282">
        <v>186834.5</v>
      </c>
      <c r="H19" s="282">
        <v>186509</v>
      </c>
      <c r="I19" s="282">
        <v>186509</v>
      </c>
    </row>
    <row r="20" spans="1:9">
      <c r="A20" s="401" t="s">
        <v>335</v>
      </c>
      <c r="B20" s="380" t="s">
        <v>1650</v>
      </c>
      <c r="C20" s="380" t="s">
        <v>1809</v>
      </c>
      <c r="D20" s="402" t="s">
        <v>1810</v>
      </c>
      <c r="E20" s="282">
        <v>133</v>
      </c>
      <c r="F20" s="282">
        <v>1342.239</v>
      </c>
      <c r="G20" s="282">
        <v>187550.68</v>
      </c>
      <c r="H20" s="282">
        <v>178518</v>
      </c>
      <c r="I20" s="282">
        <v>178517.79</v>
      </c>
    </row>
    <row r="21" spans="1:9">
      <c r="A21" s="285" t="s">
        <v>261</v>
      </c>
      <c r="B21" s="403"/>
      <c r="C21" s="403"/>
      <c r="D21" s="403"/>
      <c r="E21" s="287"/>
      <c r="F21" s="287"/>
      <c r="G21" s="287">
        <v>583972.39</v>
      </c>
      <c r="H21" s="287">
        <v>571737.96</v>
      </c>
      <c r="I21" s="287">
        <v>583972.39</v>
      </c>
    </row>
  </sheetData>
  <hyperlinks>
    <hyperlink ref="D4" location="'Rekapitulace'!B5" display="&lt;&lt;&lt; Zpět na rekapitulaci" xr:uid="{00000000-0004-0000-6600-000000000000}"/>
  </hyperlinks>
  <pageMargins left="0.7" right="0.7" top="0.78740157499999996" bottom="0.78740157499999996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18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2224</v>
      </c>
    </row>
    <row r="2" spans="1:9">
      <c r="A2" s="30" t="s">
        <v>0</v>
      </c>
      <c r="B2" s="31" t="s">
        <v>126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120485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1812</v>
      </c>
      <c r="B12" s="380" t="s">
        <v>703</v>
      </c>
      <c r="C12" s="380" t="s">
        <v>1784</v>
      </c>
      <c r="D12" s="402" t="s">
        <v>1783</v>
      </c>
      <c r="E12" s="282">
        <v>6</v>
      </c>
      <c r="F12" s="282">
        <v>6269.1</v>
      </c>
      <c r="G12" s="282">
        <v>37614.6</v>
      </c>
      <c r="H12" s="282">
        <v>37615</v>
      </c>
      <c r="I12" s="282">
        <v>37614.6</v>
      </c>
    </row>
    <row r="13" spans="1:9">
      <c r="A13" s="401" t="s">
        <v>1812</v>
      </c>
      <c r="B13" s="380" t="s">
        <v>703</v>
      </c>
      <c r="C13" s="380" t="s">
        <v>1785</v>
      </c>
      <c r="D13" s="402" t="s">
        <v>1783</v>
      </c>
      <c r="E13" s="282">
        <v>1</v>
      </c>
      <c r="F13" s="282">
        <v>12545.48</v>
      </c>
      <c r="G13" s="282">
        <v>12545.48</v>
      </c>
      <c r="H13" s="282">
        <v>12545</v>
      </c>
      <c r="I13" s="282">
        <v>12545.48</v>
      </c>
    </row>
    <row r="14" spans="1:9">
      <c r="A14" s="401" t="s">
        <v>1812</v>
      </c>
      <c r="B14" s="380" t="s">
        <v>703</v>
      </c>
      <c r="C14" s="380" t="s">
        <v>1796</v>
      </c>
      <c r="D14" s="402" t="s">
        <v>1797</v>
      </c>
      <c r="E14" s="282">
        <v>9</v>
      </c>
      <c r="F14" s="282">
        <v>2235</v>
      </c>
      <c r="G14" s="282">
        <v>20480.759999999998</v>
      </c>
      <c r="H14" s="282">
        <v>20115</v>
      </c>
      <c r="I14" s="282">
        <v>20115</v>
      </c>
    </row>
    <row r="15" spans="1:9">
      <c r="A15" s="401" t="s">
        <v>1812</v>
      </c>
      <c r="B15" s="380" t="s">
        <v>703</v>
      </c>
      <c r="C15" s="380" t="s">
        <v>1798</v>
      </c>
      <c r="D15" s="402" t="s">
        <v>1799</v>
      </c>
      <c r="E15" s="282">
        <v>2</v>
      </c>
      <c r="F15" s="282">
        <v>9276.36</v>
      </c>
      <c r="G15" s="282">
        <v>18890.04</v>
      </c>
      <c r="H15" s="282">
        <v>18553</v>
      </c>
      <c r="I15" s="282">
        <v>18552.72</v>
      </c>
    </row>
    <row r="16" spans="1:9">
      <c r="A16" s="401" t="s">
        <v>1812</v>
      </c>
      <c r="B16" s="380" t="s">
        <v>703</v>
      </c>
      <c r="C16" s="380" t="s">
        <v>1800</v>
      </c>
      <c r="D16" s="402" t="s">
        <v>1799</v>
      </c>
      <c r="E16" s="282">
        <v>6</v>
      </c>
      <c r="F16" s="282">
        <v>4638.18</v>
      </c>
      <c r="G16" s="282">
        <v>28166.400000000001</v>
      </c>
      <c r="H16" s="282">
        <v>27829</v>
      </c>
      <c r="I16" s="282">
        <v>27829.08</v>
      </c>
    </row>
    <row r="17" spans="1:9">
      <c r="A17" s="401" t="s">
        <v>1812</v>
      </c>
      <c r="B17" s="380" t="s">
        <v>1650</v>
      </c>
      <c r="C17" s="380" t="s">
        <v>1809</v>
      </c>
      <c r="D17" s="402" t="s">
        <v>1810</v>
      </c>
      <c r="E17" s="282">
        <v>2</v>
      </c>
      <c r="F17" s="282">
        <v>1345.6320000000001</v>
      </c>
      <c r="G17" s="282">
        <v>2787.8</v>
      </c>
      <c r="H17" s="282">
        <v>2691</v>
      </c>
      <c r="I17" s="282">
        <v>2691.26</v>
      </c>
    </row>
    <row r="18" spans="1:9">
      <c r="A18" s="285" t="s">
        <v>261</v>
      </c>
      <c r="B18" s="403"/>
      <c r="C18" s="403"/>
      <c r="D18" s="403"/>
      <c r="E18" s="287"/>
      <c r="F18" s="287"/>
      <c r="G18" s="287">
        <v>120485.08</v>
      </c>
      <c r="H18" s="287">
        <v>119348.14</v>
      </c>
      <c r="I18" s="287">
        <v>120485.08</v>
      </c>
    </row>
  </sheetData>
  <hyperlinks>
    <hyperlink ref="D4" location="'Rekapitulace'!B5" display="&lt;&lt;&lt; Zpět na rekapitulaci" xr:uid="{00000000-0004-0000-6700-000000000000}"/>
  </hyperlinks>
  <pageMargins left="0.7" right="0.7" top="0.78740157499999996" bottom="0.78740157499999996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I18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2225</v>
      </c>
    </row>
    <row r="2" spans="1:9">
      <c r="A2" s="30" t="s">
        <v>0</v>
      </c>
      <c r="B2" s="31" t="s">
        <v>126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226468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1835</v>
      </c>
      <c r="B12" s="380" t="s">
        <v>703</v>
      </c>
      <c r="C12" s="380" t="s">
        <v>1776</v>
      </c>
      <c r="D12" s="402" t="s">
        <v>1777</v>
      </c>
      <c r="E12" s="282">
        <v>1</v>
      </c>
      <c r="F12" s="282">
        <v>7891.89</v>
      </c>
      <c r="G12" s="282">
        <v>8035.38</v>
      </c>
      <c r="H12" s="282">
        <v>7892</v>
      </c>
      <c r="I12" s="282">
        <v>7891.89</v>
      </c>
    </row>
    <row r="13" spans="1:9">
      <c r="A13" s="401" t="s">
        <v>1835</v>
      </c>
      <c r="B13" s="380" t="s">
        <v>703</v>
      </c>
      <c r="C13" s="380" t="s">
        <v>1796</v>
      </c>
      <c r="D13" s="402" t="s">
        <v>1797</v>
      </c>
      <c r="E13" s="282">
        <v>18</v>
      </c>
      <c r="F13" s="282">
        <v>2235</v>
      </c>
      <c r="G13" s="282">
        <v>40961.519999999997</v>
      </c>
      <c r="H13" s="282">
        <v>40230</v>
      </c>
      <c r="I13" s="282">
        <v>40230</v>
      </c>
    </row>
    <row r="14" spans="1:9">
      <c r="A14" s="401" t="s">
        <v>1835</v>
      </c>
      <c r="B14" s="380" t="s">
        <v>703</v>
      </c>
      <c r="C14" s="380" t="s">
        <v>1798</v>
      </c>
      <c r="D14" s="402" t="s">
        <v>1799</v>
      </c>
      <c r="E14" s="282">
        <v>6</v>
      </c>
      <c r="F14" s="282">
        <v>9276.36</v>
      </c>
      <c r="G14" s="282">
        <v>56670.12</v>
      </c>
      <c r="H14" s="282">
        <v>55658</v>
      </c>
      <c r="I14" s="282">
        <v>55658.16</v>
      </c>
    </row>
    <row r="15" spans="1:9">
      <c r="A15" s="401" t="s">
        <v>1835</v>
      </c>
      <c r="B15" s="380" t="s">
        <v>703</v>
      </c>
      <c r="C15" s="380" t="s">
        <v>1800</v>
      </c>
      <c r="D15" s="402" t="s">
        <v>1799</v>
      </c>
      <c r="E15" s="282">
        <v>2</v>
      </c>
      <c r="F15" s="282">
        <v>4638.18</v>
      </c>
      <c r="G15" s="282">
        <v>9445.02</v>
      </c>
      <c r="H15" s="282">
        <v>9276</v>
      </c>
      <c r="I15" s="282">
        <v>9276.36</v>
      </c>
    </row>
    <row r="16" spans="1:9">
      <c r="A16" s="401" t="s">
        <v>1835</v>
      </c>
      <c r="B16" s="380" t="s">
        <v>703</v>
      </c>
      <c r="C16" s="380" t="s">
        <v>1801</v>
      </c>
      <c r="D16" s="402" t="s">
        <v>1802</v>
      </c>
      <c r="E16" s="282">
        <v>10</v>
      </c>
      <c r="F16" s="282">
        <v>8035.38</v>
      </c>
      <c r="G16" s="282">
        <v>80353.8</v>
      </c>
      <c r="H16" s="282">
        <v>80354</v>
      </c>
      <c r="I16" s="282">
        <v>80353.8</v>
      </c>
    </row>
    <row r="17" spans="1:9">
      <c r="A17" s="401" t="s">
        <v>1835</v>
      </c>
      <c r="B17" s="380" t="s">
        <v>1650</v>
      </c>
      <c r="C17" s="380" t="s">
        <v>1809</v>
      </c>
      <c r="D17" s="402" t="s">
        <v>1810</v>
      </c>
      <c r="E17" s="282">
        <v>22</v>
      </c>
      <c r="F17" s="282">
        <v>1377.3330000000001</v>
      </c>
      <c r="G17" s="282">
        <v>31001.8</v>
      </c>
      <c r="H17" s="282">
        <v>30301</v>
      </c>
      <c r="I17" s="282">
        <v>30301.33</v>
      </c>
    </row>
    <row r="18" spans="1:9">
      <c r="A18" s="285" t="s">
        <v>261</v>
      </c>
      <c r="B18" s="403"/>
      <c r="C18" s="403"/>
      <c r="D18" s="403"/>
      <c r="E18" s="287"/>
      <c r="F18" s="287"/>
      <c r="G18" s="287">
        <v>226467.64</v>
      </c>
      <c r="H18" s="287">
        <v>223711.54</v>
      </c>
      <c r="I18" s="287">
        <v>226467.64</v>
      </c>
    </row>
  </sheetData>
  <hyperlinks>
    <hyperlink ref="D4" location="'Rekapitulace'!B5" display="&lt;&lt;&lt; Zpět na rekapitulaci" xr:uid="{00000000-0004-0000-6800-000000000000}"/>
  </hyperlinks>
  <pageMargins left="0.7" right="0.7" top="0.78740157499999996" bottom="0.78740157499999996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20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2226</v>
      </c>
    </row>
    <row r="2" spans="1:9">
      <c r="A2" s="30" t="s">
        <v>0</v>
      </c>
      <c r="B2" s="31" t="s">
        <v>126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4281965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1819</v>
      </c>
      <c r="B12" s="380" t="s">
        <v>703</v>
      </c>
      <c r="C12" s="380" t="s">
        <v>1782</v>
      </c>
      <c r="D12" s="402" t="s">
        <v>1783</v>
      </c>
      <c r="E12" s="282">
        <v>4</v>
      </c>
      <c r="F12" s="282">
        <v>3138.12</v>
      </c>
      <c r="G12" s="282">
        <v>12552.48</v>
      </c>
      <c r="H12" s="282">
        <v>12552</v>
      </c>
      <c r="I12" s="282">
        <v>12552.48</v>
      </c>
    </row>
    <row r="13" spans="1:9">
      <c r="A13" s="401" t="s">
        <v>1819</v>
      </c>
      <c r="B13" s="380" t="s">
        <v>703</v>
      </c>
      <c r="C13" s="380" t="s">
        <v>1784</v>
      </c>
      <c r="D13" s="402" t="s">
        <v>1783</v>
      </c>
      <c r="E13" s="282">
        <v>8</v>
      </c>
      <c r="F13" s="282">
        <v>6164.16</v>
      </c>
      <c r="G13" s="282">
        <v>50209.84</v>
      </c>
      <c r="H13" s="282">
        <v>49313</v>
      </c>
      <c r="I13" s="282">
        <v>49313.279999999999</v>
      </c>
    </row>
    <row r="14" spans="1:9">
      <c r="A14" s="401" t="s">
        <v>1819</v>
      </c>
      <c r="B14" s="380" t="s">
        <v>703</v>
      </c>
      <c r="C14" s="380" t="s">
        <v>1785</v>
      </c>
      <c r="D14" s="402" t="s">
        <v>1783</v>
      </c>
      <c r="E14" s="282">
        <v>24</v>
      </c>
      <c r="F14" s="282">
        <v>12552.48</v>
      </c>
      <c r="G14" s="282">
        <v>301259.53000000003</v>
      </c>
      <c r="H14" s="282">
        <v>301260</v>
      </c>
      <c r="I14" s="282">
        <v>301259.52000000002</v>
      </c>
    </row>
    <row r="15" spans="1:9">
      <c r="A15" s="401" t="s">
        <v>1819</v>
      </c>
      <c r="B15" s="380" t="s">
        <v>703</v>
      </c>
      <c r="C15" s="380" t="s">
        <v>1787</v>
      </c>
      <c r="D15" s="402" t="s">
        <v>1783</v>
      </c>
      <c r="E15" s="282">
        <v>120</v>
      </c>
      <c r="F15" s="282">
        <v>24973.738000000001</v>
      </c>
      <c r="G15" s="282">
        <v>3001834.62</v>
      </c>
      <c r="H15" s="282">
        <v>2996849</v>
      </c>
      <c r="I15" s="282">
        <v>2996848.56</v>
      </c>
    </row>
    <row r="16" spans="1:9">
      <c r="A16" s="401" t="s">
        <v>1819</v>
      </c>
      <c r="B16" s="380" t="s">
        <v>703</v>
      </c>
      <c r="C16" s="380" t="s">
        <v>1792</v>
      </c>
      <c r="D16" s="402" t="s">
        <v>1793</v>
      </c>
      <c r="E16" s="282">
        <v>24</v>
      </c>
      <c r="F16" s="282">
        <v>35921.038</v>
      </c>
      <c r="G16" s="282">
        <v>877779.64</v>
      </c>
      <c r="H16" s="282">
        <v>862105</v>
      </c>
      <c r="I16" s="282">
        <v>862104.91</v>
      </c>
    </row>
    <row r="17" spans="1:9">
      <c r="A17" s="401" t="s">
        <v>1819</v>
      </c>
      <c r="B17" s="380" t="s">
        <v>703</v>
      </c>
      <c r="C17" s="380" t="s">
        <v>1796</v>
      </c>
      <c r="D17" s="402" t="s">
        <v>1797</v>
      </c>
      <c r="E17" s="282">
        <v>2</v>
      </c>
      <c r="F17" s="282">
        <v>2481.46</v>
      </c>
      <c r="G17" s="282">
        <v>5053.16</v>
      </c>
      <c r="H17" s="282">
        <v>4963</v>
      </c>
      <c r="I17" s="282">
        <v>4962.92</v>
      </c>
    </row>
    <row r="18" spans="1:9">
      <c r="A18" s="401" t="s">
        <v>1819</v>
      </c>
      <c r="B18" s="380" t="s">
        <v>703</v>
      </c>
      <c r="C18" s="380" t="s">
        <v>1798</v>
      </c>
      <c r="D18" s="402" t="s">
        <v>1799</v>
      </c>
      <c r="E18" s="282">
        <v>2</v>
      </c>
      <c r="F18" s="282">
        <v>10893.96</v>
      </c>
      <c r="G18" s="282">
        <v>22184.06</v>
      </c>
      <c r="H18" s="282">
        <v>21788</v>
      </c>
      <c r="I18" s="282">
        <v>21787.919999999998</v>
      </c>
    </row>
    <row r="19" spans="1:9">
      <c r="A19" s="401" t="s">
        <v>1819</v>
      </c>
      <c r="B19" s="380" t="s">
        <v>703</v>
      </c>
      <c r="C19" s="380" t="s">
        <v>1800</v>
      </c>
      <c r="D19" s="402" t="s">
        <v>1799</v>
      </c>
      <c r="E19" s="282">
        <v>2</v>
      </c>
      <c r="F19" s="282">
        <v>5446.98</v>
      </c>
      <c r="G19" s="282">
        <v>11092.04</v>
      </c>
      <c r="H19" s="282">
        <v>10894</v>
      </c>
      <c r="I19" s="282">
        <v>10893.96</v>
      </c>
    </row>
    <row r="20" spans="1:9">
      <c r="A20" s="285" t="s">
        <v>261</v>
      </c>
      <c r="B20" s="403"/>
      <c r="C20" s="403"/>
      <c r="D20" s="403"/>
      <c r="E20" s="287"/>
      <c r="F20" s="287"/>
      <c r="G20" s="287">
        <v>4281965.37</v>
      </c>
      <c r="H20" s="287">
        <v>4259723.55</v>
      </c>
      <c r="I20" s="287">
        <v>4281965.37</v>
      </c>
    </row>
  </sheetData>
  <hyperlinks>
    <hyperlink ref="D4" location="'Rekapitulace'!B5" display="&lt;&lt;&lt; Zpět na rekapitulaci" xr:uid="{00000000-0004-0000-6900-000000000000}"/>
  </hyperlinks>
  <pageMargins left="0.7" right="0.7" top="0.78740157499999996" bottom="0.78740157499999996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2227</v>
      </c>
    </row>
    <row r="2" spans="1:10">
      <c r="A2" s="30" t="s">
        <v>0</v>
      </c>
      <c r="B2" s="31" t="s">
        <v>126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215720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215720</v>
      </c>
      <c r="C12" s="221">
        <v>215720</v>
      </c>
    </row>
    <row r="13" spans="1:10">
      <c r="A13" s="406" t="s">
        <v>261</v>
      </c>
      <c r="B13" s="407">
        <v>215720</v>
      </c>
      <c r="C13" s="407">
        <v>215720</v>
      </c>
    </row>
  </sheetData>
  <mergeCells count="1">
    <mergeCell ref="F2:J9"/>
  </mergeCells>
  <hyperlinks>
    <hyperlink ref="D4" location="'Rekapitulace'!B5" display="&lt;&lt;&lt; Zpět na rekapitulaci" xr:uid="{00000000-0004-0000-6A00-000000000000}"/>
  </hyperlinks>
  <pageMargins left="0.7" right="0.7" top="0.78740157499999996" bottom="0.78740157499999996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2228</v>
      </c>
    </row>
    <row r="2" spans="1:10">
      <c r="A2" s="30" t="s">
        <v>0</v>
      </c>
      <c r="B2" s="31" t="s">
        <v>126</v>
      </c>
      <c r="F2" s="643" t="s">
        <v>2056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32089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32088.52</v>
      </c>
      <c r="C12" s="221">
        <v>32088.52</v>
      </c>
    </row>
    <row r="13" spans="1:10">
      <c r="A13" s="406" t="s">
        <v>261</v>
      </c>
      <c r="B13" s="407">
        <v>32088.52</v>
      </c>
      <c r="C13" s="407">
        <v>32088.52</v>
      </c>
    </row>
  </sheetData>
  <mergeCells count="1">
    <mergeCell ref="F2:J9"/>
  </mergeCells>
  <hyperlinks>
    <hyperlink ref="D4" location="'Rekapitulace'!B5" display="&lt;&lt;&lt; Zpět na rekapitulaci" xr:uid="{00000000-0004-0000-6B00-000000000000}"/>
  </hyperlinks>
  <pageMargins left="0.7" right="0.7" top="0.78740157499999996" bottom="0.78740157499999996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2229</v>
      </c>
    </row>
    <row r="2" spans="1:10">
      <c r="A2" s="30" t="s">
        <v>0</v>
      </c>
      <c r="B2" s="31" t="s">
        <v>126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6C00-000000000000}"/>
  </hyperlink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9"/>
  <sheetViews>
    <sheetView showGridLines="0" workbookViewId="0"/>
  </sheetViews>
  <sheetFormatPr defaultColWidth="12.140625" defaultRowHeight="15" customHeight="1"/>
  <cols>
    <col min="1" max="1" width="19.42578125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5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7" width="9.140625" customWidth="1"/>
  </cols>
  <sheetData>
    <row r="1" spans="1:17">
      <c r="A1" s="30" t="s">
        <v>1</v>
      </c>
      <c r="B1" s="31" t="s">
        <v>1681</v>
      </c>
    </row>
    <row r="2" spans="1:17">
      <c r="A2" s="30" t="s">
        <v>0</v>
      </c>
      <c r="B2" s="31" t="s">
        <v>14</v>
      </c>
      <c r="F2" s="643" t="s">
        <v>1682</v>
      </c>
      <c r="G2" s="644"/>
      <c r="H2" s="644"/>
      <c r="I2" s="644"/>
      <c r="J2" s="644"/>
    </row>
    <row r="3" spans="1:17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32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638788369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 ht="15" customHeight="1">
      <c r="A11" s="711" t="s">
        <v>1683</v>
      </c>
      <c r="B11" s="717"/>
      <c r="C11" s="717"/>
      <c r="D11" s="717"/>
      <c r="E11" s="717"/>
      <c r="F11" s="717"/>
      <c r="G11" s="738"/>
      <c r="H11" s="738"/>
      <c r="I11" s="738"/>
      <c r="J11" s="738"/>
      <c r="K11" s="738"/>
      <c r="L11" s="738"/>
      <c r="M11" s="738"/>
      <c r="N11" s="325"/>
      <c r="O11" s="325"/>
      <c r="P11" s="326"/>
      <c r="Q11" s="151"/>
    </row>
    <row r="12" spans="1:17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8"/>
      <c r="M12" s="329"/>
      <c r="N12" s="329"/>
      <c r="O12" s="329"/>
      <c r="P12" s="330"/>
      <c r="Q12" s="151"/>
    </row>
    <row r="13" spans="1:17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1"/>
      <c r="M13" s="714" t="s">
        <v>1685</v>
      </c>
      <c r="N13" s="715"/>
      <c r="O13" s="716"/>
      <c r="P13" s="334"/>
      <c r="Q13" s="151"/>
    </row>
    <row r="14" spans="1:17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33"/>
      <c r="L14" s="212" t="s">
        <v>299</v>
      </c>
      <c r="M14" s="152" t="s">
        <v>4</v>
      </c>
      <c r="N14" s="152" t="s">
        <v>308</v>
      </c>
      <c r="O14" s="152" t="s">
        <v>6</v>
      </c>
      <c r="P14" s="334"/>
      <c r="Q14" s="151"/>
    </row>
    <row r="15" spans="1:17" ht="15" customHeight="1">
      <c r="A15" s="335"/>
      <c r="B15" s="338" t="s">
        <v>1686</v>
      </c>
      <c r="C15" s="150">
        <v>7670.7430930854998</v>
      </c>
      <c r="D15" s="150">
        <v>7670.7430930854998</v>
      </c>
      <c r="E15" s="150">
        <v>7670.7430930854998</v>
      </c>
      <c r="F15" s="334"/>
      <c r="G15" s="338" t="s">
        <v>1687</v>
      </c>
      <c r="H15" s="150">
        <v>6793.5650836100003</v>
      </c>
      <c r="I15" s="150">
        <v>6793.5650836100003</v>
      </c>
      <c r="J15" s="337"/>
      <c r="K15" s="339"/>
      <c r="L15" s="338" t="s">
        <v>1688</v>
      </c>
      <c r="M15" s="150">
        <v>115.44190137</v>
      </c>
      <c r="N15" s="150">
        <v>115.44190137</v>
      </c>
      <c r="O15" s="150">
        <v>115.44190137</v>
      </c>
      <c r="P15" s="334"/>
      <c r="Q15" s="151"/>
    </row>
    <row r="16" spans="1:17" ht="15" customHeight="1">
      <c r="A16" s="335"/>
      <c r="B16" s="338" t="s">
        <v>1689</v>
      </c>
      <c r="C16" s="150">
        <v>522.33814032999999</v>
      </c>
      <c r="D16" s="150">
        <v>522.33814032999999</v>
      </c>
      <c r="E16" s="150">
        <v>522.33814032999999</v>
      </c>
      <c r="F16" s="337"/>
      <c r="G16" s="340"/>
      <c r="H16" s="341"/>
      <c r="I16" s="341"/>
      <c r="J16" s="329"/>
      <c r="K16" s="339"/>
      <c r="L16" s="338" t="s">
        <v>1690</v>
      </c>
      <c r="M16" s="150">
        <v>298.12159006000002</v>
      </c>
      <c r="N16" s="150">
        <v>298.12159006000002</v>
      </c>
      <c r="O16" s="150">
        <v>298.12159006000002</v>
      </c>
      <c r="P16" s="334"/>
      <c r="Q16" s="151"/>
    </row>
    <row r="17" spans="1:17" ht="15.75" customHeight="1">
      <c r="A17" s="335"/>
      <c r="B17" s="338" t="s">
        <v>1691</v>
      </c>
      <c r="C17" s="728">
        <v>75000</v>
      </c>
      <c r="D17" s="729"/>
      <c r="E17" s="730"/>
      <c r="F17" s="335"/>
      <c r="G17" s="342" t="s">
        <v>1692</v>
      </c>
      <c r="H17" s="152" t="s">
        <v>4</v>
      </c>
      <c r="I17" s="152" t="s">
        <v>308</v>
      </c>
      <c r="J17" s="152" t="s">
        <v>6</v>
      </c>
      <c r="K17" s="343"/>
      <c r="L17" s="344" t="s">
        <v>1693</v>
      </c>
      <c r="M17" s="345">
        <v>7256.0979216799997</v>
      </c>
      <c r="N17" s="345">
        <v>7256.0979216799997</v>
      </c>
      <c r="O17" s="345">
        <v>7256.0979216799997</v>
      </c>
      <c r="P17" s="334"/>
      <c r="Q17" s="151"/>
    </row>
    <row r="18" spans="1:17" ht="15" customHeight="1">
      <c r="A18" s="335"/>
      <c r="B18" s="338" t="s">
        <v>1694</v>
      </c>
      <c r="C18" s="731">
        <v>1</v>
      </c>
      <c r="D18" s="731"/>
      <c r="E18" s="731"/>
      <c r="F18" s="335"/>
      <c r="G18" s="212" t="s">
        <v>1695</v>
      </c>
      <c r="H18" s="152">
        <v>12</v>
      </c>
      <c r="I18" s="152">
        <v>12</v>
      </c>
      <c r="J18" s="152">
        <v>12</v>
      </c>
      <c r="K18" s="347"/>
      <c r="L18" s="348" t="s">
        <v>1696</v>
      </c>
      <c r="M18" s="349">
        <v>0</v>
      </c>
      <c r="N18" s="349">
        <v>0</v>
      </c>
      <c r="O18" s="349">
        <v>0</v>
      </c>
      <c r="P18" s="334"/>
      <c r="Q18" s="151"/>
    </row>
    <row r="19" spans="1:17" ht="15" customHeight="1">
      <c r="A19" s="335"/>
      <c r="B19" s="338" t="s">
        <v>1697</v>
      </c>
      <c r="C19" s="677">
        <v>1.03</v>
      </c>
      <c r="D19" s="678"/>
      <c r="E19" s="679"/>
      <c r="F19" s="335"/>
      <c r="G19" s="212" t="s">
        <v>1698</v>
      </c>
      <c r="H19" s="152">
        <v>11</v>
      </c>
      <c r="I19" s="152">
        <v>11</v>
      </c>
      <c r="J19" s="152">
        <v>11</v>
      </c>
      <c r="K19" s="347"/>
      <c r="L19" s="350" t="s">
        <v>1699</v>
      </c>
      <c r="M19" s="150">
        <v>0</v>
      </c>
      <c r="N19" s="150">
        <v>0</v>
      </c>
      <c r="O19" s="150">
        <v>0</v>
      </c>
      <c r="P19" s="334"/>
      <c r="Q19" s="151"/>
    </row>
    <row r="20" spans="1:17" ht="15" customHeight="1">
      <c r="A20" s="335"/>
      <c r="B20" s="338" t="s">
        <v>1700</v>
      </c>
      <c r="C20" s="727">
        <v>0</v>
      </c>
      <c r="D20" s="727"/>
      <c r="E20" s="727"/>
      <c r="F20" s="337"/>
      <c r="G20" s="352"/>
      <c r="H20" s="352"/>
      <c r="I20" s="352"/>
      <c r="J20" s="352"/>
      <c r="K20" s="328"/>
      <c r="L20" s="352"/>
      <c r="M20" s="352"/>
      <c r="N20" s="352"/>
      <c r="O20" s="352"/>
      <c r="P20" s="330"/>
      <c r="Q20" s="151"/>
    </row>
    <row r="21" spans="1:17" ht="15" customHeight="1">
      <c r="A21" s="327"/>
      <c r="B21" s="353"/>
      <c r="C21" s="354"/>
      <c r="D21" s="355"/>
      <c r="E21" s="355"/>
      <c r="F21" s="328"/>
      <c r="G21" s="328"/>
      <c r="H21" s="328"/>
      <c r="I21" s="328"/>
      <c r="J21" s="329"/>
      <c r="K21" s="329"/>
      <c r="L21" s="329"/>
      <c r="M21" s="328"/>
      <c r="N21" s="328"/>
      <c r="O21" s="328"/>
      <c r="P21" s="330"/>
      <c r="Q21" s="151"/>
    </row>
    <row r="22" spans="1:17" ht="15" customHeight="1">
      <c r="A22" s="327"/>
      <c r="B22" s="722"/>
      <c r="C22" s="722"/>
      <c r="D22" s="722"/>
      <c r="E22" s="722"/>
      <c r="F22" s="357"/>
      <c r="G22" s="358"/>
      <c r="H22" s="329"/>
      <c r="I22" s="331"/>
      <c r="J22" s="152" t="s">
        <v>4</v>
      </c>
      <c r="K22" s="152" t="s">
        <v>308</v>
      </c>
      <c r="L22" s="152" t="s">
        <v>6</v>
      </c>
      <c r="M22" s="337"/>
      <c r="N22" s="328"/>
      <c r="O22" s="328"/>
      <c r="P22" s="330"/>
      <c r="Q22" s="151"/>
    </row>
    <row r="23" spans="1:17" ht="19.5" customHeight="1">
      <c r="A23" s="335"/>
      <c r="B23" s="732" t="s">
        <v>1701</v>
      </c>
      <c r="C23" s="733"/>
      <c r="D23" s="733"/>
      <c r="E23" s="734"/>
      <c r="F23" s="359"/>
      <c r="G23" s="719" t="s">
        <v>1702</v>
      </c>
      <c r="H23" s="720"/>
      <c r="I23" s="721"/>
      <c r="J23" s="360">
        <v>575305731.98000002</v>
      </c>
      <c r="K23" s="360">
        <v>575305731.98000002</v>
      </c>
      <c r="L23" s="360">
        <v>575305731.98000002</v>
      </c>
      <c r="M23" s="337"/>
      <c r="N23" s="328"/>
      <c r="O23" s="328"/>
      <c r="P23" s="330"/>
      <c r="Q23" s="151"/>
    </row>
    <row r="24" spans="1:17" ht="34.5" customHeight="1">
      <c r="A24" s="335"/>
      <c r="B24" s="735"/>
      <c r="C24" s="736"/>
      <c r="D24" s="736"/>
      <c r="E24" s="737"/>
      <c r="F24" s="359"/>
      <c r="G24" s="719" t="s">
        <v>1703</v>
      </c>
      <c r="H24" s="720"/>
      <c r="I24" s="721"/>
      <c r="J24" s="360">
        <v>40350621.340000004</v>
      </c>
      <c r="K24" s="360">
        <v>40350621.340000004</v>
      </c>
      <c r="L24" s="360">
        <v>40350621.340000004</v>
      </c>
      <c r="M24" s="337"/>
      <c r="N24" s="328"/>
      <c r="O24" s="328"/>
      <c r="P24" s="330"/>
      <c r="Q24" s="151"/>
    </row>
    <row r="25" spans="1:17" ht="15" customHeight="1">
      <c r="A25" s="327"/>
      <c r="B25" s="361"/>
      <c r="C25" s="361"/>
      <c r="D25" s="361"/>
      <c r="E25" s="361"/>
      <c r="F25" s="357"/>
      <c r="G25" s="325"/>
      <c r="H25" s="352"/>
      <c r="I25" s="352"/>
      <c r="J25" s="352"/>
      <c r="K25" s="352"/>
      <c r="L25" s="352"/>
      <c r="M25" s="328"/>
      <c r="N25" s="328"/>
      <c r="O25" s="328"/>
      <c r="P25" s="330"/>
      <c r="Q25" s="151"/>
    </row>
    <row r="26" spans="1:17" ht="15" customHeight="1">
      <c r="A26" s="335"/>
      <c r="B26" s="362" t="s">
        <v>1704</v>
      </c>
      <c r="C26" s="363">
        <v>638788368.61791897</v>
      </c>
      <c r="D26" s="363">
        <v>638788368.61791897</v>
      </c>
      <c r="E26" s="363">
        <v>638788368.61791897</v>
      </c>
      <c r="F26" s="337"/>
      <c r="G26" s="328"/>
      <c r="H26" s="328"/>
      <c r="I26" s="328"/>
      <c r="J26" s="328"/>
      <c r="K26" s="328"/>
      <c r="L26" s="328"/>
      <c r="M26" s="328"/>
      <c r="N26" s="328"/>
      <c r="O26" s="328"/>
      <c r="P26" s="330"/>
      <c r="Q26" s="151"/>
    </row>
    <row r="27" spans="1:17" ht="15" customHeight="1">
      <c r="A27" s="364"/>
      <c r="B27" s="365"/>
      <c r="C27" s="365"/>
      <c r="D27" s="365"/>
      <c r="E27" s="365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66"/>
      <c r="Q27" s="151"/>
    </row>
    <row r="28" spans="1:17" ht="6.75" customHeight="1">
      <c r="A28" s="367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</row>
    <row r="29" spans="1:17" ht="21.75" customHeight="1">
      <c r="A29" s="711" t="s">
        <v>1705</v>
      </c>
      <c r="B29" s="717"/>
      <c r="C29" s="712"/>
      <c r="D29" s="712"/>
      <c r="E29" s="712"/>
      <c r="F29" s="717"/>
      <c r="G29" s="325"/>
      <c r="H29" s="341"/>
      <c r="I29" s="341"/>
      <c r="J29" s="325"/>
      <c r="K29" s="325"/>
      <c r="L29" s="325"/>
      <c r="M29" s="325"/>
      <c r="N29" s="325"/>
      <c r="O29" s="325"/>
      <c r="P29" s="326"/>
      <c r="Q29" s="151"/>
    </row>
    <row r="30" spans="1:17" ht="15" customHeight="1">
      <c r="A30" s="327"/>
      <c r="B30" s="331"/>
      <c r="C30" s="714" t="s">
        <v>1660</v>
      </c>
      <c r="D30" s="715"/>
      <c r="E30" s="716"/>
      <c r="F30" s="337"/>
      <c r="G30" s="333"/>
      <c r="H30" s="713" t="s">
        <v>1684</v>
      </c>
      <c r="I30" s="713"/>
      <c r="J30" s="337"/>
      <c r="K30" s="328"/>
      <c r="L30" s="328"/>
      <c r="M30" s="328"/>
      <c r="N30" s="328"/>
      <c r="O30" s="328"/>
      <c r="P30" s="330"/>
      <c r="Q30" s="151"/>
    </row>
    <row r="31" spans="1:17" ht="15" customHeight="1">
      <c r="A31" s="335"/>
      <c r="B31" s="212" t="s">
        <v>299</v>
      </c>
      <c r="C31" s="152" t="s">
        <v>4</v>
      </c>
      <c r="D31" s="152" t="s">
        <v>308</v>
      </c>
      <c r="E31" s="212" t="s">
        <v>6</v>
      </c>
      <c r="F31" s="337"/>
      <c r="G31" s="331"/>
      <c r="H31" s="212" t="s">
        <v>4</v>
      </c>
      <c r="I31" s="212" t="s">
        <v>308</v>
      </c>
      <c r="J31" s="337"/>
      <c r="K31" s="328"/>
      <c r="L31" s="328"/>
      <c r="M31" s="328"/>
      <c r="N31" s="328"/>
      <c r="O31" s="328"/>
      <c r="P31" s="330"/>
      <c r="Q31" s="151"/>
    </row>
    <row r="32" spans="1:17" ht="15" customHeight="1">
      <c r="A32" s="368"/>
      <c r="B32" s="212" t="s">
        <v>1706</v>
      </c>
      <c r="C32" s="150">
        <v>522.33814032999999</v>
      </c>
      <c r="D32" s="150">
        <v>522.33814032999999</v>
      </c>
      <c r="E32" s="150">
        <v>522.33814032999999</v>
      </c>
      <c r="F32" s="347"/>
      <c r="G32" s="212" t="s">
        <v>1707</v>
      </c>
      <c r="H32" s="150">
        <v>498.43915048000002</v>
      </c>
      <c r="I32" s="150">
        <v>498.43915048000002</v>
      </c>
      <c r="J32" s="337"/>
      <c r="K32" s="328"/>
      <c r="L32" s="328"/>
      <c r="M32" s="328"/>
      <c r="N32" s="328"/>
      <c r="O32" s="328"/>
      <c r="P32" s="330"/>
      <c r="Q32" s="151"/>
    </row>
    <row r="33" spans="1:17" ht="15" customHeight="1">
      <c r="A33" s="368"/>
      <c r="B33" s="212" t="s">
        <v>1708</v>
      </c>
      <c r="C33" s="221">
        <v>351</v>
      </c>
      <c r="D33" s="221">
        <v>351</v>
      </c>
      <c r="E33" s="221">
        <v>351</v>
      </c>
      <c r="F33" s="347"/>
      <c r="G33" s="212" t="s">
        <v>1709</v>
      </c>
      <c r="H33" s="221">
        <v>350</v>
      </c>
      <c r="I33" s="221">
        <v>350</v>
      </c>
      <c r="J33" s="337"/>
      <c r="K33" s="328"/>
      <c r="L33" s="328"/>
      <c r="M33" s="328"/>
      <c r="N33" s="328"/>
      <c r="O33" s="328"/>
      <c r="P33" s="330"/>
      <c r="Q33" s="151"/>
    </row>
    <row r="34" spans="1:17" ht="15" customHeight="1">
      <c r="A34" s="335"/>
      <c r="B34" s="152" t="s">
        <v>326</v>
      </c>
      <c r="C34" s="677">
        <v>1.1000000000000001</v>
      </c>
      <c r="D34" s="678"/>
      <c r="E34" s="679"/>
      <c r="F34" s="337"/>
      <c r="G34" s="352"/>
      <c r="H34" s="352"/>
      <c r="I34" s="352"/>
      <c r="J34" s="328"/>
      <c r="K34" s="328"/>
      <c r="L34" s="328"/>
      <c r="M34" s="328"/>
      <c r="N34" s="328"/>
      <c r="O34" s="328"/>
      <c r="P34" s="330"/>
      <c r="Q34" s="151"/>
    </row>
    <row r="35" spans="1:17" ht="15" customHeight="1">
      <c r="A35" s="327"/>
      <c r="B35" s="352"/>
      <c r="C35" s="352"/>
      <c r="D35" s="352"/>
      <c r="E35" s="352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30"/>
      <c r="Q35" s="151"/>
    </row>
    <row r="36" spans="1:17" ht="15" customHeight="1">
      <c r="A36" s="327"/>
      <c r="B36" s="329"/>
      <c r="C36" s="329"/>
      <c r="D36" s="329"/>
      <c r="E36" s="329"/>
      <c r="F36" s="329"/>
      <c r="G36" s="329"/>
      <c r="H36" s="329"/>
      <c r="I36" s="329"/>
      <c r="J36" s="328"/>
      <c r="K36" s="328"/>
      <c r="L36" s="328"/>
      <c r="M36" s="328"/>
      <c r="N36" s="328"/>
      <c r="O36" s="328"/>
      <c r="P36" s="330"/>
      <c r="Q36" s="151"/>
    </row>
    <row r="37" spans="1:17" ht="15" customHeight="1">
      <c r="A37" s="335"/>
      <c r="B37" s="718" t="s">
        <v>1710</v>
      </c>
      <c r="C37" s="718" t="s">
        <v>1711</v>
      </c>
      <c r="D37" s="718"/>
      <c r="E37" s="718"/>
      <c r="F37" s="718"/>
      <c r="G37" s="718"/>
      <c r="H37" s="718"/>
      <c r="I37" s="718"/>
      <c r="J37" s="337"/>
      <c r="K37" s="328"/>
      <c r="L37" s="328"/>
      <c r="M37" s="328"/>
      <c r="N37" s="328"/>
      <c r="O37" s="328"/>
      <c r="P37" s="330"/>
      <c r="Q37" s="151"/>
    </row>
    <row r="38" spans="1:17" ht="15" customHeight="1">
      <c r="A38" s="335"/>
      <c r="B38" s="718"/>
      <c r="C38" s="718"/>
      <c r="D38" s="718"/>
      <c r="E38" s="718"/>
      <c r="F38" s="718"/>
      <c r="G38" s="718"/>
      <c r="H38" s="718"/>
      <c r="I38" s="718"/>
      <c r="J38" s="337"/>
      <c r="K38" s="328"/>
      <c r="L38" s="328"/>
      <c r="M38" s="328"/>
      <c r="N38" s="328"/>
      <c r="O38" s="328"/>
      <c r="P38" s="330"/>
      <c r="Q38" s="151"/>
    </row>
    <row r="39" spans="1:17" ht="15" customHeight="1">
      <c r="A39" s="364"/>
      <c r="B39" s="370"/>
      <c r="C39" s="371"/>
      <c r="D39" s="371"/>
      <c r="E39" s="371"/>
      <c r="F39" s="371"/>
      <c r="G39" s="371"/>
      <c r="H39" s="371"/>
      <c r="I39" s="371"/>
      <c r="J39" s="358"/>
      <c r="K39" s="358"/>
      <c r="L39" s="358"/>
      <c r="M39" s="358"/>
      <c r="N39" s="358"/>
      <c r="O39" s="358"/>
      <c r="P39" s="366"/>
      <c r="Q39" s="151"/>
    </row>
    <row r="40" spans="1:17" ht="6" customHeight="1">
      <c r="A40" s="367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</row>
    <row r="41" spans="1:17" ht="15" customHeight="1">
      <c r="A41" s="711" t="s">
        <v>1712</v>
      </c>
      <c r="B41" s="712"/>
      <c r="C41" s="712"/>
      <c r="D41" s="712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6"/>
      <c r="Q41" s="151"/>
    </row>
    <row r="42" spans="1:17" ht="15" customHeight="1">
      <c r="A42" s="335"/>
      <c r="B42" s="714" t="s">
        <v>1713</v>
      </c>
      <c r="C42" s="716"/>
      <c r="D42" s="372">
        <v>75000</v>
      </c>
      <c r="E42" s="337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30"/>
      <c r="Q42" s="151"/>
    </row>
    <row r="43" spans="1:17" ht="15" customHeight="1">
      <c r="A43" s="327"/>
      <c r="B43" s="373"/>
      <c r="C43" s="373"/>
      <c r="D43" s="373"/>
      <c r="E43" s="329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30"/>
      <c r="Q43" s="151"/>
    </row>
    <row r="44" spans="1:17" ht="15" customHeight="1">
      <c r="A44" s="335"/>
      <c r="B44" s="725" t="s">
        <v>1714</v>
      </c>
      <c r="C44" s="739" t="s">
        <v>1715</v>
      </c>
      <c r="D44" s="740"/>
      <c r="E44" s="723">
        <v>1.4316</v>
      </c>
      <c r="F44" s="337"/>
      <c r="G44" s="328"/>
      <c r="H44" s="328"/>
      <c r="I44" s="328"/>
      <c r="J44" s="328"/>
      <c r="K44" s="328"/>
      <c r="L44" s="328"/>
      <c r="M44" s="328"/>
      <c r="N44" s="328"/>
      <c r="O44" s="328"/>
      <c r="P44" s="330"/>
      <c r="Q44" s="151"/>
    </row>
    <row r="45" spans="1:17" ht="15" customHeight="1">
      <c r="A45" s="335"/>
      <c r="B45" s="726"/>
      <c r="C45" s="715" t="s">
        <v>1716</v>
      </c>
      <c r="D45" s="716"/>
      <c r="E45" s="724"/>
      <c r="F45" s="337"/>
      <c r="G45" s="328"/>
      <c r="H45" s="328"/>
      <c r="I45" s="328"/>
      <c r="J45" s="328"/>
      <c r="K45" s="328"/>
      <c r="L45" s="328"/>
      <c r="M45" s="328"/>
      <c r="N45" s="328"/>
      <c r="O45" s="328"/>
      <c r="P45" s="330"/>
      <c r="Q45" s="151"/>
    </row>
    <row r="46" spans="1:17" ht="15" customHeight="1">
      <c r="A46" s="327"/>
      <c r="B46" s="341"/>
      <c r="C46" s="373"/>
      <c r="D46" s="325"/>
      <c r="E46" s="325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30"/>
      <c r="Q46" s="151"/>
    </row>
    <row r="47" spans="1:17" ht="15" customHeight="1">
      <c r="A47" s="335"/>
      <c r="B47" s="303" t="s">
        <v>1715</v>
      </c>
      <c r="C47" s="374">
        <v>26264.765373350001</v>
      </c>
      <c r="D47" s="33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30"/>
      <c r="Q47" s="151"/>
    </row>
    <row r="48" spans="1:17" ht="15" customHeight="1">
      <c r="A48" s="335"/>
      <c r="B48" s="303" t="s">
        <v>1717</v>
      </c>
      <c r="C48" s="221">
        <v>18347</v>
      </c>
      <c r="D48" s="33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30"/>
      <c r="Q48" s="151"/>
    </row>
    <row r="49" spans="1:17" ht="15" customHeight="1">
      <c r="A49" s="364"/>
      <c r="B49" s="365"/>
      <c r="C49" s="365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6"/>
      <c r="Q49" s="151"/>
    </row>
  </sheetData>
  <mergeCells count="26">
    <mergeCell ref="F2:J9"/>
    <mergeCell ref="C30:E30"/>
    <mergeCell ref="H30:I30"/>
    <mergeCell ref="E44:E45"/>
    <mergeCell ref="B44:B45"/>
    <mergeCell ref="C45:D45"/>
    <mergeCell ref="C19:E19"/>
    <mergeCell ref="C20:E20"/>
    <mergeCell ref="C17:E17"/>
    <mergeCell ref="C18:E18"/>
    <mergeCell ref="B23:E24"/>
    <mergeCell ref="G23:I23"/>
    <mergeCell ref="B42:C42"/>
    <mergeCell ref="A11:F11"/>
    <mergeCell ref="G11:M11"/>
    <mergeCell ref="C44:D44"/>
    <mergeCell ref="A41:D41"/>
    <mergeCell ref="H13:I13"/>
    <mergeCell ref="C13:E13"/>
    <mergeCell ref="M13:O13"/>
    <mergeCell ref="A29:F29"/>
    <mergeCell ref="B37:B38"/>
    <mergeCell ref="C34:E34"/>
    <mergeCell ref="G24:I24"/>
    <mergeCell ref="B22:E22"/>
    <mergeCell ref="C37:I38"/>
  </mergeCells>
  <hyperlinks>
    <hyperlink ref="D4" location="'Rekapitulace'!B5" display="&lt;&lt;&lt; Zpět na rekapitulaci" xr:uid="{00000000-0004-0000-0A00-000000000000}"/>
  </hyperlinks>
  <pageMargins left="0.7" right="0.7" top="0.78740157499999996" bottom="0.78740157499999996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2230</v>
      </c>
    </row>
    <row r="2" spans="1:10">
      <c r="A2" s="30" t="s">
        <v>0</v>
      </c>
      <c r="B2" s="31" t="s">
        <v>126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2284626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12673</v>
      </c>
      <c r="F12" s="419">
        <v>658996</v>
      </c>
      <c r="G12" s="420">
        <v>12673</v>
      </c>
      <c r="H12" s="419">
        <v>658996</v>
      </c>
      <c r="I12" s="420">
        <v>12673</v>
      </c>
      <c r="J12" s="419">
        <v>658996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1111</v>
      </c>
      <c r="F13" s="150">
        <v>466620</v>
      </c>
      <c r="G13" s="424">
        <v>1111</v>
      </c>
      <c r="H13" s="150">
        <v>466620</v>
      </c>
      <c r="I13" s="424">
        <v>1111</v>
      </c>
      <c r="J13" s="150">
        <v>466620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>
        <v>34</v>
      </c>
      <c r="F14" s="150">
        <v>542538</v>
      </c>
      <c r="G14" s="424">
        <v>34</v>
      </c>
      <c r="H14" s="150">
        <v>542538</v>
      </c>
      <c r="I14" s="424">
        <v>34</v>
      </c>
      <c r="J14" s="150">
        <v>542538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>
        <v>312</v>
      </c>
      <c r="F15" s="150">
        <v>173160</v>
      </c>
      <c r="G15" s="424">
        <v>312</v>
      </c>
      <c r="H15" s="150">
        <v>173160</v>
      </c>
      <c r="I15" s="424">
        <v>312</v>
      </c>
      <c r="J15" s="150">
        <v>173160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2</v>
      </c>
      <c r="F16" s="150">
        <v>24000</v>
      </c>
      <c r="G16" s="424">
        <v>2</v>
      </c>
      <c r="H16" s="150">
        <v>24000</v>
      </c>
      <c r="I16" s="424">
        <v>2</v>
      </c>
      <c r="J16" s="150">
        <v>24000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993</v>
      </c>
      <c r="F24" s="430">
        <v>206544</v>
      </c>
      <c r="G24" s="431">
        <v>993</v>
      </c>
      <c r="H24" s="430">
        <v>206544</v>
      </c>
      <c r="I24" s="431">
        <v>993</v>
      </c>
      <c r="J24" s="430">
        <v>206544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694</v>
      </c>
      <c r="F25" s="430">
        <v>108264</v>
      </c>
      <c r="G25" s="431">
        <v>694</v>
      </c>
      <c r="H25" s="430">
        <v>108264</v>
      </c>
      <c r="I25" s="431">
        <v>694</v>
      </c>
      <c r="J25" s="430">
        <v>108264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901</v>
      </c>
      <c r="F26" s="430">
        <v>93704</v>
      </c>
      <c r="G26" s="431">
        <v>901</v>
      </c>
      <c r="H26" s="430">
        <v>93704</v>
      </c>
      <c r="I26" s="431">
        <v>901</v>
      </c>
      <c r="J26" s="430">
        <v>93704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360</v>
      </c>
      <c r="F27" s="430">
        <v>10800</v>
      </c>
      <c r="G27" s="431">
        <v>360</v>
      </c>
      <c r="H27" s="430">
        <v>10800</v>
      </c>
      <c r="I27" s="431">
        <v>360</v>
      </c>
      <c r="J27" s="430">
        <v>10800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2284626</v>
      </c>
      <c r="G29" s="212"/>
      <c r="H29" s="434">
        <v>2284626</v>
      </c>
      <c r="I29" s="212"/>
      <c r="J29" s="434">
        <v>2284626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6D00-000000000000}"/>
  </hyperlinks>
  <pageMargins left="0.7" right="0.7" top="0.78740157499999996" bottom="0.78740157499999996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2231</v>
      </c>
    </row>
    <row r="2" spans="1:14">
      <c r="A2" s="30" t="s">
        <v>0</v>
      </c>
      <c r="B2" s="31" t="s">
        <v>126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3301335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1206335.05</v>
      </c>
      <c r="D15" s="221">
        <v>1206335.05</v>
      </c>
      <c r="E15" s="221">
        <v>1206335.05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471000</v>
      </c>
      <c r="D16" s="221">
        <v>471000</v>
      </c>
      <c r="E16" s="221">
        <v>471000</v>
      </c>
      <c r="F16" s="347"/>
      <c r="G16" s="23" t="s">
        <v>1910</v>
      </c>
      <c r="H16" s="221">
        <v>209568</v>
      </c>
      <c r="I16" s="221">
        <v>209568</v>
      </c>
      <c r="J16" s="221">
        <v>209568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55000000</v>
      </c>
      <c r="D17" s="221">
        <v>55000000</v>
      </c>
      <c r="E17" s="221">
        <v>55000000</v>
      </c>
      <c r="F17" s="335"/>
      <c r="G17" s="23" t="s">
        <v>1912</v>
      </c>
      <c r="H17" s="221">
        <v>1045747</v>
      </c>
      <c r="I17" s="221">
        <v>1045747</v>
      </c>
      <c r="J17" s="221">
        <v>1045747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1000000</v>
      </c>
      <c r="D18" s="221">
        <v>1000000</v>
      </c>
      <c r="E18" s="221">
        <v>1000000</v>
      </c>
      <c r="F18" s="347"/>
      <c r="G18" s="23" t="s">
        <v>1914</v>
      </c>
      <c r="H18" s="221">
        <v>54351</v>
      </c>
      <c r="I18" s="221">
        <v>54351</v>
      </c>
      <c r="J18" s="221">
        <v>54351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1450000</v>
      </c>
      <c r="D19" s="727"/>
      <c r="E19" s="727"/>
      <c r="F19" s="347"/>
      <c r="G19" s="23" t="s">
        <v>1916</v>
      </c>
      <c r="H19" s="221">
        <v>208502</v>
      </c>
      <c r="I19" s="221">
        <v>208502</v>
      </c>
      <c r="J19" s="221">
        <v>208502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2.9000000000000001E-2</v>
      </c>
      <c r="D20" s="696"/>
      <c r="E20" s="696"/>
      <c r="F20" s="347"/>
      <c r="G20" s="23" t="s">
        <v>1918</v>
      </c>
      <c r="H20" s="221">
        <v>877136</v>
      </c>
      <c r="I20" s="221">
        <v>877136</v>
      </c>
      <c r="J20" s="221">
        <v>877136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2395304</v>
      </c>
      <c r="I21" s="221">
        <v>2395304</v>
      </c>
      <c r="J21" s="221">
        <v>2395304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17366.099999999999</v>
      </c>
      <c r="I22" s="221">
        <v>17366.099999999999</v>
      </c>
      <c r="J22" s="221">
        <v>17366.099999999999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1206335.05</v>
      </c>
      <c r="I23" s="221">
        <v>1206335.05</v>
      </c>
      <c r="J23" s="221">
        <v>1206335.05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3301335.05</v>
      </c>
      <c r="D26" s="453">
        <v>3301335.05</v>
      </c>
      <c r="E26" s="453">
        <v>3301335.05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628</v>
      </c>
      <c r="I29" s="221">
        <v>628</v>
      </c>
      <c r="J29" s="459">
        <v>628</v>
      </c>
      <c r="K29" s="460">
        <v>471000</v>
      </c>
      <c r="L29" s="221">
        <v>471000</v>
      </c>
      <c r="M29" s="221">
        <v>471000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1000000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55000000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1450000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6E00-000000000000}"/>
  </hyperlinks>
  <pageMargins left="0.7" right="0.7" top="0.78740157499999996" bottom="0.78740157499999996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L66"/>
  <sheetViews>
    <sheetView showGridLines="0" workbookViewId="0"/>
  </sheetViews>
  <sheetFormatPr defaultColWidth="12.140625" defaultRowHeight="15" customHeight="1"/>
  <cols>
    <col min="1" max="1" width="19.140625" customWidth="1"/>
    <col min="2" max="2" width="22.2851562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3" customWidth="1"/>
    <col min="11" max="12" width="9.140625" customWidth="1"/>
  </cols>
  <sheetData>
    <row r="1" spans="1:12">
      <c r="A1" s="30" t="s">
        <v>1</v>
      </c>
      <c r="B1" s="31" t="s">
        <v>2232</v>
      </c>
    </row>
    <row r="2" spans="1:12">
      <c r="A2" s="30" t="s">
        <v>0</v>
      </c>
      <c r="B2" s="31" t="s">
        <v>126</v>
      </c>
      <c r="F2" s="643" t="s">
        <v>1930</v>
      </c>
      <c r="G2" s="644"/>
      <c r="H2" s="644"/>
      <c r="I2" s="644"/>
      <c r="J2" s="644"/>
    </row>
    <row r="3" spans="1:12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2">
      <c r="A4" s="30" t="s">
        <v>267</v>
      </c>
      <c r="B4" s="31" t="s">
        <v>54</v>
      </c>
      <c r="D4" s="18" t="s">
        <v>268</v>
      </c>
      <c r="F4" s="645"/>
      <c r="G4" s="646"/>
      <c r="H4" s="646"/>
      <c r="I4" s="646"/>
      <c r="J4" s="646"/>
    </row>
    <row r="5" spans="1:12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2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2">
      <c r="A7" s="30" t="s">
        <v>273</v>
      </c>
      <c r="B7" s="32">
        <v>70623503</v>
      </c>
      <c r="F7" s="645"/>
      <c r="G7" s="646"/>
      <c r="H7" s="646"/>
      <c r="I7" s="646"/>
      <c r="J7" s="646"/>
    </row>
    <row r="8" spans="1:12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2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2" ht="15" customHeight="1">
      <c r="A11" s="794" t="s">
        <v>1931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93"/>
    </row>
    <row r="12" spans="1:12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30"/>
    </row>
    <row r="13" spans="1:12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0"/>
    </row>
    <row r="14" spans="1:12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28"/>
      <c r="L14" s="330"/>
    </row>
    <row r="15" spans="1:12" ht="15" customHeight="1">
      <c r="A15" s="335"/>
      <c r="B15" s="467" t="s">
        <v>1932</v>
      </c>
      <c r="C15" s="150">
        <v>844.20460101903905</v>
      </c>
      <c r="D15" s="150">
        <v>844.20460101903905</v>
      </c>
      <c r="E15" s="150">
        <v>844.20460101903905</v>
      </c>
      <c r="F15" s="334"/>
      <c r="G15" s="467" t="s">
        <v>1933</v>
      </c>
      <c r="H15" s="150">
        <v>725.87622169999997</v>
      </c>
      <c r="I15" s="150">
        <v>725.87622169999997</v>
      </c>
      <c r="J15" s="337"/>
      <c r="K15" s="328"/>
      <c r="L15" s="330"/>
    </row>
    <row r="16" spans="1:12" ht="15" customHeight="1">
      <c r="A16" s="335"/>
      <c r="B16" s="468" t="s">
        <v>1934</v>
      </c>
      <c r="C16" s="150">
        <v>14766</v>
      </c>
      <c r="D16" s="150">
        <v>14766</v>
      </c>
      <c r="E16" s="150">
        <v>14766</v>
      </c>
      <c r="F16" s="337"/>
      <c r="G16" s="352"/>
      <c r="H16" s="352"/>
      <c r="I16" s="352"/>
      <c r="J16" s="328"/>
      <c r="K16" s="328"/>
      <c r="L16" s="330"/>
    </row>
    <row r="17" spans="1:12" ht="15" customHeight="1">
      <c r="A17" s="335"/>
      <c r="B17" s="468" t="s">
        <v>1935</v>
      </c>
      <c r="C17" s="150">
        <v>1</v>
      </c>
      <c r="D17" s="150">
        <v>1</v>
      </c>
      <c r="E17" s="150">
        <v>1</v>
      </c>
      <c r="F17" s="337"/>
      <c r="G17" s="328"/>
      <c r="H17" s="328"/>
      <c r="I17" s="328"/>
      <c r="J17" s="328"/>
      <c r="K17" s="328"/>
      <c r="L17" s="330"/>
    </row>
    <row r="18" spans="1:12" ht="15" customHeight="1">
      <c r="A18" s="335"/>
      <c r="B18" s="441" t="s">
        <v>1936</v>
      </c>
      <c r="C18" s="150">
        <v>0</v>
      </c>
      <c r="D18" s="150">
        <v>0</v>
      </c>
      <c r="E18" s="150">
        <v>0</v>
      </c>
      <c r="F18" s="327"/>
      <c r="G18" s="328"/>
      <c r="H18" s="328"/>
      <c r="I18" s="328"/>
      <c r="J18" s="328"/>
      <c r="K18" s="328"/>
      <c r="L18" s="330"/>
    </row>
    <row r="19" spans="1:12" ht="15" customHeight="1">
      <c r="A19" s="335"/>
      <c r="B19" s="469" t="s">
        <v>1937</v>
      </c>
      <c r="C19" s="778">
        <v>83325.511668616993</v>
      </c>
      <c r="D19" s="778"/>
      <c r="E19" s="778"/>
      <c r="F19" s="327"/>
      <c r="G19" s="328"/>
      <c r="H19" s="328"/>
      <c r="I19" s="328"/>
      <c r="J19" s="328"/>
      <c r="K19" s="328"/>
      <c r="L19" s="330"/>
    </row>
    <row r="20" spans="1:12" ht="15" customHeight="1">
      <c r="A20" s="335"/>
      <c r="B20" s="338" t="s">
        <v>1938</v>
      </c>
      <c r="C20" s="778">
        <v>83325.511668616993</v>
      </c>
      <c r="D20" s="778"/>
      <c r="E20" s="778"/>
      <c r="F20" s="327"/>
      <c r="G20" s="328"/>
      <c r="H20" s="328"/>
      <c r="I20" s="328"/>
      <c r="J20" s="328"/>
      <c r="K20" s="328"/>
      <c r="L20" s="330"/>
    </row>
    <row r="21" spans="1:12" ht="15" customHeight="1">
      <c r="A21" s="327"/>
      <c r="B21" s="800"/>
      <c r="C21" s="800"/>
      <c r="D21" s="800"/>
      <c r="E21" s="800"/>
      <c r="F21" s="328"/>
      <c r="G21" s="329"/>
      <c r="H21" s="329"/>
      <c r="I21" s="329"/>
      <c r="J21" s="329"/>
      <c r="K21" s="329"/>
      <c r="L21" s="330"/>
    </row>
    <row r="22" spans="1:12" ht="19.5" customHeight="1">
      <c r="A22" s="335"/>
      <c r="B22" s="783" t="s">
        <v>1939</v>
      </c>
      <c r="C22" s="784"/>
      <c r="D22" s="784"/>
      <c r="E22" s="785"/>
      <c r="F22" s="359"/>
      <c r="G22" s="801" t="s">
        <v>1940</v>
      </c>
      <c r="H22" s="802"/>
      <c r="I22" s="470">
        <v>70343780.332912102</v>
      </c>
      <c r="J22" s="803" t="s">
        <v>1941</v>
      </c>
      <c r="K22" s="803"/>
      <c r="L22" s="334"/>
    </row>
    <row r="23" spans="1:12" ht="15" customHeight="1">
      <c r="A23" s="335"/>
      <c r="B23" s="786"/>
      <c r="C23" s="787"/>
      <c r="D23" s="787"/>
      <c r="E23" s="788"/>
      <c r="F23" s="445"/>
      <c r="G23" s="789" t="s">
        <v>1942</v>
      </c>
      <c r="H23" s="789"/>
      <c r="I23" s="470">
        <v>14766</v>
      </c>
      <c r="J23" s="790" t="s">
        <v>1943</v>
      </c>
      <c r="K23" s="790"/>
      <c r="L23" s="334"/>
    </row>
    <row r="24" spans="1:12" ht="15" customHeight="1">
      <c r="A24" s="327"/>
      <c r="B24" s="361"/>
      <c r="C24" s="361"/>
      <c r="D24" s="361"/>
      <c r="E24" s="361"/>
      <c r="F24" s="357"/>
      <c r="G24" s="352"/>
      <c r="H24" s="352"/>
      <c r="I24" s="352"/>
      <c r="J24" s="352"/>
      <c r="K24" s="352"/>
      <c r="L24" s="330"/>
    </row>
    <row r="25" spans="1:12" ht="15" customHeight="1">
      <c r="A25" s="335"/>
      <c r="B25" s="362" t="s">
        <v>1944</v>
      </c>
      <c r="C25" s="471">
        <v>70623503.127057999</v>
      </c>
      <c r="D25" s="471">
        <v>70623503.127057999</v>
      </c>
      <c r="E25" s="471">
        <v>70623503.127057999</v>
      </c>
      <c r="F25" s="337"/>
      <c r="G25" s="328"/>
      <c r="H25" s="328"/>
      <c r="I25" s="328"/>
      <c r="J25" s="328"/>
      <c r="K25" s="328"/>
      <c r="L25" s="330"/>
    </row>
    <row r="26" spans="1:12" ht="15" customHeight="1">
      <c r="A26" s="364"/>
      <c r="B26" s="365"/>
      <c r="C26" s="365"/>
      <c r="D26" s="365"/>
      <c r="E26" s="365"/>
      <c r="F26" s="358"/>
      <c r="G26" s="358"/>
      <c r="H26" s="358"/>
      <c r="I26" s="358"/>
      <c r="J26" s="358"/>
      <c r="K26" s="358"/>
      <c r="L26" s="366"/>
    </row>
    <row r="27" spans="1:12" ht="6.75" customHeight="1">
      <c r="A27" s="472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</row>
    <row r="28" spans="1:12" ht="15" customHeight="1">
      <c r="A28" s="794" t="s">
        <v>1945</v>
      </c>
      <c r="B28" s="738"/>
      <c r="C28" s="738"/>
      <c r="D28" s="738"/>
      <c r="E28" s="738"/>
      <c r="F28" s="738"/>
      <c r="G28" s="325"/>
      <c r="H28" s="325"/>
      <c r="I28" s="325"/>
      <c r="J28" s="325"/>
      <c r="K28" s="325"/>
      <c r="L28" s="326"/>
    </row>
    <row r="29" spans="1:12" ht="15" customHeight="1">
      <c r="A29" s="327"/>
      <c r="B29" s="329"/>
      <c r="C29" s="329"/>
      <c r="D29" s="328"/>
      <c r="E29" s="328"/>
      <c r="F29" s="328"/>
      <c r="G29" s="328"/>
      <c r="H29" s="328"/>
      <c r="I29" s="328"/>
      <c r="J29" s="328"/>
      <c r="K29" s="328"/>
      <c r="L29" s="330"/>
    </row>
    <row r="30" spans="1:12" ht="15" customHeight="1">
      <c r="A30" s="335"/>
      <c r="B30" s="212" t="s">
        <v>299</v>
      </c>
      <c r="C30" s="152" t="s">
        <v>4</v>
      </c>
      <c r="D30" s="337"/>
      <c r="E30" s="329"/>
      <c r="F30" s="329"/>
      <c r="G30" s="329"/>
      <c r="H30" s="329"/>
      <c r="I30" s="328"/>
      <c r="J30" s="328"/>
      <c r="K30" s="328"/>
      <c r="L30" s="330"/>
    </row>
    <row r="31" spans="1:12" ht="15" customHeight="1">
      <c r="A31" s="335"/>
      <c r="B31" s="468" t="s">
        <v>1946</v>
      </c>
      <c r="C31" s="221">
        <v>68839724</v>
      </c>
      <c r="D31" s="347"/>
      <c r="E31" s="713" t="s">
        <v>1713</v>
      </c>
      <c r="F31" s="713"/>
      <c r="G31" s="713"/>
      <c r="H31" s="372">
        <v>75000</v>
      </c>
      <c r="I31" s="337"/>
      <c r="J31" s="328"/>
      <c r="K31" s="328"/>
      <c r="L31" s="330"/>
    </row>
    <row r="32" spans="1:12" ht="15" customHeight="1">
      <c r="A32" s="335"/>
      <c r="B32" s="468" t="s">
        <v>1947</v>
      </c>
      <c r="C32" s="150">
        <v>0</v>
      </c>
      <c r="D32" s="337"/>
      <c r="E32" s="373"/>
      <c r="F32" s="373"/>
      <c r="G32" s="373"/>
      <c r="H32" s="373"/>
      <c r="I32" s="329"/>
      <c r="J32" s="328"/>
      <c r="K32" s="328"/>
      <c r="L32" s="330"/>
    </row>
    <row r="33" spans="1:12" ht="15" customHeight="1">
      <c r="A33" s="335"/>
      <c r="B33" s="468" t="s">
        <v>1948</v>
      </c>
      <c r="C33" s="150">
        <v>0</v>
      </c>
      <c r="D33" s="347"/>
      <c r="E33" s="725" t="s">
        <v>1714</v>
      </c>
      <c r="F33" s="473"/>
      <c r="G33" s="739" t="s">
        <v>1715</v>
      </c>
      <c r="H33" s="782"/>
      <c r="I33" s="723">
        <v>1.2892076522387199</v>
      </c>
      <c r="J33" s="337"/>
      <c r="K33" s="328"/>
      <c r="L33" s="330"/>
    </row>
    <row r="34" spans="1:12" ht="15" customHeight="1">
      <c r="A34" s="335"/>
      <c r="B34" s="468" t="s">
        <v>1949</v>
      </c>
      <c r="C34" s="150">
        <v>523.34858980000001</v>
      </c>
      <c r="D34" s="347"/>
      <c r="E34" s="726"/>
      <c r="F34" s="474"/>
      <c r="G34" s="715" t="s">
        <v>1716</v>
      </c>
      <c r="H34" s="716"/>
      <c r="I34" s="724"/>
      <c r="J34" s="337"/>
      <c r="K34" s="328"/>
      <c r="L34" s="330"/>
    </row>
    <row r="35" spans="1:12" ht="15" customHeight="1">
      <c r="A35" s="335"/>
      <c r="B35" s="468" t="s">
        <v>1950</v>
      </c>
      <c r="C35" s="150">
        <v>941.36469181999996</v>
      </c>
      <c r="D35" s="337"/>
      <c r="E35" s="352"/>
      <c r="F35" s="352"/>
      <c r="G35" s="352"/>
      <c r="H35" s="352"/>
      <c r="I35" s="352"/>
      <c r="J35" s="328"/>
      <c r="K35" s="328"/>
      <c r="L35" s="330"/>
    </row>
    <row r="36" spans="1:12" ht="15" customHeight="1">
      <c r="A36" s="335"/>
      <c r="B36" s="468" t="s">
        <v>1951</v>
      </c>
      <c r="C36" s="221">
        <v>202.52763189999999</v>
      </c>
      <c r="D36" s="337"/>
      <c r="E36" s="328"/>
      <c r="F36" s="328"/>
      <c r="G36" s="328"/>
      <c r="H36" s="328"/>
      <c r="I36" s="328"/>
      <c r="J36" s="328"/>
      <c r="K36" s="328"/>
      <c r="L36" s="330"/>
    </row>
    <row r="37" spans="1:12" ht="15" customHeight="1">
      <c r="A37" s="335"/>
      <c r="B37" s="468" t="s">
        <v>1952</v>
      </c>
      <c r="C37" s="150">
        <v>899.80845036000005</v>
      </c>
      <c r="D37" s="337"/>
      <c r="E37" s="329"/>
      <c r="F37" s="329"/>
      <c r="G37" s="329"/>
      <c r="H37" s="328"/>
      <c r="I37" s="328"/>
      <c r="J37" s="328"/>
      <c r="K37" s="328"/>
      <c r="L37" s="330"/>
    </row>
    <row r="38" spans="1:12" ht="15" customHeight="1">
      <c r="A38" s="335"/>
      <c r="B38" s="468" t="s">
        <v>1953</v>
      </c>
      <c r="C38" s="150">
        <v>725.87622169999997</v>
      </c>
      <c r="D38" s="347"/>
      <c r="E38" s="774" t="s">
        <v>1715</v>
      </c>
      <c r="F38" s="774"/>
      <c r="G38" s="475">
        <v>2171.0256863700001</v>
      </c>
      <c r="H38" s="337"/>
      <c r="I38" s="328"/>
      <c r="J38" s="328"/>
      <c r="K38" s="328"/>
      <c r="L38" s="330"/>
    </row>
    <row r="39" spans="1:12" ht="15" customHeight="1">
      <c r="A39" s="335"/>
      <c r="B39" s="468" t="s">
        <v>1954</v>
      </c>
      <c r="C39" s="475">
        <v>64658493.875361703</v>
      </c>
      <c r="D39" s="347"/>
      <c r="E39" s="774" t="s">
        <v>1717</v>
      </c>
      <c r="F39" s="774"/>
      <c r="G39" s="221">
        <v>1684</v>
      </c>
      <c r="H39" s="337"/>
      <c r="I39" s="328"/>
      <c r="J39" s="328"/>
      <c r="K39" s="328"/>
      <c r="L39" s="330"/>
    </row>
    <row r="40" spans="1:12" ht="15" customHeight="1">
      <c r="A40" s="327"/>
      <c r="B40" s="373"/>
      <c r="C40" s="373"/>
      <c r="D40" s="329"/>
      <c r="E40" s="373"/>
      <c r="F40" s="373"/>
      <c r="G40" s="373"/>
      <c r="H40" s="329"/>
      <c r="I40" s="329"/>
      <c r="J40" s="329"/>
      <c r="K40" s="329"/>
      <c r="L40" s="330"/>
    </row>
    <row r="41" spans="1:12" ht="15" customHeight="1">
      <c r="A41" s="335"/>
      <c r="B41" s="805" t="s">
        <v>1955</v>
      </c>
      <c r="C41" s="798" t="s">
        <v>1956</v>
      </c>
      <c r="D41" s="798"/>
      <c r="E41" s="798"/>
      <c r="F41" s="798"/>
      <c r="G41" s="798"/>
      <c r="H41" s="798"/>
      <c r="I41" s="798"/>
      <c r="J41" s="799"/>
      <c r="K41" s="807" t="s">
        <v>1957</v>
      </c>
      <c r="L41" s="334"/>
    </row>
    <row r="42" spans="1:12" ht="15" customHeight="1">
      <c r="A42" s="335"/>
      <c r="B42" s="806"/>
      <c r="C42" s="791" t="s">
        <v>1953</v>
      </c>
      <c r="D42" s="791"/>
      <c r="E42" s="791"/>
      <c r="F42" s="791"/>
      <c r="G42" s="791"/>
      <c r="H42" s="791"/>
      <c r="I42" s="791"/>
      <c r="J42" s="792"/>
      <c r="K42" s="807"/>
      <c r="L42" s="334"/>
    </row>
    <row r="43" spans="1:12" ht="15" customHeight="1">
      <c r="A43" s="364"/>
      <c r="B43" s="370"/>
      <c r="C43" s="371"/>
      <c r="D43" s="371"/>
      <c r="E43" s="371"/>
      <c r="F43" s="371"/>
      <c r="G43" s="371"/>
      <c r="H43" s="371"/>
      <c r="I43" s="371"/>
      <c r="J43" s="365"/>
      <c r="K43" s="365"/>
      <c r="L43" s="366"/>
    </row>
    <row r="44" spans="1:12" ht="19.5" customHeight="1">
      <c r="A44" s="796" t="s">
        <v>1958</v>
      </c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433"/>
    </row>
    <row r="45" spans="1:12" ht="14.25" customHeight="1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</row>
    <row r="46" spans="1:12" ht="23.25" customHeight="1">
      <c r="A46" s="779" t="s">
        <v>1959</v>
      </c>
      <c r="B46" s="779"/>
      <c r="C46" s="476"/>
      <c r="D46" s="477"/>
      <c r="E46" s="478"/>
      <c r="F46" s="478"/>
      <c r="G46" s="478"/>
      <c r="H46" s="478"/>
      <c r="I46" s="478"/>
      <c r="J46" s="478"/>
      <c r="K46" s="478"/>
      <c r="L46" s="479"/>
    </row>
    <row r="47" spans="1:12" ht="18" customHeight="1">
      <c r="A47" s="480"/>
      <c r="B47" s="481"/>
      <c r="C47" s="482"/>
      <c r="D47" s="482"/>
      <c r="E47" s="482"/>
      <c r="F47" s="482"/>
      <c r="G47" s="482"/>
      <c r="H47" s="482"/>
      <c r="I47" s="483"/>
      <c r="J47" s="483"/>
      <c r="K47" s="483"/>
      <c r="L47" s="484"/>
    </row>
    <row r="48" spans="1:12" ht="15" customHeight="1">
      <c r="A48" s="485"/>
      <c r="B48" s="804" t="s">
        <v>1960</v>
      </c>
      <c r="C48" s="804"/>
      <c r="D48" s="804"/>
      <c r="E48" s="804"/>
      <c r="F48" s="804"/>
      <c r="G48" s="804"/>
      <c r="H48" s="487">
        <v>85528.092817973404</v>
      </c>
      <c r="I48" s="488"/>
      <c r="J48" s="482"/>
      <c r="K48" s="482"/>
      <c r="L48" s="484"/>
    </row>
    <row r="49" spans="1:12" ht="15" customHeight="1">
      <c r="A49" s="489"/>
      <c r="B49" s="490"/>
      <c r="C49" s="491"/>
      <c r="D49" s="491"/>
      <c r="E49" s="491"/>
      <c r="F49" s="490"/>
      <c r="G49" s="492"/>
      <c r="H49" s="493" t="s">
        <v>275</v>
      </c>
      <c r="I49" s="494"/>
      <c r="J49" s="152" t="s">
        <v>1962</v>
      </c>
      <c r="K49" s="152" t="s">
        <v>300</v>
      </c>
      <c r="L49" s="495"/>
    </row>
    <row r="50" spans="1:12" ht="15" customHeight="1">
      <c r="A50" s="489"/>
      <c r="B50" s="496"/>
      <c r="C50" s="713" t="s">
        <v>1963</v>
      </c>
      <c r="D50" s="713"/>
      <c r="E50" s="713"/>
      <c r="F50" s="488"/>
      <c r="G50" s="483"/>
      <c r="H50" s="497"/>
      <c r="I50" s="496"/>
      <c r="J50" s="336" t="s">
        <v>1964</v>
      </c>
      <c r="K50" s="498">
        <v>75000</v>
      </c>
      <c r="L50" s="495"/>
    </row>
    <row r="51" spans="1:12" ht="15" customHeight="1">
      <c r="A51" s="489"/>
      <c r="B51" s="483"/>
      <c r="C51" s="481"/>
      <c r="D51" s="481"/>
      <c r="E51" s="481"/>
      <c r="F51" s="483"/>
      <c r="G51" s="483"/>
      <c r="H51" s="483"/>
      <c r="I51" s="496"/>
      <c r="J51" s="486" t="s">
        <v>1965</v>
      </c>
      <c r="K51" s="346">
        <v>0.2</v>
      </c>
      <c r="L51" s="495"/>
    </row>
    <row r="52" spans="1:12" ht="15" customHeight="1">
      <c r="A52" s="489"/>
      <c r="B52" s="496"/>
      <c r="C52" s="212" t="s">
        <v>1966</v>
      </c>
      <c r="D52" s="713" t="s">
        <v>1967</v>
      </c>
      <c r="E52" s="713"/>
      <c r="F52" s="488"/>
      <c r="G52" s="483"/>
      <c r="H52" s="483"/>
      <c r="I52" s="496"/>
      <c r="J52" s="486" t="s">
        <v>1968</v>
      </c>
      <c r="K52" s="346">
        <v>0.1</v>
      </c>
      <c r="L52" s="495"/>
    </row>
    <row r="53" spans="1:12" ht="15" customHeight="1">
      <c r="A53" s="489"/>
      <c r="B53" s="496"/>
      <c r="C53" s="487">
        <v>83325.511668616993</v>
      </c>
      <c r="D53" s="795">
        <v>90000</v>
      </c>
      <c r="E53" s="795"/>
      <c r="F53" s="488"/>
      <c r="G53" s="483"/>
      <c r="H53" s="483"/>
      <c r="I53" s="496"/>
      <c r="J53" s="212" t="s">
        <v>1969</v>
      </c>
      <c r="K53" s="346">
        <v>0.33</v>
      </c>
      <c r="L53" s="495"/>
    </row>
    <row r="54" spans="1:12" ht="15" customHeight="1">
      <c r="A54" s="489"/>
      <c r="B54" s="483"/>
      <c r="C54" s="497"/>
      <c r="D54" s="497"/>
      <c r="E54" s="497"/>
      <c r="F54" s="483"/>
      <c r="G54" s="483"/>
      <c r="H54" s="483"/>
      <c r="I54" s="496"/>
      <c r="J54" s="212" t="s">
        <v>1970</v>
      </c>
      <c r="K54" s="346">
        <v>0.33</v>
      </c>
      <c r="L54" s="495"/>
    </row>
    <row r="55" spans="1:12" ht="15" customHeight="1">
      <c r="A55" s="489"/>
      <c r="B55" s="482"/>
      <c r="C55" s="482"/>
      <c r="D55" s="482"/>
      <c r="E55" s="482"/>
      <c r="F55" s="482"/>
      <c r="G55" s="482"/>
      <c r="H55" s="482"/>
      <c r="I55" s="483"/>
      <c r="J55" s="497"/>
      <c r="K55" s="478"/>
      <c r="L55" s="484"/>
    </row>
    <row r="56" spans="1:12" ht="15" customHeight="1">
      <c r="A56" s="485"/>
      <c r="B56" s="775" t="s">
        <v>1971</v>
      </c>
      <c r="C56" s="776"/>
      <c r="D56" s="776"/>
      <c r="E56" s="776"/>
      <c r="F56" s="776"/>
      <c r="G56" s="777"/>
      <c r="H56" s="487">
        <v>78103.092817973404</v>
      </c>
      <c r="I56" s="488"/>
      <c r="J56" s="483"/>
      <c r="K56" s="483"/>
      <c r="L56" s="484"/>
    </row>
    <row r="57" spans="1:12" ht="15" customHeight="1">
      <c r="A57" s="489"/>
      <c r="B57" s="497"/>
      <c r="C57" s="481"/>
      <c r="D57" s="481"/>
      <c r="E57" s="481"/>
      <c r="F57" s="497"/>
      <c r="G57" s="499"/>
      <c r="H57" s="493" t="s">
        <v>275</v>
      </c>
      <c r="I57" s="488"/>
      <c r="J57" s="483"/>
      <c r="K57" s="483"/>
      <c r="L57" s="484"/>
    </row>
    <row r="58" spans="1:12" ht="15" customHeight="1">
      <c r="A58" s="489"/>
      <c r="B58" s="496"/>
      <c r="C58" s="714" t="s">
        <v>1972</v>
      </c>
      <c r="D58" s="715"/>
      <c r="E58" s="716"/>
      <c r="F58" s="488"/>
      <c r="G58" s="483"/>
      <c r="H58" s="497"/>
      <c r="I58" s="483"/>
      <c r="J58" s="483"/>
      <c r="K58" s="483"/>
      <c r="L58" s="484"/>
    </row>
    <row r="59" spans="1:12" ht="15" customHeight="1">
      <c r="A59" s="489"/>
      <c r="B59" s="483"/>
      <c r="C59" s="481"/>
      <c r="D59" s="481"/>
      <c r="E59" s="481"/>
      <c r="F59" s="483"/>
      <c r="G59" s="483"/>
      <c r="H59" s="483"/>
      <c r="I59" s="483"/>
      <c r="J59" s="483"/>
      <c r="K59" s="483"/>
      <c r="L59" s="484"/>
    </row>
    <row r="60" spans="1:12" ht="15" customHeight="1">
      <c r="A60" s="489"/>
      <c r="B60" s="496"/>
      <c r="C60" s="212" t="s">
        <v>1966</v>
      </c>
      <c r="D60" s="714" t="s">
        <v>1973</v>
      </c>
      <c r="E60" s="716"/>
      <c r="F60" s="488"/>
      <c r="G60" s="483"/>
      <c r="H60" s="483"/>
      <c r="I60" s="483"/>
      <c r="J60" s="483"/>
      <c r="K60" s="483"/>
      <c r="L60" s="484"/>
    </row>
    <row r="61" spans="1:12" ht="15" customHeight="1">
      <c r="A61" s="489"/>
      <c r="B61" s="496"/>
      <c r="C61" s="487">
        <v>83325.511668616993</v>
      </c>
      <c r="D61" s="780">
        <v>67500</v>
      </c>
      <c r="E61" s="781"/>
      <c r="F61" s="488"/>
      <c r="G61" s="483"/>
      <c r="H61" s="483"/>
      <c r="I61" s="483"/>
      <c r="J61" s="483"/>
      <c r="K61" s="483"/>
      <c r="L61" s="484"/>
    </row>
    <row r="62" spans="1:12" ht="15" customHeight="1">
      <c r="A62" s="489"/>
      <c r="B62" s="482"/>
      <c r="C62" s="481"/>
      <c r="D62" s="481"/>
      <c r="E62" s="481"/>
      <c r="F62" s="482"/>
      <c r="G62" s="482"/>
      <c r="H62" s="482"/>
      <c r="I62" s="483"/>
      <c r="J62" s="483"/>
      <c r="K62" s="483"/>
      <c r="L62" s="484"/>
    </row>
    <row r="63" spans="1:12" ht="15" customHeight="1">
      <c r="A63" s="485"/>
      <c r="B63" s="775" t="s">
        <v>1974</v>
      </c>
      <c r="C63" s="776"/>
      <c r="D63" s="776"/>
      <c r="E63" s="776"/>
      <c r="F63" s="776"/>
      <c r="G63" s="777"/>
      <c r="H63" s="487">
        <v>83325.511668616993</v>
      </c>
      <c r="I63" s="488"/>
      <c r="J63" s="483"/>
      <c r="K63" s="483"/>
      <c r="L63" s="484"/>
    </row>
    <row r="64" spans="1:12" ht="15" customHeight="1">
      <c r="A64" s="489"/>
      <c r="B64" s="497"/>
      <c r="C64" s="497"/>
      <c r="D64" s="497"/>
      <c r="E64" s="497"/>
      <c r="F64" s="497"/>
      <c r="G64" s="499"/>
      <c r="H64" s="493" t="s">
        <v>1961</v>
      </c>
      <c r="I64" s="488"/>
      <c r="J64" s="483"/>
      <c r="K64" s="483"/>
      <c r="L64" s="484"/>
    </row>
    <row r="65" spans="1:12" ht="15" customHeight="1">
      <c r="A65" s="500"/>
      <c r="B65" s="501"/>
      <c r="C65" s="501"/>
      <c r="D65" s="501"/>
      <c r="E65" s="501"/>
      <c r="F65" s="501"/>
      <c r="G65" s="501"/>
      <c r="H65" s="502"/>
      <c r="I65" s="501"/>
      <c r="J65" s="501"/>
      <c r="K65" s="501"/>
      <c r="L65" s="503"/>
    </row>
    <row r="66" spans="1:12">
      <c r="A66" s="504"/>
    </row>
  </sheetData>
  <mergeCells count="36">
    <mergeCell ref="B41:B42"/>
    <mergeCell ref="K41:K42"/>
    <mergeCell ref="H13:I13"/>
    <mergeCell ref="C13:E13"/>
    <mergeCell ref="G34:H34"/>
    <mergeCell ref="E31:G31"/>
    <mergeCell ref="C42:J42"/>
    <mergeCell ref="D60:E60"/>
    <mergeCell ref="G11:L11"/>
    <mergeCell ref="A11:F11"/>
    <mergeCell ref="E38:F38"/>
    <mergeCell ref="D53:E53"/>
    <mergeCell ref="A28:F28"/>
    <mergeCell ref="A44:K44"/>
    <mergeCell ref="C41:J41"/>
    <mergeCell ref="C50:E50"/>
    <mergeCell ref="B21:E21"/>
    <mergeCell ref="G22:H22"/>
    <mergeCell ref="J22:K22"/>
    <mergeCell ref="B48:G48"/>
    <mergeCell ref="E39:F39"/>
    <mergeCell ref="B63:G63"/>
    <mergeCell ref="B56:G56"/>
    <mergeCell ref="C58:E58"/>
    <mergeCell ref="F2:J9"/>
    <mergeCell ref="C19:E19"/>
    <mergeCell ref="A46:B46"/>
    <mergeCell ref="D61:E61"/>
    <mergeCell ref="C20:E20"/>
    <mergeCell ref="G33:H33"/>
    <mergeCell ref="E33:E34"/>
    <mergeCell ref="I33:I34"/>
    <mergeCell ref="D52:E52"/>
    <mergeCell ref="B22:E23"/>
    <mergeCell ref="G23:H23"/>
    <mergeCell ref="J23:K23"/>
  </mergeCells>
  <hyperlinks>
    <hyperlink ref="D4" location="'Rekapitulace'!B5" display="&lt;&lt;&lt; Zpět na rekapitulaci" xr:uid="{00000000-0004-0000-6F00-000000000000}"/>
  </hyperlinks>
  <pageMargins left="0.7" right="0.7" top="0.78740157499999996" bottom="0.78740157499999996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2233</v>
      </c>
    </row>
    <row r="2" spans="1:10">
      <c r="A2" s="30" t="s">
        <v>0</v>
      </c>
      <c r="B2" s="31" t="s">
        <v>126</v>
      </c>
      <c r="F2" s="643" t="s">
        <v>2234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287023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230803</v>
      </c>
      <c r="C13" s="510">
        <v>242445</v>
      </c>
      <c r="D13" s="511">
        <v>95.198086163872205</v>
      </c>
    </row>
    <row r="14" spans="1:10" ht="15" customHeight="1">
      <c r="A14" s="512" t="s">
        <v>1981</v>
      </c>
      <c r="B14" s="513">
        <v>229</v>
      </c>
      <c r="C14" s="169">
        <v>226</v>
      </c>
      <c r="D14" s="514">
        <v>101.327433628319</v>
      </c>
    </row>
    <row r="15" spans="1:10" ht="15" customHeight="1">
      <c r="A15" s="512" t="s">
        <v>376</v>
      </c>
      <c r="B15" s="515">
        <v>1.24</v>
      </c>
      <c r="C15" s="170">
        <v>1.24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827.41</v>
      </c>
      <c r="C17" s="518">
        <v>411.4</v>
      </c>
      <c r="D17" s="519">
        <v>201.12056392805101</v>
      </c>
    </row>
    <row r="18" spans="1:7" ht="15" customHeight="1">
      <c r="A18" s="520" t="s">
        <v>1984</v>
      </c>
      <c r="B18" s="521">
        <v>287023.13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230803</v>
      </c>
      <c r="C20" s="527">
        <v>242445</v>
      </c>
      <c r="D20" s="528">
        <v>95.198086163872205</v>
      </c>
    </row>
    <row r="21" spans="1:7" ht="15" customHeight="1">
      <c r="A21" s="525" t="s">
        <v>1981</v>
      </c>
      <c r="B21" s="529">
        <v>229</v>
      </c>
      <c r="C21" s="169">
        <v>226</v>
      </c>
      <c r="D21" s="514">
        <v>101.327433628319</v>
      </c>
    </row>
    <row r="22" spans="1:7" ht="15" customHeight="1">
      <c r="A22" s="525" t="s">
        <v>376</v>
      </c>
      <c r="B22" s="530">
        <v>1.24</v>
      </c>
      <c r="C22" s="170">
        <v>1.24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827.41</v>
      </c>
      <c r="C24" s="534">
        <v>411.4</v>
      </c>
      <c r="D24" s="535">
        <v>201.12056392805101</v>
      </c>
    </row>
    <row r="25" spans="1:7" ht="15" customHeight="1">
      <c r="A25" s="536" t="s">
        <v>1984</v>
      </c>
      <c r="B25" s="537">
        <v>287023.13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230803</v>
      </c>
      <c r="C27" s="527">
        <v>242445</v>
      </c>
      <c r="D27" s="528">
        <v>95.198086163872205</v>
      </c>
    </row>
    <row r="28" spans="1:7" ht="15" customHeight="1">
      <c r="A28" s="541" t="s">
        <v>1981</v>
      </c>
      <c r="B28" s="529">
        <v>229</v>
      </c>
      <c r="C28" s="169">
        <v>226</v>
      </c>
      <c r="D28" s="514">
        <v>101.327433628319</v>
      </c>
    </row>
    <row r="29" spans="1:7" ht="15" customHeight="1">
      <c r="A29" s="541" t="s">
        <v>376</v>
      </c>
      <c r="B29" s="530">
        <v>1.24</v>
      </c>
      <c r="C29" s="170">
        <v>1.24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827.41</v>
      </c>
      <c r="C31" s="534">
        <v>411.4</v>
      </c>
      <c r="D31" s="535">
        <v>201.12056392805101</v>
      </c>
    </row>
    <row r="32" spans="1:7" ht="15" customHeight="1">
      <c r="A32" s="543" t="s">
        <v>1984</v>
      </c>
      <c r="B32" s="544">
        <v>287023.13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7000-000000000000}"/>
  </hyperlinks>
  <pageMargins left="0.7" right="0.7" top="0.78740157499999996" bottom="0.78740157499999996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2230</v>
      </c>
    </row>
    <row r="2" spans="1:10">
      <c r="A2" s="30" t="s">
        <v>0</v>
      </c>
      <c r="B2" s="31" t="s">
        <v>126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39031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469</v>
      </c>
      <c r="F21" s="150">
        <v>38927</v>
      </c>
      <c r="G21" s="424">
        <v>469</v>
      </c>
      <c r="H21" s="150">
        <v>38927</v>
      </c>
      <c r="I21" s="424">
        <v>469</v>
      </c>
      <c r="J21" s="150">
        <v>38927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1</v>
      </c>
      <c r="F26" s="430">
        <v>104</v>
      </c>
      <c r="G26" s="431">
        <v>1</v>
      </c>
      <c r="H26" s="430">
        <v>104</v>
      </c>
      <c r="I26" s="431">
        <v>1</v>
      </c>
      <c r="J26" s="430">
        <v>104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39031</v>
      </c>
      <c r="G29" s="212"/>
      <c r="H29" s="434">
        <v>39031</v>
      </c>
      <c r="I29" s="212"/>
      <c r="J29" s="434">
        <v>39031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7100-000000000000}"/>
  </hyperlinks>
  <pageMargins left="0.7" right="0.7" top="0.78740157499999996" bottom="0.78740157499999996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2235</v>
      </c>
    </row>
    <row r="2" spans="1:10">
      <c r="A2" s="30" t="s">
        <v>0</v>
      </c>
      <c r="B2" s="31" t="s">
        <v>126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1735504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681</v>
      </c>
      <c r="C14" s="169">
        <v>840</v>
      </c>
      <c r="D14" s="514">
        <v>81.071428571428598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1735504</v>
      </c>
      <c r="C17" s="518">
        <v>1813098</v>
      </c>
      <c r="D17" s="519">
        <v>95.720363708966602</v>
      </c>
    </row>
    <row r="18" spans="1:7" ht="15" customHeight="1">
      <c r="A18" s="520" t="s">
        <v>1984</v>
      </c>
      <c r="B18" s="521">
        <v>1735504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681</v>
      </c>
      <c r="C21" s="169">
        <v>840</v>
      </c>
      <c r="D21" s="514">
        <v>81.071428571428598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1735504</v>
      </c>
      <c r="C24" s="534">
        <v>1813098</v>
      </c>
      <c r="D24" s="535">
        <v>95.720363708966602</v>
      </c>
    </row>
    <row r="25" spans="1:7" ht="15" customHeight="1">
      <c r="A25" s="536" t="s">
        <v>1984</v>
      </c>
      <c r="B25" s="537">
        <v>1735504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681</v>
      </c>
      <c r="C28" s="169">
        <v>840</v>
      </c>
      <c r="D28" s="514">
        <v>81.071428571428598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1735504</v>
      </c>
      <c r="C31" s="534">
        <v>1813098</v>
      </c>
      <c r="D31" s="535">
        <v>95.720363708966602</v>
      </c>
    </row>
    <row r="32" spans="1:7" ht="15" customHeight="1">
      <c r="A32" s="543" t="s">
        <v>1984</v>
      </c>
      <c r="B32" s="544">
        <v>1735504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7200-000000000000}"/>
  </hyperlinks>
  <pageMargins left="0.7" right="0.7" top="0.78740157499999996" bottom="0.78740157499999996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2236</v>
      </c>
    </row>
    <row r="2" spans="1:10">
      <c r="A2" s="30" t="s">
        <v>0</v>
      </c>
      <c r="B2" s="31" t="s">
        <v>126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118823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132</v>
      </c>
      <c r="C14" s="169">
        <v>400</v>
      </c>
      <c r="D14" s="514">
        <v>33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118823</v>
      </c>
      <c r="C17" s="518">
        <v>374362</v>
      </c>
      <c r="D17" s="519">
        <v>31.740133881109699</v>
      </c>
    </row>
    <row r="18" spans="1:7" ht="15" customHeight="1">
      <c r="A18" s="520" t="s">
        <v>1984</v>
      </c>
      <c r="B18" s="521">
        <v>118823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132</v>
      </c>
      <c r="C21" s="169">
        <v>400</v>
      </c>
      <c r="D21" s="514">
        <v>33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118823</v>
      </c>
      <c r="C24" s="534">
        <v>374362</v>
      </c>
      <c r="D24" s="535">
        <v>31.740133881109699</v>
      </c>
    </row>
    <row r="25" spans="1:7" ht="15" customHeight="1">
      <c r="A25" s="536" t="s">
        <v>1984</v>
      </c>
      <c r="B25" s="537">
        <v>118823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132</v>
      </c>
      <c r="C28" s="169">
        <v>400</v>
      </c>
      <c r="D28" s="514">
        <v>33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118823</v>
      </c>
      <c r="C31" s="534">
        <v>374362</v>
      </c>
      <c r="D31" s="535">
        <v>31.740133881109699</v>
      </c>
    </row>
    <row r="32" spans="1:7" ht="15" customHeight="1">
      <c r="A32" s="543" t="s">
        <v>1984</v>
      </c>
      <c r="B32" s="544">
        <v>118823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7300-000000000000}"/>
  </hyperlinks>
  <pageMargins left="0.7" right="0.7" top="0.78740157499999996" bottom="0.78740157499999996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U112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2199</v>
      </c>
    </row>
    <row r="2" spans="1:21">
      <c r="A2" s="30" t="s">
        <v>0</v>
      </c>
      <c r="B2" s="31" t="s">
        <v>126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118467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1990</v>
      </c>
      <c r="C12" s="168" t="s">
        <v>275</v>
      </c>
      <c r="D12" s="168" t="s">
        <v>384</v>
      </c>
      <c r="E12" s="169">
        <v>628</v>
      </c>
      <c r="F12" s="169">
        <v>0</v>
      </c>
      <c r="G12" s="169">
        <v>0</v>
      </c>
      <c r="H12" s="169">
        <v>0</v>
      </c>
      <c r="I12" s="169">
        <v>4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803.84</v>
      </c>
      <c r="Q12" s="169">
        <v>803.84</v>
      </c>
      <c r="R12" s="169">
        <v>0</v>
      </c>
      <c r="S12" s="169">
        <v>0</v>
      </c>
      <c r="T12" s="171">
        <v>803.84</v>
      </c>
      <c r="U12" s="172" t="s">
        <v>1991</v>
      </c>
    </row>
    <row r="13" spans="1:21">
      <c r="A13" s="173" t="s">
        <v>417</v>
      </c>
      <c r="B13" s="174"/>
      <c r="C13" s="174"/>
      <c r="D13" s="174"/>
      <c r="E13" s="175">
        <v>628</v>
      </c>
      <c r="F13" s="175">
        <v>0</v>
      </c>
      <c r="G13" s="175">
        <v>0</v>
      </c>
      <c r="H13" s="175">
        <v>0</v>
      </c>
      <c r="I13" s="174"/>
      <c r="J13" s="174"/>
      <c r="K13" s="176"/>
      <c r="L13" s="176"/>
      <c r="M13" s="176"/>
      <c r="N13" s="176"/>
      <c r="O13" s="176"/>
      <c r="P13" s="175">
        <v>803.84</v>
      </c>
      <c r="Q13" s="175">
        <v>803.84</v>
      </c>
      <c r="R13" s="175">
        <v>0</v>
      </c>
      <c r="S13" s="175">
        <v>0</v>
      </c>
      <c r="T13" s="175">
        <v>803.84</v>
      </c>
      <c r="U13" s="169"/>
    </row>
    <row r="14" spans="1:21" outlineLevel="1">
      <c r="A14" s="167" t="s">
        <v>1992</v>
      </c>
      <c r="B14" s="168" t="s">
        <v>1990</v>
      </c>
      <c r="C14" s="168" t="s">
        <v>275</v>
      </c>
      <c r="D14" s="168" t="s">
        <v>1993</v>
      </c>
      <c r="E14" s="169">
        <v>15301</v>
      </c>
      <c r="F14" s="169">
        <v>0</v>
      </c>
      <c r="G14" s="169">
        <v>4232.25</v>
      </c>
      <c r="H14" s="169">
        <v>0</v>
      </c>
      <c r="I14" s="169">
        <v>49</v>
      </c>
      <c r="J14" s="169">
        <v>0</v>
      </c>
      <c r="K14" s="170">
        <v>0</v>
      </c>
      <c r="L14" s="170">
        <v>0</v>
      </c>
      <c r="M14" s="170">
        <v>0</v>
      </c>
      <c r="N14" s="170">
        <v>1.23</v>
      </c>
      <c r="O14" s="170">
        <v>0</v>
      </c>
      <c r="P14" s="169">
        <v>18820.23</v>
      </c>
      <c r="Q14" s="169">
        <v>23052.48</v>
      </c>
      <c r="R14" s="169">
        <v>0</v>
      </c>
      <c r="S14" s="169">
        <v>0</v>
      </c>
      <c r="T14" s="171">
        <v>23052.48</v>
      </c>
      <c r="U14" s="172" t="s">
        <v>1991</v>
      </c>
    </row>
    <row r="15" spans="1:21" outlineLevel="1">
      <c r="A15" s="167" t="s">
        <v>1994</v>
      </c>
      <c r="B15" s="168" t="s">
        <v>1990</v>
      </c>
      <c r="C15" s="168" t="s">
        <v>275</v>
      </c>
      <c r="D15" s="168" t="s">
        <v>1993</v>
      </c>
      <c r="E15" s="169">
        <v>28710</v>
      </c>
      <c r="F15" s="169">
        <v>0</v>
      </c>
      <c r="G15" s="169">
        <v>0</v>
      </c>
      <c r="H15" s="169">
        <v>0</v>
      </c>
      <c r="I15" s="169">
        <v>29</v>
      </c>
      <c r="J15" s="169">
        <v>0</v>
      </c>
      <c r="K15" s="170">
        <v>0</v>
      </c>
      <c r="L15" s="170">
        <v>0</v>
      </c>
      <c r="M15" s="170">
        <v>0</v>
      </c>
      <c r="N15" s="170">
        <v>1.35</v>
      </c>
      <c r="O15" s="170">
        <v>0</v>
      </c>
      <c r="P15" s="169">
        <v>38758.5</v>
      </c>
      <c r="Q15" s="169">
        <v>38758.5</v>
      </c>
      <c r="R15" s="169">
        <v>0</v>
      </c>
      <c r="S15" s="169">
        <v>0</v>
      </c>
      <c r="T15" s="171">
        <v>38758.5</v>
      </c>
      <c r="U15" s="172" t="s">
        <v>1991</v>
      </c>
    </row>
    <row r="16" spans="1:21" outlineLevel="1">
      <c r="A16" s="167" t="s">
        <v>1995</v>
      </c>
      <c r="B16" s="168" t="s">
        <v>1990</v>
      </c>
      <c r="C16" s="168" t="s">
        <v>275</v>
      </c>
      <c r="D16" s="168" t="s">
        <v>1993</v>
      </c>
      <c r="E16" s="169">
        <v>6028</v>
      </c>
      <c r="F16" s="169">
        <v>0</v>
      </c>
      <c r="G16" s="169">
        <v>0</v>
      </c>
      <c r="H16" s="169">
        <v>0</v>
      </c>
      <c r="I16" s="169">
        <v>24</v>
      </c>
      <c r="J16" s="169">
        <v>0</v>
      </c>
      <c r="K16" s="170">
        <v>0</v>
      </c>
      <c r="L16" s="170">
        <v>0</v>
      </c>
      <c r="M16" s="170">
        <v>0</v>
      </c>
      <c r="N16" s="170">
        <v>1.28</v>
      </c>
      <c r="O16" s="170">
        <v>0</v>
      </c>
      <c r="P16" s="169">
        <v>7715.84</v>
      </c>
      <c r="Q16" s="169">
        <v>7715.84</v>
      </c>
      <c r="R16" s="169">
        <v>0</v>
      </c>
      <c r="S16" s="169">
        <v>0</v>
      </c>
      <c r="T16" s="171">
        <v>7715.84</v>
      </c>
      <c r="U16" s="172" t="s">
        <v>1991</v>
      </c>
    </row>
    <row r="17" spans="1:21" outlineLevel="1">
      <c r="A17" s="167" t="s">
        <v>1992</v>
      </c>
      <c r="B17" s="168" t="s">
        <v>1997</v>
      </c>
      <c r="C17" s="168" t="s">
        <v>275</v>
      </c>
      <c r="D17" s="168" t="s">
        <v>1993</v>
      </c>
      <c r="E17" s="169">
        <v>4236</v>
      </c>
      <c r="F17" s="169">
        <v>2931</v>
      </c>
      <c r="G17" s="169">
        <v>17092.63</v>
      </c>
      <c r="H17" s="169">
        <v>19923.650000000001</v>
      </c>
      <c r="I17" s="169">
        <v>21</v>
      </c>
      <c r="J17" s="169">
        <v>14</v>
      </c>
      <c r="K17" s="170">
        <v>144.52000000000001</v>
      </c>
      <c r="L17" s="170">
        <v>85.79</v>
      </c>
      <c r="M17" s="170">
        <v>150</v>
      </c>
      <c r="N17" s="170">
        <v>1.23</v>
      </c>
      <c r="O17" s="170">
        <v>0</v>
      </c>
      <c r="P17" s="169">
        <v>5210.28</v>
      </c>
      <c r="Q17" s="169">
        <v>22302.91</v>
      </c>
      <c r="R17" s="169">
        <v>0</v>
      </c>
      <c r="S17" s="169">
        <v>0</v>
      </c>
      <c r="T17" s="171">
        <v>22302.91</v>
      </c>
      <c r="U17" s="172" t="s">
        <v>1998</v>
      </c>
    </row>
    <row r="18" spans="1:21" outlineLevel="1">
      <c r="A18" s="167" t="s">
        <v>1999</v>
      </c>
      <c r="B18" s="168" t="s">
        <v>1997</v>
      </c>
      <c r="C18" s="168" t="s">
        <v>275</v>
      </c>
      <c r="D18" s="168" t="s">
        <v>1993</v>
      </c>
      <c r="E18" s="169">
        <v>12910</v>
      </c>
      <c r="F18" s="169">
        <v>21999</v>
      </c>
      <c r="G18" s="169">
        <v>0</v>
      </c>
      <c r="H18" s="169">
        <v>0</v>
      </c>
      <c r="I18" s="169">
        <v>14</v>
      </c>
      <c r="J18" s="169">
        <v>12</v>
      </c>
      <c r="K18" s="170">
        <v>58.68</v>
      </c>
      <c r="L18" s="170">
        <v>0</v>
      </c>
      <c r="M18" s="170">
        <v>116.67</v>
      </c>
      <c r="N18" s="170">
        <v>1.25</v>
      </c>
      <c r="O18" s="170">
        <v>0</v>
      </c>
      <c r="P18" s="169">
        <v>16137.5</v>
      </c>
      <c r="Q18" s="169">
        <v>16137.5</v>
      </c>
      <c r="R18" s="169">
        <v>0</v>
      </c>
      <c r="S18" s="169">
        <v>0</v>
      </c>
      <c r="T18" s="171">
        <v>16137.5</v>
      </c>
      <c r="U18" s="172" t="s">
        <v>1998</v>
      </c>
    </row>
    <row r="19" spans="1:21" outlineLevel="1">
      <c r="A19" s="167" t="s">
        <v>1995</v>
      </c>
      <c r="B19" s="168" t="s">
        <v>1997</v>
      </c>
      <c r="C19" s="168" t="s">
        <v>275</v>
      </c>
      <c r="D19" s="168" t="s">
        <v>1993</v>
      </c>
      <c r="E19" s="169">
        <v>7575</v>
      </c>
      <c r="F19" s="169">
        <v>9816</v>
      </c>
      <c r="G19" s="169">
        <v>0</v>
      </c>
      <c r="H19" s="169">
        <v>0</v>
      </c>
      <c r="I19" s="169">
        <v>12</v>
      </c>
      <c r="J19" s="169">
        <v>8</v>
      </c>
      <c r="K19" s="170">
        <v>77.17</v>
      </c>
      <c r="L19" s="170">
        <v>0</v>
      </c>
      <c r="M19" s="170">
        <v>150</v>
      </c>
      <c r="N19" s="170">
        <v>1.28</v>
      </c>
      <c r="O19" s="170">
        <v>0</v>
      </c>
      <c r="P19" s="169">
        <v>9696</v>
      </c>
      <c r="Q19" s="169">
        <v>9696</v>
      </c>
      <c r="R19" s="169">
        <v>0</v>
      </c>
      <c r="S19" s="169">
        <v>0</v>
      </c>
      <c r="T19" s="171">
        <v>9696</v>
      </c>
      <c r="U19" s="172" t="s">
        <v>1998</v>
      </c>
    </row>
    <row r="20" spans="1:21">
      <c r="A20" s="173" t="s">
        <v>2001</v>
      </c>
      <c r="B20" s="174"/>
      <c r="C20" s="174"/>
      <c r="D20" s="174"/>
      <c r="E20" s="175">
        <v>74760</v>
      </c>
      <c r="F20" s="175">
        <v>34746</v>
      </c>
      <c r="G20" s="175">
        <v>21324.880000000001</v>
      </c>
      <c r="H20" s="175">
        <v>19923.650000000001</v>
      </c>
      <c r="I20" s="174"/>
      <c r="J20" s="174"/>
      <c r="K20" s="176"/>
      <c r="L20" s="176"/>
      <c r="M20" s="176"/>
      <c r="N20" s="176"/>
      <c r="O20" s="176"/>
      <c r="P20" s="175">
        <v>96338.35</v>
      </c>
      <c r="Q20" s="175">
        <v>117663.23</v>
      </c>
      <c r="R20" s="175">
        <v>0</v>
      </c>
      <c r="S20" s="175">
        <v>0</v>
      </c>
      <c r="T20" s="175">
        <v>117663.23</v>
      </c>
      <c r="U20" s="169"/>
    </row>
    <row r="21" spans="1:21">
      <c r="A21" s="177" t="s">
        <v>261</v>
      </c>
      <c r="B21" s="178"/>
      <c r="C21" s="178"/>
      <c r="D21" s="178"/>
      <c r="E21" s="179">
        <v>75388</v>
      </c>
      <c r="F21" s="179">
        <v>34746</v>
      </c>
      <c r="G21" s="179">
        <v>21324.880000000001</v>
      </c>
      <c r="H21" s="179">
        <v>19923.650000000001</v>
      </c>
      <c r="I21" s="178"/>
      <c r="J21" s="178"/>
      <c r="K21" s="180"/>
      <c r="L21" s="180"/>
      <c r="M21" s="180"/>
      <c r="N21" s="180"/>
      <c r="O21" s="180"/>
      <c r="P21" s="179">
        <v>97142.19</v>
      </c>
      <c r="Q21" s="179">
        <v>118467.07</v>
      </c>
      <c r="R21" s="179">
        <v>0</v>
      </c>
      <c r="S21" s="179">
        <v>0</v>
      </c>
      <c r="T21" s="179">
        <v>118467.07</v>
      </c>
      <c r="U21" s="169"/>
    </row>
    <row r="22" spans="1:21">
      <c r="A22" s="160" t="s">
        <v>620</v>
      </c>
      <c r="B22" s="161" t="s">
        <v>277</v>
      </c>
      <c r="C22" s="161" t="s">
        <v>365</v>
      </c>
      <c r="D22" s="161" t="s">
        <v>366</v>
      </c>
      <c r="E22" s="161" t="s">
        <v>367</v>
      </c>
      <c r="F22" s="161" t="s">
        <v>368</v>
      </c>
      <c r="G22" s="161" t="s">
        <v>369</v>
      </c>
      <c r="H22" s="161" t="s">
        <v>370</v>
      </c>
      <c r="I22" s="161" t="s">
        <v>371</v>
      </c>
      <c r="J22" s="161" t="s">
        <v>372</v>
      </c>
      <c r="K22" s="162" t="s">
        <v>373</v>
      </c>
      <c r="L22" s="162" t="s">
        <v>374</v>
      </c>
      <c r="M22" s="162" t="s">
        <v>375</v>
      </c>
      <c r="N22" s="163" t="s">
        <v>376</v>
      </c>
      <c r="O22" s="163" t="s">
        <v>377</v>
      </c>
      <c r="P22" s="164" t="s">
        <v>378</v>
      </c>
      <c r="Q22" s="164" t="s">
        <v>379</v>
      </c>
      <c r="R22" s="165" t="s">
        <v>380</v>
      </c>
      <c r="S22" s="165" t="s">
        <v>366</v>
      </c>
      <c r="T22" s="166" t="s">
        <v>293</v>
      </c>
      <c r="U22" s="161" t="s">
        <v>381</v>
      </c>
    </row>
    <row r="23" spans="1:21" outlineLevel="1">
      <c r="A23" s="167" t="s">
        <v>382</v>
      </c>
      <c r="B23" s="168" t="s">
        <v>1990</v>
      </c>
      <c r="C23" s="168" t="s">
        <v>275</v>
      </c>
      <c r="D23" s="168" t="s">
        <v>384</v>
      </c>
      <c r="E23" s="169">
        <v>628</v>
      </c>
      <c r="F23" s="169">
        <v>0</v>
      </c>
      <c r="G23" s="169">
        <v>0</v>
      </c>
      <c r="H23" s="169">
        <v>0</v>
      </c>
      <c r="I23" s="169">
        <v>4</v>
      </c>
      <c r="J23" s="169">
        <v>0</v>
      </c>
      <c r="K23" s="170">
        <v>0</v>
      </c>
      <c r="L23" s="170">
        <v>0</v>
      </c>
      <c r="M23" s="170">
        <v>0</v>
      </c>
      <c r="N23" s="170">
        <v>1.28</v>
      </c>
      <c r="O23" s="170">
        <v>0</v>
      </c>
      <c r="P23" s="169">
        <v>803.84</v>
      </c>
      <c r="Q23" s="169">
        <v>803.84</v>
      </c>
      <c r="R23" s="169">
        <v>0</v>
      </c>
      <c r="S23" s="169">
        <v>0</v>
      </c>
      <c r="T23" s="171">
        <v>803.84</v>
      </c>
      <c r="U23" s="172" t="s">
        <v>1991</v>
      </c>
    </row>
    <row r="24" spans="1:21">
      <c r="A24" s="173" t="s">
        <v>417</v>
      </c>
      <c r="B24" s="174"/>
      <c r="C24" s="174"/>
      <c r="D24" s="174"/>
      <c r="E24" s="175">
        <v>628</v>
      </c>
      <c r="F24" s="175">
        <v>0</v>
      </c>
      <c r="G24" s="175">
        <v>0</v>
      </c>
      <c r="H24" s="175">
        <v>0</v>
      </c>
      <c r="I24" s="174"/>
      <c r="J24" s="174"/>
      <c r="K24" s="176"/>
      <c r="L24" s="176"/>
      <c r="M24" s="176"/>
      <c r="N24" s="176"/>
      <c r="O24" s="176"/>
      <c r="P24" s="175">
        <v>803.84</v>
      </c>
      <c r="Q24" s="175">
        <v>803.84</v>
      </c>
      <c r="R24" s="175">
        <v>0</v>
      </c>
      <c r="S24" s="175">
        <v>0</v>
      </c>
      <c r="T24" s="175">
        <v>803.84</v>
      </c>
      <c r="U24" s="169"/>
    </row>
    <row r="25" spans="1:21" outlineLevel="1">
      <c r="A25" s="167" t="s">
        <v>1992</v>
      </c>
      <c r="B25" s="168" t="s">
        <v>1990</v>
      </c>
      <c r="C25" s="168" t="s">
        <v>275</v>
      </c>
      <c r="D25" s="168" t="s">
        <v>1993</v>
      </c>
      <c r="E25" s="169">
        <v>15301</v>
      </c>
      <c r="F25" s="169">
        <v>0</v>
      </c>
      <c r="G25" s="169">
        <v>4232.25</v>
      </c>
      <c r="H25" s="169">
        <v>0</v>
      </c>
      <c r="I25" s="169">
        <v>49</v>
      </c>
      <c r="J25" s="169">
        <v>0</v>
      </c>
      <c r="K25" s="170">
        <v>0</v>
      </c>
      <c r="L25" s="170">
        <v>0</v>
      </c>
      <c r="M25" s="170">
        <v>0</v>
      </c>
      <c r="N25" s="170">
        <v>1.23</v>
      </c>
      <c r="O25" s="170">
        <v>0</v>
      </c>
      <c r="P25" s="169">
        <v>18820.23</v>
      </c>
      <c r="Q25" s="169">
        <v>23052.48</v>
      </c>
      <c r="R25" s="169">
        <v>0</v>
      </c>
      <c r="S25" s="169">
        <v>0</v>
      </c>
      <c r="T25" s="171">
        <v>23052.48</v>
      </c>
      <c r="U25" s="172" t="s">
        <v>1991</v>
      </c>
    </row>
    <row r="26" spans="1:21" outlineLevel="1">
      <c r="A26" s="167" t="s">
        <v>1994</v>
      </c>
      <c r="B26" s="168" t="s">
        <v>1990</v>
      </c>
      <c r="C26" s="168" t="s">
        <v>275</v>
      </c>
      <c r="D26" s="168" t="s">
        <v>1993</v>
      </c>
      <c r="E26" s="169">
        <v>28710</v>
      </c>
      <c r="F26" s="169">
        <v>0</v>
      </c>
      <c r="G26" s="169">
        <v>0</v>
      </c>
      <c r="H26" s="169">
        <v>0</v>
      </c>
      <c r="I26" s="169">
        <v>29</v>
      </c>
      <c r="J26" s="169">
        <v>0</v>
      </c>
      <c r="K26" s="170">
        <v>0</v>
      </c>
      <c r="L26" s="170">
        <v>0</v>
      </c>
      <c r="M26" s="170">
        <v>0</v>
      </c>
      <c r="N26" s="170">
        <v>1.35</v>
      </c>
      <c r="O26" s="170">
        <v>0</v>
      </c>
      <c r="P26" s="169">
        <v>38758.5</v>
      </c>
      <c r="Q26" s="169">
        <v>38758.5</v>
      </c>
      <c r="R26" s="169">
        <v>0</v>
      </c>
      <c r="S26" s="169">
        <v>0</v>
      </c>
      <c r="T26" s="171">
        <v>38758.5</v>
      </c>
      <c r="U26" s="172" t="s">
        <v>1991</v>
      </c>
    </row>
    <row r="27" spans="1:21" outlineLevel="1">
      <c r="A27" s="167" t="s">
        <v>1995</v>
      </c>
      <c r="B27" s="168" t="s">
        <v>1990</v>
      </c>
      <c r="C27" s="168" t="s">
        <v>275</v>
      </c>
      <c r="D27" s="168" t="s">
        <v>1993</v>
      </c>
      <c r="E27" s="169">
        <v>6028</v>
      </c>
      <c r="F27" s="169">
        <v>0</v>
      </c>
      <c r="G27" s="169">
        <v>0</v>
      </c>
      <c r="H27" s="169">
        <v>0</v>
      </c>
      <c r="I27" s="169">
        <v>24</v>
      </c>
      <c r="J27" s="169">
        <v>0</v>
      </c>
      <c r="K27" s="170">
        <v>0</v>
      </c>
      <c r="L27" s="170">
        <v>0</v>
      </c>
      <c r="M27" s="170">
        <v>0</v>
      </c>
      <c r="N27" s="170">
        <v>1.28</v>
      </c>
      <c r="O27" s="170">
        <v>0</v>
      </c>
      <c r="P27" s="169">
        <v>7715.84</v>
      </c>
      <c r="Q27" s="169">
        <v>7715.84</v>
      </c>
      <c r="R27" s="169">
        <v>0</v>
      </c>
      <c r="S27" s="169">
        <v>0</v>
      </c>
      <c r="T27" s="171">
        <v>7715.84</v>
      </c>
      <c r="U27" s="172" t="s">
        <v>1991</v>
      </c>
    </row>
    <row r="28" spans="1:21" outlineLevel="1">
      <c r="A28" s="167" t="s">
        <v>1992</v>
      </c>
      <c r="B28" s="168" t="s">
        <v>1997</v>
      </c>
      <c r="C28" s="168" t="s">
        <v>275</v>
      </c>
      <c r="D28" s="168" t="s">
        <v>1993</v>
      </c>
      <c r="E28" s="169">
        <v>4236</v>
      </c>
      <c r="F28" s="169">
        <v>2931</v>
      </c>
      <c r="G28" s="169">
        <v>17092.63</v>
      </c>
      <c r="H28" s="169">
        <v>19923.650000000001</v>
      </c>
      <c r="I28" s="169">
        <v>21</v>
      </c>
      <c r="J28" s="169">
        <v>14</v>
      </c>
      <c r="K28" s="170">
        <v>144.52000000000001</v>
      </c>
      <c r="L28" s="170">
        <v>85.79</v>
      </c>
      <c r="M28" s="170">
        <v>150</v>
      </c>
      <c r="N28" s="170">
        <v>1.23</v>
      </c>
      <c r="O28" s="170">
        <v>0</v>
      </c>
      <c r="P28" s="169">
        <v>5210.28</v>
      </c>
      <c r="Q28" s="169">
        <v>22302.91</v>
      </c>
      <c r="R28" s="169">
        <v>0</v>
      </c>
      <c r="S28" s="169">
        <v>0</v>
      </c>
      <c r="T28" s="171">
        <v>22302.91</v>
      </c>
      <c r="U28" s="172" t="s">
        <v>1998</v>
      </c>
    </row>
    <row r="29" spans="1:21" outlineLevel="1">
      <c r="A29" s="167" t="s">
        <v>1999</v>
      </c>
      <c r="B29" s="168" t="s">
        <v>1997</v>
      </c>
      <c r="C29" s="168" t="s">
        <v>275</v>
      </c>
      <c r="D29" s="168" t="s">
        <v>1993</v>
      </c>
      <c r="E29" s="169">
        <v>12910</v>
      </c>
      <c r="F29" s="169">
        <v>21999</v>
      </c>
      <c r="G29" s="169">
        <v>0</v>
      </c>
      <c r="H29" s="169">
        <v>0</v>
      </c>
      <c r="I29" s="169">
        <v>14</v>
      </c>
      <c r="J29" s="169">
        <v>12</v>
      </c>
      <c r="K29" s="170">
        <v>58.68</v>
      </c>
      <c r="L29" s="170">
        <v>0</v>
      </c>
      <c r="M29" s="170">
        <v>116.67</v>
      </c>
      <c r="N29" s="170">
        <v>1.25</v>
      </c>
      <c r="O29" s="170">
        <v>0</v>
      </c>
      <c r="P29" s="169">
        <v>16137.5</v>
      </c>
      <c r="Q29" s="169">
        <v>16137.5</v>
      </c>
      <c r="R29" s="169">
        <v>0</v>
      </c>
      <c r="S29" s="169">
        <v>0</v>
      </c>
      <c r="T29" s="171">
        <v>16137.5</v>
      </c>
      <c r="U29" s="172" t="s">
        <v>1998</v>
      </c>
    </row>
    <row r="30" spans="1:21" outlineLevel="1">
      <c r="A30" s="167" t="s">
        <v>1995</v>
      </c>
      <c r="B30" s="168" t="s">
        <v>1997</v>
      </c>
      <c r="C30" s="168" t="s">
        <v>275</v>
      </c>
      <c r="D30" s="168" t="s">
        <v>1993</v>
      </c>
      <c r="E30" s="169">
        <v>7575</v>
      </c>
      <c r="F30" s="169">
        <v>9816</v>
      </c>
      <c r="G30" s="169">
        <v>0</v>
      </c>
      <c r="H30" s="169">
        <v>0</v>
      </c>
      <c r="I30" s="169">
        <v>12</v>
      </c>
      <c r="J30" s="169">
        <v>8</v>
      </c>
      <c r="K30" s="170">
        <v>77.17</v>
      </c>
      <c r="L30" s="170">
        <v>0</v>
      </c>
      <c r="M30" s="170">
        <v>150</v>
      </c>
      <c r="N30" s="170">
        <v>1.28</v>
      </c>
      <c r="O30" s="170">
        <v>0</v>
      </c>
      <c r="P30" s="169">
        <v>9696</v>
      </c>
      <c r="Q30" s="169">
        <v>9696</v>
      </c>
      <c r="R30" s="169">
        <v>0</v>
      </c>
      <c r="S30" s="169">
        <v>0</v>
      </c>
      <c r="T30" s="171">
        <v>9696</v>
      </c>
      <c r="U30" s="172" t="s">
        <v>1998</v>
      </c>
    </row>
    <row r="31" spans="1:21">
      <c r="A31" s="173" t="s">
        <v>2001</v>
      </c>
      <c r="B31" s="174"/>
      <c r="C31" s="174"/>
      <c r="D31" s="174"/>
      <c r="E31" s="175">
        <v>74760</v>
      </c>
      <c r="F31" s="175">
        <v>34746</v>
      </c>
      <c r="G31" s="175">
        <v>21324.880000000001</v>
      </c>
      <c r="H31" s="175">
        <v>19923.650000000001</v>
      </c>
      <c r="I31" s="174"/>
      <c r="J31" s="174"/>
      <c r="K31" s="176"/>
      <c r="L31" s="176"/>
      <c r="M31" s="176"/>
      <c r="N31" s="176"/>
      <c r="O31" s="176"/>
      <c r="P31" s="175">
        <v>96338.35</v>
      </c>
      <c r="Q31" s="175">
        <v>117663.23</v>
      </c>
      <c r="R31" s="175">
        <v>0</v>
      </c>
      <c r="S31" s="175">
        <v>0</v>
      </c>
      <c r="T31" s="175">
        <v>117663.23</v>
      </c>
      <c r="U31" s="169"/>
    </row>
    <row r="32" spans="1:21">
      <c r="A32" s="177" t="s">
        <v>261</v>
      </c>
      <c r="B32" s="178"/>
      <c r="C32" s="178"/>
      <c r="D32" s="178"/>
      <c r="E32" s="179">
        <v>75388</v>
      </c>
      <c r="F32" s="179">
        <v>34746</v>
      </c>
      <c r="G32" s="179">
        <v>21324.880000000001</v>
      </c>
      <c r="H32" s="179">
        <v>19923.650000000001</v>
      </c>
      <c r="I32" s="178"/>
      <c r="J32" s="178"/>
      <c r="K32" s="180"/>
      <c r="L32" s="180"/>
      <c r="M32" s="180"/>
      <c r="N32" s="180"/>
      <c r="O32" s="180"/>
      <c r="P32" s="179">
        <v>97142.19</v>
      </c>
      <c r="Q32" s="179">
        <v>118467.07</v>
      </c>
      <c r="R32" s="179">
        <v>0</v>
      </c>
      <c r="S32" s="179">
        <v>0</v>
      </c>
      <c r="T32" s="179">
        <v>118467.07</v>
      </c>
      <c r="U32" s="169"/>
    </row>
    <row r="33" spans="1:21">
      <c r="A33" s="160" t="s">
        <v>621</v>
      </c>
      <c r="B33" s="161" t="s">
        <v>277</v>
      </c>
      <c r="C33" s="161" t="s">
        <v>365</v>
      </c>
      <c r="D33" s="161" t="s">
        <v>366</v>
      </c>
      <c r="E33" s="161" t="s">
        <v>367</v>
      </c>
      <c r="F33" s="161" t="s">
        <v>368</v>
      </c>
      <c r="G33" s="161" t="s">
        <v>369</v>
      </c>
      <c r="H33" s="161" t="s">
        <v>370</v>
      </c>
      <c r="I33" s="161" t="s">
        <v>371</v>
      </c>
      <c r="J33" s="161" t="s">
        <v>372</v>
      </c>
      <c r="K33" s="162" t="s">
        <v>373</v>
      </c>
      <c r="L33" s="162" t="s">
        <v>374</v>
      </c>
      <c r="M33" s="162" t="s">
        <v>375</v>
      </c>
      <c r="N33" s="163" t="s">
        <v>376</v>
      </c>
      <c r="O33" s="163" t="s">
        <v>377</v>
      </c>
      <c r="P33" s="164" t="s">
        <v>378</v>
      </c>
      <c r="Q33" s="164" t="s">
        <v>379</v>
      </c>
      <c r="R33" s="165" t="s">
        <v>380</v>
      </c>
      <c r="S33" s="165" t="s">
        <v>366</v>
      </c>
      <c r="T33" s="166" t="s">
        <v>293</v>
      </c>
      <c r="U33" s="161" t="s">
        <v>381</v>
      </c>
    </row>
    <row r="34" spans="1:21" outlineLevel="1">
      <c r="A34" s="167" t="s">
        <v>382</v>
      </c>
      <c r="B34" s="168" t="s">
        <v>1990</v>
      </c>
      <c r="C34" s="168" t="s">
        <v>275</v>
      </c>
      <c r="D34" s="168" t="s">
        <v>384</v>
      </c>
      <c r="E34" s="169">
        <v>628</v>
      </c>
      <c r="F34" s="169">
        <v>0</v>
      </c>
      <c r="G34" s="169">
        <v>0</v>
      </c>
      <c r="H34" s="169">
        <v>0</v>
      </c>
      <c r="I34" s="169">
        <v>4</v>
      </c>
      <c r="J34" s="169">
        <v>0</v>
      </c>
      <c r="K34" s="170">
        <v>0</v>
      </c>
      <c r="L34" s="170">
        <v>0</v>
      </c>
      <c r="M34" s="170">
        <v>0</v>
      </c>
      <c r="N34" s="170">
        <v>1.28</v>
      </c>
      <c r="O34" s="170">
        <v>0</v>
      </c>
      <c r="P34" s="169">
        <v>803.84</v>
      </c>
      <c r="Q34" s="169">
        <v>803.84</v>
      </c>
      <c r="R34" s="169">
        <v>0</v>
      </c>
      <c r="S34" s="169">
        <v>0</v>
      </c>
      <c r="T34" s="171">
        <v>803.84</v>
      </c>
      <c r="U34" s="172" t="s">
        <v>1991</v>
      </c>
    </row>
    <row r="35" spans="1:21">
      <c r="A35" s="173" t="s">
        <v>417</v>
      </c>
      <c r="B35" s="174"/>
      <c r="C35" s="174"/>
      <c r="D35" s="174"/>
      <c r="E35" s="175">
        <v>628</v>
      </c>
      <c r="F35" s="175">
        <v>0</v>
      </c>
      <c r="G35" s="175">
        <v>0</v>
      </c>
      <c r="H35" s="175">
        <v>0</v>
      </c>
      <c r="I35" s="174"/>
      <c r="J35" s="174"/>
      <c r="K35" s="176"/>
      <c r="L35" s="176"/>
      <c r="M35" s="176"/>
      <c r="N35" s="176"/>
      <c r="O35" s="176"/>
      <c r="P35" s="175">
        <v>803.84</v>
      </c>
      <c r="Q35" s="175">
        <v>803.84</v>
      </c>
      <c r="R35" s="175">
        <v>0</v>
      </c>
      <c r="S35" s="175">
        <v>0</v>
      </c>
      <c r="T35" s="175">
        <v>803.84</v>
      </c>
      <c r="U35" s="169"/>
    </row>
    <row r="36" spans="1:21" outlineLevel="1">
      <c r="A36" s="167" t="s">
        <v>1992</v>
      </c>
      <c r="B36" s="168" t="s">
        <v>1990</v>
      </c>
      <c r="C36" s="168" t="s">
        <v>275</v>
      </c>
      <c r="D36" s="168" t="s">
        <v>1993</v>
      </c>
      <c r="E36" s="169">
        <v>15301</v>
      </c>
      <c r="F36" s="169">
        <v>0</v>
      </c>
      <c r="G36" s="169">
        <v>4232.25</v>
      </c>
      <c r="H36" s="169">
        <v>0</v>
      </c>
      <c r="I36" s="169">
        <v>49</v>
      </c>
      <c r="J36" s="169">
        <v>0</v>
      </c>
      <c r="K36" s="170">
        <v>0</v>
      </c>
      <c r="L36" s="170">
        <v>0</v>
      </c>
      <c r="M36" s="170">
        <v>0</v>
      </c>
      <c r="N36" s="170">
        <v>1.23</v>
      </c>
      <c r="O36" s="170">
        <v>0</v>
      </c>
      <c r="P36" s="169">
        <v>18820.23</v>
      </c>
      <c r="Q36" s="169">
        <v>23052.48</v>
      </c>
      <c r="R36" s="169">
        <v>0</v>
      </c>
      <c r="S36" s="169">
        <v>0</v>
      </c>
      <c r="T36" s="171">
        <v>23052.48</v>
      </c>
      <c r="U36" s="172" t="s">
        <v>1991</v>
      </c>
    </row>
    <row r="37" spans="1:21" outlineLevel="1">
      <c r="A37" s="167" t="s">
        <v>1994</v>
      </c>
      <c r="B37" s="168" t="s">
        <v>1990</v>
      </c>
      <c r="C37" s="168" t="s">
        <v>275</v>
      </c>
      <c r="D37" s="168" t="s">
        <v>1993</v>
      </c>
      <c r="E37" s="169">
        <v>28710</v>
      </c>
      <c r="F37" s="169">
        <v>0</v>
      </c>
      <c r="G37" s="169">
        <v>0</v>
      </c>
      <c r="H37" s="169">
        <v>0</v>
      </c>
      <c r="I37" s="169">
        <v>29</v>
      </c>
      <c r="J37" s="169">
        <v>0</v>
      </c>
      <c r="K37" s="170">
        <v>0</v>
      </c>
      <c r="L37" s="170">
        <v>0</v>
      </c>
      <c r="M37" s="170">
        <v>0</v>
      </c>
      <c r="N37" s="170">
        <v>1.35</v>
      </c>
      <c r="O37" s="170">
        <v>0</v>
      </c>
      <c r="P37" s="169">
        <v>38758.5</v>
      </c>
      <c r="Q37" s="169">
        <v>38758.5</v>
      </c>
      <c r="R37" s="169">
        <v>0</v>
      </c>
      <c r="S37" s="169">
        <v>0</v>
      </c>
      <c r="T37" s="171">
        <v>38758.5</v>
      </c>
      <c r="U37" s="172" t="s">
        <v>1991</v>
      </c>
    </row>
    <row r="38" spans="1:21" outlineLevel="1">
      <c r="A38" s="167" t="s">
        <v>1995</v>
      </c>
      <c r="B38" s="168" t="s">
        <v>1990</v>
      </c>
      <c r="C38" s="168" t="s">
        <v>275</v>
      </c>
      <c r="D38" s="168" t="s">
        <v>1993</v>
      </c>
      <c r="E38" s="169">
        <v>6028</v>
      </c>
      <c r="F38" s="169">
        <v>0</v>
      </c>
      <c r="G38" s="169">
        <v>0</v>
      </c>
      <c r="H38" s="169">
        <v>0</v>
      </c>
      <c r="I38" s="169">
        <v>24</v>
      </c>
      <c r="J38" s="169">
        <v>0</v>
      </c>
      <c r="K38" s="170">
        <v>0</v>
      </c>
      <c r="L38" s="170">
        <v>0</v>
      </c>
      <c r="M38" s="170">
        <v>0</v>
      </c>
      <c r="N38" s="170">
        <v>1.28</v>
      </c>
      <c r="O38" s="170">
        <v>0</v>
      </c>
      <c r="P38" s="169">
        <v>7715.84</v>
      </c>
      <c r="Q38" s="169">
        <v>7715.84</v>
      </c>
      <c r="R38" s="169">
        <v>0</v>
      </c>
      <c r="S38" s="169">
        <v>0</v>
      </c>
      <c r="T38" s="171">
        <v>7715.84</v>
      </c>
      <c r="U38" s="172" t="s">
        <v>1991</v>
      </c>
    </row>
    <row r="39" spans="1:21" outlineLevel="1">
      <c r="A39" s="167" t="s">
        <v>1992</v>
      </c>
      <c r="B39" s="168" t="s">
        <v>1997</v>
      </c>
      <c r="C39" s="168" t="s">
        <v>275</v>
      </c>
      <c r="D39" s="168" t="s">
        <v>1993</v>
      </c>
      <c r="E39" s="169">
        <v>4236</v>
      </c>
      <c r="F39" s="169">
        <v>2931</v>
      </c>
      <c r="G39" s="169">
        <v>17092.63</v>
      </c>
      <c r="H39" s="169">
        <v>19923.650000000001</v>
      </c>
      <c r="I39" s="169">
        <v>21</v>
      </c>
      <c r="J39" s="169">
        <v>14</v>
      </c>
      <c r="K39" s="170">
        <v>144.52000000000001</v>
      </c>
      <c r="L39" s="170">
        <v>85.79</v>
      </c>
      <c r="M39" s="170">
        <v>150</v>
      </c>
      <c r="N39" s="170">
        <v>1.23</v>
      </c>
      <c r="O39" s="170">
        <v>0</v>
      </c>
      <c r="P39" s="169">
        <v>5210.28</v>
      </c>
      <c r="Q39" s="169">
        <v>22302.91</v>
      </c>
      <c r="R39" s="169">
        <v>0</v>
      </c>
      <c r="S39" s="169">
        <v>0</v>
      </c>
      <c r="T39" s="171">
        <v>22302.91</v>
      </c>
      <c r="U39" s="172" t="s">
        <v>1998</v>
      </c>
    </row>
    <row r="40" spans="1:21" outlineLevel="1">
      <c r="A40" s="167" t="s">
        <v>1999</v>
      </c>
      <c r="B40" s="168" t="s">
        <v>1997</v>
      </c>
      <c r="C40" s="168" t="s">
        <v>275</v>
      </c>
      <c r="D40" s="168" t="s">
        <v>1993</v>
      </c>
      <c r="E40" s="169">
        <v>12910</v>
      </c>
      <c r="F40" s="169">
        <v>21999</v>
      </c>
      <c r="G40" s="169">
        <v>0</v>
      </c>
      <c r="H40" s="169">
        <v>0</v>
      </c>
      <c r="I40" s="169">
        <v>14</v>
      </c>
      <c r="J40" s="169">
        <v>12</v>
      </c>
      <c r="K40" s="170">
        <v>58.68</v>
      </c>
      <c r="L40" s="170">
        <v>0</v>
      </c>
      <c r="M40" s="170">
        <v>116.67</v>
      </c>
      <c r="N40" s="170">
        <v>1.25</v>
      </c>
      <c r="O40" s="170">
        <v>0</v>
      </c>
      <c r="P40" s="169">
        <v>16137.5</v>
      </c>
      <c r="Q40" s="169">
        <v>16137.5</v>
      </c>
      <c r="R40" s="169">
        <v>0</v>
      </c>
      <c r="S40" s="169">
        <v>0</v>
      </c>
      <c r="T40" s="171">
        <v>16137.5</v>
      </c>
      <c r="U40" s="172" t="s">
        <v>1998</v>
      </c>
    </row>
    <row r="41" spans="1:21" outlineLevel="1">
      <c r="A41" s="167" t="s">
        <v>1995</v>
      </c>
      <c r="B41" s="168" t="s">
        <v>1997</v>
      </c>
      <c r="C41" s="168" t="s">
        <v>275</v>
      </c>
      <c r="D41" s="168" t="s">
        <v>1993</v>
      </c>
      <c r="E41" s="169">
        <v>7575</v>
      </c>
      <c r="F41" s="169">
        <v>9816</v>
      </c>
      <c r="G41" s="169">
        <v>0</v>
      </c>
      <c r="H41" s="169">
        <v>0</v>
      </c>
      <c r="I41" s="169">
        <v>12</v>
      </c>
      <c r="J41" s="169">
        <v>8</v>
      </c>
      <c r="K41" s="170">
        <v>77.17</v>
      </c>
      <c r="L41" s="170">
        <v>0</v>
      </c>
      <c r="M41" s="170">
        <v>150</v>
      </c>
      <c r="N41" s="170">
        <v>1.28</v>
      </c>
      <c r="O41" s="170">
        <v>0</v>
      </c>
      <c r="P41" s="169">
        <v>9696</v>
      </c>
      <c r="Q41" s="169">
        <v>9696</v>
      </c>
      <c r="R41" s="169">
        <v>0</v>
      </c>
      <c r="S41" s="169">
        <v>0</v>
      </c>
      <c r="T41" s="171">
        <v>9696</v>
      </c>
      <c r="U41" s="172" t="s">
        <v>1998</v>
      </c>
    </row>
    <row r="42" spans="1:21">
      <c r="A42" s="173" t="s">
        <v>2001</v>
      </c>
      <c r="B42" s="174"/>
      <c r="C42" s="174"/>
      <c r="D42" s="174"/>
      <c r="E42" s="175">
        <v>74760</v>
      </c>
      <c r="F42" s="175">
        <v>34746</v>
      </c>
      <c r="G42" s="175">
        <v>21324.880000000001</v>
      </c>
      <c r="H42" s="175">
        <v>19923.650000000001</v>
      </c>
      <c r="I42" s="174"/>
      <c r="J42" s="174"/>
      <c r="K42" s="176"/>
      <c r="L42" s="176"/>
      <c r="M42" s="176"/>
      <c r="N42" s="176"/>
      <c r="O42" s="176"/>
      <c r="P42" s="175">
        <v>96338.35</v>
      </c>
      <c r="Q42" s="175">
        <v>117663.23</v>
      </c>
      <c r="R42" s="175">
        <v>0</v>
      </c>
      <c r="S42" s="175">
        <v>0</v>
      </c>
      <c r="T42" s="175">
        <v>117663.23</v>
      </c>
      <c r="U42" s="169"/>
    </row>
    <row r="43" spans="1:21">
      <c r="A43" s="177" t="s">
        <v>261</v>
      </c>
      <c r="B43" s="178"/>
      <c r="C43" s="178"/>
      <c r="D43" s="178"/>
      <c r="E43" s="179">
        <v>75388</v>
      </c>
      <c r="F43" s="179">
        <v>34746</v>
      </c>
      <c r="G43" s="179">
        <v>21324.880000000001</v>
      </c>
      <c r="H43" s="179">
        <v>19923.650000000001</v>
      </c>
      <c r="I43" s="178"/>
      <c r="J43" s="178"/>
      <c r="K43" s="180"/>
      <c r="L43" s="180"/>
      <c r="M43" s="180"/>
      <c r="N43" s="180"/>
      <c r="O43" s="180"/>
      <c r="P43" s="179">
        <v>97142.19</v>
      </c>
      <c r="Q43" s="179">
        <v>118467.07</v>
      </c>
      <c r="R43" s="179">
        <v>0</v>
      </c>
      <c r="S43" s="179">
        <v>0</v>
      </c>
      <c r="T43" s="179">
        <v>118467.07</v>
      </c>
      <c r="U43" s="169"/>
    </row>
    <row r="44" spans="1:21">
      <c r="A44" s="181"/>
    </row>
    <row r="45" spans="1:21">
      <c r="A45" s="160" t="s">
        <v>622</v>
      </c>
      <c r="B45" s="161" t="s">
        <v>623</v>
      </c>
      <c r="C45" s="161" t="s">
        <v>308</v>
      </c>
      <c r="D45" s="161" t="s">
        <v>6</v>
      </c>
      <c r="E45" s="182"/>
      <c r="F45" s="183"/>
      <c r="G45" s="184"/>
      <c r="H45" s="692" t="s">
        <v>624</v>
      </c>
      <c r="I45" s="693"/>
      <c r="J45" s="693"/>
      <c r="K45" s="693"/>
      <c r="L45" s="185" t="s">
        <v>366</v>
      </c>
      <c r="M45" s="185" t="s">
        <v>623</v>
      </c>
      <c r="N45" s="185" t="s">
        <v>308</v>
      </c>
      <c r="O45" s="185" t="s">
        <v>6</v>
      </c>
      <c r="P45" s="185" t="s">
        <v>625</v>
      </c>
    </row>
    <row r="46" spans="1:21" ht="15" customHeight="1" outlineLevel="1">
      <c r="A46" s="167" t="s">
        <v>626</v>
      </c>
      <c r="B46" s="169">
        <v>63592.01</v>
      </c>
      <c r="C46" s="169">
        <v>63592.01</v>
      </c>
      <c r="D46" s="169">
        <v>63592.01</v>
      </c>
      <c r="E46" s="186"/>
      <c r="F46" s="187"/>
      <c r="G46" s="184"/>
      <c r="H46" s="694" t="s">
        <v>382</v>
      </c>
      <c r="I46" s="695"/>
      <c r="J46" s="695"/>
      <c r="K46" s="695"/>
      <c r="L46" s="188" t="s">
        <v>384</v>
      </c>
      <c r="M46" s="189">
        <v>803.84</v>
      </c>
      <c r="N46" s="189">
        <v>803.84</v>
      </c>
      <c r="O46" s="189">
        <v>803.84</v>
      </c>
      <c r="P46" s="188" t="s">
        <v>275</v>
      </c>
    </row>
    <row r="47" spans="1:21" ht="15" customHeight="1" outlineLevel="1">
      <c r="A47" s="167" t="s">
        <v>627</v>
      </c>
      <c r="B47" s="169">
        <v>117663.23</v>
      </c>
      <c r="C47" s="169">
        <v>117663.23</v>
      </c>
      <c r="D47" s="169">
        <v>117663.23</v>
      </c>
      <c r="E47" s="186"/>
      <c r="F47" s="187"/>
      <c r="G47" s="184"/>
      <c r="H47" s="706" t="s">
        <v>670</v>
      </c>
      <c r="I47" s="707"/>
      <c r="J47" s="707"/>
      <c r="K47" s="707"/>
      <c r="L47" s="248"/>
      <c r="M47" s="249">
        <v>803.84</v>
      </c>
      <c r="N47" s="249">
        <v>803.84</v>
      </c>
      <c r="O47" s="249">
        <v>803.84</v>
      </c>
      <c r="P47" s="248"/>
    </row>
    <row r="48" spans="1:21" ht="15" customHeight="1" outlineLevel="1">
      <c r="A48" s="190" t="s">
        <v>628</v>
      </c>
      <c r="B48" s="169">
        <v>0</v>
      </c>
      <c r="C48" s="169">
        <v>0</v>
      </c>
      <c r="D48" s="169">
        <v>0</v>
      </c>
      <c r="E48" s="191"/>
      <c r="F48" s="187"/>
      <c r="G48" s="250"/>
    </row>
    <row r="49" spans="1:7" ht="15" customHeight="1" outlineLevel="1">
      <c r="A49" s="190" t="s">
        <v>629</v>
      </c>
      <c r="B49" s="169">
        <v>0</v>
      </c>
      <c r="C49" s="169">
        <v>0</v>
      </c>
      <c r="D49" s="169">
        <v>0</v>
      </c>
      <c r="E49" s="186"/>
      <c r="F49" s="187"/>
      <c r="G49" s="250"/>
    </row>
    <row r="50" spans="1:7" ht="15" customHeight="1" outlineLevel="1">
      <c r="A50" s="192" t="s">
        <v>630</v>
      </c>
      <c r="B50" s="169">
        <v>63592.01</v>
      </c>
      <c r="C50" s="169">
        <v>63592.01</v>
      </c>
      <c r="D50" s="169">
        <v>63592.01</v>
      </c>
      <c r="E50" s="186"/>
      <c r="F50" s="187"/>
      <c r="G50" s="250"/>
    </row>
    <row r="51" spans="1:7" ht="15" customHeight="1" outlineLevel="1">
      <c r="A51" s="192" t="s">
        <v>631</v>
      </c>
      <c r="B51" s="169">
        <v>117663.23</v>
      </c>
      <c r="C51" s="169">
        <v>117663.23</v>
      </c>
      <c r="D51" s="169">
        <v>117663.23</v>
      </c>
      <c r="E51" s="186"/>
      <c r="F51" s="187"/>
      <c r="G51" s="250"/>
    </row>
    <row r="52" spans="1:7" ht="15" customHeight="1" outlineLevel="1">
      <c r="A52" s="167" t="s">
        <v>632</v>
      </c>
      <c r="B52" s="169">
        <v>17</v>
      </c>
      <c r="C52" s="169">
        <v>17</v>
      </c>
      <c r="D52" s="169">
        <v>17</v>
      </c>
      <c r="E52" s="193"/>
      <c r="F52" s="187"/>
      <c r="G52" s="250"/>
    </row>
    <row r="53" spans="1:7" ht="15" customHeight="1" outlineLevel="1">
      <c r="A53" s="167" t="s">
        <v>634</v>
      </c>
      <c r="B53" s="169">
        <v>78</v>
      </c>
      <c r="C53" s="169">
        <v>78</v>
      </c>
      <c r="D53" s="169">
        <v>78</v>
      </c>
      <c r="E53" s="186"/>
      <c r="F53" s="187"/>
      <c r="G53" s="250"/>
    </row>
    <row r="54" spans="1:7" outlineLevel="1">
      <c r="A54" s="194"/>
      <c r="B54" s="194"/>
      <c r="C54" s="194"/>
      <c r="D54" s="194"/>
      <c r="E54" s="195"/>
      <c r="F54" s="196"/>
      <c r="G54" s="151"/>
    </row>
    <row r="55" spans="1:7" outlineLevel="1">
      <c r="A55" s="198" t="s">
        <v>635</v>
      </c>
      <c r="B55" s="161" t="s">
        <v>623</v>
      </c>
      <c r="C55" s="161" t="s">
        <v>308</v>
      </c>
      <c r="D55" s="161" t="s">
        <v>6</v>
      </c>
      <c r="E55" s="186"/>
      <c r="F55" s="187"/>
      <c r="G55" s="250"/>
    </row>
    <row r="56" spans="1:7" ht="15" customHeight="1" outlineLevel="1">
      <c r="A56" s="199" t="s">
        <v>636</v>
      </c>
      <c r="B56" s="169">
        <v>80.73</v>
      </c>
      <c r="C56" s="169">
        <v>80.73</v>
      </c>
      <c r="D56" s="169">
        <v>80.73</v>
      </c>
      <c r="E56" s="200"/>
      <c r="F56" s="187"/>
      <c r="G56" s="250"/>
    </row>
    <row r="57" spans="1:7" ht="15" customHeight="1" outlineLevel="1">
      <c r="A57" s="199" t="s">
        <v>637</v>
      </c>
      <c r="B57" s="169">
        <v>80.73</v>
      </c>
      <c r="C57" s="169">
        <v>80.73</v>
      </c>
      <c r="D57" s="201">
        <v>80.73</v>
      </c>
      <c r="E57" s="200"/>
      <c r="F57" s="187"/>
      <c r="G57" s="250"/>
    </row>
    <row r="58" spans="1:7" ht="15" customHeight="1" outlineLevel="1">
      <c r="A58" s="202" t="s">
        <v>638</v>
      </c>
      <c r="B58" s="203">
        <v>54.088999999999999</v>
      </c>
      <c r="C58" s="203">
        <v>54.088999999999999</v>
      </c>
      <c r="D58" s="25">
        <v>54.088999999999999</v>
      </c>
      <c r="E58" s="204"/>
      <c r="F58" s="187"/>
      <c r="G58" s="250"/>
    </row>
    <row r="59" spans="1:7" ht="15" customHeight="1" outlineLevel="1">
      <c r="A59" s="202" t="s">
        <v>639</v>
      </c>
      <c r="B59" s="205">
        <v>1.145</v>
      </c>
      <c r="C59" s="205">
        <v>1.145</v>
      </c>
      <c r="D59" s="206">
        <v>1.145</v>
      </c>
      <c r="E59" s="204"/>
      <c r="F59" s="187"/>
      <c r="G59" s="250"/>
    </row>
    <row r="60" spans="1:7" outlineLevel="1">
      <c r="A60" s="207"/>
      <c r="B60" s="208"/>
      <c r="C60" s="208"/>
      <c r="D60" s="209"/>
      <c r="E60" s="210"/>
      <c r="F60" s="187"/>
      <c r="G60" s="250"/>
    </row>
    <row r="61" spans="1:7" outlineLevel="1">
      <c r="A61" s="198" t="s">
        <v>641</v>
      </c>
      <c r="B61" s="211" t="s">
        <v>623</v>
      </c>
      <c r="C61" s="211" t="s">
        <v>308</v>
      </c>
      <c r="D61" s="211" t="s">
        <v>6</v>
      </c>
      <c r="E61" s="200"/>
      <c r="F61" s="187"/>
      <c r="G61" s="250"/>
    </row>
    <row r="62" spans="1:7" ht="15" customHeight="1" outlineLevel="1">
      <c r="A62" s="212" t="s">
        <v>642</v>
      </c>
      <c r="B62" s="689">
        <v>1</v>
      </c>
      <c r="C62" s="690"/>
      <c r="D62" s="691"/>
      <c r="E62" s="204"/>
      <c r="F62" s="187"/>
      <c r="G62" s="250"/>
    </row>
    <row r="63" spans="1:7" ht="15" customHeight="1" outlineLevel="1">
      <c r="A63" s="212" t="s">
        <v>643</v>
      </c>
      <c r="B63" s="689">
        <v>0</v>
      </c>
      <c r="C63" s="690"/>
      <c r="D63" s="691"/>
      <c r="E63" s="213"/>
      <c r="F63" s="214"/>
      <c r="G63" s="151"/>
    </row>
    <row r="64" spans="1:7" ht="15" customHeight="1" outlineLevel="1">
      <c r="A64" s="212" t="s">
        <v>644</v>
      </c>
      <c r="B64" s="689">
        <v>1</v>
      </c>
      <c r="C64" s="690"/>
      <c r="D64" s="691"/>
      <c r="E64" s="215"/>
      <c r="F64" s="216"/>
      <c r="G64" s="151"/>
    </row>
    <row r="65" spans="1:7" outlineLevel="1">
      <c r="A65" s="697"/>
      <c r="B65" s="698"/>
      <c r="C65" s="698"/>
      <c r="D65" s="699"/>
      <c r="E65" s="186"/>
      <c r="F65" s="187"/>
      <c r="G65" s="250"/>
    </row>
    <row r="66" spans="1:7" outlineLevel="1">
      <c r="A66" s="217" t="s">
        <v>645</v>
      </c>
      <c r="B66" s="211" t="s">
        <v>623</v>
      </c>
      <c r="C66" s="211" t="s">
        <v>308</v>
      </c>
      <c r="D66" s="211" t="s">
        <v>6</v>
      </c>
      <c r="E66" s="218"/>
      <c r="F66" s="219"/>
      <c r="G66" s="250"/>
    </row>
    <row r="67" spans="1:7" ht="15" customHeight="1" outlineLevel="1">
      <c r="A67" s="220" t="s">
        <v>647</v>
      </c>
      <c r="B67" s="221">
        <v>0</v>
      </c>
      <c r="C67" s="221">
        <v>0</v>
      </c>
      <c r="D67" s="221">
        <v>0</v>
      </c>
      <c r="E67" s="222"/>
      <c r="F67" s="223"/>
      <c r="G67" s="250"/>
    </row>
    <row r="68" spans="1:7" outlineLevel="1">
      <c r="A68" s="224" t="s">
        <v>648</v>
      </c>
      <c r="B68" s="677">
        <v>1</v>
      </c>
      <c r="C68" s="678"/>
      <c r="D68" s="679"/>
      <c r="E68" s="686" t="s">
        <v>649</v>
      </c>
      <c r="F68" s="680"/>
      <c r="G68" s="250"/>
    </row>
    <row r="69" spans="1:7" ht="15" customHeight="1" outlineLevel="1">
      <c r="A69" s="224" t="s">
        <v>650</v>
      </c>
      <c r="B69" s="226">
        <v>0</v>
      </c>
      <c r="C69" s="226">
        <v>0</v>
      </c>
      <c r="D69" s="226">
        <v>0</v>
      </c>
      <c r="E69" s="686"/>
      <c r="F69" s="680"/>
      <c r="G69" s="250"/>
    </row>
    <row r="70" spans="1:7" ht="15" customHeight="1" outlineLevel="1">
      <c r="A70" s="224" t="s">
        <v>651</v>
      </c>
      <c r="B70" s="703">
        <v>1.145</v>
      </c>
      <c r="C70" s="704"/>
      <c r="D70" s="705"/>
      <c r="E70" s="227"/>
      <c r="F70" s="681"/>
      <c r="G70" s="250"/>
    </row>
    <row r="71" spans="1:7" ht="15" customHeight="1" outlineLevel="1">
      <c r="A71" s="224" t="s">
        <v>652</v>
      </c>
      <c r="B71" s="228">
        <v>0</v>
      </c>
      <c r="C71" s="228">
        <v>0</v>
      </c>
      <c r="D71" s="228">
        <v>0</v>
      </c>
      <c r="E71" s="684"/>
      <c r="F71" s="682"/>
      <c r="G71" s="250"/>
    </row>
    <row r="72" spans="1:7" ht="15" customHeight="1" outlineLevel="1">
      <c r="A72" s="220" t="s">
        <v>653</v>
      </c>
      <c r="B72" s="221">
        <v>0</v>
      </c>
      <c r="C72" s="221">
        <v>0</v>
      </c>
      <c r="D72" s="221">
        <v>0</v>
      </c>
      <c r="E72" s="685"/>
      <c r="F72" s="683"/>
      <c r="G72" s="250"/>
    </row>
    <row r="73" spans="1:7" outlineLevel="1">
      <c r="A73" s="700"/>
      <c r="B73" s="701"/>
      <c r="C73" s="701"/>
      <c r="D73" s="702"/>
      <c r="E73" s="186"/>
      <c r="F73" s="187"/>
      <c r="G73" s="250"/>
    </row>
    <row r="74" spans="1:7" outlineLevel="1">
      <c r="A74" s="217" t="s">
        <v>654</v>
      </c>
      <c r="B74" s="211" t="s">
        <v>623</v>
      </c>
      <c r="C74" s="211" t="s">
        <v>308</v>
      </c>
      <c r="D74" s="211" t="s">
        <v>6</v>
      </c>
      <c r="E74" s="218"/>
      <c r="F74" s="219"/>
      <c r="G74" s="250"/>
    </row>
    <row r="75" spans="1:7" ht="18" outlineLevel="1">
      <c r="A75" s="229" t="s">
        <v>655</v>
      </c>
      <c r="B75" s="221">
        <v>80.903999999999996</v>
      </c>
      <c r="C75" s="221">
        <v>80.903999999999996</v>
      </c>
      <c r="D75" s="221">
        <v>80.903999999999996</v>
      </c>
      <c r="E75" s="222"/>
      <c r="F75" s="223"/>
      <c r="G75" s="250"/>
    </row>
    <row r="76" spans="1:7" outlineLevel="1">
      <c r="A76" s="230" t="s">
        <v>648</v>
      </c>
      <c r="B76" s="677">
        <v>1</v>
      </c>
      <c r="C76" s="678"/>
      <c r="D76" s="679"/>
      <c r="E76" s="686" t="s">
        <v>649</v>
      </c>
      <c r="F76" s="680"/>
      <c r="G76" s="250"/>
    </row>
    <row r="77" spans="1:7" ht="15" customHeight="1" outlineLevel="1">
      <c r="A77" s="230" t="s">
        <v>657</v>
      </c>
      <c r="B77" s="226">
        <v>1.85</v>
      </c>
      <c r="C77" s="226">
        <v>1.85</v>
      </c>
      <c r="D77" s="226">
        <v>1.85</v>
      </c>
      <c r="E77" s="686"/>
      <c r="F77" s="680"/>
      <c r="G77" s="250"/>
    </row>
    <row r="78" spans="1:7" ht="15" customHeight="1" outlineLevel="1">
      <c r="A78" s="230" t="s">
        <v>659</v>
      </c>
      <c r="B78" s="703">
        <v>1.145</v>
      </c>
      <c r="C78" s="704"/>
      <c r="D78" s="705"/>
      <c r="E78" s="231"/>
      <c r="F78" s="682"/>
      <c r="G78" s="250"/>
    </row>
    <row r="79" spans="1:7" ht="15" customHeight="1" outlineLevel="1">
      <c r="A79" s="230" t="s">
        <v>660</v>
      </c>
      <c r="B79" s="228">
        <v>80.903999999999996</v>
      </c>
      <c r="C79" s="228">
        <v>80.903999999999996</v>
      </c>
      <c r="D79" s="228">
        <v>80.903999999999996</v>
      </c>
      <c r="E79" s="687"/>
      <c r="F79" s="682"/>
      <c r="G79" s="250"/>
    </row>
    <row r="80" spans="1:7" ht="15" customHeight="1" outlineLevel="1">
      <c r="A80" s="232" t="s">
        <v>661</v>
      </c>
      <c r="B80" s="221">
        <v>80.73</v>
      </c>
      <c r="C80" s="221">
        <v>80.73</v>
      </c>
      <c r="D80" s="221">
        <v>80.73</v>
      </c>
      <c r="E80" s="685"/>
      <c r="F80" s="683"/>
      <c r="G80" s="250"/>
    </row>
    <row r="81" spans="1:7" outlineLevel="1">
      <c r="A81" s="700"/>
      <c r="B81" s="701"/>
      <c r="C81" s="701"/>
      <c r="D81" s="702"/>
      <c r="E81" s="186"/>
      <c r="F81" s="187"/>
      <c r="G81" s="250"/>
    </row>
    <row r="82" spans="1:7" outlineLevel="1">
      <c r="A82" s="217" t="s">
        <v>662</v>
      </c>
      <c r="B82" s="161" t="s">
        <v>623</v>
      </c>
      <c r="C82" s="161" t="s">
        <v>308</v>
      </c>
      <c r="D82" s="161" t="s">
        <v>6</v>
      </c>
      <c r="E82" s="200"/>
      <c r="F82" s="187"/>
      <c r="G82" s="250"/>
    </row>
    <row r="83" spans="1:7" ht="20.25" outlineLevel="1">
      <c r="A83" s="233" t="s">
        <v>663</v>
      </c>
      <c r="B83" s="234">
        <v>1.306</v>
      </c>
      <c r="C83" s="235">
        <v>1.306</v>
      </c>
      <c r="D83" s="235">
        <v>1.306</v>
      </c>
      <c r="E83" s="236"/>
      <c r="F83" s="187"/>
      <c r="G83" s="250"/>
    </row>
    <row r="84" spans="1:7" ht="15" customHeight="1" outlineLevel="1">
      <c r="A84" s="237" t="s">
        <v>664</v>
      </c>
      <c r="B84" s="234">
        <v>0.30599999999999999</v>
      </c>
      <c r="C84" s="235">
        <v>0.30599999999999999</v>
      </c>
      <c r="D84" s="235">
        <v>0.30599999999999999</v>
      </c>
      <c r="E84" s="238"/>
      <c r="F84" s="187"/>
      <c r="G84" s="250"/>
    </row>
    <row r="85" spans="1:7" ht="15" customHeight="1" outlineLevel="1">
      <c r="A85" s="237" t="s">
        <v>665</v>
      </c>
      <c r="B85" s="234">
        <v>1.306</v>
      </c>
      <c r="C85" s="235">
        <v>1.306</v>
      </c>
      <c r="D85" s="239">
        <v>1.306</v>
      </c>
      <c r="E85" s="674" t="s">
        <v>666</v>
      </c>
      <c r="F85" s="240"/>
      <c r="G85" s="250"/>
    </row>
    <row r="86" spans="1:7" outlineLevel="1">
      <c r="A86" s="237" t="s">
        <v>648</v>
      </c>
      <c r="B86" s="671">
        <v>1</v>
      </c>
      <c r="C86" s="672"/>
      <c r="D86" s="673"/>
      <c r="E86" s="674"/>
      <c r="F86" s="240"/>
      <c r="G86" s="250"/>
    </row>
    <row r="87" spans="1:7" outlineLevel="1">
      <c r="A87" s="237"/>
      <c r="B87" s="241"/>
      <c r="C87" s="242"/>
      <c r="D87" s="242"/>
      <c r="E87" s="243"/>
      <c r="F87" s="244"/>
      <c r="G87" s="250"/>
    </row>
    <row r="88" spans="1:7" outlineLevel="1">
      <c r="A88" s="217" t="s">
        <v>667</v>
      </c>
      <c r="B88" s="211" t="s">
        <v>623</v>
      </c>
      <c r="C88" s="211" t="s">
        <v>308</v>
      </c>
      <c r="D88" s="211" t="s">
        <v>6</v>
      </c>
      <c r="E88" s="200"/>
      <c r="F88" s="187"/>
      <c r="G88" s="250"/>
    </row>
    <row r="89" spans="1:7" ht="18.75" outlineLevel="1">
      <c r="A89" s="245" t="s">
        <v>668</v>
      </c>
      <c r="B89" s="246">
        <v>1</v>
      </c>
      <c r="C89" s="246">
        <v>1</v>
      </c>
      <c r="D89" s="246">
        <v>1</v>
      </c>
      <c r="E89" s="204"/>
      <c r="F89" s="187"/>
      <c r="G89" s="250"/>
    </row>
    <row r="90" spans="1:7" ht="15" customHeight="1" outlineLevel="1">
      <c r="A90" s="247" t="s">
        <v>669</v>
      </c>
      <c r="B90" s="246">
        <v>3.5880000000000001</v>
      </c>
      <c r="C90" s="246">
        <v>3.5880000000000001</v>
      </c>
      <c r="D90" s="246">
        <v>3.5880000000000001</v>
      </c>
      <c r="E90" s="204"/>
      <c r="F90" s="187"/>
      <c r="G90" s="250"/>
    </row>
    <row r="91" spans="1:7" ht="15" customHeight="1" outlineLevel="1">
      <c r="A91" s="247" t="s">
        <v>671</v>
      </c>
      <c r="B91" s="246">
        <v>1.85</v>
      </c>
      <c r="C91" s="246">
        <v>1.85</v>
      </c>
      <c r="D91" s="246">
        <v>1.85</v>
      </c>
      <c r="E91" s="204"/>
      <c r="F91" s="187"/>
      <c r="G91" s="250"/>
    </row>
    <row r="92" spans="1:7" ht="15" customHeight="1" outlineLevel="1">
      <c r="A92" s="247" t="s">
        <v>672</v>
      </c>
      <c r="B92" s="246">
        <v>0.85</v>
      </c>
      <c r="C92" s="246">
        <v>0.85</v>
      </c>
      <c r="D92" s="246">
        <v>0.85</v>
      </c>
      <c r="E92" s="204"/>
      <c r="F92" s="251"/>
      <c r="G92" s="250"/>
    </row>
    <row r="93" spans="1:7" ht="15" customHeight="1" outlineLevel="1">
      <c r="A93" s="247" t="s">
        <v>673</v>
      </c>
      <c r="B93" s="246">
        <v>8.44</v>
      </c>
      <c r="C93" s="246">
        <v>8.44</v>
      </c>
      <c r="D93" s="246">
        <v>8.44</v>
      </c>
      <c r="E93" s="204"/>
      <c r="F93" s="187"/>
      <c r="G93" s="250"/>
    </row>
    <row r="94" spans="1:7" outlineLevel="1">
      <c r="A94" s="252"/>
      <c r="B94" s="253"/>
      <c r="C94" s="253"/>
      <c r="D94" s="253"/>
      <c r="E94" s="254"/>
      <c r="F94" s="255"/>
      <c r="G94" s="250"/>
    </row>
    <row r="95" spans="1:7" outlineLevel="1">
      <c r="A95" s="217" t="s">
        <v>674</v>
      </c>
      <c r="B95" s="211" t="s">
        <v>623</v>
      </c>
      <c r="C95" s="211" t="s">
        <v>308</v>
      </c>
      <c r="D95" s="211" t="s">
        <v>6</v>
      </c>
      <c r="E95" s="200"/>
      <c r="F95" s="187"/>
      <c r="G95" s="250"/>
    </row>
    <row r="96" spans="1:7" ht="18">
      <c r="A96" s="256" t="s">
        <v>675</v>
      </c>
      <c r="B96" s="221">
        <v>80.903999999999996</v>
      </c>
      <c r="C96" s="221">
        <v>80.903999999999996</v>
      </c>
      <c r="D96" s="221">
        <v>80.903999999999996</v>
      </c>
      <c r="E96" s="204"/>
      <c r="F96" s="257"/>
      <c r="G96" s="250"/>
    </row>
    <row r="97" spans="1:7" ht="15" customHeight="1">
      <c r="A97" s="230" t="s">
        <v>676</v>
      </c>
      <c r="B97" s="221">
        <v>80.903999999999996</v>
      </c>
      <c r="C97" s="221">
        <v>80.903999999999996</v>
      </c>
      <c r="D97" s="221">
        <v>80.903999999999996</v>
      </c>
      <c r="E97" s="258"/>
      <c r="F97" s="688" t="s">
        <v>666</v>
      </c>
      <c r="G97" s="151"/>
    </row>
    <row r="98" spans="1:7" ht="15" customHeight="1">
      <c r="A98" s="259" t="s">
        <v>677</v>
      </c>
      <c r="B98" s="221">
        <v>61.932000000000002</v>
      </c>
      <c r="C98" s="221">
        <v>61.932000000000002</v>
      </c>
      <c r="D98" s="221">
        <v>61.932000000000002</v>
      </c>
      <c r="E98" s="260"/>
      <c r="F98" s="688"/>
      <c r="G98" s="151"/>
    </row>
    <row r="99" spans="1:7">
      <c r="A99" s="259" t="s">
        <v>678</v>
      </c>
      <c r="B99" s="677">
        <v>1</v>
      </c>
      <c r="C99" s="678"/>
      <c r="D99" s="679"/>
      <c r="E99" s="675" t="s">
        <v>649</v>
      </c>
      <c r="F99" s="261"/>
      <c r="G99" s="250"/>
    </row>
    <row r="100" spans="1:7">
      <c r="A100" s="259" t="s">
        <v>679</v>
      </c>
      <c r="B100" s="246">
        <v>1.85</v>
      </c>
      <c r="C100" s="246">
        <v>1.85</v>
      </c>
      <c r="D100" s="246">
        <v>1.85</v>
      </c>
      <c r="E100" s="676"/>
      <c r="F100" s="225"/>
      <c r="G100" s="250"/>
    </row>
    <row r="101" spans="1:7">
      <c r="A101" s="259"/>
      <c r="B101" s="262"/>
      <c r="C101" s="253"/>
      <c r="D101" s="253"/>
      <c r="E101" s="243"/>
      <c r="F101" s="263"/>
      <c r="G101" s="250"/>
    </row>
    <row r="102" spans="1:7">
      <c r="A102" s="264" t="s">
        <v>680</v>
      </c>
      <c r="B102" s="169">
        <v>803.84</v>
      </c>
      <c r="C102" s="169">
        <v>803.84</v>
      </c>
      <c r="D102" s="169">
        <v>803.84</v>
      </c>
      <c r="E102" s="265"/>
      <c r="F102" s="219"/>
      <c r="G102" s="250"/>
    </row>
    <row r="103" spans="1:7">
      <c r="A103" s="266"/>
      <c r="B103" s="267"/>
      <c r="C103" s="267"/>
      <c r="D103" s="268"/>
      <c r="E103" s="269"/>
      <c r="F103" s="270"/>
      <c r="G103" s="151"/>
    </row>
    <row r="104" spans="1:7">
      <c r="A104" s="217" t="s">
        <v>681</v>
      </c>
      <c r="B104" s="211" t="s">
        <v>623</v>
      </c>
      <c r="C104" s="211" t="s">
        <v>308</v>
      </c>
      <c r="D104" s="211" t="s">
        <v>6</v>
      </c>
      <c r="E104" s="271"/>
      <c r="F104" s="270"/>
      <c r="G104" s="151"/>
    </row>
    <row r="105" spans="1:7">
      <c r="A105" s="272" t="s">
        <v>682</v>
      </c>
      <c r="B105" s="221">
        <v>0</v>
      </c>
      <c r="C105" s="221">
        <v>0</v>
      </c>
      <c r="D105" s="221">
        <v>0</v>
      </c>
      <c r="E105" s="273"/>
      <c r="F105" s="274"/>
      <c r="G105" s="151"/>
    </row>
    <row r="106" spans="1:7" ht="15" customHeight="1">
      <c r="A106" s="272" t="s">
        <v>683</v>
      </c>
      <c r="B106" s="696">
        <v>0</v>
      </c>
      <c r="C106" s="696"/>
      <c r="D106" s="696"/>
      <c r="E106" s="269"/>
      <c r="F106" s="270"/>
      <c r="G106" s="151"/>
    </row>
    <row r="107" spans="1:7" ht="15" customHeight="1">
      <c r="A107" s="272" t="s">
        <v>684</v>
      </c>
      <c r="B107" s="696">
        <v>0</v>
      </c>
      <c r="C107" s="696"/>
      <c r="D107" s="696"/>
      <c r="E107" s="269"/>
      <c r="F107" s="270"/>
      <c r="G107" s="151"/>
    </row>
    <row r="108" spans="1:7" ht="15" customHeight="1">
      <c r="A108" s="272" t="s">
        <v>685</v>
      </c>
      <c r="B108" s="696">
        <v>0</v>
      </c>
      <c r="C108" s="696"/>
      <c r="D108" s="696"/>
      <c r="E108" s="151"/>
      <c r="F108" s="274"/>
      <c r="G108" s="151"/>
    </row>
    <row r="109" spans="1:7" ht="15" customHeight="1">
      <c r="A109" s="272" t="s">
        <v>686</v>
      </c>
      <c r="B109" s="696">
        <v>0</v>
      </c>
      <c r="C109" s="696"/>
      <c r="D109" s="696"/>
      <c r="E109" s="151"/>
      <c r="F109" s="274"/>
      <c r="G109" s="151"/>
    </row>
    <row r="110" spans="1:7" ht="15" customHeight="1">
      <c r="A110" s="272" t="s">
        <v>687</v>
      </c>
      <c r="B110" s="696">
        <v>0</v>
      </c>
      <c r="C110" s="696"/>
      <c r="D110" s="696"/>
      <c r="E110" s="151"/>
      <c r="F110" s="274"/>
      <c r="G110" s="151"/>
    </row>
    <row r="111" spans="1:7" ht="15" customHeight="1">
      <c r="A111" s="272" t="s">
        <v>688</v>
      </c>
      <c r="B111" s="696">
        <v>0</v>
      </c>
      <c r="C111" s="696"/>
      <c r="D111" s="696"/>
      <c r="E111" s="273"/>
      <c r="F111" s="274"/>
      <c r="G111" s="151"/>
    </row>
    <row r="112" spans="1:7">
      <c r="A112" s="272" t="s">
        <v>689</v>
      </c>
      <c r="B112" s="696">
        <v>0</v>
      </c>
      <c r="C112" s="696"/>
      <c r="D112" s="696"/>
      <c r="E112" s="275"/>
      <c r="F112" s="276"/>
      <c r="G112" s="151"/>
    </row>
  </sheetData>
  <mergeCells count="32">
    <mergeCell ref="B112:D112"/>
    <mergeCell ref="A65:D65"/>
    <mergeCell ref="B111:D111"/>
    <mergeCell ref="A73:D73"/>
    <mergeCell ref="A81:D81"/>
    <mergeCell ref="B68:D68"/>
    <mergeCell ref="B106:D106"/>
    <mergeCell ref="B76:D76"/>
    <mergeCell ref="B108:D108"/>
    <mergeCell ref="B86:D86"/>
    <mergeCell ref="B107:D107"/>
    <mergeCell ref="B110:D110"/>
    <mergeCell ref="E79:E80"/>
    <mergeCell ref="B109:D109"/>
    <mergeCell ref="E85:E86"/>
    <mergeCell ref="E68:E69"/>
    <mergeCell ref="F2:J9"/>
    <mergeCell ref="E99:E100"/>
    <mergeCell ref="F76:F80"/>
    <mergeCell ref="B78:D78"/>
    <mergeCell ref="B64:D64"/>
    <mergeCell ref="F97:F98"/>
    <mergeCell ref="B62:D62"/>
    <mergeCell ref="H45:K45"/>
    <mergeCell ref="H46:K46"/>
    <mergeCell ref="H47:K47"/>
    <mergeCell ref="B99:D99"/>
    <mergeCell ref="E76:E77"/>
    <mergeCell ref="B63:D63"/>
    <mergeCell ref="E71:E72"/>
    <mergeCell ref="F68:F72"/>
    <mergeCell ref="B70:D70"/>
  </mergeCells>
  <hyperlinks>
    <hyperlink ref="D4" location="'Rekapitulace'!B5" display="&lt;&lt;&lt; Zpět na rekapitulaci" xr:uid="{00000000-0004-0000-7400-000000000000}"/>
  </hyperlinks>
  <pageMargins left="0.7" right="0.7" top="0.78740157499999996" bottom="0.78740157499999996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D14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2237</v>
      </c>
    </row>
    <row r="2" spans="1:4">
      <c r="A2" s="30" t="s">
        <v>0</v>
      </c>
      <c r="B2" s="31" t="s">
        <v>126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101066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47" t="s">
        <v>2005</v>
      </c>
      <c r="B12" s="548" t="s">
        <v>1997</v>
      </c>
      <c r="C12" s="549">
        <v>55504.800000000003</v>
      </c>
    </row>
    <row r="13" spans="1:4">
      <c r="A13" s="547" t="s">
        <v>2006</v>
      </c>
      <c r="B13" s="548" t="s">
        <v>1990</v>
      </c>
      <c r="C13" s="549">
        <v>45561.599999999999</v>
      </c>
    </row>
    <row r="14" spans="1:4">
      <c r="A14" s="550" t="s">
        <v>261</v>
      </c>
      <c r="B14" s="551"/>
      <c r="C14" s="288">
        <v>101066.4</v>
      </c>
    </row>
  </sheetData>
  <hyperlinks>
    <hyperlink ref="D4" location="'Rekapitulace'!B5" display="&lt;&lt;&lt; Zpět na rekapitulaci" xr:uid="{00000000-0004-0000-7500-000000000000}"/>
  </hyperlinks>
  <pageMargins left="0.7" right="0.7" top="0.78740157499999996" bottom="0.78740157499999996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2230</v>
      </c>
    </row>
    <row r="2" spans="1:10">
      <c r="A2" s="30" t="s">
        <v>0</v>
      </c>
      <c r="B2" s="31" t="s">
        <v>126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25674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>
        <v>226</v>
      </c>
      <c r="F23" s="430">
        <v>18758</v>
      </c>
      <c r="G23" s="431">
        <v>226</v>
      </c>
      <c r="H23" s="430">
        <v>18758</v>
      </c>
      <c r="I23" s="431">
        <v>226</v>
      </c>
      <c r="J23" s="430">
        <v>18758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19</v>
      </c>
      <c r="F24" s="430">
        <v>3952</v>
      </c>
      <c r="G24" s="431">
        <v>19</v>
      </c>
      <c r="H24" s="430">
        <v>3952</v>
      </c>
      <c r="I24" s="431">
        <v>19</v>
      </c>
      <c r="J24" s="430">
        <v>3952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15</v>
      </c>
      <c r="F25" s="430">
        <v>2340</v>
      </c>
      <c r="G25" s="431">
        <v>15</v>
      </c>
      <c r="H25" s="430">
        <v>2340</v>
      </c>
      <c r="I25" s="431">
        <v>15</v>
      </c>
      <c r="J25" s="430">
        <v>2340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6</v>
      </c>
      <c r="F26" s="430">
        <v>624</v>
      </c>
      <c r="G26" s="431">
        <v>6</v>
      </c>
      <c r="H26" s="430">
        <v>624</v>
      </c>
      <c r="I26" s="431">
        <v>6</v>
      </c>
      <c r="J26" s="430">
        <v>624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25674</v>
      </c>
      <c r="G29" s="212"/>
      <c r="H29" s="434">
        <v>25674</v>
      </c>
      <c r="I29" s="212"/>
      <c r="J29" s="434">
        <v>25674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7600-000000000000}"/>
  </hyperlink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4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1718</v>
      </c>
    </row>
    <row r="2" spans="1:10">
      <c r="A2" s="30" t="s">
        <v>0</v>
      </c>
      <c r="B2" s="31" t="s">
        <v>14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499800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79" t="s">
        <v>1727</v>
      </c>
      <c r="B12" s="380" t="s">
        <v>1728</v>
      </c>
      <c r="C12" s="381">
        <v>8400</v>
      </c>
      <c r="D12" s="382">
        <v>3</v>
      </c>
      <c r="E12" s="383">
        <v>25200</v>
      </c>
      <c r="F12" s="382">
        <v>3</v>
      </c>
      <c r="G12" s="383">
        <v>25200</v>
      </c>
      <c r="H12" s="384">
        <v>3</v>
      </c>
      <c r="I12" s="385">
        <v>25200</v>
      </c>
    </row>
    <row r="13" spans="1:10">
      <c r="A13" s="379" t="s">
        <v>1729</v>
      </c>
      <c r="B13" s="380" t="s">
        <v>1730</v>
      </c>
      <c r="C13" s="381">
        <v>4200</v>
      </c>
      <c r="D13" s="382">
        <v>113</v>
      </c>
      <c r="E13" s="383">
        <v>474600</v>
      </c>
      <c r="F13" s="382">
        <v>113</v>
      </c>
      <c r="G13" s="383">
        <v>474600</v>
      </c>
      <c r="H13" s="384">
        <v>113</v>
      </c>
      <c r="I13" s="385">
        <v>474600</v>
      </c>
    </row>
    <row r="14" spans="1:10">
      <c r="A14" s="386" t="s">
        <v>261</v>
      </c>
      <c r="B14" s="387"/>
      <c r="C14" s="388"/>
      <c r="D14" s="389"/>
      <c r="E14" s="390">
        <v>499800</v>
      </c>
      <c r="F14" s="391"/>
      <c r="G14" s="392">
        <v>499800</v>
      </c>
      <c r="H14" s="391"/>
      <c r="I14" s="392">
        <v>499800</v>
      </c>
    </row>
  </sheetData>
  <mergeCells count="1">
    <mergeCell ref="F2:J9"/>
  </mergeCells>
  <hyperlinks>
    <hyperlink ref="D4" location="'Rekapitulace'!B5" display="&lt;&lt;&lt; Zpět na rekapitulaci" xr:uid="{00000000-0004-0000-0B00-000000000000}"/>
  </hyperlinks>
  <pageMargins left="0.7" right="0.7" top="0.78740157499999996" bottom="0.78740157499999996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Q12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30" t="s">
        <v>1</v>
      </c>
      <c r="B1" s="31" t="s">
        <v>2238</v>
      </c>
    </row>
    <row r="2" spans="1:17">
      <c r="A2" s="30" t="s">
        <v>0</v>
      </c>
      <c r="B2" s="31" t="s">
        <v>157</v>
      </c>
      <c r="F2" s="643" t="s">
        <v>266</v>
      </c>
      <c r="G2" s="644"/>
      <c r="H2" s="644"/>
      <c r="I2" s="644"/>
      <c r="J2" s="644"/>
    </row>
    <row r="3" spans="1:17">
      <c r="A3" s="30" t="s">
        <v>2</v>
      </c>
      <c r="B3" s="31" t="s">
        <v>16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17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6" t="s">
        <v>261</v>
      </c>
      <c r="B12" s="27"/>
      <c r="C12" s="27"/>
      <c r="D12" s="28"/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</row>
  </sheetData>
  <mergeCells count="1">
    <mergeCell ref="F2:J9"/>
  </mergeCells>
  <hyperlinks>
    <hyperlink ref="D4" location="'Rekapitulace'!B5" display="&lt;&lt;&lt; Zpět na rekapitulaci" xr:uid="{00000000-0004-0000-7700-000000000000}"/>
  </hyperlinks>
  <pageMargins left="0.7" right="0.7" top="0.78740157499999996" bottom="0.78740157499999996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U292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2239</v>
      </c>
    </row>
    <row r="2" spans="1:21">
      <c r="A2" s="30" t="s">
        <v>0</v>
      </c>
      <c r="B2" s="31" t="s">
        <v>157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383673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157</v>
      </c>
      <c r="F12" s="169">
        <v>0</v>
      </c>
      <c r="G12" s="169">
        <v>0</v>
      </c>
      <c r="H12" s="169">
        <v>0</v>
      </c>
      <c r="I12" s="169">
        <v>1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200.96</v>
      </c>
      <c r="Q12" s="169">
        <v>200.96</v>
      </c>
      <c r="R12" s="169">
        <v>0</v>
      </c>
      <c r="S12" s="169">
        <v>0</v>
      </c>
      <c r="T12" s="171">
        <v>200.96</v>
      </c>
      <c r="U12" s="172" t="s">
        <v>385</v>
      </c>
    </row>
    <row r="13" spans="1:21" outlineLevel="1">
      <c r="A13" s="167" t="s">
        <v>398</v>
      </c>
      <c r="B13" s="168" t="s">
        <v>399</v>
      </c>
      <c r="C13" s="168" t="s">
        <v>275</v>
      </c>
      <c r="D13" s="168" t="s">
        <v>384</v>
      </c>
      <c r="E13" s="169">
        <v>0</v>
      </c>
      <c r="F13" s="169">
        <v>1842</v>
      </c>
      <c r="G13" s="169">
        <v>0</v>
      </c>
      <c r="H13" s="169">
        <v>0</v>
      </c>
      <c r="I13" s="169">
        <v>0</v>
      </c>
      <c r="J13" s="169">
        <v>3</v>
      </c>
      <c r="K13" s="170">
        <v>0</v>
      </c>
      <c r="L13" s="170">
        <v>0</v>
      </c>
      <c r="M13" s="170">
        <v>0</v>
      </c>
      <c r="N13" s="170">
        <v>1</v>
      </c>
      <c r="O13" s="170">
        <v>0</v>
      </c>
      <c r="P13" s="169">
        <v>0</v>
      </c>
      <c r="Q13" s="169">
        <v>0</v>
      </c>
      <c r="R13" s="169">
        <v>0</v>
      </c>
      <c r="S13" s="169">
        <v>0</v>
      </c>
      <c r="T13" s="171">
        <v>0</v>
      </c>
      <c r="U13" s="172" t="s">
        <v>400</v>
      </c>
    </row>
    <row r="14" spans="1:21" outlineLevel="1">
      <c r="A14" s="167" t="s">
        <v>401</v>
      </c>
      <c r="B14" s="168" t="s">
        <v>399</v>
      </c>
      <c r="C14" s="168" t="s">
        <v>275</v>
      </c>
      <c r="D14" s="168" t="s">
        <v>384</v>
      </c>
      <c r="E14" s="169">
        <v>0</v>
      </c>
      <c r="F14" s="169">
        <v>7368</v>
      </c>
      <c r="G14" s="169">
        <v>0</v>
      </c>
      <c r="H14" s="169">
        <v>0</v>
      </c>
      <c r="I14" s="169">
        <v>0</v>
      </c>
      <c r="J14" s="169">
        <v>9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400</v>
      </c>
    </row>
    <row r="15" spans="1:21" outlineLevel="1">
      <c r="A15" s="167" t="s">
        <v>404</v>
      </c>
      <c r="B15" s="168" t="s">
        <v>403</v>
      </c>
      <c r="C15" s="168" t="s">
        <v>275</v>
      </c>
      <c r="D15" s="168" t="s">
        <v>384</v>
      </c>
      <c r="E15" s="169">
        <v>0</v>
      </c>
      <c r="F15" s="169">
        <v>328</v>
      </c>
      <c r="G15" s="169">
        <v>0</v>
      </c>
      <c r="H15" s="169">
        <v>0</v>
      </c>
      <c r="I15" s="169">
        <v>0</v>
      </c>
      <c r="J15" s="169">
        <v>4</v>
      </c>
      <c r="K15" s="170">
        <v>0</v>
      </c>
      <c r="L15" s="170">
        <v>0</v>
      </c>
      <c r="M15" s="170">
        <v>0</v>
      </c>
      <c r="N15" s="170">
        <v>1.26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275</v>
      </c>
    </row>
    <row r="16" spans="1:21" outlineLevel="1">
      <c r="A16" s="167" t="s">
        <v>405</v>
      </c>
      <c r="B16" s="168" t="s">
        <v>403</v>
      </c>
      <c r="C16" s="168" t="s">
        <v>275</v>
      </c>
      <c r="D16" s="168" t="s">
        <v>384</v>
      </c>
      <c r="E16" s="169">
        <v>0</v>
      </c>
      <c r="F16" s="169">
        <v>416</v>
      </c>
      <c r="G16" s="169">
        <v>0</v>
      </c>
      <c r="H16" s="169">
        <v>0</v>
      </c>
      <c r="I16" s="169">
        <v>0</v>
      </c>
      <c r="J16" s="169">
        <v>3</v>
      </c>
      <c r="K16" s="170">
        <v>0</v>
      </c>
      <c r="L16" s="170">
        <v>0</v>
      </c>
      <c r="M16" s="170">
        <v>0</v>
      </c>
      <c r="N16" s="170">
        <v>1.06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275</v>
      </c>
    </row>
    <row r="17" spans="1:21" outlineLevel="1">
      <c r="A17" s="167" t="s">
        <v>408</v>
      </c>
      <c r="B17" s="168" t="s">
        <v>409</v>
      </c>
      <c r="C17" s="168" t="s">
        <v>275</v>
      </c>
      <c r="D17" s="168" t="s">
        <v>384</v>
      </c>
      <c r="E17" s="169">
        <v>0</v>
      </c>
      <c r="F17" s="169">
        <v>2508</v>
      </c>
      <c r="G17" s="169">
        <v>0</v>
      </c>
      <c r="H17" s="169">
        <v>0</v>
      </c>
      <c r="I17" s="169">
        <v>0</v>
      </c>
      <c r="J17" s="169">
        <v>11</v>
      </c>
      <c r="K17" s="170">
        <v>0</v>
      </c>
      <c r="L17" s="170">
        <v>0</v>
      </c>
      <c r="M17" s="170">
        <v>0</v>
      </c>
      <c r="N17" s="170">
        <v>1.28</v>
      </c>
      <c r="O17" s="170">
        <v>0</v>
      </c>
      <c r="P17" s="169">
        <v>0</v>
      </c>
      <c r="Q17" s="169">
        <v>0</v>
      </c>
      <c r="R17" s="169">
        <v>0</v>
      </c>
      <c r="S17" s="169">
        <v>0</v>
      </c>
      <c r="T17" s="171">
        <v>0</v>
      </c>
      <c r="U17" s="172" t="s">
        <v>410</v>
      </c>
    </row>
    <row r="18" spans="1:21">
      <c r="A18" s="173" t="s">
        <v>417</v>
      </c>
      <c r="B18" s="174"/>
      <c r="C18" s="174"/>
      <c r="D18" s="174"/>
      <c r="E18" s="175">
        <v>157</v>
      </c>
      <c r="F18" s="175">
        <v>12462</v>
      </c>
      <c r="G18" s="175">
        <v>0</v>
      </c>
      <c r="H18" s="175">
        <v>0</v>
      </c>
      <c r="I18" s="174"/>
      <c r="J18" s="174"/>
      <c r="K18" s="176"/>
      <c r="L18" s="176"/>
      <c r="M18" s="176"/>
      <c r="N18" s="176"/>
      <c r="O18" s="176"/>
      <c r="P18" s="175">
        <v>200.96</v>
      </c>
      <c r="Q18" s="175">
        <v>200.96</v>
      </c>
      <c r="R18" s="175">
        <v>0</v>
      </c>
      <c r="S18" s="175">
        <v>0</v>
      </c>
      <c r="T18" s="175">
        <v>200.96</v>
      </c>
      <c r="U18" s="169"/>
    </row>
    <row r="19" spans="1:21" outlineLevel="1">
      <c r="A19" s="167" t="s">
        <v>418</v>
      </c>
      <c r="B19" s="168" t="s">
        <v>383</v>
      </c>
      <c r="C19" s="168" t="s">
        <v>275</v>
      </c>
      <c r="D19" s="168" t="s">
        <v>419</v>
      </c>
      <c r="E19" s="169">
        <v>2221</v>
      </c>
      <c r="F19" s="169">
        <v>3439</v>
      </c>
      <c r="G19" s="169">
        <v>12.21</v>
      </c>
      <c r="H19" s="169">
        <v>38.15</v>
      </c>
      <c r="I19" s="169">
        <v>6</v>
      </c>
      <c r="J19" s="169">
        <v>10</v>
      </c>
      <c r="K19" s="170">
        <v>64.58</v>
      </c>
      <c r="L19" s="170">
        <v>32.01</v>
      </c>
      <c r="M19" s="170">
        <v>60</v>
      </c>
      <c r="N19" s="170">
        <v>1.2</v>
      </c>
      <c r="O19" s="170">
        <v>0</v>
      </c>
      <c r="P19" s="169">
        <v>2665.2</v>
      </c>
      <c r="Q19" s="169">
        <v>2677.41</v>
      </c>
      <c r="R19" s="169">
        <v>0</v>
      </c>
      <c r="S19" s="169">
        <v>0</v>
      </c>
      <c r="T19" s="171">
        <v>2677.41</v>
      </c>
      <c r="U19" s="172" t="s">
        <v>385</v>
      </c>
    </row>
    <row r="20" spans="1:21" outlineLevel="1">
      <c r="A20" s="167" t="s">
        <v>420</v>
      </c>
      <c r="B20" s="168" t="s">
        <v>421</v>
      </c>
      <c r="C20" s="168" t="s">
        <v>275</v>
      </c>
      <c r="D20" s="168" t="s">
        <v>422</v>
      </c>
      <c r="E20" s="169">
        <v>0</v>
      </c>
      <c r="F20" s="169">
        <v>311</v>
      </c>
      <c r="G20" s="169">
        <v>0</v>
      </c>
      <c r="H20" s="169">
        <v>0</v>
      </c>
      <c r="I20" s="169">
        <v>0</v>
      </c>
      <c r="J20" s="169">
        <v>1</v>
      </c>
      <c r="K20" s="170">
        <v>0</v>
      </c>
      <c r="L20" s="170">
        <v>0</v>
      </c>
      <c r="M20" s="170">
        <v>0</v>
      </c>
      <c r="N20" s="170">
        <v>1.34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423</v>
      </c>
    </row>
    <row r="21" spans="1:21" outlineLevel="1">
      <c r="A21" s="167" t="s">
        <v>424</v>
      </c>
      <c r="B21" s="168" t="s">
        <v>425</v>
      </c>
      <c r="C21" s="168" t="s">
        <v>275</v>
      </c>
      <c r="D21" s="168" t="s">
        <v>426</v>
      </c>
      <c r="E21" s="169">
        <v>340</v>
      </c>
      <c r="F21" s="169">
        <v>1018</v>
      </c>
      <c r="G21" s="169">
        <v>0</v>
      </c>
      <c r="H21" s="169">
        <v>0</v>
      </c>
      <c r="I21" s="169">
        <v>1</v>
      </c>
      <c r="J21" s="169">
        <v>1</v>
      </c>
      <c r="K21" s="170">
        <v>33.4</v>
      </c>
      <c r="L21" s="170">
        <v>0</v>
      </c>
      <c r="M21" s="170">
        <v>100</v>
      </c>
      <c r="N21" s="170">
        <v>1.41</v>
      </c>
      <c r="O21" s="170">
        <v>0</v>
      </c>
      <c r="P21" s="169">
        <v>479.4</v>
      </c>
      <c r="Q21" s="169">
        <v>479.4</v>
      </c>
      <c r="R21" s="169">
        <v>0</v>
      </c>
      <c r="S21" s="169">
        <v>0</v>
      </c>
      <c r="T21" s="171">
        <v>479.4</v>
      </c>
      <c r="U21" s="172" t="s">
        <v>427</v>
      </c>
    </row>
    <row r="22" spans="1:21">
      <c r="A22" s="173" t="s">
        <v>428</v>
      </c>
      <c r="B22" s="174"/>
      <c r="C22" s="174"/>
      <c r="D22" s="174"/>
      <c r="E22" s="175">
        <v>2561</v>
      </c>
      <c r="F22" s="175">
        <v>4768</v>
      </c>
      <c r="G22" s="175">
        <v>12.21</v>
      </c>
      <c r="H22" s="175">
        <v>38.15</v>
      </c>
      <c r="I22" s="174"/>
      <c r="J22" s="174"/>
      <c r="K22" s="176"/>
      <c r="L22" s="176"/>
      <c r="M22" s="176"/>
      <c r="N22" s="176"/>
      <c r="O22" s="176"/>
      <c r="P22" s="175">
        <v>3144.6</v>
      </c>
      <c r="Q22" s="175">
        <v>3156.81</v>
      </c>
      <c r="R22" s="175">
        <v>0</v>
      </c>
      <c r="S22" s="175">
        <v>0</v>
      </c>
      <c r="T22" s="175">
        <v>3156.81</v>
      </c>
      <c r="U22" s="169"/>
    </row>
    <row r="23" spans="1:21" outlineLevel="1">
      <c r="A23" s="167" t="s">
        <v>435</v>
      </c>
      <c r="B23" s="168" t="s">
        <v>386</v>
      </c>
      <c r="C23" s="168" t="s">
        <v>275</v>
      </c>
      <c r="D23" s="168" t="s">
        <v>430</v>
      </c>
      <c r="E23" s="169">
        <v>663</v>
      </c>
      <c r="F23" s="169">
        <v>1075</v>
      </c>
      <c r="G23" s="169">
        <v>0</v>
      </c>
      <c r="H23" s="169">
        <v>0</v>
      </c>
      <c r="I23" s="169">
        <v>1</v>
      </c>
      <c r="J23" s="169">
        <v>2</v>
      </c>
      <c r="K23" s="170">
        <v>61.67</v>
      </c>
      <c r="L23" s="170">
        <v>0</v>
      </c>
      <c r="M23" s="170">
        <v>50</v>
      </c>
      <c r="N23" s="170">
        <v>1.02</v>
      </c>
      <c r="O23" s="170">
        <v>0</v>
      </c>
      <c r="P23" s="169">
        <v>676.26</v>
      </c>
      <c r="Q23" s="169">
        <v>676.26</v>
      </c>
      <c r="R23" s="169">
        <v>0</v>
      </c>
      <c r="S23" s="169">
        <v>0</v>
      </c>
      <c r="T23" s="171">
        <v>676.26</v>
      </c>
      <c r="U23" s="172" t="s">
        <v>387</v>
      </c>
    </row>
    <row r="24" spans="1:21" outlineLevel="1">
      <c r="A24" s="167" t="s">
        <v>435</v>
      </c>
      <c r="B24" s="168" t="s">
        <v>443</v>
      </c>
      <c r="C24" s="168" t="s">
        <v>275</v>
      </c>
      <c r="D24" s="168" t="s">
        <v>430</v>
      </c>
      <c r="E24" s="169">
        <v>599</v>
      </c>
      <c r="F24" s="169">
        <v>547</v>
      </c>
      <c r="G24" s="169">
        <v>0</v>
      </c>
      <c r="H24" s="169">
        <v>0</v>
      </c>
      <c r="I24" s="169">
        <v>1</v>
      </c>
      <c r="J24" s="169">
        <v>1</v>
      </c>
      <c r="K24" s="170">
        <v>109.51</v>
      </c>
      <c r="L24" s="170">
        <v>0</v>
      </c>
      <c r="M24" s="170">
        <v>100</v>
      </c>
      <c r="N24" s="170">
        <v>1.02</v>
      </c>
      <c r="O24" s="170">
        <v>0</v>
      </c>
      <c r="P24" s="169">
        <v>610.98</v>
      </c>
      <c r="Q24" s="169">
        <v>610.98</v>
      </c>
      <c r="R24" s="169">
        <v>0</v>
      </c>
      <c r="S24" s="169">
        <v>0</v>
      </c>
      <c r="T24" s="171">
        <v>610.98</v>
      </c>
      <c r="U24" s="172" t="s">
        <v>444</v>
      </c>
    </row>
    <row r="25" spans="1:21" outlineLevel="1">
      <c r="A25" s="167" t="s">
        <v>450</v>
      </c>
      <c r="B25" s="168" t="s">
        <v>389</v>
      </c>
      <c r="C25" s="168" t="s">
        <v>275</v>
      </c>
      <c r="D25" s="168" t="s">
        <v>430</v>
      </c>
      <c r="E25" s="169">
        <v>2298</v>
      </c>
      <c r="F25" s="169">
        <v>458</v>
      </c>
      <c r="G25" s="169">
        <v>0</v>
      </c>
      <c r="H25" s="169">
        <v>0</v>
      </c>
      <c r="I25" s="169">
        <v>2</v>
      </c>
      <c r="J25" s="169">
        <v>4</v>
      </c>
      <c r="K25" s="170">
        <v>501.75</v>
      </c>
      <c r="L25" s="170">
        <v>0</v>
      </c>
      <c r="M25" s="170">
        <v>50</v>
      </c>
      <c r="N25" s="170">
        <v>1.08</v>
      </c>
      <c r="O25" s="170">
        <v>0</v>
      </c>
      <c r="P25" s="169">
        <v>2481.84</v>
      </c>
      <c r="Q25" s="169">
        <v>2481.84</v>
      </c>
      <c r="R25" s="169">
        <v>0</v>
      </c>
      <c r="S25" s="169">
        <v>0</v>
      </c>
      <c r="T25" s="171">
        <v>2481.84</v>
      </c>
      <c r="U25" s="172" t="s">
        <v>390</v>
      </c>
    </row>
    <row r="26" spans="1:21" outlineLevel="1">
      <c r="A26" s="167" t="s">
        <v>435</v>
      </c>
      <c r="B26" s="168" t="s">
        <v>454</v>
      </c>
      <c r="C26" s="168" t="s">
        <v>275</v>
      </c>
      <c r="D26" s="168" t="s">
        <v>430</v>
      </c>
      <c r="E26" s="169">
        <v>2042</v>
      </c>
      <c r="F26" s="169">
        <v>0</v>
      </c>
      <c r="G26" s="169">
        <v>0</v>
      </c>
      <c r="H26" s="169">
        <v>0</v>
      </c>
      <c r="I26" s="169">
        <v>1</v>
      </c>
      <c r="J26" s="169">
        <v>0</v>
      </c>
      <c r="K26" s="170">
        <v>0</v>
      </c>
      <c r="L26" s="170">
        <v>0</v>
      </c>
      <c r="M26" s="170">
        <v>0</v>
      </c>
      <c r="N26" s="170">
        <v>1.02</v>
      </c>
      <c r="O26" s="170">
        <v>0</v>
      </c>
      <c r="P26" s="169">
        <v>2082.84</v>
      </c>
      <c r="Q26" s="169">
        <v>2082.84</v>
      </c>
      <c r="R26" s="169">
        <v>0</v>
      </c>
      <c r="S26" s="169">
        <v>0</v>
      </c>
      <c r="T26" s="171">
        <v>2082.84</v>
      </c>
      <c r="U26" s="172" t="s">
        <v>455</v>
      </c>
    </row>
    <row r="27" spans="1:21" outlineLevel="1">
      <c r="A27" s="167" t="s">
        <v>435</v>
      </c>
      <c r="B27" s="168" t="s">
        <v>67</v>
      </c>
      <c r="C27" s="168" t="s">
        <v>275</v>
      </c>
      <c r="D27" s="168" t="s">
        <v>430</v>
      </c>
      <c r="E27" s="169">
        <v>3298</v>
      </c>
      <c r="F27" s="169">
        <v>824</v>
      </c>
      <c r="G27" s="169">
        <v>0</v>
      </c>
      <c r="H27" s="169">
        <v>0</v>
      </c>
      <c r="I27" s="169">
        <v>2</v>
      </c>
      <c r="J27" s="169">
        <v>1</v>
      </c>
      <c r="K27" s="170">
        <v>400.24</v>
      </c>
      <c r="L27" s="170">
        <v>0</v>
      </c>
      <c r="M27" s="170">
        <v>200</v>
      </c>
      <c r="N27" s="170">
        <v>1.02</v>
      </c>
      <c r="O27" s="170">
        <v>0</v>
      </c>
      <c r="P27" s="169">
        <v>3363.96</v>
      </c>
      <c r="Q27" s="169">
        <v>3363.96</v>
      </c>
      <c r="R27" s="169">
        <v>0</v>
      </c>
      <c r="S27" s="169">
        <v>0</v>
      </c>
      <c r="T27" s="171">
        <v>3363.96</v>
      </c>
      <c r="U27" s="172" t="s">
        <v>458</v>
      </c>
    </row>
    <row r="28" spans="1:21" outlineLevel="1">
      <c r="A28" s="167" t="s">
        <v>438</v>
      </c>
      <c r="B28" s="168" t="s">
        <v>459</v>
      </c>
      <c r="C28" s="168" t="s">
        <v>275</v>
      </c>
      <c r="D28" s="168" t="s">
        <v>430</v>
      </c>
      <c r="E28" s="169">
        <v>499</v>
      </c>
      <c r="F28" s="169">
        <v>1142</v>
      </c>
      <c r="G28" s="169">
        <v>0</v>
      </c>
      <c r="H28" s="169">
        <v>0</v>
      </c>
      <c r="I28" s="169">
        <v>1</v>
      </c>
      <c r="J28" s="169">
        <v>1</v>
      </c>
      <c r="K28" s="170">
        <v>43.7</v>
      </c>
      <c r="L28" s="170">
        <v>0</v>
      </c>
      <c r="M28" s="170">
        <v>100</v>
      </c>
      <c r="N28" s="170">
        <v>1.04</v>
      </c>
      <c r="O28" s="170">
        <v>0</v>
      </c>
      <c r="P28" s="169">
        <v>518.96</v>
      </c>
      <c r="Q28" s="169">
        <v>518.96</v>
      </c>
      <c r="R28" s="169">
        <v>0</v>
      </c>
      <c r="S28" s="169">
        <v>0</v>
      </c>
      <c r="T28" s="171">
        <v>518.96</v>
      </c>
      <c r="U28" s="172" t="s">
        <v>460</v>
      </c>
    </row>
    <row r="29" spans="1:21" outlineLevel="1">
      <c r="A29" s="167" t="s">
        <v>453</v>
      </c>
      <c r="B29" s="168" t="s">
        <v>96</v>
      </c>
      <c r="C29" s="168" t="s">
        <v>275</v>
      </c>
      <c r="D29" s="168" t="s">
        <v>430</v>
      </c>
      <c r="E29" s="169">
        <v>401</v>
      </c>
      <c r="F29" s="169">
        <v>2696</v>
      </c>
      <c r="G29" s="169">
        <v>0</v>
      </c>
      <c r="H29" s="169">
        <v>0</v>
      </c>
      <c r="I29" s="169">
        <v>2</v>
      </c>
      <c r="J29" s="169">
        <v>1</v>
      </c>
      <c r="K29" s="170">
        <v>14.87</v>
      </c>
      <c r="L29" s="170">
        <v>0</v>
      </c>
      <c r="M29" s="170">
        <v>200</v>
      </c>
      <c r="N29" s="170">
        <v>1.06</v>
      </c>
      <c r="O29" s="170">
        <v>0</v>
      </c>
      <c r="P29" s="169">
        <v>425.06</v>
      </c>
      <c r="Q29" s="169">
        <v>425.06</v>
      </c>
      <c r="R29" s="169">
        <v>0</v>
      </c>
      <c r="S29" s="169">
        <v>0</v>
      </c>
      <c r="T29" s="171">
        <v>425.06</v>
      </c>
      <c r="U29" s="172" t="s">
        <v>393</v>
      </c>
    </row>
    <row r="30" spans="1:21" outlineLevel="1">
      <c r="A30" s="167" t="s">
        <v>438</v>
      </c>
      <c r="B30" s="168" t="s">
        <v>126</v>
      </c>
      <c r="C30" s="168" t="s">
        <v>275</v>
      </c>
      <c r="D30" s="168" t="s">
        <v>430</v>
      </c>
      <c r="E30" s="169">
        <v>1834</v>
      </c>
      <c r="F30" s="169">
        <v>1866</v>
      </c>
      <c r="G30" s="169">
        <v>0</v>
      </c>
      <c r="H30" s="169">
        <v>0</v>
      </c>
      <c r="I30" s="169">
        <v>1</v>
      </c>
      <c r="J30" s="169">
        <v>1</v>
      </c>
      <c r="K30" s="170">
        <v>98.29</v>
      </c>
      <c r="L30" s="170">
        <v>0</v>
      </c>
      <c r="M30" s="170">
        <v>100</v>
      </c>
      <c r="N30" s="170">
        <v>1.04</v>
      </c>
      <c r="O30" s="170">
        <v>0</v>
      </c>
      <c r="P30" s="169">
        <v>1907.36</v>
      </c>
      <c r="Q30" s="169">
        <v>1907.36</v>
      </c>
      <c r="R30" s="169">
        <v>0</v>
      </c>
      <c r="S30" s="169">
        <v>0</v>
      </c>
      <c r="T30" s="171">
        <v>1907.36</v>
      </c>
      <c r="U30" s="172" t="s">
        <v>468</v>
      </c>
    </row>
    <row r="31" spans="1:21" outlineLevel="1">
      <c r="A31" s="167" t="s">
        <v>435</v>
      </c>
      <c r="B31" s="168" t="s">
        <v>469</v>
      </c>
      <c r="C31" s="168" t="s">
        <v>275</v>
      </c>
      <c r="D31" s="168" t="s">
        <v>430</v>
      </c>
      <c r="E31" s="169">
        <v>990</v>
      </c>
      <c r="F31" s="169">
        <v>2449</v>
      </c>
      <c r="G31" s="169">
        <v>0</v>
      </c>
      <c r="H31" s="169">
        <v>0</v>
      </c>
      <c r="I31" s="169">
        <v>2</v>
      </c>
      <c r="J31" s="169">
        <v>2</v>
      </c>
      <c r="K31" s="170">
        <v>40.42</v>
      </c>
      <c r="L31" s="170">
        <v>0</v>
      </c>
      <c r="M31" s="170">
        <v>100</v>
      </c>
      <c r="N31" s="170">
        <v>1.02</v>
      </c>
      <c r="O31" s="170">
        <v>0</v>
      </c>
      <c r="P31" s="169">
        <v>1009.8</v>
      </c>
      <c r="Q31" s="169">
        <v>1009.8</v>
      </c>
      <c r="R31" s="169">
        <v>0</v>
      </c>
      <c r="S31" s="169">
        <v>0</v>
      </c>
      <c r="T31" s="171">
        <v>1009.8</v>
      </c>
      <c r="U31" s="172" t="s">
        <v>470</v>
      </c>
    </row>
    <row r="32" spans="1:21" outlineLevel="1">
      <c r="A32" s="167" t="s">
        <v>438</v>
      </c>
      <c r="B32" s="168" t="s">
        <v>157</v>
      </c>
      <c r="C32" s="168" t="s">
        <v>275</v>
      </c>
      <c r="D32" s="168" t="s">
        <v>430</v>
      </c>
      <c r="E32" s="169">
        <v>1996</v>
      </c>
      <c r="F32" s="169">
        <v>3175</v>
      </c>
      <c r="G32" s="169">
        <v>0</v>
      </c>
      <c r="H32" s="169">
        <v>0</v>
      </c>
      <c r="I32" s="169">
        <v>1</v>
      </c>
      <c r="J32" s="169">
        <v>4</v>
      </c>
      <c r="K32" s="170">
        <v>62.87</v>
      </c>
      <c r="L32" s="170">
        <v>0</v>
      </c>
      <c r="M32" s="170">
        <v>25</v>
      </c>
      <c r="N32" s="170">
        <v>1.04</v>
      </c>
      <c r="O32" s="170">
        <v>0</v>
      </c>
      <c r="P32" s="169">
        <v>2075.84</v>
      </c>
      <c r="Q32" s="169">
        <v>2075.84</v>
      </c>
      <c r="R32" s="169">
        <v>0</v>
      </c>
      <c r="S32" s="169">
        <v>0</v>
      </c>
      <c r="T32" s="171">
        <v>2075.84</v>
      </c>
      <c r="U32" s="172" t="s">
        <v>471</v>
      </c>
    </row>
    <row r="33" spans="1:21" outlineLevel="1">
      <c r="A33" s="167" t="s">
        <v>472</v>
      </c>
      <c r="B33" s="168" t="s">
        <v>473</v>
      </c>
      <c r="C33" s="168" t="s">
        <v>275</v>
      </c>
      <c r="D33" s="168" t="s">
        <v>474</v>
      </c>
      <c r="E33" s="169">
        <v>540</v>
      </c>
      <c r="F33" s="169">
        <v>0</v>
      </c>
      <c r="G33" s="169">
        <v>0</v>
      </c>
      <c r="H33" s="169">
        <v>0</v>
      </c>
      <c r="I33" s="169">
        <v>1</v>
      </c>
      <c r="J33" s="169">
        <v>0</v>
      </c>
      <c r="K33" s="170">
        <v>0</v>
      </c>
      <c r="L33" s="170">
        <v>0</v>
      </c>
      <c r="M33" s="170">
        <v>0</v>
      </c>
      <c r="N33" s="170">
        <v>1.02</v>
      </c>
      <c r="O33" s="170">
        <v>0</v>
      </c>
      <c r="P33" s="169">
        <v>550.79999999999995</v>
      </c>
      <c r="Q33" s="169">
        <v>550.79999999999995</v>
      </c>
      <c r="R33" s="169">
        <v>0</v>
      </c>
      <c r="S33" s="169">
        <v>0</v>
      </c>
      <c r="T33" s="171">
        <v>550.79999999999995</v>
      </c>
      <c r="U33" s="172" t="s">
        <v>475</v>
      </c>
    </row>
    <row r="34" spans="1:21" outlineLevel="1">
      <c r="A34" s="167" t="s">
        <v>482</v>
      </c>
      <c r="B34" s="168" t="s">
        <v>480</v>
      </c>
      <c r="C34" s="168" t="s">
        <v>275</v>
      </c>
      <c r="D34" s="168" t="s">
        <v>433</v>
      </c>
      <c r="E34" s="169">
        <v>990</v>
      </c>
      <c r="F34" s="169">
        <v>990</v>
      </c>
      <c r="G34" s="169">
        <v>0</v>
      </c>
      <c r="H34" s="169">
        <v>0</v>
      </c>
      <c r="I34" s="169">
        <v>1</v>
      </c>
      <c r="J34" s="169">
        <v>1</v>
      </c>
      <c r="K34" s="170">
        <v>100</v>
      </c>
      <c r="L34" s="170">
        <v>0</v>
      </c>
      <c r="M34" s="170">
        <v>100</v>
      </c>
      <c r="N34" s="170">
        <v>1.03</v>
      </c>
      <c r="O34" s="170">
        <v>0</v>
      </c>
      <c r="P34" s="169">
        <v>1019.7</v>
      </c>
      <c r="Q34" s="169">
        <v>1019.7</v>
      </c>
      <c r="R34" s="169">
        <v>0</v>
      </c>
      <c r="S34" s="169">
        <v>0</v>
      </c>
      <c r="T34" s="171">
        <v>1019.7</v>
      </c>
      <c r="U34" s="172" t="s">
        <v>481</v>
      </c>
    </row>
    <row r="35" spans="1:21" outlineLevel="1">
      <c r="A35" s="167" t="s">
        <v>435</v>
      </c>
      <c r="B35" s="168" t="s">
        <v>489</v>
      </c>
      <c r="C35" s="168" t="s">
        <v>275</v>
      </c>
      <c r="D35" s="168" t="s">
        <v>430</v>
      </c>
      <c r="E35" s="169">
        <v>250</v>
      </c>
      <c r="F35" s="169">
        <v>156</v>
      </c>
      <c r="G35" s="169">
        <v>0</v>
      </c>
      <c r="H35" s="169">
        <v>0</v>
      </c>
      <c r="I35" s="169">
        <v>1</v>
      </c>
      <c r="J35" s="169">
        <v>1</v>
      </c>
      <c r="K35" s="170">
        <v>160.26</v>
      </c>
      <c r="L35" s="170">
        <v>0</v>
      </c>
      <c r="M35" s="170">
        <v>100</v>
      </c>
      <c r="N35" s="170">
        <v>1.02</v>
      </c>
      <c r="O35" s="170">
        <v>0</v>
      </c>
      <c r="P35" s="169">
        <v>255</v>
      </c>
      <c r="Q35" s="169">
        <v>255</v>
      </c>
      <c r="R35" s="169">
        <v>0</v>
      </c>
      <c r="S35" s="169">
        <v>0</v>
      </c>
      <c r="T35" s="171">
        <v>255</v>
      </c>
      <c r="U35" s="172" t="s">
        <v>490</v>
      </c>
    </row>
    <row r="36" spans="1:21" outlineLevel="1">
      <c r="A36" s="167" t="s">
        <v>438</v>
      </c>
      <c r="B36" s="168" t="s">
        <v>491</v>
      </c>
      <c r="C36" s="168" t="s">
        <v>275</v>
      </c>
      <c r="D36" s="168" t="s">
        <v>430</v>
      </c>
      <c r="E36" s="169">
        <v>31828</v>
      </c>
      <c r="F36" s="169">
        <v>52</v>
      </c>
      <c r="G36" s="169">
        <v>11659.06</v>
      </c>
      <c r="H36" s="169">
        <v>0</v>
      </c>
      <c r="I36" s="169">
        <v>3</v>
      </c>
      <c r="J36" s="169">
        <v>1</v>
      </c>
      <c r="K36" s="170">
        <v>61207.69</v>
      </c>
      <c r="L36" s="170">
        <v>0</v>
      </c>
      <c r="M36" s="170">
        <v>300</v>
      </c>
      <c r="N36" s="170">
        <v>1.04</v>
      </c>
      <c r="O36" s="170">
        <v>0</v>
      </c>
      <c r="P36" s="169">
        <v>33101.120000000003</v>
      </c>
      <c r="Q36" s="169">
        <v>44760.18</v>
      </c>
      <c r="R36" s="169">
        <v>0</v>
      </c>
      <c r="S36" s="169">
        <v>0</v>
      </c>
      <c r="T36" s="171">
        <v>44760.18</v>
      </c>
      <c r="U36" s="172" t="s">
        <v>492</v>
      </c>
    </row>
    <row r="37" spans="1:21" outlineLevel="1">
      <c r="A37" s="167" t="s">
        <v>450</v>
      </c>
      <c r="B37" s="168" t="s">
        <v>493</v>
      </c>
      <c r="C37" s="168" t="s">
        <v>275</v>
      </c>
      <c r="D37" s="168" t="s">
        <v>430</v>
      </c>
      <c r="E37" s="169">
        <v>298</v>
      </c>
      <c r="F37" s="169">
        <v>0</v>
      </c>
      <c r="G37" s="169">
        <v>5636.52</v>
      </c>
      <c r="H37" s="169">
        <v>0</v>
      </c>
      <c r="I37" s="169">
        <v>1</v>
      </c>
      <c r="J37" s="169">
        <v>0</v>
      </c>
      <c r="K37" s="170">
        <v>0</v>
      </c>
      <c r="L37" s="170">
        <v>0</v>
      </c>
      <c r="M37" s="170">
        <v>0</v>
      </c>
      <c r="N37" s="170">
        <v>1.08</v>
      </c>
      <c r="O37" s="170">
        <v>0</v>
      </c>
      <c r="P37" s="169">
        <v>321.83999999999997</v>
      </c>
      <c r="Q37" s="169">
        <v>5958.36</v>
      </c>
      <c r="R37" s="169">
        <v>0</v>
      </c>
      <c r="S37" s="169">
        <v>0</v>
      </c>
      <c r="T37" s="171">
        <v>5958.36</v>
      </c>
      <c r="U37" s="172" t="s">
        <v>494</v>
      </c>
    </row>
    <row r="38" spans="1:21" outlineLevel="1">
      <c r="A38" s="167" t="s">
        <v>435</v>
      </c>
      <c r="B38" s="168" t="s">
        <v>496</v>
      </c>
      <c r="C38" s="168" t="s">
        <v>275</v>
      </c>
      <c r="D38" s="168" t="s">
        <v>430</v>
      </c>
      <c r="E38" s="169">
        <v>2084</v>
      </c>
      <c r="F38" s="169">
        <v>2354</v>
      </c>
      <c r="G38" s="169">
        <v>7.1</v>
      </c>
      <c r="H38" s="169">
        <v>6.97</v>
      </c>
      <c r="I38" s="169">
        <v>2</v>
      </c>
      <c r="J38" s="169">
        <v>2</v>
      </c>
      <c r="K38" s="170">
        <v>88.53</v>
      </c>
      <c r="L38" s="170">
        <v>101.87</v>
      </c>
      <c r="M38" s="170">
        <v>100</v>
      </c>
      <c r="N38" s="170">
        <v>1.02</v>
      </c>
      <c r="O38" s="170">
        <v>0</v>
      </c>
      <c r="P38" s="169">
        <v>2125.6799999999998</v>
      </c>
      <c r="Q38" s="169">
        <v>2132.7800000000002</v>
      </c>
      <c r="R38" s="169">
        <v>0</v>
      </c>
      <c r="S38" s="169">
        <v>0</v>
      </c>
      <c r="T38" s="171">
        <v>2132.7800000000002</v>
      </c>
      <c r="U38" s="172" t="s">
        <v>497</v>
      </c>
    </row>
    <row r="39" spans="1:21" outlineLevel="1">
      <c r="A39" s="167" t="s">
        <v>450</v>
      </c>
      <c r="B39" s="168" t="s">
        <v>498</v>
      </c>
      <c r="C39" s="168" t="s">
        <v>275</v>
      </c>
      <c r="D39" s="168" t="s">
        <v>430</v>
      </c>
      <c r="E39" s="169">
        <v>30810</v>
      </c>
      <c r="F39" s="169">
        <v>298</v>
      </c>
      <c r="G39" s="169">
        <v>10044.93</v>
      </c>
      <c r="H39" s="169">
        <v>0</v>
      </c>
      <c r="I39" s="169">
        <v>2</v>
      </c>
      <c r="J39" s="169">
        <v>1</v>
      </c>
      <c r="K39" s="170">
        <v>10338.93</v>
      </c>
      <c r="L39" s="170">
        <v>0</v>
      </c>
      <c r="M39" s="170">
        <v>200</v>
      </c>
      <c r="N39" s="170">
        <v>1.08</v>
      </c>
      <c r="O39" s="170">
        <v>0</v>
      </c>
      <c r="P39" s="169">
        <v>33274.800000000003</v>
      </c>
      <c r="Q39" s="169">
        <v>43319.73</v>
      </c>
      <c r="R39" s="169">
        <v>0</v>
      </c>
      <c r="S39" s="169">
        <v>0</v>
      </c>
      <c r="T39" s="171">
        <v>43319.73</v>
      </c>
      <c r="U39" s="172" t="s">
        <v>499</v>
      </c>
    </row>
    <row r="40" spans="1:21" outlineLevel="1">
      <c r="A40" s="167" t="s">
        <v>453</v>
      </c>
      <c r="B40" s="168" t="s">
        <v>502</v>
      </c>
      <c r="C40" s="168" t="s">
        <v>275</v>
      </c>
      <c r="D40" s="168" t="s">
        <v>430</v>
      </c>
      <c r="E40" s="169">
        <v>4006</v>
      </c>
      <c r="F40" s="169">
        <v>1056</v>
      </c>
      <c r="G40" s="169">
        <v>7.1</v>
      </c>
      <c r="H40" s="169">
        <v>0</v>
      </c>
      <c r="I40" s="169">
        <v>5</v>
      </c>
      <c r="J40" s="169">
        <v>2</v>
      </c>
      <c r="K40" s="170">
        <v>379.36</v>
      </c>
      <c r="L40" s="170">
        <v>0</v>
      </c>
      <c r="M40" s="170">
        <v>250</v>
      </c>
      <c r="N40" s="170">
        <v>1.06</v>
      </c>
      <c r="O40" s="170">
        <v>0</v>
      </c>
      <c r="P40" s="169">
        <v>4246.3599999999997</v>
      </c>
      <c r="Q40" s="169">
        <v>4253.46</v>
      </c>
      <c r="R40" s="169">
        <v>0</v>
      </c>
      <c r="S40" s="169">
        <v>0</v>
      </c>
      <c r="T40" s="171">
        <v>4253.46</v>
      </c>
      <c r="U40" s="172" t="s">
        <v>503</v>
      </c>
    </row>
    <row r="41" spans="1:21" outlineLevel="1">
      <c r="A41" s="167" t="s">
        <v>435</v>
      </c>
      <c r="B41" s="168" t="s">
        <v>506</v>
      </c>
      <c r="C41" s="168" t="s">
        <v>275</v>
      </c>
      <c r="D41" s="168" t="s">
        <v>430</v>
      </c>
      <c r="E41" s="169">
        <v>7500</v>
      </c>
      <c r="F41" s="169">
        <v>2569</v>
      </c>
      <c r="G41" s="169">
        <v>14.2</v>
      </c>
      <c r="H41" s="169">
        <v>0</v>
      </c>
      <c r="I41" s="169">
        <v>10</v>
      </c>
      <c r="J41" s="169">
        <v>3</v>
      </c>
      <c r="K41" s="170">
        <v>291.94</v>
      </c>
      <c r="L41" s="170">
        <v>0</v>
      </c>
      <c r="M41" s="170">
        <v>333.33</v>
      </c>
      <c r="N41" s="170">
        <v>1.02</v>
      </c>
      <c r="O41" s="170">
        <v>0</v>
      </c>
      <c r="P41" s="169">
        <v>7650</v>
      </c>
      <c r="Q41" s="169">
        <v>7664.2</v>
      </c>
      <c r="R41" s="169">
        <v>0</v>
      </c>
      <c r="S41" s="169">
        <v>0</v>
      </c>
      <c r="T41" s="171">
        <v>7664.2</v>
      </c>
      <c r="U41" s="172" t="s">
        <v>507</v>
      </c>
    </row>
    <row r="42" spans="1:21" outlineLevel="1">
      <c r="A42" s="167" t="s">
        <v>435</v>
      </c>
      <c r="B42" s="168" t="s">
        <v>512</v>
      </c>
      <c r="C42" s="168" t="s">
        <v>275</v>
      </c>
      <c r="D42" s="168" t="s">
        <v>430</v>
      </c>
      <c r="E42" s="169">
        <v>880</v>
      </c>
      <c r="F42" s="169">
        <v>1408</v>
      </c>
      <c r="G42" s="169">
        <v>0</v>
      </c>
      <c r="H42" s="169">
        <v>0</v>
      </c>
      <c r="I42" s="169">
        <v>3</v>
      </c>
      <c r="J42" s="169">
        <v>1</v>
      </c>
      <c r="K42" s="170">
        <v>62.5</v>
      </c>
      <c r="L42" s="170">
        <v>0</v>
      </c>
      <c r="M42" s="170">
        <v>300</v>
      </c>
      <c r="N42" s="170">
        <v>1.02</v>
      </c>
      <c r="O42" s="170">
        <v>0</v>
      </c>
      <c r="P42" s="169">
        <v>897.6</v>
      </c>
      <c r="Q42" s="169">
        <v>897.6</v>
      </c>
      <c r="R42" s="169">
        <v>0</v>
      </c>
      <c r="S42" s="169">
        <v>0</v>
      </c>
      <c r="T42" s="171">
        <v>897.6</v>
      </c>
      <c r="U42" s="172" t="s">
        <v>513</v>
      </c>
    </row>
    <row r="43" spans="1:21" outlineLevel="1">
      <c r="A43" s="167" t="s">
        <v>453</v>
      </c>
      <c r="B43" s="168" t="s">
        <v>243</v>
      </c>
      <c r="C43" s="168" t="s">
        <v>275</v>
      </c>
      <c r="D43" s="168" t="s">
        <v>430</v>
      </c>
      <c r="E43" s="169">
        <v>3060</v>
      </c>
      <c r="F43" s="169">
        <v>6739</v>
      </c>
      <c r="G43" s="169">
        <v>137.97999999999999</v>
      </c>
      <c r="H43" s="169">
        <v>0</v>
      </c>
      <c r="I43" s="169">
        <v>2</v>
      </c>
      <c r="J43" s="169">
        <v>2</v>
      </c>
      <c r="K43" s="170">
        <v>45.41</v>
      </c>
      <c r="L43" s="170">
        <v>0</v>
      </c>
      <c r="M43" s="170">
        <v>100</v>
      </c>
      <c r="N43" s="170">
        <v>1.06</v>
      </c>
      <c r="O43" s="170">
        <v>0</v>
      </c>
      <c r="P43" s="169">
        <v>3243.6</v>
      </c>
      <c r="Q43" s="169">
        <v>3381.58</v>
      </c>
      <c r="R43" s="169">
        <v>0</v>
      </c>
      <c r="S43" s="169">
        <v>0</v>
      </c>
      <c r="T43" s="171">
        <v>3381.58</v>
      </c>
      <c r="U43" s="172" t="s">
        <v>514</v>
      </c>
    </row>
    <row r="44" spans="1:21" outlineLevel="1">
      <c r="A44" s="167" t="s">
        <v>435</v>
      </c>
      <c r="B44" s="168" t="s">
        <v>246</v>
      </c>
      <c r="C44" s="168" t="s">
        <v>275</v>
      </c>
      <c r="D44" s="168" t="s">
        <v>430</v>
      </c>
      <c r="E44" s="169">
        <v>0</v>
      </c>
      <c r="F44" s="169">
        <v>52</v>
      </c>
      <c r="G44" s="169">
        <v>0</v>
      </c>
      <c r="H44" s="169">
        <v>0</v>
      </c>
      <c r="I44" s="169">
        <v>0</v>
      </c>
      <c r="J44" s="169">
        <v>1</v>
      </c>
      <c r="K44" s="170">
        <v>0</v>
      </c>
      <c r="L44" s="170">
        <v>0</v>
      </c>
      <c r="M44" s="170">
        <v>0</v>
      </c>
      <c r="N44" s="170">
        <v>1.02</v>
      </c>
      <c r="O44" s="170">
        <v>0</v>
      </c>
      <c r="P44" s="169">
        <v>0</v>
      </c>
      <c r="Q44" s="169">
        <v>0</v>
      </c>
      <c r="R44" s="169">
        <v>0</v>
      </c>
      <c r="S44" s="169">
        <v>0</v>
      </c>
      <c r="T44" s="171">
        <v>0</v>
      </c>
      <c r="U44" s="172" t="s">
        <v>515</v>
      </c>
    </row>
    <row r="45" spans="1:21" outlineLevel="1">
      <c r="A45" s="167" t="s">
        <v>438</v>
      </c>
      <c r="B45" s="168" t="s">
        <v>516</v>
      </c>
      <c r="C45" s="168" t="s">
        <v>275</v>
      </c>
      <c r="D45" s="168" t="s">
        <v>430</v>
      </c>
      <c r="E45" s="169">
        <v>3855</v>
      </c>
      <c r="F45" s="169">
        <v>5785</v>
      </c>
      <c r="G45" s="169">
        <v>34.22</v>
      </c>
      <c r="H45" s="169">
        <v>71.31</v>
      </c>
      <c r="I45" s="169">
        <v>5</v>
      </c>
      <c r="J45" s="169">
        <v>10</v>
      </c>
      <c r="K45" s="170">
        <v>66.64</v>
      </c>
      <c r="L45" s="170">
        <v>47.99</v>
      </c>
      <c r="M45" s="170">
        <v>50</v>
      </c>
      <c r="N45" s="170">
        <v>1.04</v>
      </c>
      <c r="O45" s="170">
        <v>0</v>
      </c>
      <c r="P45" s="169">
        <v>4009.2</v>
      </c>
      <c r="Q45" s="169">
        <v>4043.42</v>
      </c>
      <c r="R45" s="169">
        <v>0</v>
      </c>
      <c r="S45" s="169">
        <v>0</v>
      </c>
      <c r="T45" s="171">
        <v>4043.42</v>
      </c>
      <c r="U45" s="172" t="s">
        <v>517</v>
      </c>
    </row>
    <row r="46" spans="1:21" outlineLevel="1">
      <c r="A46" s="167" t="s">
        <v>438</v>
      </c>
      <c r="B46" s="168" t="s">
        <v>394</v>
      </c>
      <c r="C46" s="168" t="s">
        <v>275</v>
      </c>
      <c r="D46" s="168" t="s">
        <v>430</v>
      </c>
      <c r="E46" s="169">
        <v>11052</v>
      </c>
      <c r="F46" s="169">
        <v>7303</v>
      </c>
      <c r="G46" s="169">
        <v>0</v>
      </c>
      <c r="H46" s="169">
        <v>0</v>
      </c>
      <c r="I46" s="169">
        <v>7</v>
      </c>
      <c r="J46" s="169">
        <v>7</v>
      </c>
      <c r="K46" s="170">
        <v>151.34</v>
      </c>
      <c r="L46" s="170">
        <v>0</v>
      </c>
      <c r="M46" s="170">
        <v>100</v>
      </c>
      <c r="N46" s="170">
        <v>1.04</v>
      </c>
      <c r="O46" s="170">
        <v>0</v>
      </c>
      <c r="P46" s="169">
        <v>11494.08</v>
      </c>
      <c r="Q46" s="169">
        <v>11494.08</v>
      </c>
      <c r="R46" s="169">
        <v>0</v>
      </c>
      <c r="S46" s="169">
        <v>0</v>
      </c>
      <c r="T46" s="171">
        <v>11494.08</v>
      </c>
      <c r="U46" s="172" t="s">
        <v>395</v>
      </c>
    </row>
    <row r="47" spans="1:21" outlineLevel="1">
      <c r="A47" s="167" t="s">
        <v>438</v>
      </c>
      <c r="B47" s="168" t="s">
        <v>522</v>
      </c>
      <c r="C47" s="168" t="s">
        <v>275</v>
      </c>
      <c r="D47" s="168" t="s">
        <v>430</v>
      </c>
      <c r="E47" s="169">
        <v>559</v>
      </c>
      <c r="F47" s="169">
        <v>1654</v>
      </c>
      <c r="G47" s="169">
        <v>0</v>
      </c>
      <c r="H47" s="169">
        <v>0</v>
      </c>
      <c r="I47" s="169">
        <v>3</v>
      </c>
      <c r="J47" s="169">
        <v>3</v>
      </c>
      <c r="K47" s="170">
        <v>33.799999999999997</v>
      </c>
      <c r="L47" s="170">
        <v>0</v>
      </c>
      <c r="M47" s="170">
        <v>100</v>
      </c>
      <c r="N47" s="170">
        <v>1.04</v>
      </c>
      <c r="O47" s="170">
        <v>0</v>
      </c>
      <c r="P47" s="169">
        <v>581.36</v>
      </c>
      <c r="Q47" s="169">
        <v>581.36</v>
      </c>
      <c r="R47" s="169">
        <v>0</v>
      </c>
      <c r="S47" s="169">
        <v>0</v>
      </c>
      <c r="T47" s="171">
        <v>581.36</v>
      </c>
      <c r="U47" s="172" t="s">
        <v>523</v>
      </c>
    </row>
    <row r="48" spans="1:21" outlineLevel="1">
      <c r="A48" s="167" t="s">
        <v>438</v>
      </c>
      <c r="B48" s="168" t="s">
        <v>527</v>
      </c>
      <c r="C48" s="168" t="s">
        <v>275</v>
      </c>
      <c r="D48" s="168" t="s">
        <v>430</v>
      </c>
      <c r="E48" s="169">
        <v>799</v>
      </c>
      <c r="F48" s="169">
        <v>576</v>
      </c>
      <c r="G48" s="169">
        <v>0</v>
      </c>
      <c r="H48" s="169">
        <v>0</v>
      </c>
      <c r="I48" s="169">
        <v>1</v>
      </c>
      <c r="J48" s="169">
        <v>1</v>
      </c>
      <c r="K48" s="170">
        <v>138.72</v>
      </c>
      <c r="L48" s="170">
        <v>0</v>
      </c>
      <c r="M48" s="170">
        <v>100</v>
      </c>
      <c r="N48" s="170">
        <v>1.04</v>
      </c>
      <c r="O48" s="170">
        <v>0</v>
      </c>
      <c r="P48" s="169">
        <v>830.96</v>
      </c>
      <c r="Q48" s="169">
        <v>830.96</v>
      </c>
      <c r="R48" s="169">
        <v>0</v>
      </c>
      <c r="S48" s="169">
        <v>0</v>
      </c>
      <c r="T48" s="171">
        <v>830.96</v>
      </c>
      <c r="U48" s="172" t="s">
        <v>528</v>
      </c>
    </row>
    <row r="49" spans="1:21" outlineLevel="1">
      <c r="A49" s="167" t="s">
        <v>453</v>
      </c>
      <c r="B49" s="168" t="s">
        <v>532</v>
      </c>
      <c r="C49" s="168" t="s">
        <v>275</v>
      </c>
      <c r="D49" s="168" t="s">
        <v>430</v>
      </c>
      <c r="E49" s="169">
        <v>1408</v>
      </c>
      <c r="F49" s="169">
        <v>704</v>
      </c>
      <c r="G49" s="169">
        <v>0</v>
      </c>
      <c r="H49" s="169">
        <v>0</v>
      </c>
      <c r="I49" s="169">
        <v>4</v>
      </c>
      <c r="J49" s="169">
        <v>2</v>
      </c>
      <c r="K49" s="170">
        <v>200</v>
      </c>
      <c r="L49" s="170">
        <v>0</v>
      </c>
      <c r="M49" s="170">
        <v>200</v>
      </c>
      <c r="N49" s="170">
        <v>1.06</v>
      </c>
      <c r="O49" s="170">
        <v>0</v>
      </c>
      <c r="P49" s="169">
        <v>1492.48</v>
      </c>
      <c r="Q49" s="169">
        <v>1492.48</v>
      </c>
      <c r="R49" s="169">
        <v>0</v>
      </c>
      <c r="S49" s="169">
        <v>0</v>
      </c>
      <c r="T49" s="171">
        <v>1492.48</v>
      </c>
      <c r="U49" s="172" t="s">
        <v>533</v>
      </c>
    </row>
    <row r="50" spans="1:21" outlineLevel="1">
      <c r="A50" s="167" t="s">
        <v>435</v>
      </c>
      <c r="B50" s="168" t="s">
        <v>396</v>
      </c>
      <c r="C50" s="168" t="s">
        <v>275</v>
      </c>
      <c r="D50" s="168" t="s">
        <v>430</v>
      </c>
      <c r="E50" s="169">
        <v>1248</v>
      </c>
      <c r="F50" s="169">
        <v>776</v>
      </c>
      <c r="G50" s="169">
        <v>0</v>
      </c>
      <c r="H50" s="169">
        <v>0</v>
      </c>
      <c r="I50" s="169">
        <v>21</v>
      </c>
      <c r="J50" s="169">
        <v>5</v>
      </c>
      <c r="K50" s="170">
        <v>160.82</v>
      </c>
      <c r="L50" s="170">
        <v>0</v>
      </c>
      <c r="M50" s="170">
        <v>420</v>
      </c>
      <c r="N50" s="170">
        <v>1.02</v>
      </c>
      <c r="O50" s="170">
        <v>0</v>
      </c>
      <c r="P50" s="169">
        <v>1272.96</v>
      </c>
      <c r="Q50" s="169">
        <v>1272.96</v>
      </c>
      <c r="R50" s="169">
        <v>0</v>
      </c>
      <c r="S50" s="169">
        <v>0</v>
      </c>
      <c r="T50" s="171">
        <v>1272.96</v>
      </c>
      <c r="U50" s="172" t="s">
        <v>397</v>
      </c>
    </row>
    <row r="51" spans="1:21">
      <c r="A51" s="173" t="s">
        <v>554</v>
      </c>
      <c r="B51" s="174"/>
      <c r="C51" s="174"/>
      <c r="D51" s="174"/>
      <c r="E51" s="175">
        <v>115787</v>
      </c>
      <c r="F51" s="175">
        <v>46704</v>
      </c>
      <c r="G51" s="175">
        <v>27541.11</v>
      </c>
      <c r="H51" s="175">
        <v>78.28</v>
      </c>
      <c r="I51" s="174"/>
      <c r="J51" s="174"/>
      <c r="K51" s="176"/>
      <c r="L51" s="176"/>
      <c r="M51" s="176"/>
      <c r="N51" s="176"/>
      <c r="O51" s="176"/>
      <c r="P51" s="175">
        <v>121520.44</v>
      </c>
      <c r="Q51" s="175">
        <v>149061.54999999999</v>
      </c>
      <c r="R51" s="175">
        <v>0</v>
      </c>
      <c r="S51" s="175">
        <v>0</v>
      </c>
      <c r="T51" s="175">
        <v>149061.54999999999</v>
      </c>
      <c r="U51" s="169"/>
    </row>
    <row r="52" spans="1:21" outlineLevel="1">
      <c r="A52" s="167" t="s">
        <v>555</v>
      </c>
      <c r="B52" s="168" t="s">
        <v>556</v>
      </c>
      <c r="C52" s="168" t="s">
        <v>275</v>
      </c>
      <c r="D52" s="168" t="s">
        <v>557</v>
      </c>
      <c r="E52" s="169">
        <v>4318</v>
      </c>
      <c r="F52" s="169">
        <v>1498</v>
      </c>
      <c r="G52" s="169">
        <v>0</v>
      </c>
      <c r="H52" s="169">
        <v>0</v>
      </c>
      <c r="I52" s="169">
        <v>4</v>
      </c>
      <c r="J52" s="169">
        <v>1</v>
      </c>
      <c r="K52" s="170">
        <v>288.25</v>
      </c>
      <c r="L52" s="170">
        <v>0</v>
      </c>
      <c r="M52" s="170">
        <v>400</v>
      </c>
      <c r="N52" s="170">
        <v>1.1000000000000001</v>
      </c>
      <c r="O52" s="170">
        <v>0</v>
      </c>
      <c r="P52" s="169">
        <v>4749.8</v>
      </c>
      <c r="Q52" s="169">
        <v>4749.8</v>
      </c>
      <c r="R52" s="169">
        <v>0</v>
      </c>
      <c r="S52" s="169">
        <v>0</v>
      </c>
      <c r="T52" s="171">
        <v>4749.8</v>
      </c>
      <c r="U52" s="172" t="s">
        <v>558</v>
      </c>
    </row>
    <row r="53" spans="1:21">
      <c r="A53" s="173" t="s">
        <v>560</v>
      </c>
      <c r="B53" s="174"/>
      <c r="C53" s="174"/>
      <c r="D53" s="174"/>
      <c r="E53" s="175">
        <v>4318</v>
      </c>
      <c r="F53" s="175">
        <v>1498</v>
      </c>
      <c r="G53" s="175">
        <v>0</v>
      </c>
      <c r="H53" s="175">
        <v>0</v>
      </c>
      <c r="I53" s="174"/>
      <c r="J53" s="174"/>
      <c r="K53" s="176"/>
      <c r="L53" s="176"/>
      <c r="M53" s="176"/>
      <c r="N53" s="176"/>
      <c r="O53" s="176"/>
      <c r="P53" s="175">
        <v>4749.8</v>
      </c>
      <c r="Q53" s="175">
        <v>4749.8</v>
      </c>
      <c r="R53" s="175">
        <v>0</v>
      </c>
      <c r="S53" s="175">
        <v>0</v>
      </c>
      <c r="T53" s="175">
        <v>4749.8</v>
      </c>
      <c r="U53" s="169"/>
    </row>
    <row r="54" spans="1:21" outlineLevel="1">
      <c r="A54" s="167" t="s">
        <v>561</v>
      </c>
      <c r="B54" s="168" t="s">
        <v>562</v>
      </c>
      <c r="C54" s="168" t="s">
        <v>275</v>
      </c>
      <c r="D54" s="168" t="s">
        <v>563</v>
      </c>
      <c r="E54" s="169">
        <v>6915</v>
      </c>
      <c r="F54" s="169">
        <v>6853</v>
      </c>
      <c r="G54" s="169">
        <v>0</v>
      </c>
      <c r="H54" s="169">
        <v>0</v>
      </c>
      <c r="I54" s="169">
        <v>1</v>
      </c>
      <c r="J54" s="169">
        <v>1</v>
      </c>
      <c r="K54" s="170">
        <v>100.9</v>
      </c>
      <c r="L54" s="170">
        <v>0</v>
      </c>
      <c r="M54" s="170">
        <v>100</v>
      </c>
      <c r="N54" s="170">
        <v>0.86</v>
      </c>
      <c r="O54" s="170">
        <v>0</v>
      </c>
      <c r="P54" s="169">
        <v>5946.9</v>
      </c>
      <c r="Q54" s="169">
        <v>5946.9</v>
      </c>
      <c r="R54" s="169">
        <v>0</v>
      </c>
      <c r="S54" s="169">
        <v>0</v>
      </c>
      <c r="T54" s="171">
        <v>5946.9</v>
      </c>
      <c r="U54" s="172" t="s">
        <v>564</v>
      </c>
    </row>
    <row r="55" spans="1:21" outlineLevel="1">
      <c r="A55" s="167" t="s">
        <v>565</v>
      </c>
      <c r="B55" s="168" t="s">
        <v>562</v>
      </c>
      <c r="C55" s="168" t="s">
        <v>275</v>
      </c>
      <c r="D55" s="168" t="s">
        <v>563</v>
      </c>
      <c r="E55" s="169">
        <v>42</v>
      </c>
      <c r="F55" s="169">
        <v>21</v>
      </c>
      <c r="G55" s="169">
        <v>0</v>
      </c>
      <c r="H55" s="169">
        <v>0</v>
      </c>
      <c r="I55" s="169">
        <v>1</v>
      </c>
      <c r="J55" s="169">
        <v>1</v>
      </c>
      <c r="K55" s="170">
        <v>200</v>
      </c>
      <c r="L55" s="170">
        <v>0</v>
      </c>
      <c r="M55" s="170">
        <v>100</v>
      </c>
      <c r="N55" s="170">
        <v>1.2</v>
      </c>
      <c r="O55" s="170">
        <v>0</v>
      </c>
      <c r="P55" s="169">
        <v>50.4</v>
      </c>
      <c r="Q55" s="169">
        <v>50.4</v>
      </c>
      <c r="R55" s="169">
        <v>0</v>
      </c>
      <c r="S55" s="169">
        <v>0</v>
      </c>
      <c r="T55" s="171">
        <v>50.4</v>
      </c>
      <c r="U55" s="172" t="s">
        <v>564</v>
      </c>
    </row>
    <row r="56" spans="1:21" outlineLevel="1">
      <c r="A56" s="167" t="s">
        <v>566</v>
      </c>
      <c r="B56" s="168" t="s">
        <v>421</v>
      </c>
      <c r="C56" s="168" t="s">
        <v>275</v>
      </c>
      <c r="D56" s="168" t="s">
        <v>563</v>
      </c>
      <c r="E56" s="169">
        <v>38954</v>
      </c>
      <c r="F56" s="169">
        <v>9628</v>
      </c>
      <c r="G56" s="169">
        <v>0</v>
      </c>
      <c r="H56" s="169">
        <v>0</v>
      </c>
      <c r="I56" s="169">
        <v>12</v>
      </c>
      <c r="J56" s="169">
        <v>9</v>
      </c>
      <c r="K56" s="170">
        <v>404.59</v>
      </c>
      <c r="L56" s="170">
        <v>0</v>
      </c>
      <c r="M56" s="170">
        <v>133.33000000000001</v>
      </c>
      <c r="N56" s="170">
        <v>0.86</v>
      </c>
      <c r="O56" s="170">
        <v>0</v>
      </c>
      <c r="P56" s="169">
        <v>33500.44</v>
      </c>
      <c r="Q56" s="169">
        <v>33500.44</v>
      </c>
      <c r="R56" s="169">
        <v>0</v>
      </c>
      <c r="S56" s="169">
        <v>0</v>
      </c>
      <c r="T56" s="171">
        <v>33500.44</v>
      </c>
      <c r="U56" s="172" t="s">
        <v>423</v>
      </c>
    </row>
    <row r="57" spans="1:21" outlineLevel="1">
      <c r="A57" s="167" t="s">
        <v>565</v>
      </c>
      <c r="B57" s="168" t="s">
        <v>421</v>
      </c>
      <c r="C57" s="168" t="s">
        <v>275</v>
      </c>
      <c r="D57" s="168" t="s">
        <v>563</v>
      </c>
      <c r="E57" s="169">
        <v>735</v>
      </c>
      <c r="F57" s="169">
        <v>231</v>
      </c>
      <c r="G57" s="169">
        <v>0</v>
      </c>
      <c r="H57" s="169">
        <v>0</v>
      </c>
      <c r="I57" s="169">
        <v>10</v>
      </c>
      <c r="J57" s="169">
        <v>9</v>
      </c>
      <c r="K57" s="170">
        <v>318.18</v>
      </c>
      <c r="L57" s="170">
        <v>0</v>
      </c>
      <c r="M57" s="170">
        <v>111.11</v>
      </c>
      <c r="N57" s="170">
        <v>1.2</v>
      </c>
      <c r="O57" s="170">
        <v>0</v>
      </c>
      <c r="P57" s="169">
        <v>882</v>
      </c>
      <c r="Q57" s="169">
        <v>882</v>
      </c>
      <c r="R57" s="169">
        <v>0</v>
      </c>
      <c r="S57" s="169">
        <v>0</v>
      </c>
      <c r="T57" s="171">
        <v>882</v>
      </c>
      <c r="U57" s="172" t="s">
        <v>423</v>
      </c>
    </row>
    <row r="58" spans="1:21" ht="30" outlineLevel="1">
      <c r="A58" s="167" t="s">
        <v>569</v>
      </c>
      <c r="B58" s="168" t="s">
        <v>421</v>
      </c>
      <c r="C58" s="168" t="s">
        <v>275</v>
      </c>
      <c r="D58" s="168" t="s">
        <v>563</v>
      </c>
      <c r="E58" s="169">
        <v>0</v>
      </c>
      <c r="F58" s="169">
        <v>120</v>
      </c>
      <c r="G58" s="169">
        <v>0</v>
      </c>
      <c r="H58" s="169">
        <v>0</v>
      </c>
      <c r="I58" s="169">
        <v>0</v>
      </c>
      <c r="J58" s="169">
        <v>2</v>
      </c>
      <c r="K58" s="170">
        <v>0</v>
      </c>
      <c r="L58" s="170">
        <v>0</v>
      </c>
      <c r="M58" s="170">
        <v>0</v>
      </c>
      <c r="N58" s="170">
        <v>0.98</v>
      </c>
      <c r="O58" s="170">
        <v>0</v>
      </c>
      <c r="P58" s="169">
        <v>0</v>
      </c>
      <c r="Q58" s="169">
        <v>0</v>
      </c>
      <c r="R58" s="169">
        <v>0</v>
      </c>
      <c r="S58" s="169">
        <v>0</v>
      </c>
      <c r="T58" s="171">
        <v>0</v>
      </c>
      <c r="U58" s="172" t="s">
        <v>423</v>
      </c>
    </row>
    <row r="59" spans="1:21" outlineLevel="1">
      <c r="A59" s="167" t="s">
        <v>571</v>
      </c>
      <c r="B59" s="168" t="s">
        <v>399</v>
      </c>
      <c r="C59" s="168" t="s">
        <v>275</v>
      </c>
      <c r="D59" s="168" t="s">
        <v>563</v>
      </c>
      <c r="E59" s="169">
        <v>4057</v>
      </c>
      <c r="F59" s="169">
        <v>3176</v>
      </c>
      <c r="G59" s="169">
        <v>0</v>
      </c>
      <c r="H59" s="169">
        <v>0</v>
      </c>
      <c r="I59" s="169">
        <v>3</v>
      </c>
      <c r="J59" s="169">
        <v>3</v>
      </c>
      <c r="K59" s="170">
        <v>127.74</v>
      </c>
      <c r="L59" s="170">
        <v>0</v>
      </c>
      <c r="M59" s="170">
        <v>100</v>
      </c>
      <c r="N59" s="170">
        <v>0.98</v>
      </c>
      <c r="O59" s="170">
        <v>0</v>
      </c>
      <c r="P59" s="169">
        <v>3975.86</v>
      </c>
      <c r="Q59" s="169">
        <v>3975.86</v>
      </c>
      <c r="R59" s="169">
        <v>0</v>
      </c>
      <c r="S59" s="169">
        <v>0</v>
      </c>
      <c r="T59" s="171">
        <v>3975.86</v>
      </c>
      <c r="U59" s="172" t="s">
        <v>400</v>
      </c>
    </row>
    <row r="60" spans="1:21" outlineLevel="1">
      <c r="A60" s="167" t="s">
        <v>565</v>
      </c>
      <c r="B60" s="168" t="s">
        <v>399</v>
      </c>
      <c r="C60" s="168" t="s">
        <v>275</v>
      </c>
      <c r="D60" s="168" t="s">
        <v>563</v>
      </c>
      <c r="E60" s="169">
        <v>0</v>
      </c>
      <c r="F60" s="169">
        <v>21</v>
      </c>
      <c r="G60" s="169">
        <v>0</v>
      </c>
      <c r="H60" s="169">
        <v>0</v>
      </c>
      <c r="I60" s="169">
        <v>0</v>
      </c>
      <c r="J60" s="169">
        <v>1</v>
      </c>
      <c r="K60" s="170">
        <v>0</v>
      </c>
      <c r="L60" s="170">
        <v>0</v>
      </c>
      <c r="M60" s="170">
        <v>0</v>
      </c>
      <c r="N60" s="170">
        <v>1.2</v>
      </c>
      <c r="O60" s="170">
        <v>0</v>
      </c>
      <c r="P60" s="169">
        <v>0</v>
      </c>
      <c r="Q60" s="169">
        <v>0</v>
      </c>
      <c r="R60" s="169">
        <v>0</v>
      </c>
      <c r="S60" s="169">
        <v>0</v>
      </c>
      <c r="T60" s="171">
        <v>0</v>
      </c>
      <c r="U60" s="172" t="s">
        <v>400</v>
      </c>
    </row>
    <row r="61" spans="1:21" outlineLevel="1">
      <c r="A61" s="167" t="s">
        <v>572</v>
      </c>
      <c r="B61" s="168" t="s">
        <v>399</v>
      </c>
      <c r="C61" s="168" t="s">
        <v>275</v>
      </c>
      <c r="D61" s="168" t="s">
        <v>422</v>
      </c>
      <c r="E61" s="169">
        <v>0</v>
      </c>
      <c r="F61" s="169">
        <v>4564</v>
      </c>
      <c r="G61" s="169">
        <v>0</v>
      </c>
      <c r="H61" s="169">
        <v>0</v>
      </c>
      <c r="I61" s="169">
        <v>0</v>
      </c>
      <c r="J61" s="169">
        <v>5</v>
      </c>
      <c r="K61" s="170">
        <v>0</v>
      </c>
      <c r="L61" s="170">
        <v>0</v>
      </c>
      <c r="M61" s="170">
        <v>0</v>
      </c>
      <c r="N61" s="170">
        <v>1.1100000000000001</v>
      </c>
      <c r="O61" s="170">
        <v>0</v>
      </c>
      <c r="P61" s="169">
        <v>0</v>
      </c>
      <c r="Q61" s="169">
        <v>0</v>
      </c>
      <c r="R61" s="169">
        <v>0</v>
      </c>
      <c r="S61" s="169">
        <v>0</v>
      </c>
      <c r="T61" s="171">
        <v>0</v>
      </c>
      <c r="U61" s="172" t="s">
        <v>400</v>
      </c>
    </row>
    <row r="62" spans="1:21" outlineLevel="1">
      <c r="A62" s="167" t="s">
        <v>573</v>
      </c>
      <c r="B62" s="168" t="s">
        <v>574</v>
      </c>
      <c r="C62" s="168" t="s">
        <v>275</v>
      </c>
      <c r="D62" s="168" t="s">
        <v>422</v>
      </c>
      <c r="E62" s="169">
        <v>1047</v>
      </c>
      <c r="F62" s="169">
        <v>0</v>
      </c>
      <c r="G62" s="169">
        <v>0</v>
      </c>
      <c r="H62" s="169">
        <v>0</v>
      </c>
      <c r="I62" s="169">
        <v>1</v>
      </c>
      <c r="J62" s="169">
        <v>0</v>
      </c>
      <c r="K62" s="170">
        <v>0</v>
      </c>
      <c r="L62" s="170">
        <v>0</v>
      </c>
      <c r="M62" s="170">
        <v>0</v>
      </c>
      <c r="N62" s="170">
        <v>1.24</v>
      </c>
      <c r="O62" s="170">
        <v>0</v>
      </c>
      <c r="P62" s="169">
        <v>1298.28</v>
      </c>
      <c r="Q62" s="169">
        <v>1298.28</v>
      </c>
      <c r="R62" s="169">
        <v>0</v>
      </c>
      <c r="S62" s="169">
        <v>0</v>
      </c>
      <c r="T62" s="171">
        <v>1298.28</v>
      </c>
      <c r="U62" s="172" t="s">
        <v>575</v>
      </c>
    </row>
    <row r="63" spans="1:21" outlineLevel="1">
      <c r="A63" s="167" t="s">
        <v>579</v>
      </c>
      <c r="B63" s="168" t="s">
        <v>577</v>
      </c>
      <c r="C63" s="168" t="s">
        <v>275</v>
      </c>
      <c r="D63" s="168" t="s">
        <v>563</v>
      </c>
      <c r="E63" s="169">
        <v>35118</v>
      </c>
      <c r="F63" s="169">
        <v>1008</v>
      </c>
      <c r="G63" s="169">
        <v>0</v>
      </c>
      <c r="H63" s="169">
        <v>0</v>
      </c>
      <c r="I63" s="169">
        <v>5</v>
      </c>
      <c r="J63" s="169">
        <v>1</v>
      </c>
      <c r="K63" s="170">
        <v>3483.93</v>
      </c>
      <c r="L63" s="170">
        <v>0</v>
      </c>
      <c r="M63" s="170">
        <v>500</v>
      </c>
      <c r="N63" s="170">
        <v>0.79</v>
      </c>
      <c r="O63" s="170">
        <v>0</v>
      </c>
      <c r="P63" s="169">
        <v>27743.22</v>
      </c>
      <c r="Q63" s="169">
        <v>27743.22</v>
      </c>
      <c r="R63" s="169">
        <v>0</v>
      </c>
      <c r="S63" s="169">
        <v>0</v>
      </c>
      <c r="T63" s="171">
        <v>27743.22</v>
      </c>
      <c r="U63" s="172" t="s">
        <v>578</v>
      </c>
    </row>
    <row r="64" spans="1:21" outlineLevel="1">
      <c r="A64" s="167" t="s">
        <v>580</v>
      </c>
      <c r="B64" s="168" t="s">
        <v>581</v>
      </c>
      <c r="C64" s="168" t="s">
        <v>275</v>
      </c>
      <c r="D64" s="168" t="s">
        <v>563</v>
      </c>
      <c r="E64" s="169">
        <v>9410</v>
      </c>
      <c r="F64" s="169">
        <v>5291</v>
      </c>
      <c r="G64" s="169">
        <v>15693.58</v>
      </c>
      <c r="H64" s="169">
        <v>854.87</v>
      </c>
      <c r="I64" s="169">
        <v>5</v>
      </c>
      <c r="J64" s="169">
        <v>8</v>
      </c>
      <c r="K64" s="170">
        <v>177.85</v>
      </c>
      <c r="L64" s="170">
        <v>1835.79</v>
      </c>
      <c r="M64" s="170">
        <v>62.5</v>
      </c>
      <c r="N64" s="170">
        <v>1.44</v>
      </c>
      <c r="O64" s="170">
        <v>0</v>
      </c>
      <c r="P64" s="169">
        <v>13550.4</v>
      </c>
      <c r="Q64" s="169">
        <v>29243.98</v>
      </c>
      <c r="R64" s="169">
        <v>0</v>
      </c>
      <c r="S64" s="169">
        <v>0</v>
      </c>
      <c r="T64" s="171">
        <v>29243.98</v>
      </c>
      <c r="U64" s="172" t="s">
        <v>582</v>
      </c>
    </row>
    <row r="65" spans="1:21" outlineLevel="1">
      <c r="A65" s="167" t="s">
        <v>583</v>
      </c>
      <c r="B65" s="168" t="s">
        <v>581</v>
      </c>
      <c r="C65" s="168" t="s">
        <v>275</v>
      </c>
      <c r="D65" s="168" t="s">
        <v>563</v>
      </c>
      <c r="E65" s="169">
        <v>25510</v>
      </c>
      <c r="F65" s="169">
        <v>42225</v>
      </c>
      <c r="G65" s="169">
        <v>0</v>
      </c>
      <c r="H65" s="169">
        <v>0</v>
      </c>
      <c r="I65" s="169">
        <v>3</v>
      </c>
      <c r="J65" s="169">
        <v>4</v>
      </c>
      <c r="K65" s="170">
        <v>60.41</v>
      </c>
      <c r="L65" s="170">
        <v>0</v>
      </c>
      <c r="M65" s="170">
        <v>75</v>
      </c>
      <c r="N65" s="170">
        <v>0.67</v>
      </c>
      <c r="O65" s="170">
        <v>0</v>
      </c>
      <c r="P65" s="169">
        <v>17091.7</v>
      </c>
      <c r="Q65" s="169">
        <v>17091.7</v>
      </c>
      <c r="R65" s="169">
        <v>0</v>
      </c>
      <c r="S65" s="169">
        <v>0</v>
      </c>
      <c r="T65" s="171">
        <v>17091.7</v>
      </c>
      <c r="U65" s="172" t="s">
        <v>582</v>
      </c>
    </row>
    <row r="66" spans="1:21" outlineLevel="1">
      <c r="A66" s="167" t="s">
        <v>584</v>
      </c>
      <c r="B66" s="168" t="s">
        <v>581</v>
      </c>
      <c r="C66" s="168" t="s">
        <v>275</v>
      </c>
      <c r="D66" s="168" t="s">
        <v>563</v>
      </c>
      <c r="E66" s="169">
        <v>16855</v>
      </c>
      <c r="F66" s="169">
        <v>20853</v>
      </c>
      <c r="G66" s="169">
        <v>0</v>
      </c>
      <c r="H66" s="169">
        <v>0</v>
      </c>
      <c r="I66" s="169">
        <v>5</v>
      </c>
      <c r="J66" s="169">
        <v>7</v>
      </c>
      <c r="K66" s="170">
        <v>80.83</v>
      </c>
      <c r="L66" s="170">
        <v>0</v>
      </c>
      <c r="M66" s="170">
        <v>71.430000000000007</v>
      </c>
      <c r="N66" s="170">
        <v>0.67</v>
      </c>
      <c r="O66" s="170">
        <v>0</v>
      </c>
      <c r="P66" s="169">
        <v>11292.85</v>
      </c>
      <c r="Q66" s="169">
        <v>11292.85</v>
      </c>
      <c r="R66" s="169">
        <v>0</v>
      </c>
      <c r="S66" s="169">
        <v>0</v>
      </c>
      <c r="T66" s="171">
        <v>11292.85</v>
      </c>
      <c r="U66" s="172" t="s">
        <v>582</v>
      </c>
    </row>
    <row r="67" spans="1:21" outlineLevel="1">
      <c r="A67" s="167" t="s">
        <v>565</v>
      </c>
      <c r="B67" s="168" t="s">
        <v>581</v>
      </c>
      <c r="C67" s="168" t="s">
        <v>275</v>
      </c>
      <c r="D67" s="168" t="s">
        <v>563</v>
      </c>
      <c r="E67" s="169">
        <v>0</v>
      </c>
      <c r="F67" s="169">
        <v>595</v>
      </c>
      <c r="G67" s="169">
        <v>0</v>
      </c>
      <c r="H67" s="169">
        <v>0</v>
      </c>
      <c r="I67" s="169">
        <v>0</v>
      </c>
      <c r="J67" s="169">
        <v>2</v>
      </c>
      <c r="K67" s="170">
        <v>0</v>
      </c>
      <c r="L67" s="170">
        <v>0</v>
      </c>
      <c r="M67" s="170">
        <v>0</v>
      </c>
      <c r="N67" s="170">
        <v>1.2</v>
      </c>
      <c r="O67" s="170">
        <v>0</v>
      </c>
      <c r="P67" s="169">
        <v>0</v>
      </c>
      <c r="Q67" s="169">
        <v>0</v>
      </c>
      <c r="R67" s="169">
        <v>0</v>
      </c>
      <c r="S67" s="169">
        <v>0</v>
      </c>
      <c r="T67" s="171">
        <v>0</v>
      </c>
      <c r="U67" s="172" t="s">
        <v>582</v>
      </c>
    </row>
    <row r="68" spans="1:21" outlineLevel="1">
      <c r="A68" s="167" t="s">
        <v>585</v>
      </c>
      <c r="B68" s="168" t="s">
        <v>581</v>
      </c>
      <c r="C68" s="168" t="s">
        <v>275</v>
      </c>
      <c r="D68" s="168" t="s">
        <v>422</v>
      </c>
      <c r="E68" s="169">
        <v>11806</v>
      </c>
      <c r="F68" s="169">
        <v>8523</v>
      </c>
      <c r="G68" s="169">
        <v>0</v>
      </c>
      <c r="H68" s="169">
        <v>0</v>
      </c>
      <c r="I68" s="169">
        <v>29</v>
      </c>
      <c r="J68" s="169">
        <v>21</v>
      </c>
      <c r="K68" s="170">
        <v>138.52000000000001</v>
      </c>
      <c r="L68" s="170">
        <v>0</v>
      </c>
      <c r="M68" s="170">
        <v>138.1</v>
      </c>
      <c r="N68" s="170">
        <v>1.44</v>
      </c>
      <c r="O68" s="170">
        <v>0</v>
      </c>
      <c r="P68" s="169">
        <v>17000.64</v>
      </c>
      <c r="Q68" s="169">
        <v>17000.64</v>
      </c>
      <c r="R68" s="169">
        <v>0</v>
      </c>
      <c r="S68" s="169">
        <v>0</v>
      </c>
      <c r="T68" s="171">
        <v>17000.64</v>
      </c>
      <c r="U68" s="172" t="s">
        <v>582</v>
      </c>
    </row>
    <row r="69" spans="1:21" outlineLevel="1">
      <c r="A69" s="167" t="s">
        <v>580</v>
      </c>
      <c r="B69" s="168" t="s">
        <v>587</v>
      </c>
      <c r="C69" s="168" t="s">
        <v>275</v>
      </c>
      <c r="D69" s="168" t="s">
        <v>563</v>
      </c>
      <c r="E69" s="169">
        <v>0</v>
      </c>
      <c r="F69" s="169">
        <v>0</v>
      </c>
      <c r="G69" s="169">
        <v>0</v>
      </c>
      <c r="H69" s="169">
        <v>824.22</v>
      </c>
      <c r="I69" s="169">
        <v>0</v>
      </c>
      <c r="J69" s="169">
        <v>1</v>
      </c>
      <c r="K69" s="170">
        <v>0</v>
      </c>
      <c r="L69" s="170">
        <v>0</v>
      </c>
      <c r="M69" s="170">
        <v>0</v>
      </c>
      <c r="N69" s="170">
        <v>1.44</v>
      </c>
      <c r="O69" s="170">
        <v>0</v>
      </c>
      <c r="P69" s="169">
        <v>0</v>
      </c>
      <c r="Q69" s="169">
        <v>0</v>
      </c>
      <c r="R69" s="169">
        <v>0</v>
      </c>
      <c r="S69" s="169">
        <v>0</v>
      </c>
      <c r="T69" s="171">
        <v>0</v>
      </c>
      <c r="U69" s="172" t="s">
        <v>588</v>
      </c>
    </row>
    <row r="70" spans="1:21" outlineLevel="1">
      <c r="A70" s="167" t="s">
        <v>583</v>
      </c>
      <c r="B70" s="168" t="s">
        <v>587</v>
      </c>
      <c r="C70" s="168" t="s">
        <v>275</v>
      </c>
      <c r="D70" s="168" t="s">
        <v>563</v>
      </c>
      <c r="E70" s="169">
        <v>0</v>
      </c>
      <c r="F70" s="169">
        <v>19789</v>
      </c>
      <c r="G70" s="169">
        <v>0</v>
      </c>
      <c r="H70" s="169">
        <v>0</v>
      </c>
      <c r="I70" s="169">
        <v>0</v>
      </c>
      <c r="J70" s="169">
        <v>2</v>
      </c>
      <c r="K70" s="170">
        <v>0</v>
      </c>
      <c r="L70" s="170">
        <v>0</v>
      </c>
      <c r="M70" s="170">
        <v>0</v>
      </c>
      <c r="N70" s="170">
        <v>0.67</v>
      </c>
      <c r="O70" s="170">
        <v>0</v>
      </c>
      <c r="P70" s="169">
        <v>0</v>
      </c>
      <c r="Q70" s="169">
        <v>0</v>
      </c>
      <c r="R70" s="169">
        <v>0</v>
      </c>
      <c r="S70" s="169">
        <v>0</v>
      </c>
      <c r="T70" s="171">
        <v>0</v>
      </c>
      <c r="U70" s="172" t="s">
        <v>588</v>
      </c>
    </row>
    <row r="71" spans="1:21" outlineLevel="1">
      <c r="A71" s="167" t="s">
        <v>589</v>
      </c>
      <c r="B71" s="168" t="s">
        <v>590</v>
      </c>
      <c r="C71" s="168" t="s">
        <v>275</v>
      </c>
      <c r="D71" s="168" t="s">
        <v>563</v>
      </c>
      <c r="E71" s="169">
        <v>49699</v>
      </c>
      <c r="F71" s="169">
        <v>0</v>
      </c>
      <c r="G71" s="169">
        <v>0</v>
      </c>
      <c r="H71" s="169">
        <v>0</v>
      </c>
      <c r="I71" s="169">
        <v>3</v>
      </c>
      <c r="J71" s="169">
        <v>0</v>
      </c>
      <c r="K71" s="170">
        <v>0</v>
      </c>
      <c r="L71" s="170">
        <v>0</v>
      </c>
      <c r="M71" s="170">
        <v>0</v>
      </c>
      <c r="N71" s="170">
        <v>0.86</v>
      </c>
      <c r="O71" s="170">
        <v>0</v>
      </c>
      <c r="P71" s="169">
        <v>42741.14</v>
      </c>
      <c r="Q71" s="169">
        <v>42741.14</v>
      </c>
      <c r="R71" s="169">
        <v>0</v>
      </c>
      <c r="S71" s="169">
        <v>0</v>
      </c>
      <c r="T71" s="171">
        <v>42741.14</v>
      </c>
      <c r="U71" s="172" t="s">
        <v>591</v>
      </c>
    </row>
    <row r="72" spans="1:21" outlineLevel="1">
      <c r="A72" s="167" t="s">
        <v>565</v>
      </c>
      <c r="B72" s="168" t="s">
        <v>590</v>
      </c>
      <c r="C72" s="168" t="s">
        <v>275</v>
      </c>
      <c r="D72" s="168" t="s">
        <v>563</v>
      </c>
      <c r="E72" s="169">
        <v>42</v>
      </c>
      <c r="F72" s="169">
        <v>0</v>
      </c>
      <c r="G72" s="169">
        <v>0</v>
      </c>
      <c r="H72" s="169">
        <v>0</v>
      </c>
      <c r="I72" s="169">
        <v>2</v>
      </c>
      <c r="J72" s="169">
        <v>0</v>
      </c>
      <c r="K72" s="170">
        <v>0</v>
      </c>
      <c r="L72" s="170">
        <v>0</v>
      </c>
      <c r="M72" s="170">
        <v>0</v>
      </c>
      <c r="N72" s="170">
        <v>1.2</v>
      </c>
      <c r="O72" s="170">
        <v>0</v>
      </c>
      <c r="P72" s="169">
        <v>50.4</v>
      </c>
      <c r="Q72" s="169">
        <v>50.4</v>
      </c>
      <c r="R72" s="169">
        <v>0</v>
      </c>
      <c r="S72" s="169">
        <v>0</v>
      </c>
      <c r="T72" s="171">
        <v>50.4</v>
      </c>
      <c r="U72" s="172" t="s">
        <v>591</v>
      </c>
    </row>
    <row r="73" spans="1:21" outlineLevel="1">
      <c r="A73" s="167" t="s">
        <v>592</v>
      </c>
      <c r="B73" s="168" t="s">
        <v>593</v>
      </c>
      <c r="C73" s="168" t="s">
        <v>275</v>
      </c>
      <c r="D73" s="168" t="s">
        <v>563</v>
      </c>
      <c r="E73" s="169">
        <v>11692</v>
      </c>
      <c r="F73" s="169">
        <v>19699</v>
      </c>
      <c r="G73" s="169">
        <v>0</v>
      </c>
      <c r="H73" s="169">
        <v>0</v>
      </c>
      <c r="I73" s="169">
        <v>1</v>
      </c>
      <c r="J73" s="169">
        <v>1</v>
      </c>
      <c r="K73" s="170">
        <v>59.35</v>
      </c>
      <c r="L73" s="170">
        <v>0</v>
      </c>
      <c r="M73" s="170">
        <v>100</v>
      </c>
      <c r="N73" s="170">
        <v>0.86</v>
      </c>
      <c r="O73" s="170">
        <v>0</v>
      </c>
      <c r="P73" s="169">
        <v>10055.120000000001</v>
      </c>
      <c r="Q73" s="169">
        <v>10055.120000000001</v>
      </c>
      <c r="R73" s="169">
        <v>0</v>
      </c>
      <c r="S73" s="169">
        <v>0</v>
      </c>
      <c r="T73" s="171">
        <v>10055.120000000001</v>
      </c>
      <c r="U73" s="172" t="s">
        <v>594</v>
      </c>
    </row>
    <row r="74" spans="1:21" outlineLevel="1">
      <c r="A74" s="167" t="s">
        <v>565</v>
      </c>
      <c r="B74" s="168" t="s">
        <v>593</v>
      </c>
      <c r="C74" s="168" t="s">
        <v>275</v>
      </c>
      <c r="D74" s="168" t="s">
        <v>563</v>
      </c>
      <c r="E74" s="169">
        <v>0</v>
      </c>
      <c r="F74" s="169">
        <v>21</v>
      </c>
      <c r="G74" s="169">
        <v>0</v>
      </c>
      <c r="H74" s="169">
        <v>0</v>
      </c>
      <c r="I74" s="169">
        <v>0</v>
      </c>
      <c r="J74" s="169">
        <v>1</v>
      </c>
      <c r="K74" s="170">
        <v>0</v>
      </c>
      <c r="L74" s="170">
        <v>0</v>
      </c>
      <c r="M74" s="170">
        <v>0</v>
      </c>
      <c r="N74" s="170">
        <v>1.2</v>
      </c>
      <c r="O74" s="170">
        <v>0</v>
      </c>
      <c r="P74" s="169">
        <v>0</v>
      </c>
      <c r="Q74" s="169">
        <v>0</v>
      </c>
      <c r="R74" s="169">
        <v>0</v>
      </c>
      <c r="S74" s="169">
        <v>0</v>
      </c>
      <c r="T74" s="171">
        <v>0</v>
      </c>
      <c r="U74" s="172" t="s">
        <v>594</v>
      </c>
    </row>
    <row r="75" spans="1:21" outlineLevel="1">
      <c r="A75" s="167" t="s">
        <v>595</v>
      </c>
      <c r="B75" s="168" t="s">
        <v>596</v>
      </c>
      <c r="C75" s="168" t="s">
        <v>275</v>
      </c>
      <c r="D75" s="168" t="s">
        <v>563</v>
      </c>
      <c r="E75" s="169">
        <v>18668</v>
      </c>
      <c r="F75" s="169">
        <v>28455</v>
      </c>
      <c r="G75" s="169">
        <v>0</v>
      </c>
      <c r="H75" s="169">
        <v>0</v>
      </c>
      <c r="I75" s="169">
        <v>2</v>
      </c>
      <c r="J75" s="169">
        <v>2</v>
      </c>
      <c r="K75" s="170">
        <v>65.61</v>
      </c>
      <c r="L75" s="170">
        <v>0</v>
      </c>
      <c r="M75" s="170">
        <v>100</v>
      </c>
      <c r="N75" s="170">
        <v>0.91</v>
      </c>
      <c r="O75" s="170">
        <v>0</v>
      </c>
      <c r="P75" s="169">
        <v>16987.88</v>
      </c>
      <c r="Q75" s="169">
        <v>16987.88</v>
      </c>
      <c r="R75" s="169">
        <v>0</v>
      </c>
      <c r="S75" s="169">
        <v>0</v>
      </c>
      <c r="T75" s="171">
        <v>16987.88</v>
      </c>
      <c r="U75" s="172" t="s">
        <v>597</v>
      </c>
    </row>
    <row r="76" spans="1:21" outlineLevel="1">
      <c r="A76" s="167" t="s">
        <v>598</v>
      </c>
      <c r="B76" s="168" t="s">
        <v>599</v>
      </c>
      <c r="C76" s="168" t="s">
        <v>275</v>
      </c>
      <c r="D76" s="168" t="s">
        <v>563</v>
      </c>
      <c r="E76" s="169">
        <v>4538</v>
      </c>
      <c r="F76" s="169">
        <v>21191</v>
      </c>
      <c r="G76" s="169">
        <v>0</v>
      </c>
      <c r="H76" s="169">
        <v>0</v>
      </c>
      <c r="I76" s="169">
        <v>9</v>
      </c>
      <c r="J76" s="169">
        <v>8</v>
      </c>
      <c r="K76" s="170">
        <v>21.41</v>
      </c>
      <c r="L76" s="170">
        <v>0</v>
      </c>
      <c r="M76" s="170">
        <v>112.5</v>
      </c>
      <c r="N76" s="170">
        <v>0.98</v>
      </c>
      <c r="O76" s="170">
        <v>0</v>
      </c>
      <c r="P76" s="169">
        <v>4447.24</v>
      </c>
      <c r="Q76" s="169">
        <v>4447.24</v>
      </c>
      <c r="R76" s="169">
        <v>0</v>
      </c>
      <c r="S76" s="169">
        <v>0</v>
      </c>
      <c r="T76" s="171">
        <v>4447.24</v>
      </c>
      <c r="U76" s="172" t="s">
        <v>600</v>
      </c>
    </row>
    <row r="77" spans="1:21" outlineLevel="1">
      <c r="A77" s="167" t="s">
        <v>565</v>
      </c>
      <c r="B77" s="168" t="s">
        <v>599</v>
      </c>
      <c r="C77" s="168" t="s">
        <v>275</v>
      </c>
      <c r="D77" s="168" t="s">
        <v>563</v>
      </c>
      <c r="E77" s="169">
        <v>126</v>
      </c>
      <c r="F77" s="169">
        <v>252</v>
      </c>
      <c r="G77" s="169">
        <v>0</v>
      </c>
      <c r="H77" s="169">
        <v>0</v>
      </c>
      <c r="I77" s="169">
        <v>5</v>
      </c>
      <c r="J77" s="169">
        <v>8</v>
      </c>
      <c r="K77" s="170">
        <v>50</v>
      </c>
      <c r="L77" s="170">
        <v>0</v>
      </c>
      <c r="M77" s="170">
        <v>62.5</v>
      </c>
      <c r="N77" s="170">
        <v>1.2</v>
      </c>
      <c r="O77" s="170">
        <v>0</v>
      </c>
      <c r="P77" s="169">
        <v>151.19999999999999</v>
      </c>
      <c r="Q77" s="169">
        <v>151.19999999999999</v>
      </c>
      <c r="R77" s="169">
        <v>0</v>
      </c>
      <c r="S77" s="169">
        <v>0</v>
      </c>
      <c r="T77" s="171">
        <v>151.19999999999999</v>
      </c>
      <c r="U77" s="172" t="s">
        <v>600</v>
      </c>
    </row>
    <row r="78" spans="1:21">
      <c r="A78" s="173" t="s">
        <v>601</v>
      </c>
      <c r="B78" s="174"/>
      <c r="C78" s="174"/>
      <c r="D78" s="174"/>
      <c r="E78" s="175">
        <v>235214</v>
      </c>
      <c r="F78" s="175">
        <v>192516</v>
      </c>
      <c r="G78" s="175">
        <v>15693.58</v>
      </c>
      <c r="H78" s="175">
        <v>1679.09</v>
      </c>
      <c r="I78" s="174"/>
      <c r="J78" s="174"/>
      <c r="K78" s="176"/>
      <c r="L78" s="176"/>
      <c r="M78" s="176"/>
      <c r="N78" s="176"/>
      <c r="O78" s="176"/>
      <c r="P78" s="175">
        <v>206765.67</v>
      </c>
      <c r="Q78" s="175">
        <v>222459.25</v>
      </c>
      <c r="R78" s="175">
        <v>0</v>
      </c>
      <c r="S78" s="175">
        <v>0</v>
      </c>
      <c r="T78" s="175">
        <v>222459.25</v>
      </c>
      <c r="U78" s="169"/>
    </row>
    <row r="79" spans="1:21" outlineLevel="1">
      <c r="A79" s="167" t="s">
        <v>607</v>
      </c>
      <c r="B79" s="168" t="s">
        <v>608</v>
      </c>
      <c r="C79" s="168" t="s">
        <v>275</v>
      </c>
      <c r="D79" s="168" t="s">
        <v>609</v>
      </c>
      <c r="E79" s="169">
        <v>5056</v>
      </c>
      <c r="F79" s="169">
        <v>6837</v>
      </c>
      <c r="G79" s="169">
        <v>0</v>
      </c>
      <c r="H79" s="169">
        <v>0</v>
      </c>
      <c r="I79" s="169">
        <v>1</v>
      </c>
      <c r="J79" s="169">
        <v>1</v>
      </c>
      <c r="K79" s="170">
        <v>73.95</v>
      </c>
      <c r="L79" s="170">
        <v>0</v>
      </c>
      <c r="M79" s="170">
        <v>100</v>
      </c>
      <c r="N79" s="170">
        <v>0.8</v>
      </c>
      <c r="O79" s="170">
        <v>0</v>
      </c>
      <c r="P79" s="169">
        <v>4044.8</v>
      </c>
      <c r="Q79" s="169">
        <v>4044.8</v>
      </c>
      <c r="R79" s="169">
        <v>0</v>
      </c>
      <c r="S79" s="169">
        <v>0</v>
      </c>
      <c r="T79" s="171">
        <v>4044.8</v>
      </c>
      <c r="U79" s="172" t="s">
        <v>610</v>
      </c>
    </row>
    <row r="80" spans="1:21">
      <c r="A80" s="173" t="s">
        <v>613</v>
      </c>
      <c r="B80" s="174"/>
      <c r="C80" s="174"/>
      <c r="D80" s="174"/>
      <c r="E80" s="175">
        <v>5056</v>
      </c>
      <c r="F80" s="175">
        <v>6837</v>
      </c>
      <c r="G80" s="175">
        <v>0</v>
      </c>
      <c r="H80" s="175">
        <v>0</v>
      </c>
      <c r="I80" s="174"/>
      <c r="J80" s="174"/>
      <c r="K80" s="176"/>
      <c r="L80" s="176"/>
      <c r="M80" s="176"/>
      <c r="N80" s="176"/>
      <c r="O80" s="176"/>
      <c r="P80" s="175">
        <v>4044.8</v>
      </c>
      <c r="Q80" s="175">
        <v>4044.8</v>
      </c>
      <c r="R80" s="175">
        <v>0</v>
      </c>
      <c r="S80" s="175">
        <v>0</v>
      </c>
      <c r="T80" s="175">
        <v>4044.8</v>
      </c>
      <c r="U80" s="169"/>
    </row>
    <row r="81" spans="1:21">
      <c r="A81" s="177" t="s">
        <v>261</v>
      </c>
      <c r="B81" s="178"/>
      <c r="C81" s="178"/>
      <c r="D81" s="178"/>
      <c r="E81" s="179">
        <v>363093</v>
      </c>
      <c r="F81" s="179">
        <v>264785</v>
      </c>
      <c r="G81" s="179">
        <v>43246.9</v>
      </c>
      <c r="H81" s="179">
        <v>1795.52</v>
      </c>
      <c r="I81" s="178"/>
      <c r="J81" s="178"/>
      <c r="K81" s="180"/>
      <c r="L81" s="180"/>
      <c r="M81" s="180"/>
      <c r="N81" s="180"/>
      <c r="O81" s="180"/>
      <c r="P81" s="179">
        <v>340426.27</v>
      </c>
      <c r="Q81" s="179">
        <v>383673.17</v>
      </c>
      <c r="R81" s="179">
        <v>0</v>
      </c>
      <c r="S81" s="179">
        <v>0</v>
      </c>
      <c r="T81" s="179">
        <v>383673.17</v>
      </c>
      <c r="U81" s="169"/>
    </row>
    <row r="82" spans="1:21">
      <c r="A82" s="160" t="s">
        <v>620</v>
      </c>
      <c r="B82" s="161" t="s">
        <v>277</v>
      </c>
      <c r="C82" s="161" t="s">
        <v>365</v>
      </c>
      <c r="D82" s="161" t="s">
        <v>366</v>
      </c>
      <c r="E82" s="161" t="s">
        <v>367</v>
      </c>
      <c r="F82" s="161" t="s">
        <v>368</v>
      </c>
      <c r="G82" s="161" t="s">
        <v>369</v>
      </c>
      <c r="H82" s="161" t="s">
        <v>370</v>
      </c>
      <c r="I82" s="161" t="s">
        <v>371</v>
      </c>
      <c r="J82" s="161" t="s">
        <v>372</v>
      </c>
      <c r="K82" s="162" t="s">
        <v>373</v>
      </c>
      <c r="L82" s="162" t="s">
        <v>374</v>
      </c>
      <c r="M82" s="162" t="s">
        <v>375</v>
      </c>
      <c r="N82" s="163" t="s">
        <v>376</v>
      </c>
      <c r="O82" s="163" t="s">
        <v>377</v>
      </c>
      <c r="P82" s="164" t="s">
        <v>378</v>
      </c>
      <c r="Q82" s="164" t="s">
        <v>379</v>
      </c>
      <c r="R82" s="165" t="s">
        <v>380</v>
      </c>
      <c r="S82" s="165" t="s">
        <v>366</v>
      </c>
      <c r="T82" s="166" t="s">
        <v>293</v>
      </c>
      <c r="U82" s="161" t="s">
        <v>381</v>
      </c>
    </row>
    <row r="83" spans="1:21" outlineLevel="1">
      <c r="A83" s="167" t="s">
        <v>382</v>
      </c>
      <c r="B83" s="168" t="s">
        <v>383</v>
      </c>
      <c r="C83" s="168" t="s">
        <v>275</v>
      </c>
      <c r="D83" s="168" t="s">
        <v>384</v>
      </c>
      <c r="E83" s="169">
        <v>157</v>
      </c>
      <c r="F83" s="169">
        <v>0</v>
      </c>
      <c r="G83" s="169">
        <v>0</v>
      </c>
      <c r="H83" s="169">
        <v>0</v>
      </c>
      <c r="I83" s="169">
        <v>1</v>
      </c>
      <c r="J83" s="169">
        <v>0</v>
      </c>
      <c r="K83" s="170">
        <v>0</v>
      </c>
      <c r="L83" s="170">
        <v>0</v>
      </c>
      <c r="M83" s="170">
        <v>0</v>
      </c>
      <c r="N83" s="170">
        <v>1.28</v>
      </c>
      <c r="O83" s="170">
        <v>0</v>
      </c>
      <c r="P83" s="169">
        <v>200.96</v>
      </c>
      <c r="Q83" s="169">
        <v>200.96</v>
      </c>
      <c r="R83" s="169">
        <v>0</v>
      </c>
      <c r="S83" s="169">
        <v>0</v>
      </c>
      <c r="T83" s="171">
        <v>200.96</v>
      </c>
      <c r="U83" s="172" t="s">
        <v>385</v>
      </c>
    </row>
    <row r="84" spans="1:21" outlineLevel="1">
      <c r="A84" s="167" t="s">
        <v>398</v>
      </c>
      <c r="B84" s="168" t="s">
        <v>399</v>
      </c>
      <c r="C84" s="168" t="s">
        <v>275</v>
      </c>
      <c r="D84" s="168" t="s">
        <v>384</v>
      </c>
      <c r="E84" s="169">
        <v>0</v>
      </c>
      <c r="F84" s="169">
        <v>1842</v>
      </c>
      <c r="G84" s="169">
        <v>0</v>
      </c>
      <c r="H84" s="169">
        <v>0</v>
      </c>
      <c r="I84" s="169">
        <v>0</v>
      </c>
      <c r="J84" s="169">
        <v>3</v>
      </c>
      <c r="K84" s="170">
        <v>0</v>
      </c>
      <c r="L84" s="170">
        <v>0</v>
      </c>
      <c r="M84" s="170">
        <v>0</v>
      </c>
      <c r="N84" s="170">
        <v>1</v>
      </c>
      <c r="O84" s="170">
        <v>0</v>
      </c>
      <c r="P84" s="169">
        <v>0</v>
      </c>
      <c r="Q84" s="169">
        <v>0</v>
      </c>
      <c r="R84" s="169">
        <v>0</v>
      </c>
      <c r="S84" s="169">
        <v>0</v>
      </c>
      <c r="T84" s="171">
        <v>0</v>
      </c>
      <c r="U84" s="172" t="s">
        <v>400</v>
      </c>
    </row>
    <row r="85" spans="1:21" outlineLevel="1">
      <c r="A85" s="167" t="s">
        <v>401</v>
      </c>
      <c r="B85" s="168" t="s">
        <v>399</v>
      </c>
      <c r="C85" s="168" t="s">
        <v>275</v>
      </c>
      <c r="D85" s="168" t="s">
        <v>384</v>
      </c>
      <c r="E85" s="169">
        <v>0</v>
      </c>
      <c r="F85" s="169">
        <v>7368</v>
      </c>
      <c r="G85" s="169">
        <v>0</v>
      </c>
      <c r="H85" s="169">
        <v>0</v>
      </c>
      <c r="I85" s="169">
        <v>0</v>
      </c>
      <c r="J85" s="169">
        <v>9</v>
      </c>
      <c r="K85" s="170">
        <v>0</v>
      </c>
      <c r="L85" s="170">
        <v>0</v>
      </c>
      <c r="M85" s="170">
        <v>0</v>
      </c>
      <c r="N85" s="170">
        <v>1</v>
      </c>
      <c r="O85" s="170">
        <v>0</v>
      </c>
      <c r="P85" s="169">
        <v>0</v>
      </c>
      <c r="Q85" s="169">
        <v>0</v>
      </c>
      <c r="R85" s="169">
        <v>0</v>
      </c>
      <c r="S85" s="169">
        <v>0</v>
      </c>
      <c r="T85" s="171">
        <v>0</v>
      </c>
      <c r="U85" s="172" t="s">
        <v>400</v>
      </c>
    </row>
    <row r="86" spans="1:21" outlineLevel="1">
      <c r="A86" s="167" t="s">
        <v>404</v>
      </c>
      <c r="B86" s="168" t="s">
        <v>403</v>
      </c>
      <c r="C86" s="168" t="s">
        <v>275</v>
      </c>
      <c r="D86" s="168" t="s">
        <v>384</v>
      </c>
      <c r="E86" s="169">
        <v>0</v>
      </c>
      <c r="F86" s="169">
        <v>328</v>
      </c>
      <c r="G86" s="169">
        <v>0</v>
      </c>
      <c r="H86" s="169">
        <v>0</v>
      </c>
      <c r="I86" s="169">
        <v>0</v>
      </c>
      <c r="J86" s="169">
        <v>4</v>
      </c>
      <c r="K86" s="170">
        <v>0</v>
      </c>
      <c r="L86" s="170">
        <v>0</v>
      </c>
      <c r="M86" s="170">
        <v>0</v>
      </c>
      <c r="N86" s="170">
        <v>1.26</v>
      </c>
      <c r="O86" s="170">
        <v>0</v>
      </c>
      <c r="P86" s="169">
        <v>0</v>
      </c>
      <c r="Q86" s="169">
        <v>0</v>
      </c>
      <c r="R86" s="169">
        <v>0</v>
      </c>
      <c r="S86" s="169">
        <v>0</v>
      </c>
      <c r="T86" s="171">
        <v>0</v>
      </c>
      <c r="U86" s="172" t="s">
        <v>275</v>
      </c>
    </row>
    <row r="87" spans="1:21" outlineLevel="1">
      <c r="A87" s="167" t="s">
        <v>405</v>
      </c>
      <c r="B87" s="168" t="s">
        <v>403</v>
      </c>
      <c r="C87" s="168" t="s">
        <v>275</v>
      </c>
      <c r="D87" s="168" t="s">
        <v>384</v>
      </c>
      <c r="E87" s="169">
        <v>0</v>
      </c>
      <c r="F87" s="169">
        <v>416</v>
      </c>
      <c r="G87" s="169">
        <v>0</v>
      </c>
      <c r="H87" s="169">
        <v>0</v>
      </c>
      <c r="I87" s="169">
        <v>0</v>
      </c>
      <c r="J87" s="169">
        <v>3</v>
      </c>
      <c r="K87" s="170">
        <v>0</v>
      </c>
      <c r="L87" s="170">
        <v>0</v>
      </c>
      <c r="M87" s="170">
        <v>0</v>
      </c>
      <c r="N87" s="170">
        <v>1.06</v>
      </c>
      <c r="O87" s="170">
        <v>0</v>
      </c>
      <c r="P87" s="169">
        <v>0</v>
      </c>
      <c r="Q87" s="169">
        <v>0</v>
      </c>
      <c r="R87" s="169">
        <v>0</v>
      </c>
      <c r="S87" s="169">
        <v>0</v>
      </c>
      <c r="T87" s="171">
        <v>0</v>
      </c>
      <c r="U87" s="172" t="s">
        <v>275</v>
      </c>
    </row>
    <row r="88" spans="1:21" outlineLevel="1">
      <c r="A88" s="167" t="s">
        <v>408</v>
      </c>
      <c r="B88" s="168" t="s">
        <v>409</v>
      </c>
      <c r="C88" s="168" t="s">
        <v>275</v>
      </c>
      <c r="D88" s="168" t="s">
        <v>384</v>
      </c>
      <c r="E88" s="169">
        <v>0</v>
      </c>
      <c r="F88" s="169">
        <v>2508</v>
      </c>
      <c r="G88" s="169">
        <v>0</v>
      </c>
      <c r="H88" s="169">
        <v>0</v>
      </c>
      <c r="I88" s="169">
        <v>0</v>
      </c>
      <c r="J88" s="169">
        <v>11</v>
      </c>
      <c r="K88" s="170">
        <v>0</v>
      </c>
      <c r="L88" s="170">
        <v>0</v>
      </c>
      <c r="M88" s="170">
        <v>0</v>
      </c>
      <c r="N88" s="170">
        <v>1.28</v>
      </c>
      <c r="O88" s="170">
        <v>0</v>
      </c>
      <c r="P88" s="169">
        <v>0</v>
      </c>
      <c r="Q88" s="169">
        <v>0</v>
      </c>
      <c r="R88" s="169">
        <v>0</v>
      </c>
      <c r="S88" s="169">
        <v>0</v>
      </c>
      <c r="T88" s="171">
        <v>0</v>
      </c>
      <c r="U88" s="172" t="s">
        <v>410</v>
      </c>
    </row>
    <row r="89" spans="1:21">
      <c r="A89" s="173" t="s">
        <v>417</v>
      </c>
      <c r="B89" s="174"/>
      <c r="C89" s="174"/>
      <c r="D89" s="174"/>
      <c r="E89" s="175">
        <v>157</v>
      </c>
      <c r="F89" s="175">
        <v>12462</v>
      </c>
      <c r="G89" s="175">
        <v>0</v>
      </c>
      <c r="H89" s="175">
        <v>0</v>
      </c>
      <c r="I89" s="174"/>
      <c r="J89" s="174"/>
      <c r="K89" s="176"/>
      <c r="L89" s="176"/>
      <c r="M89" s="176"/>
      <c r="N89" s="176"/>
      <c r="O89" s="176"/>
      <c r="P89" s="175">
        <v>200.96</v>
      </c>
      <c r="Q89" s="175">
        <v>200.96</v>
      </c>
      <c r="R89" s="175">
        <v>0</v>
      </c>
      <c r="S89" s="175">
        <v>0</v>
      </c>
      <c r="T89" s="175">
        <v>200.96</v>
      </c>
      <c r="U89" s="169"/>
    </row>
    <row r="90" spans="1:21" outlineLevel="1">
      <c r="A90" s="167" t="s">
        <v>418</v>
      </c>
      <c r="B90" s="168" t="s">
        <v>383</v>
      </c>
      <c r="C90" s="168" t="s">
        <v>275</v>
      </c>
      <c r="D90" s="168" t="s">
        <v>419</v>
      </c>
      <c r="E90" s="169">
        <v>2221</v>
      </c>
      <c r="F90" s="169">
        <v>3439</v>
      </c>
      <c r="G90" s="169">
        <v>12.21</v>
      </c>
      <c r="H90" s="169">
        <v>38.15</v>
      </c>
      <c r="I90" s="169">
        <v>6</v>
      </c>
      <c r="J90" s="169">
        <v>10</v>
      </c>
      <c r="K90" s="170">
        <v>64.58</v>
      </c>
      <c r="L90" s="170">
        <v>32.01</v>
      </c>
      <c r="M90" s="170">
        <v>60</v>
      </c>
      <c r="N90" s="170">
        <v>1.2</v>
      </c>
      <c r="O90" s="170">
        <v>0</v>
      </c>
      <c r="P90" s="169">
        <v>2665.2</v>
      </c>
      <c r="Q90" s="169">
        <v>2677.41</v>
      </c>
      <c r="R90" s="169">
        <v>0</v>
      </c>
      <c r="S90" s="169">
        <v>0</v>
      </c>
      <c r="T90" s="171">
        <v>2677.41</v>
      </c>
      <c r="U90" s="172" t="s">
        <v>385</v>
      </c>
    </row>
    <row r="91" spans="1:21" outlineLevel="1">
      <c r="A91" s="167" t="s">
        <v>420</v>
      </c>
      <c r="B91" s="168" t="s">
        <v>421</v>
      </c>
      <c r="C91" s="168" t="s">
        <v>275</v>
      </c>
      <c r="D91" s="168" t="s">
        <v>422</v>
      </c>
      <c r="E91" s="169">
        <v>0</v>
      </c>
      <c r="F91" s="169">
        <v>311</v>
      </c>
      <c r="G91" s="169">
        <v>0</v>
      </c>
      <c r="H91" s="169">
        <v>0</v>
      </c>
      <c r="I91" s="169">
        <v>0</v>
      </c>
      <c r="J91" s="169">
        <v>1</v>
      </c>
      <c r="K91" s="170">
        <v>0</v>
      </c>
      <c r="L91" s="170">
        <v>0</v>
      </c>
      <c r="M91" s="170">
        <v>0</v>
      </c>
      <c r="N91" s="170">
        <v>1.34</v>
      </c>
      <c r="O91" s="170">
        <v>0</v>
      </c>
      <c r="P91" s="169">
        <v>0</v>
      </c>
      <c r="Q91" s="169">
        <v>0</v>
      </c>
      <c r="R91" s="169">
        <v>0</v>
      </c>
      <c r="S91" s="169">
        <v>0</v>
      </c>
      <c r="T91" s="171">
        <v>0</v>
      </c>
      <c r="U91" s="172" t="s">
        <v>423</v>
      </c>
    </row>
    <row r="92" spans="1:21" outlineLevel="1">
      <c r="A92" s="167" t="s">
        <v>424</v>
      </c>
      <c r="B92" s="168" t="s">
        <v>425</v>
      </c>
      <c r="C92" s="168" t="s">
        <v>275</v>
      </c>
      <c r="D92" s="168" t="s">
        <v>426</v>
      </c>
      <c r="E92" s="169">
        <v>340</v>
      </c>
      <c r="F92" s="169">
        <v>1018</v>
      </c>
      <c r="G92" s="169">
        <v>0</v>
      </c>
      <c r="H92" s="169">
        <v>0</v>
      </c>
      <c r="I92" s="169">
        <v>1</v>
      </c>
      <c r="J92" s="169">
        <v>1</v>
      </c>
      <c r="K92" s="170">
        <v>33.4</v>
      </c>
      <c r="L92" s="170">
        <v>0</v>
      </c>
      <c r="M92" s="170">
        <v>100</v>
      </c>
      <c r="N92" s="170">
        <v>1.41</v>
      </c>
      <c r="O92" s="170">
        <v>0</v>
      </c>
      <c r="P92" s="169">
        <v>479.4</v>
      </c>
      <c r="Q92" s="169">
        <v>479.4</v>
      </c>
      <c r="R92" s="169">
        <v>0</v>
      </c>
      <c r="S92" s="169">
        <v>0</v>
      </c>
      <c r="T92" s="171">
        <v>479.4</v>
      </c>
      <c r="U92" s="172" t="s">
        <v>427</v>
      </c>
    </row>
    <row r="93" spans="1:21">
      <c r="A93" s="173" t="s">
        <v>428</v>
      </c>
      <c r="B93" s="174"/>
      <c r="C93" s="174"/>
      <c r="D93" s="174"/>
      <c r="E93" s="175">
        <v>2561</v>
      </c>
      <c r="F93" s="175">
        <v>4768</v>
      </c>
      <c r="G93" s="175">
        <v>12.21</v>
      </c>
      <c r="H93" s="175">
        <v>38.15</v>
      </c>
      <c r="I93" s="174"/>
      <c r="J93" s="174"/>
      <c r="K93" s="176"/>
      <c r="L93" s="176"/>
      <c r="M93" s="176"/>
      <c r="N93" s="176"/>
      <c r="O93" s="176"/>
      <c r="P93" s="175">
        <v>3144.6</v>
      </c>
      <c r="Q93" s="175">
        <v>3156.81</v>
      </c>
      <c r="R93" s="175">
        <v>0</v>
      </c>
      <c r="S93" s="175">
        <v>0</v>
      </c>
      <c r="T93" s="175">
        <v>3156.81</v>
      </c>
      <c r="U93" s="169"/>
    </row>
    <row r="94" spans="1:21" outlineLevel="1">
      <c r="A94" s="167" t="s">
        <v>435</v>
      </c>
      <c r="B94" s="168" t="s">
        <v>386</v>
      </c>
      <c r="C94" s="168" t="s">
        <v>275</v>
      </c>
      <c r="D94" s="168" t="s">
        <v>430</v>
      </c>
      <c r="E94" s="169">
        <v>663</v>
      </c>
      <c r="F94" s="169">
        <v>1075</v>
      </c>
      <c r="G94" s="169">
        <v>0</v>
      </c>
      <c r="H94" s="169">
        <v>0</v>
      </c>
      <c r="I94" s="169">
        <v>1</v>
      </c>
      <c r="J94" s="169">
        <v>2</v>
      </c>
      <c r="K94" s="170">
        <v>61.67</v>
      </c>
      <c r="L94" s="170">
        <v>0</v>
      </c>
      <c r="M94" s="170">
        <v>50</v>
      </c>
      <c r="N94" s="170">
        <v>1.02</v>
      </c>
      <c r="O94" s="170">
        <v>0</v>
      </c>
      <c r="P94" s="169">
        <v>676.26</v>
      </c>
      <c r="Q94" s="169">
        <v>676.26</v>
      </c>
      <c r="R94" s="169">
        <v>0</v>
      </c>
      <c r="S94" s="169">
        <v>0</v>
      </c>
      <c r="T94" s="171">
        <v>676.26</v>
      </c>
      <c r="U94" s="172" t="s">
        <v>387</v>
      </c>
    </row>
    <row r="95" spans="1:21" outlineLevel="1">
      <c r="A95" s="167" t="s">
        <v>435</v>
      </c>
      <c r="B95" s="168" t="s">
        <v>443</v>
      </c>
      <c r="C95" s="168" t="s">
        <v>275</v>
      </c>
      <c r="D95" s="168" t="s">
        <v>430</v>
      </c>
      <c r="E95" s="169">
        <v>599</v>
      </c>
      <c r="F95" s="169">
        <v>547</v>
      </c>
      <c r="G95" s="169">
        <v>0</v>
      </c>
      <c r="H95" s="169">
        <v>0</v>
      </c>
      <c r="I95" s="169">
        <v>1</v>
      </c>
      <c r="J95" s="169">
        <v>1</v>
      </c>
      <c r="K95" s="170">
        <v>109.51</v>
      </c>
      <c r="L95" s="170">
        <v>0</v>
      </c>
      <c r="M95" s="170">
        <v>100</v>
      </c>
      <c r="N95" s="170">
        <v>1.02</v>
      </c>
      <c r="O95" s="170">
        <v>0</v>
      </c>
      <c r="P95" s="169">
        <v>610.98</v>
      </c>
      <c r="Q95" s="169">
        <v>610.98</v>
      </c>
      <c r="R95" s="169">
        <v>0</v>
      </c>
      <c r="S95" s="169">
        <v>0</v>
      </c>
      <c r="T95" s="171">
        <v>610.98</v>
      </c>
      <c r="U95" s="172" t="s">
        <v>444</v>
      </c>
    </row>
    <row r="96" spans="1:21" outlineLevel="1">
      <c r="A96" s="167" t="s">
        <v>450</v>
      </c>
      <c r="B96" s="168" t="s">
        <v>389</v>
      </c>
      <c r="C96" s="168" t="s">
        <v>275</v>
      </c>
      <c r="D96" s="168" t="s">
        <v>430</v>
      </c>
      <c r="E96" s="169">
        <v>2298</v>
      </c>
      <c r="F96" s="169">
        <v>458</v>
      </c>
      <c r="G96" s="169">
        <v>0</v>
      </c>
      <c r="H96" s="169">
        <v>0</v>
      </c>
      <c r="I96" s="169">
        <v>2</v>
      </c>
      <c r="J96" s="169">
        <v>4</v>
      </c>
      <c r="K96" s="170">
        <v>501.75</v>
      </c>
      <c r="L96" s="170">
        <v>0</v>
      </c>
      <c r="M96" s="170">
        <v>50</v>
      </c>
      <c r="N96" s="170">
        <v>1.08</v>
      </c>
      <c r="O96" s="170">
        <v>0</v>
      </c>
      <c r="P96" s="169">
        <v>2481.84</v>
      </c>
      <c r="Q96" s="169">
        <v>2481.84</v>
      </c>
      <c r="R96" s="169">
        <v>0</v>
      </c>
      <c r="S96" s="169">
        <v>0</v>
      </c>
      <c r="T96" s="171">
        <v>2481.84</v>
      </c>
      <c r="U96" s="172" t="s">
        <v>390</v>
      </c>
    </row>
    <row r="97" spans="1:21" outlineLevel="1">
      <c r="A97" s="167" t="s">
        <v>435</v>
      </c>
      <c r="B97" s="168" t="s">
        <v>454</v>
      </c>
      <c r="C97" s="168" t="s">
        <v>275</v>
      </c>
      <c r="D97" s="168" t="s">
        <v>430</v>
      </c>
      <c r="E97" s="169">
        <v>2042</v>
      </c>
      <c r="F97" s="169">
        <v>0</v>
      </c>
      <c r="G97" s="169">
        <v>0</v>
      </c>
      <c r="H97" s="169">
        <v>0</v>
      </c>
      <c r="I97" s="169">
        <v>1</v>
      </c>
      <c r="J97" s="169">
        <v>0</v>
      </c>
      <c r="K97" s="170">
        <v>0</v>
      </c>
      <c r="L97" s="170">
        <v>0</v>
      </c>
      <c r="M97" s="170">
        <v>0</v>
      </c>
      <c r="N97" s="170">
        <v>1.02</v>
      </c>
      <c r="O97" s="170">
        <v>0</v>
      </c>
      <c r="P97" s="169">
        <v>2082.84</v>
      </c>
      <c r="Q97" s="169">
        <v>2082.84</v>
      </c>
      <c r="R97" s="169">
        <v>0</v>
      </c>
      <c r="S97" s="169">
        <v>0</v>
      </c>
      <c r="T97" s="171">
        <v>2082.84</v>
      </c>
      <c r="U97" s="172" t="s">
        <v>455</v>
      </c>
    </row>
    <row r="98" spans="1:21" outlineLevel="1">
      <c r="A98" s="167" t="s">
        <v>435</v>
      </c>
      <c r="B98" s="168" t="s">
        <v>67</v>
      </c>
      <c r="C98" s="168" t="s">
        <v>275</v>
      </c>
      <c r="D98" s="168" t="s">
        <v>430</v>
      </c>
      <c r="E98" s="169">
        <v>3298</v>
      </c>
      <c r="F98" s="169">
        <v>824</v>
      </c>
      <c r="G98" s="169">
        <v>0</v>
      </c>
      <c r="H98" s="169">
        <v>0</v>
      </c>
      <c r="I98" s="169">
        <v>2</v>
      </c>
      <c r="J98" s="169">
        <v>1</v>
      </c>
      <c r="K98" s="170">
        <v>400.24</v>
      </c>
      <c r="L98" s="170">
        <v>0</v>
      </c>
      <c r="M98" s="170">
        <v>200</v>
      </c>
      <c r="N98" s="170">
        <v>1.02</v>
      </c>
      <c r="O98" s="170">
        <v>0</v>
      </c>
      <c r="P98" s="169">
        <v>3363.96</v>
      </c>
      <c r="Q98" s="169">
        <v>3363.96</v>
      </c>
      <c r="R98" s="169">
        <v>0</v>
      </c>
      <c r="S98" s="169">
        <v>0</v>
      </c>
      <c r="T98" s="171">
        <v>3363.96</v>
      </c>
      <c r="U98" s="172" t="s">
        <v>458</v>
      </c>
    </row>
    <row r="99" spans="1:21" outlineLevel="1">
      <c r="A99" s="167" t="s">
        <v>438</v>
      </c>
      <c r="B99" s="168" t="s">
        <v>459</v>
      </c>
      <c r="C99" s="168" t="s">
        <v>275</v>
      </c>
      <c r="D99" s="168" t="s">
        <v>430</v>
      </c>
      <c r="E99" s="169">
        <v>499</v>
      </c>
      <c r="F99" s="169">
        <v>1142</v>
      </c>
      <c r="G99" s="169">
        <v>0</v>
      </c>
      <c r="H99" s="169">
        <v>0</v>
      </c>
      <c r="I99" s="169">
        <v>1</v>
      </c>
      <c r="J99" s="169">
        <v>1</v>
      </c>
      <c r="K99" s="170">
        <v>43.7</v>
      </c>
      <c r="L99" s="170">
        <v>0</v>
      </c>
      <c r="M99" s="170">
        <v>100</v>
      </c>
      <c r="N99" s="170">
        <v>1.04</v>
      </c>
      <c r="O99" s="170">
        <v>0</v>
      </c>
      <c r="P99" s="169">
        <v>518.96</v>
      </c>
      <c r="Q99" s="169">
        <v>518.96</v>
      </c>
      <c r="R99" s="169">
        <v>0</v>
      </c>
      <c r="S99" s="169">
        <v>0</v>
      </c>
      <c r="T99" s="171">
        <v>518.96</v>
      </c>
      <c r="U99" s="172" t="s">
        <v>460</v>
      </c>
    </row>
    <row r="100" spans="1:21" outlineLevel="1">
      <c r="A100" s="167" t="s">
        <v>453</v>
      </c>
      <c r="B100" s="168" t="s">
        <v>96</v>
      </c>
      <c r="C100" s="168" t="s">
        <v>275</v>
      </c>
      <c r="D100" s="168" t="s">
        <v>430</v>
      </c>
      <c r="E100" s="169">
        <v>401</v>
      </c>
      <c r="F100" s="169">
        <v>2696</v>
      </c>
      <c r="G100" s="169">
        <v>0</v>
      </c>
      <c r="H100" s="169">
        <v>0</v>
      </c>
      <c r="I100" s="169">
        <v>2</v>
      </c>
      <c r="J100" s="169">
        <v>1</v>
      </c>
      <c r="K100" s="170">
        <v>14.87</v>
      </c>
      <c r="L100" s="170">
        <v>0</v>
      </c>
      <c r="M100" s="170">
        <v>200</v>
      </c>
      <c r="N100" s="170">
        <v>1.06</v>
      </c>
      <c r="O100" s="170">
        <v>0</v>
      </c>
      <c r="P100" s="169">
        <v>425.06</v>
      </c>
      <c r="Q100" s="169">
        <v>425.06</v>
      </c>
      <c r="R100" s="169">
        <v>0</v>
      </c>
      <c r="S100" s="169">
        <v>0</v>
      </c>
      <c r="T100" s="171">
        <v>425.06</v>
      </c>
      <c r="U100" s="172" t="s">
        <v>393</v>
      </c>
    </row>
    <row r="101" spans="1:21" outlineLevel="1">
      <c r="A101" s="167" t="s">
        <v>438</v>
      </c>
      <c r="B101" s="168" t="s">
        <v>126</v>
      </c>
      <c r="C101" s="168" t="s">
        <v>275</v>
      </c>
      <c r="D101" s="168" t="s">
        <v>430</v>
      </c>
      <c r="E101" s="169">
        <v>1834</v>
      </c>
      <c r="F101" s="169">
        <v>1866</v>
      </c>
      <c r="G101" s="169">
        <v>0</v>
      </c>
      <c r="H101" s="169">
        <v>0</v>
      </c>
      <c r="I101" s="169">
        <v>1</v>
      </c>
      <c r="J101" s="169">
        <v>1</v>
      </c>
      <c r="K101" s="170">
        <v>98.29</v>
      </c>
      <c r="L101" s="170">
        <v>0</v>
      </c>
      <c r="M101" s="170">
        <v>100</v>
      </c>
      <c r="N101" s="170">
        <v>1.04</v>
      </c>
      <c r="O101" s="170">
        <v>0</v>
      </c>
      <c r="P101" s="169">
        <v>1907.36</v>
      </c>
      <c r="Q101" s="169">
        <v>1907.36</v>
      </c>
      <c r="R101" s="169">
        <v>0</v>
      </c>
      <c r="S101" s="169">
        <v>0</v>
      </c>
      <c r="T101" s="171">
        <v>1907.36</v>
      </c>
      <c r="U101" s="172" t="s">
        <v>468</v>
      </c>
    </row>
    <row r="102" spans="1:21" outlineLevel="1">
      <c r="A102" s="167" t="s">
        <v>435</v>
      </c>
      <c r="B102" s="168" t="s">
        <v>469</v>
      </c>
      <c r="C102" s="168" t="s">
        <v>275</v>
      </c>
      <c r="D102" s="168" t="s">
        <v>430</v>
      </c>
      <c r="E102" s="169">
        <v>990</v>
      </c>
      <c r="F102" s="169">
        <v>2449</v>
      </c>
      <c r="G102" s="169">
        <v>0</v>
      </c>
      <c r="H102" s="169">
        <v>0</v>
      </c>
      <c r="I102" s="169">
        <v>2</v>
      </c>
      <c r="J102" s="169">
        <v>2</v>
      </c>
      <c r="K102" s="170">
        <v>40.42</v>
      </c>
      <c r="L102" s="170">
        <v>0</v>
      </c>
      <c r="M102" s="170">
        <v>100</v>
      </c>
      <c r="N102" s="170">
        <v>1.02</v>
      </c>
      <c r="O102" s="170">
        <v>0</v>
      </c>
      <c r="P102" s="169">
        <v>1009.8</v>
      </c>
      <c r="Q102" s="169">
        <v>1009.8</v>
      </c>
      <c r="R102" s="169">
        <v>0</v>
      </c>
      <c r="S102" s="169">
        <v>0</v>
      </c>
      <c r="T102" s="171">
        <v>1009.8</v>
      </c>
      <c r="U102" s="172" t="s">
        <v>470</v>
      </c>
    </row>
    <row r="103" spans="1:21" outlineLevel="1">
      <c r="A103" s="167" t="s">
        <v>438</v>
      </c>
      <c r="B103" s="168" t="s">
        <v>157</v>
      </c>
      <c r="C103" s="168" t="s">
        <v>275</v>
      </c>
      <c r="D103" s="168" t="s">
        <v>430</v>
      </c>
      <c r="E103" s="169">
        <v>1996</v>
      </c>
      <c r="F103" s="169">
        <v>3175</v>
      </c>
      <c r="G103" s="169">
        <v>0</v>
      </c>
      <c r="H103" s="169">
        <v>0</v>
      </c>
      <c r="I103" s="169">
        <v>1</v>
      </c>
      <c r="J103" s="169">
        <v>4</v>
      </c>
      <c r="K103" s="170">
        <v>62.87</v>
      </c>
      <c r="L103" s="170">
        <v>0</v>
      </c>
      <c r="M103" s="170">
        <v>25</v>
      </c>
      <c r="N103" s="170">
        <v>1.04</v>
      </c>
      <c r="O103" s="170">
        <v>0</v>
      </c>
      <c r="P103" s="169">
        <v>2075.84</v>
      </c>
      <c r="Q103" s="169">
        <v>2075.84</v>
      </c>
      <c r="R103" s="169">
        <v>0</v>
      </c>
      <c r="S103" s="169">
        <v>0</v>
      </c>
      <c r="T103" s="171">
        <v>2075.84</v>
      </c>
      <c r="U103" s="172" t="s">
        <v>471</v>
      </c>
    </row>
    <row r="104" spans="1:21" outlineLevel="1">
      <c r="A104" s="167" t="s">
        <v>472</v>
      </c>
      <c r="B104" s="168" t="s">
        <v>473</v>
      </c>
      <c r="C104" s="168" t="s">
        <v>275</v>
      </c>
      <c r="D104" s="168" t="s">
        <v>474</v>
      </c>
      <c r="E104" s="169">
        <v>540</v>
      </c>
      <c r="F104" s="169">
        <v>0</v>
      </c>
      <c r="G104" s="169">
        <v>0</v>
      </c>
      <c r="H104" s="169">
        <v>0</v>
      </c>
      <c r="I104" s="169">
        <v>1</v>
      </c>
      <c r="J104" s="169">
        <v>0</v>
      </c>
      <c r="K104" s="170">
        <v>0</v>
      </c>
      <c r="L104" s="170">
        <v>0</v>
      </c>
      <c r="M104" s="170">
        <v>0</v>
      </c>
      <c r="N104" s="170">
        <v>1.02</v>
      </c>
      <c r="O104" s="170">
        <v>0</v>
      </c>
      <c r="P104" s="169">
        <v>550.79999999999995</v>
      </c>
      <c r="Q104" s="169">
        <v>550.79999999999995</v>
      </c>
      <c r="R104" s="169">
        <v>0</v>
      </c>
      <c r="S104" s="169">
        <v>0</v>
      </c>
      <c r="T104" s="171">
        <v>550.79999999999995</v>
      </c>
      <c r="U104" s="172" t="s">
        <v>475</v>
      </c>
    </row>
    <row r="105" spans="1:21" outlineLevel="1">
      <c r="A105" s="167" t="s">
        <v>482</v>
      </c>
      <c r="B105" s="168" t="s">
        <v>480</v>
      </c>
      <c r="C105" s="168" t="s">
        <v>275</v>
      </c>
      <c r="D105" s="168" t="s">
        <v>433</v>
      </c>
      <c r="E105" s="169">
        <v>990</v>
      </c>
      <c r="F105" s="169">
        <v>990</v>
      </c>
      <c r="G105" s="169">
        <v>0</v>
      </c>
      <c r="H105" s="169">
        <v>0</v>
      </c>
      <c r="I105" s="169">
        <v>1</v>
      </c>
      <c r="J105" s="169">
        <v>1</v>
      </c>
      <c r="K105" s="170">
        <v>100</v>
      </c>
      <c r="L105" s="170">
        <v>0</v>
      </c>
      <c r="M105" s="170">
        <v>100</v>
      </c>
      <c r="N105" s="170">
        <v>1.03</v>
      </c>
      <c r="O105" s="170">
        <v>0</v>
      </c>
      <c r="P105" s="169">
        <v>1019.7</v>
      </c>
      <c r="Q105" s="169">
        <v>1019.7</v>
      </c>
      <c r="R105" s="169">
        <v>0</v>
      </c>
      <c r="S105" s="169">
        <v>0</v>
      </c>
      <c r="T105" s="171">
        <v>1019.7</v>
      </c>
      <c r="U105" s="172" t="s">
        <v>481</v>
      </c>
    </row>
    <row r="106" spans="1:21" outlineLevel="1">
      <c r="A106" s="167" t="s">
        <v>435</v>
      </c>
      <c r="B106" s="168" t="s">
        <v>489</v>
      </c>
      <c r="C106" s="168" t="s">
        <v>275</v>
      </c>
      <c r="D106" s="168" t="s">
        <v>430</v>
      </c>
      <c r="E106" s="169">
        <v>250</v>
      </c>
      <c r="F106" s="169">
        <v>156</v>
      </c>
      <c r="G106" s="169">
        <v>0</v>
      </c>
      <c r="H106" s="169">
        <v>0</v>
      </c>
      <c r="I106" s="169">
        <v>1</v>
      </c>
      <c r="J106" s="169">
        <v>1</v>
      </c>
      <c r="K106" s="170">
        <v>160.26</v>
      </c>
      <c r="L106" s="170">
        <v>0</v>
      </c>
      <c r="M106" s="170">
        <v>100</v>
      </c>
      <c r="N106" s="170">
        <v>1.02</v>
      </c>
      <c r="O106" s="170">
        <v>0</v>
      </c>
      <c r="P106" s="169">
        <v>255</v>
      </c>
      <c r="Q106" s="169">
        <v>255</v>
      </c>
      <c r="R106" s="169">
        <v>0</v>
      </c>
      <c r="S106" s="169">
        <v>0</v>
      </c>
      <c r="T106" s="171">
        <v>255</v>
      </c>
      <c r="U106" s="172" t="s">
        <v>490</v>
      </c>
    </row>
    <row r="107" spans="1:21" outlineLevel="1">
      <c r="A107" s="167" t="s">
        <v>438</v>
      </c>
      <c r="B107" s="168" t="s">
        <v>491</v>
      </c>
      <c r="C107" s="168" t="s">
        <v>275</v>
      </c>
      <c r="D107" s="168" t="s">
        <v>430</v>
      </c>
      <c r="E107" s="169">
        <v>31828</v>
      </c>
      <c r="F107" s="169">
        <v>52</v>
      </c>
      <c r="G107" s="169">
        <v>11659.06</v>
      </c>
      <c r="H107" s="169">
        <v>0</v>
      </c>
      <c r="I107" s="169">
        <v>3</v>
      </c>
      <c r="J107" s="169">
        <v>1</v>
      </c>
      <c r="K107" s="170">
        <v>61207.69</v>
      </c>
      <c r="L107" s="170">
        <v>0</v>
      </c>
      <c r="M107" s="170">
        <v>300</v>
      </c>
      <c r="N107" s="170">
        <v>1.04</v>
      </c>
      <c r="O107" s="170">
        <v>0</v>
      </c>
      <c r="P107" s="169">
        <v>33101.120000000003</v>
      </c>
      <c r="Q107" s="169">
        <v>44760.18</v>
      </c>
      <c r="R107" s="169">
        <v>0</v>
      </c>
      <c r="S107" s="169">
        <v>0</v>
      </c>
      <c r="T107" s="171">
        <v>44760.18</v>
      </c>
      <c r="U107" s="172" t="s">
        <v>492</v>
      </c>
    </row>
    <row r="108" spans="1:21" outlineLevel="1">
      <c r="A108" s="167" t="s">
        <v>450</v>
      </c>
      <c r="B108" s="168" t="s">
        <v>493</v>
      </c>
      <c r="C108" s="168" t="s">
        <v>275</v>
      </c>
      <c r="D108" s="168" t="s">
        <v>430</v>
      </c>
      <c r="E108" s="169">
        <v>298</v>
      </c>
      <c r="F108" s="169">
        <v>0</v>
      </c>
      <c r="G108" s="169">
        <v>5636.52</v>
      </c>
      <c r="H108" s="169">
        <v>0</v>
      </c>
      <c r="I108" s="169">
        <v>1</v>
      </c>
      <c r="J108" s="169">
        <v>0</v>
      </c>
      <c r="K108" s="170">
        <v>0</v>
      </c>
      <c r="L108" s="170">
        <v>0</v>
      </c>
      <c r="M108" s="170">
        <v>0</v>
      </c>
      <c r="N108" s="170">
        <v>1.08</v>
      </c>
      <c r="O108" s="170">
        <v>0</v>
      </c>
      <c r="P108" s="169">
        <v>321.83999999999997</v>
      </c>
      <c r="Q108" s="169">
        <v>5958.36</v>
      </c>
      <c r="R108" s="169">
        <v>0</v>
      </c>
      <c r="S108" s="169">
        <v>0</v>
      </c>
      <c r="T108" s="171">
        <v>5958.36</v>
      </c>
      <c r="U108" s="172" t="s">
        <v>494</v>
      </c>
    </row>
    <row r="109" spans="1:21" outlineLevel="1">
      <c r="A109" s="167" t="s">
        <v>435</v>
      </c>
      <c r="B109" s="168" t="s">
        <v>496</v>
      </c>
      <c r="C109" s="168" t="s">
        <v>275</v>
      </c>
      <c r="D109" s="168" t="s">
        <v>430</v>
      </c>
      <c r="E109" s="169">
        <v>2084</v>
      </c>
      <c r="F109" s="169">
        <v>2354</v>
      </c>
      <c r="G109" s="169">
        <v>7.1</v>
      </c>
      <c r="H109" s="169">
        <v>6.97</v>
      </c>
      <c r="I109" s="169">
        <v>2</v>
      </c>
      <c r="J109" s="169">
        <v>2</v>
      </c>
      <c r="K109" s="170">
        <v>88.53</v>
      </c>
      <c r="L109" s="170">
        <v>101.87</v>
      </c>
      <c r="M109" s="170">
        <v>100</v>
      </c>
      <c r="N109" s="170">
        <v>1.02</v>
      </c>
      <c r="O109" s="170">
        <v>0</v>
      </c>
      <c r="P109" s="169">
        <v>2125.6799999999998</v>
      </c>
      <c r="Q109" s="169">
        <v>2132.7800000000002</v>
      </c>
      <c r="R109" s="169">
        <v>0</v>
      </c>
      <c r="S109" s="169">
        <v>0</v>
      </c>
      <c r="T109" s="171">
        <v>2132.7800000000002</v>
      </c>
      <c r="U109" s="172" t="s">
        <v>497</v>
      </c>
    </row>
    <row r="110" spans="1:21" outlineLevel="1">
      <c r="A110" s="167" t="s">
        <v>450</v>
      </c>
      <c r="B110" s="168" t="s">
        <v>498</v>
      </c>
      <c r="C110" s="168" t="s">
        <v>275</v>
      </c>
      <c r="D110" s="168" t="s">
        <v>430</v>
      </c>
      <c r="E110" s="169">
        <v>30810</v>
      </c>
      <c r="F110" s="169">
        <v>298</v>
      </c>
      <c r="G110" s="169">
        <v>10044.93</v>
      </c>
      <c r="H110" s="169">
        <v>0</v>
      </c>
      <c r="I110" s="169">
        <v>2</v>
      </c>
      <c r="J110" s="169">
        <v>1</v>
      </c>
      <c r="K110" s="170">
        <v>10338.93</v>
      </c>
      <c r="L110" s="170">
        <v>0</v>
      </c>
      <c r="M110" s="170">
        <v>200</v>
      </c>
      <c r="N110" s="170">
        <v>1.08</v>
      </c>
      <c r="O110" s="170">
        <v>0</v>
      </c>
      <c r="P110" s="169">
        <v>33274.800000000003</v>
      </c>
      <c r="Q110" s="169">
        <v>43319.73</v>
      </c>
      <c r="R110" s="169">
        <v>0</v>
      </c>
      <c r="S110" s="169">
        <v>0</v>
      </c>
      <c r="T110" s="171">
        <v>43319.73</v>
      </c>
      <c r="U110" s="172" t="s">
        <v>499</v>
      </c>
    </row>
    <row r="111" spans="1:21" outlineLevel="1">
      <c r="A111" s="167" t="s">
        <v>453</v>
      </c>
      <c r="B111" s="168" t="s">
        <v>502</v>
      </c>
      <c r="C111" s="168" t="s">
        <v>275</v>
      </c>
      <c r="D111" s="168" t="s">
        <v>430</v>
      </c>
      <c r="E111" s="169">
        <v>4006</v>
      </c>
      <c r="F111" s="169">
        <v>1056</v>
      </c>
      <c r="G111" s="169">
        <v>7.1</v>
      </c>
      <c r="H111" s="169">
        <v>0</v>
      </c>
      <c r="I111" s="169">
        <v>5</v>
      </c>
      <c r="J111" s="169">
        <v>2</v>
      </c>
      <c r="K111" s="170">
        <v>379.36</v>
      </c>
      <c r="L111" s="170">
        <v>0</v>
      </c>
      <c r="M111" s="170">
        <v>250</v>
      </c>
      <c r="N111" s="170">
        <v>1.06</v>
      </c>
      <c r="O111" s="170">
        <v>0</v>
      </c>
      <c r="P111" s="169">
        <v>4246.3599999999997</v>
      </c>
      <c r="Q111" s="169">
        <v>4253.46</v>
      </c>
      <c r="R111" s="169">
        <v>0</v>
      </c>
      <c r="S111" s="169">
        <v>0</v>
      </c>
      <c r="T111" s="171">
        <v>4253.46</v>
      </c>
      <c r="U111" s="172" t="s">
        <v>503</v>
      </c>
    </row>
    <row r="112" spans="1:21" outlineLevel="1">
      <c r="A112" s="167" t="s">
        <v>435</v>
      </c>
      <c r="B112" s="168" t="s">
        <v>506</v>
      </c>
      <c r="C112" s="168" t="s">
        <v>275</v>
      </c>
      <c r="D112" s="168" t="s">
        <v>430</v>
      </c>
      <c r="E112" s="169">
        <v>7500</v>
      </c>
      <c r="F112" s="169">
        <v>2569</v>
      </c>
      <c r="G112" s="169">
        <v>14.2</v>
      </c>
      <c r="H112" s="169">
        <v>0</v>
      </c>
      <c r="I112" s="169">
        <v>10</v>
      </c>
      <c r="J112" s="169">
        <v>3</v>
      </c>
      <c r="K112" s="170">
        <v>291.94</v>
      </c>
      <c r="L112" s="170">
        <v>0</v>
      </c>
      <c r="M112" s="170">
        <v>333.33</v>
      </c>
      <c r="N112" s="170">
        <v>1.02</v>
      </c>
      <c r="O112" s="170">
        <v>0</v>
      </c>
      <c r="P112" s="169">
        <v>7650</v>
      </c>
      <c r="Q112" s="169">
        <v>7664.2</v>
      </c>
      <c r="R112" s="169">
        <v>0</v>
      </c>
      <c r="S112" s="169">
        <v>0</v>
      </c>
      <c r="T112" s="171">
        <v>7664.2</v>
      </c>
      <c r="U112" s="172" t="s">
        <v>507</v>
      </c>
    </row>
    <row r="113" spans="1:21" outlineLevel="1">
      <c r="A113" s="167" t="s">
        <v>435</v>
      </c>
      <c r="B113" s="168" t="s">
        <v>512</v>
      </c>
      <c r="C113" s="168" t="s">
        <v>275</v>
      </c>
      <c r="D113" s="168" t="s">
        <v>430</v>
      </c>
      <c r="E113" s="169">
        <v>880</v>
      </c>
      <c r="F113" s="169">
        <v>1408</v>
      </c>
      <c r="G113" s="169">
        <v>0</v>
      </c>
      <c r="H113" s="169">
        <v>0</v>
      </c>
      <c r="I113" s="169">
        <v>3</v>
      </c>
      <c r="J113" s="169">
        <v>1</v>
      </c>
      <c r="K113" s="170">
        <v>62.5</v>
      </c>
      <c r="L113" s="170">
        <v>0</v>
      </c>
      <c r="M113" s="170">
        <v>300</v>
      </c>
      <c r="N113" s="170">
        <v>1.02</v>
      </c>
      <c r="O113" s="170">
        <v>0</v>
      </c>
      <c r="P113" s="169">
        <v>897.6</v>
      </c>
      <c r="Q113" s="169">
        <v>897.6</v>
      </c>
      <c r="R113" s="169">
        <v>0</v>
      </c>
      <c r="S113" s="169">
        <v>0</v>
      </c>
      <c r="T113" s="171">
        <v>897.6</v>
      </c>
      <c r="U113" s="172" t="s">
        <v>513</v>
      </c>
    </row>
    <row r="114" spans="1:21" outlineLevel="1">
      <c r="A114" s="167" t="s">
        <v>453</v>
      </c>
      <c r="B114" s="168" t="s">
        <v>243</v>
      </c>
      <c r="C114" s="168" t="s">
        <v>275</v>
      </c>
      <c r="D114" s="168" t="s">
        <v>430</v>
      </c>
      <c r="E114" s="169">
        <v>3060</v>
      </c>
      <c r="F114" s="169">
        <v>6739</v>
      </c>
      <c r="G114" s="169">
        <v>137.97999999999999</v>
      </c>
      <c r="H114" s="169">
        <v>0</v>
      </c>
      <c r="I114" s="169">
        <v>2</v>
      </c>
      <c r="J114" s="169">
        <v>2</v>
      </c>
      <c r="K114" s="170">
        <v>45.41</v>
      </c>
      <c r="L114" s="170">
        <v>0</v>
      </c>
      <c r="M114" s="170">
        <v>100</v>
      </c>
      <c r="N114" s="170">
        <v>1.06</v>
      </c>
      <c r="O114" s="170">
        <v>0</v>
      </c>
      <c r="P114" s="169">
        <v>3243.6</v>
      </c>
      <c r="Q114" s="169">
        <v>3381.58</v>
      </c>
      <c r="R114" s="169">
        <v>0</v>
      </c>
      <c r="S114" s="169">
        <v>0</v>
      </c>
      <c r="T114" s="171">
        <v>3381.58</v>
      </c>
      <c r="U114" s="172" t="s">
        <v>514</v>
      </c>
    </row>
    <row r="115" spans="1:21" outlineLevel="1">
      <c r="A115" s="167" t="s">
        <v>435</v>
      </c>
      <c r="B115" s="168" t="s">
        <v>246</v>
      </c>
      <c r="C115" s="168" t="s">
        <v>275</v>
      </c>
      <c r="D115" s="168" t="s">
        <v>430</v>
      </c>
      <c r="E115" s="169">
        <v>0</v>
      </c>
      <c r="F115" s="169">
        <v>52</v>
      </c>
      <c r="G115" s="169">
        <v>0</v>
      </c>
      <c r="H115" s="169">
        <v>0</v>
      </c>
      <c r="I115" s="169">
        <v>0</v>
      </c>
      <c r="J115" s="169">
        <v>1</v>
      </c>
      <c r="K115" s="170">
        <v>0</v>
      </c>
      <c r="L115" s="170">
        <v>0</v>
      </c>
      <c r="M115" s="170">
        <v>0</v>
      </c>
      <c r="N115" s="170">
        <v>1.02</v>
      </c>
      <c r="O115" s="170">
        <v>0</v>
      </c>
      <c r="P115" s="169">
        <v>0</v>
      </c>
      <c r="Q115" s="169">
        <v>0</v>
      </c>
      <c r="R115" s="169">
        <v>0</v>
      </c>
      <c r="S115" s="169">
        <v>0</v>
      </c>
      <c r="T115" s="171">
        <v>0</v>
      </c>
      <c r="U115" s="172" t="s">
        <v>515</v>
      </c>
    </row>
    <row r="116" spans="1:21" outlineLevel="1">
      <c r="A116" s="167" t="s">
        <v>438</v>
      </c>
      <c r="B116" s="168" t="s">
        <v>516</v>
      </c>
      <c r="C116" s="168" t="s">
        <v>275</v>
      </c>
      <c r="D116" s="168" t="s">
        <v>430</v>
      </c>
      <c r="E116" s="169">
        <v>3855</v>
      </c>
      <c r="F116" s="169">
        <v>5785</v>
      </c>
      <c r="G116" s="169">
        <v>34.22</v>
      </c>
      <c r="H116" s="169">
        <v>71.31</v>
      </c>
      <c r="I116" s="169">
        <v>5</v>
      </c>
      <c r="J116" s="169">
        <v>10</v>
      </c>
      <c r="K116" s="170">
        <v>66.64</v>
      </c>
      <c r="L116" s="170">
        <v>47.99</v>
      </c>
      <c r="M116" s="170">
        <v>50</v>
      </c>
      <c r="N116" s="170">
        <v>1.04</v>
      </c>
      <c r="O116" s="170">
        <v>0</v>
      </c>
      <c r="P116" s="169">
        <v>4009.2</v>
      </c>
      <c r="Q116" s="169">
        <v>4043.42</v>
      </c>
      <c r="R116" s="169">
        <v>0</v>
      </c>
      <c r="S116" s="169">
        <v>0</v>
      </c>
      <c r="T116" s="171">
        <v>4043.42</v>
      </c>
      <c r="U116" s="172" t="s">
        <v>517</v>
      </c>
    </row>
    <row r="117" spans="1:21" outlineLevel="1">
      <c r="A117" s="167" t="s">
        <v>438</v>
      </c>
      <c r="B117" s="168" t="s">
        <v>394</v>
      </c>
      <c r="C117" s="168" t="s">
        <v>275</v>
      </c>
      <c r="D117" s="168" t="s">
        <v>430</v>
      </c>
      <c r="E117" s="169">
        <v>11052</v>
      </c>
      <c r="F117" s="169">
        <v>7303</v>
      </c>
      <c r="G117" s="169">
        <v>0</v>
      </c>
      <c r="H117" s="169">
        <v>0</v>
      </c>
      <c r="I117" s="169">
        <v>7</v>
      </c>
      <c r="J117" s="169">
        <v>7</v>
      </c>
      <c r="K117" s="170">
        <v>151.34</v>
      </c>
      <c r="L117" s="170">
        <v>0</v>
      </c>
      <c r="M117" s="170">
        <v>100</v>
      </c>
      <c r="N117" s="170">
        <v>1.04</v>
      </c>
      <c r="O117" s="170">
        <v>0</v>
      </c>
      <c r="P117" s="169">
        <v>11494.08</v>
      </c>
      <c r="Q117" s="169">
        <v>11494.08</v>
      </c>
      <c r="R117" s="169">
        <v>0</v>
      </c>
      <c r="S117" s="169">
        <v>0</v>
      </c>
      <c r="T117" s="171">
        <v>11494.08</v>
      </c>
      <c r="U117" s="172" t="s">
        <v>395</v>
      </c>
    </row>
    <row r="118" spans="1:21" outlineLevel="1">
      <c r="A118" s="167" t="s">
        <v>438</v>
      </c>
      <c r="B118" s="168" t="s">
        <v>522</v>
      </c>
      <c r="C118" s="168" t="s">
        <v>275</v>
      </c>
      <c r="D118" s="168" t="s">
        <v>430</v>
      </c>
      <c r="E118" s="169">
        <v>559</v>
      </c>
      <c r="F118" s="169">
        <v>1654</v>
      </c>
      <c r="G118" s="169">
        <v>0</v>
      </c>
      <c r="H118" s="169">
        <v>0</v>
      </c>
      <c r="I118" s="169">
        <v>3</v>
      </c>
      <c r="J118" s="169">
        <v>3</v>
      </c>
      <c r="K118" s="170">
        <v>33.799999999999997</v>
      </c>
      <c r="L118" s="170">
        <v>0</v>
      </c>
      <c r="M118" s="170">
        <v>100</v>
      </c>
      <c r="N118" s="170">
        <v>1.04</v>
      </c>
      <c r="O118" s="170">
        <v>0</v>
      </c>
      <c r="P118" s="169">
        <v>581.36</v>
      </c>
      <c r="Q118" s="169">
        <v>581.36</v>
      </c>
      <c r="R118" s="169">
        <v>0</v>
      </c>
      <c r="S118" s="169">
        <v>0</v>
      </c>
      <c r="T118" s="171">
        <v>581.36</v>
      </c>
      <c r="U118" s="172" t="s">
        <v>523</v>
      </c>
    </row>
    <row r="119" spans="1:21" outlineLevel="1">
      <c r="A119" s="167" t="s">
        <v>438</v>
      </c>
      <c r="B119" s="168" t="s">
        <v>527</v>
      </c>
      <c r="C119" s="168" t="s">
        <v>275</v>
      </c>
      <c r="D119" s="168" t="s">
        <v>430</v>
      </c>
      <c r="E119" s="169">
        <v>799</v>
      </c>
      <c r="F119" s="169">
        <v>576</v>
      </c>
      <c r="G119" s="169">
        <v>0</v>
      </c>
      <c r="H119" s="169">
        <v>0</v>
      </c>
      <c r="I119" s="169">
        <v>1</v>
      </c>
      <c r="J119" s="169">
        <v>1</v>
      </c>
      <c r="K119" s="170">
        <v>138.72</v>
      </c>
      <c r="L119" s="170">
        <v>0</v>
      </c>
      <c r="M119" s="170">
        <v>100</v>
      </c>
      <c r="N119" s="170">
        <v>1.04</v>
      </c>
      <c r="O119" s="170">
        <v>0</v>
      </c>
      <c r="P119" s="169">
        <v>830.96</v>
      </c>
      <c r="Q119" s="169">
        <v>830.96</v>
      </c>
      <c r="R119" s="169">
        <v>0</v>
      </c>
      <c r="S119" s="169">
        <v>0</v>
      </c>
      <c r="T119" s="171">
        <v>830.96</v>
      </c>
      <c r="U119" s="172" t="s">
        <v>528</v>
      </c>
    </row>
    <row r="120" spans="1:21" outlineLevel="1">
      <c r="A120" s="167" t="s">
        <v>453</v>
      </c>
      <c r="B120" s="168" t="s">
        <v>532</v>
      </c>
      <c r="C120" s="168" t="s">
        <v>275</v>
      </c>
      <c r="D120" s="168" t="s">
        <v>430</v>
      </c>
      <c r="E120" s="169">
        <v>1408</v>
      </c>
      <c r="F120" s="169">
        <v>704</v>
      </c>
      <c r="G120" s="169">
        <v>0</v>
      </c>
      <c r="H120" s="169">
        <v>0</v>
      </c>
      <c r="I120" s="169">
        <v>4</v>
      </c>
      <c r="J120" s="169">
        <v>2</v>
      </c>
      <c r="K120" s="170">
        <v>200</v>
      </c>
      <c r="L120" s="170">
        <v>0</v>
      </c>
      <c r="M120" s="170">
        <v>200</v>
      </c>
      <c r="N120" s="170">
        <v>1.06</v>
      </c>
      <c r="O120" s="170">
        <v>0</v>
      </c>
      <c r="P120" s="169">
        <v>1492.48</v>
      </c>
      <c r="Q120" s="169">
        <v>1492.48</v>
      </c>
      <c r="R120" s="169">
        <v>0</v>
      </c>
      <c r="S120" s="169">
        <v>0</v>
      </c>
      <c r="T120" s="171">
        <v>1492.48</v>
      </c>
      <c r="U120" s="172" t="s">
        <v>533</v>
      </c>
    </row>
    <row r="121" spans="1:21" outlineLevel="1">
      <c r="A121" s="167" t="s">
        <v>435</v>
      </c>
      <c r="B121" s="168" t="s">
        <v>396</v>
      </c>
      <c r="C121" s="168" t="s">
        <v>275</v>
      </c>
      <c r="D121" s="168" t="s">
        <v>430</v>
      </c>
      <c r="E121" s="169">
        <v>1248</v>
      </c>
      <c r="F121" s="169">
        <v>776</v>
      </c>
      <c r="G121" s="169">
        <v>0</v>
      </c>
      <c r="H121" s="169">
        <v>0</v>
      </c>
      <c r="I121" s="169">
        <v>21</v>
      </c>
      <c r="J121" s="169">
        <v>5</v>
      </c>
      <c r="K121" s="170">
        <v>160.82</v>
      </c>
      <c r="L121" s="170">
        <v>0</v>
      </c>
      <c r="M121" s="170">
        <v>420</v>
      </c>
      <c r="N121" s="170">
        <v>1.02</v>
      </c>
      <c r="O121" s="170">
        <v>0</v>
      </c>
      <c r="P121" s="169">
        <v>1272.96</v>
      </c>
      <c r="Q121" s="169">
        <v>1272.96</v>
      </c>
      <c r="R121" s="169">
        <v>0</v>
      </c>
      <c r="S121" s="169">
        <v>0</v>
      </c>
      <c r="T121" s="171">
        <v>1272.96</v>
      </c>
      <c r="U121" s="172" t="s">
        <v>397</v>
      </c>
    </row>
    <row r="122" spans="1:21">
      <c r="A122" s="173" t="s">
        <v>554</v>
      </c>
      <c r="B122" s="174"/>
      <c r="C122" s="174"/>
      <c r="D122" s="174"/>
      <c r="E122" s="175">
        <v>115787</v>
      </c>
      <c r="F122" s="175">
        <v>46704</v>
      </c>
      <c r="G122" s="175">
        <v>27541.11</v>
      </c>
      <c r="H122" s="175">
        <v>78.28</v>
      </c>
      <c r="I122" s="174"/>
      <c r="J122" s="174"/>
      <c r="K122" s="176"/>
      <c r="L122" s="176"/>
      <c r="M122" s="176"/>
      <c r="N122" s="176"/>
      <c r="O122" s="176"/>
      <c r="P122" s="175">
        <v>121520.44</v>
      </c>
      <c r="Q122" s="175">
        <v>149061.54999999999</v>
      </c>
      <c r="R122" s="175">
        <v>0</v>
      </c>
      <c r="S122" s="175">
        <v>0</v>
      </c>
      <c r="T122" s="175">
        <v>149061.54999999999</v>
      </c>
      <c r="U122" s="169"/>
    </row>
    <row r="123" spans="1:21" outlineLevel="1">
      <c r="A123" s="167" t="s">
        <v>555</v>
      </c>
      <c r="B123" s="168" t="s">
        <v>556</v>
      </c>
      <c r="C123" s="168" t="s">
        <v>275</v>
      </c>
      <c r="D123" s="168" t="s">
        <v>557</v>
      </c>
      <c r="E123" s="169">
        <v>4318</v>
      </c>
      <c r="F123" s="169">
        <v>1498</v>
      </c>
      <c r="G123" s="169">
        <v>0</v>
      </c>
      <c r="H123" s="169">
        <v>0</v>
      </c>
      <c r="I123" s="169">
        <v>4</v>
      </c>
      <c r="J123" s="169">
        <v>1</v>
      </c>
      <c r="K123" s="170">
        <v>288.25</v>
      </c>
      <c r="L123" s="170">
        <v>0</v>
      </c>
      <c r="M123" s="170">
        <v>400</v>
      </c>
      <c r="N123" s="170">
        <v>1.1000000000000001</v>
      </c>
      <c r="O123" s="170">
        <v>0</v>
      </c>
      <c r="P123" s="169">
        <v>4749.8</v>
      </c>
      <c r="Q123" s="169">
        <v>4749.8</v>
      </c>
      <c r="R123" s="169">
        <v>0</v>
      </c>
      <c r="S123" s="169">
        <v>0</v>
      </c>
      <c r="T123" s="171">
        <v>4749.8</v>
      </c>
      <c r="U123" s="172" t="s">
        <v>558</v>
      </c>
    </row>
    <row r="124" spans="1:21">
      <c r="A124" s="173" t="s">
        <v>560</v>
      </c>
      <c r="B124" s="174"/>
      <c r="C124" s="174"/>
      <c r="D124" s="174"/>
      <c r="E124" s="175">
        <v>4318</v>
      </c>
      <c r="F124" s="175">
        <v>1498</v>
      </c>
      <c r="G124" s="175">
        <v>0</v>
      </c>
      <c r="H124" s="175">
        <v>0</v>
      </c>
      <c r="I124" s="174"/>
      <c r="J124" s="174"/>
      <c r="K124" s="176"/>
      <c r="L124" s="176"/>
      <c r="M124" s="176"/>
      <c r="N124" s="176"/>
      <c r="O124" s="176"/>
      <c r="P124" s="175">
        <v>4749.8</v>
      </c>
      <c r="Q124" s="175">
        <v>4749.8</v>
      </c>
      <c r="R124" s="175">
        <v>0</v>
      </c>
      <c r="S124" s="175">
        <v>0</v>
      </c>
      <c r="T124" s="175">
        <v>4749.8</v>
      </c>
      <c r="U124" s="169"/>
    </row>
    <row r="125" spans="1:21" outlineLevel="1">
      <c r="A125" s="167" t="s">
        <v>561</v>
      </c>
      <c r="B125" s="168" t="s">
        <v>562</v>
      </c>
      <c r="C125" s="168" t="s">
        <v>275</v>
      </c>
      <c r="D125" s="168" t="s">
        <v>563</v>
      </c>
      <c r="E125" s="169">
        <v>6915</v>
      </c>
      <c r="F125" s="169">
        <v>6853</v>
      </c>
      <c r="G125" s="169">
        <v>0</v>
      </c>
      <c r="H125" s="169">
        <v>0</v>
      </c>
      <c r="I125" s="169">
        <v>1</v>
      </c>
      <c r="J125" s="169">
        <v>1</v>
      </c>
      <c r="K125" s="170">
        <v>100.9</v>
      </c>
      <c r="L125" s="170">
        <v>0</v>
      </c>
      <c r="M125" s="170">
        <v>100</v>
      </c>
      <c r="N125" s="170">
        <v>0.86</v>
      </c>
      <c r="O125" s="170">
        <v>0</v>
      </c>
      <c r="P125" s="169">
        <v>5946.9</v>
      </c>
      <c r="Q125" s="169">
        <v>5946.9</v>
      </c>
      <c r="R125" s="169">
        <v>0</v>
      </c>
      <c r="S125" s="169">
        <v>0</v>
      </c>
      <c r="T125" s="171">
        <v>5946.9</v>
      </c>
      <c r="U125" s="172" t="s">
        <v>564</v>
      </c>
    </row>
    <row r="126" spans="1:21" outlineLevel="1">
      <c r="A126" s="167" t="s">
        <v>565</v>
      </c>
      <c r="B126" s="168" t="s">
        <v>562</v>
      </c>
      <c r="C126" s="168" t="s">
        <v>275</v>
      </c>
      <c r="D126" s="168" t="s">
        <v>563</v>
      </c>
      <c r="E126" s="169">
        <v>42</v>
      </c>
      <c r="F126" s="169">
        <v>21</v>
      </c>
      <c r="G126" s="169">
        <v>0</v>
      </c>
      <c r="H126" s="169">
        <v>0</v>
      </c>
      <c r="I126" s="169">
        <v>1</v>
      </c>
      <c r="J126" s="169">
        <v>1</v>
      </c>
      <c r="K126" s="170">
        <v>200</v>
      </c>
      <c r="L126" s="170">
        <v>0</v>
      </c>
      <c r="M126" s="170">
        <v>100</v>
      </c>
      <c r="N126" s="170">
        <v>1.2</v>
      </c>
      <c r="O126" s="170">
        <v>0</v>
      </c>
      <c r="P126" s="169">
        <v>50.4</v>
      </c>
      <c r="Q126" s="169">
        <v>50.4</v>
      </c>
      <c r="R126" s="169">
        <v>0</v>
      </c>
      <c r="S126" s="169">
        <v>0</v>
      </c>
      <c r="T126" s="171">
        <v>50.4</v>
      </c>
      <c r="U126" s="172" t="s">
        <v>564</v>
      </c>
    </row>
    <row r="127" spans="1:21" outlineLevel="1">
      <c r="A127" s="167" t="s">
        <v>566</v>
      </c>
      <c r="B127" s="168" t="s">
        <v>421</v>
      </c>
      <c r="C127" s="168" t="s">
        <v>275</v>
      </c>
      <c r="D127" s="168" t="s">
        <v>563</v>
      </c>
      <c r="E127" s="169">
        <v>38954</v>
      </c>
      <c r="F127" s="169">
        <v>9628</v>
      </c>
      <c r="G127" s="169">
        <v>0</v>
      </c>
      <c r="H127" s="169">
        <v>0</v>
      </c>
      <c r="I127" s="169">
        <v>12</v>
      </c>
      <c r="J127" s="169">
        <v>9</v>
      </c>
      <c r="K127" s="170">
        <v>404.59</v>
      </c>
      <c r="L127" s="170">
        <v>0</v>
      </c>
      <c r="M127" s="170">
        <v>133.33000000000001</v>
      </c>
      <c r="N127" s="170">
        <v>0.86</v>
      </c>
      <c r="O127" s="170">
        <v>0</v>
      </c>
      <c r="P127" s="169">
        <v>33500.44</v>
      </c>
      <c r="Q127" s="169">
        <v>33500.44</v>
      </c>
      <c r="R127" s="169">
        <v>0</v>
      </c>
      <c r="S127" s="169">
        <v>0</v>
      </c>
      <c r="T127" s="171">
        <v>33500.44</v>
      </c>
      <c r="U127" s="172" t="s">
        <v>423</v>
      </c>
    </row>
    <row r="128" spans="1:21" outlineLevel="1">
      <c r="A128" s="167" t="s">
        <v>565</v>
      </c>
      <c r="B128" s="168" t="s">
        <v>421</v>
      </c>
      <c r="C128" s="168" t="s">
        <v>275</v>
      </c>
      <c r="D128" s="168" t="s">
        <v>563</v>
      </c>
      <c r="E128" s="169">
        <v>735</v>
      </c>
      <c r="F128" s="169">
        <v>231</v>
      </c>
      <c r="G128" s="169">
        <v>0</v>
      </c>
      <c r="H128" s="169">
        <v>0</v>
      </c>
      <c r="I128" s="169">
        <v>10</v>
      </c>
      <c r="J128" s="169">
        <v>9</v>
      </c>
      <c r="K128" s="170">
        <v>318.18</v>
      </c>
      <c r="L128" s="170">
        <v>0</v>
      </c>
      <c r="M128" s="170">
        <v>111.11</v>
      </c>
      <c r="N128" s="170">
        <v>1.2</v>
      </c>
      <c r="O128" s="170">
        <v>0</v>
      </c>
      <c r="P128" s="169">
        <v>882</v>
      </c>
      <c r="Q128" s="169">
        <v>882</v>
      </c>
      <c r="R128" s="169">
        <v>0</v>
      </c>
      <c r="S128" s="169">
        <v>0</v>
      </c>
      <c r="T128" s="171">
        <v>882</v>
      </c>
      <c r="U128" s="172" t="s">
        <v>423</v>
      </c>
    </row>
    <row r="129" spans="1:21" ht="30" outlineLevel="1">
      <c r="A129" s="167" t="s">
        <v>569</v>
      </c>
      <c r="B129" s="168" t="s">
        <v>421</v>
      </c>
      <c r="C129" s="168" t="s">
        <v>275</v>
      </c>
      <c r="D129" s="168" t="s">
        <v>563</v>
      </c>
      <c r="E129" s="169">
        <v>0</v>
      </c>
      <c r="F129" s="169">
        <v>120</v>
      </c>
      <c r="G129" s="169">
        <v>0</v>
      </c>
      <c r="H129" s="169">
        <v>0</v>
      </c>
      <c r="I129" s="169">
        <v>0</v>
      </c>
      <c r="J129" s="169">
        <v>2</v>
      </c>
      <c r="K129" s="170">
        <v>0</v>
      </c>
      <c r="L129" s="170">
        <v>0</v>
      </c>
      <c r="M129" s="170">
        <v>0</v>
      </c>
      <c r="N129" s="170">
        <v>0.98</v>
      </c>
      <c r="O129" s="170">
        <v>0</v>
      </c>
      <c r="P129" s="169">
        <v>0</v>
      </c>
      <c r="Q129" s="169">
        <v>0</v>
      </c>
      <c r="R129" s="169">
        <v>0</v>
      </c>
      <c r="S129" s="169">
        <v>0</v>
      </c>
      <c r="T129" s="171">
        <v>0</v>
      </c>
      <c r="U129" s="172" t="s">
        <v>423</v>
      </c>
    </row>
    <row r="130" spans="1:21" outlineLevel="1">
      <c r="A130" s="167" t="s">
        <v>571</v>
      </c>
      <c r="B130" s="168" t="s">
        <v>399</v>
      </c>
      <c r="C130" s="168" t="s">
        <v>275</v>
      </c>
      <c r="D130" s="168" t="s">
        <v>563</v>
      </c>
      <c r="E130" s="169">
        <v>4057</v>
      </c>
      <c r="F130" s="169">
        <v>3176</v>
      </c>
      <c r="G130" s="169">
        <v>0</v>
      </c>
      <c r="H130" s="169">
        <v>0</v>
      </c>
      <c r="I130" s="169">
        <v>3</v>
      </c>
      <c r="J130" s="169">
        <v>3</v>
      </c>
      <c r="K130" s="170">
        <v>127.74</v>
      </c>
      <c r="L130" s="170">
        <v>0</v>
      </c>
      <c r="M130" s="170">
        <v>100</v>
      </c>
      <c r="N130" s="170">
        <v>0.98</v>
      </c>
      <c r="O130" s="170">
        <v>0</v>
      </c>
      <c r="P130" s="169">
        <v>3975.86</v>
      </c>
      <c r="Q130" s="169">
        <v>3975.86</v>
      </c>
      <c r="R130" s="169">
        <v>0</v>
      </c>
      <c r="S130" s="169">
        <v>0</v>
      </c>
      <c r="T130" s="171">
        <v>3975.86</v>
      </c>
      <c r="U130" s="172" t="s">
        <v>400</v>
      </c>
    </row>
    <row r="131" spans="1:21" outlineLevel="1">
      <c r="A131" s="167" t="s">
        <v>565</v>
      </c>
      <c r="B131" s="168" t="s">
        <v>399</v>
      </c>
      <c r="C131" s="168" t="s">
        <v>275</v>
      </c>
      <c r="D131" s="168" t="s">
        <v>563</v>
      </c>
      <c r="E131" s="169">
        <v>0</v>
      </c>
      <c r="F131" s="169">
        <v>21</v>
      </c>
      <c r="G131" s="169">
        <v>0</v>
      </c>
      <c r="H131" s="169">
        <v>0</v>
      </c>
      <c r="I131" s="169">
        <v>0</v>
      </c>
      <c r="J131" s="169">
        <v>1</v>
      </c>
      <c r="K131" s="170">
        <v>0</v>
      </c>
      <c r="L131" s="170">
        <v>0</v>
      </c>
      <c r="M131" s="170">
        <v>0</v>
      </c>
      <c r="N131" s="170">
        <v>1.2</v>
      </c>
      <c r="O131" s="170">
        <v>0</v>
      </c>
      <c r="P131" s="169">
        <v>0</v>
      </c>
      <c r="Q131" s="169">
        <v>0</v>
      </c>
      <c r="R131" s="169">
        <v>0</v>
      </c>
      <c r="S131" s="169">
        <v>0</v>
      </c>
      <c r="T131" s="171">
        <v>0</v>
      </c>
      <c r="U131" s="172" t="s">
        <v>400</v>
      </c>
    </row>
    <row r="132" spans="1:21" outlineLevel="1">
      <c r="A132" s="167" t="s">
        <v>572</v>
      </c>
      <c r="B132" s="168" t="s">
        <v>399</v>
      </c>
      <c r="C132" s="168" t="s">
        <v>275</v>
      </c>
      <c r="D132" s="168" t="s">
        <v>422</v>
      </c>
      <c r="E132" s="169">
        <v>0</v>
      </c>
      <c r="F132" s="169">
        <v>4564</v>
      </c>
      <c r="G132" s="169">
        <v>0</v>
      </c>
      <c r="H132" s="169">
        <v>0</v>
      </c>
      <c r="I132" s="169">
        <v>0</v>
      </c>
      <c r="J132" s="169">
        <v>5</v>
      </c>
      <c r="K132" s="170">
        <v>0</v>
      </c>
      <c r="L132" s="170">
        <v>0</v>
      </c>
      <c r="M132" s="170">
        <v>0</v>
      </c>
      <c r="N132" s="170">
        <v>1.1100000000000001</v>
      </c>
      <c r="O132" s="170">
        <v>0</v>
      </c>
      <c r="P132" s="169">
        <v>0</v>
      </c>
      <c r="Q132" s="169">
        <v>0</v>
      </c>
      <c r="R132" s="169">
        <v>0</v>
      </c>
      <c r="S132" s="169">
        <v>0</v>
      </c>
      <c r="T132" s="171">
        <v>0</v>
      </c>
      <c r="U132" s="172" t="s">
        <v>400</v>
      </c>
    </row>
    <row r="133" spans="1:21" outlineLevel="1">
      <c r="A133" s="167" t="s">
        <v>573</v>
      </c>
      <c r="B133" s="168" t="s">
        <v>574</v>
      </c>
      <c r="C133" s="168" t="s">
        <v>275</v>
      </c>
      <c r="D133" s="168" t="s">
        <v>422</v>
      </c>
      <c r="E133" s="169">
        <v>1047</v>
      </c>
      <c r="F133" s="169">
        <v>0</v>
      </c>
      <c r="G133" s="169">
        <v>0</v>
      </c>
      <c r="H133" s="169">
        <v>0</v>
      </c>
      <c r="I133" s="169">
        <v>1</v>
      </c>
      <c r="J133" s="169">
        <v>0</v>
      </c>
      <c r="K133" s="170">
        <v>0</v>
      </c>
      <c r="L133" s="170">
        <v>0</v>
      </c>
      <c r="M133" s="170">
        <v>0</v>
      </c>
      <c r="N133" s="170">
        <v>1.24</v>
      </c>
      <c r="O133" s="170">
        <v>0</v>
      </c>
      <c r="P133" s="169">
        <v>1298.28</v>
      </c>
      <c r="Q133" s="169">
        <v>1298.28</v>
      </c>
      <c r="R133" s="169">
        <v>0</v>
      </c>
      <c r="S133" s="169">
        <v>0</v>
      </c>
      <c r="T133" s="171">
        <v>1298.28</v>
      </c>
      <c r="U133" s="172" t="s">
        <v>575</v>
      </c>
    </row>
    <row r="134" spans="1:21" outlineLevel="1">
      <c r="A134" s="167" t="s">
        <v>579</v>
      </c>
      <c r="B134" s="168" t="s">
        <v>577</v>
      </c>
      <c r="C134" s="168" t="s">
        <v>275</v>
      </c>
      <c r="D134" s="168" t="s">
        <v>563</v>
      </c>
      <c r="E134" s="169">
        <v>35118</v>
      </c>
      <c r="F134" s="169">
        <v>1008</v>
      </c>
      <c r="G134" s="169">
        <v>0</v>
      </c>
      <c r="H134" s="169">
        <v>0</v>
      </c>
      <c r="I134" s="169">
        <v>5</v>
      </c>
      <c r="J134" s="169">
        <v>1</v>
      </c>
      <c r="K134" s="170">
        <v>3483.93</v>
      </c>
      <c r="L134" s="170">
        <v>0</v>
      </c>
      <c r="M134" s="170">
        <v>500</v>
      </c>
      <c r="N134" s="170">
        <v>0.79</v>
      </c>
      <c r="O134" s="170">
        <v>0</v>
      </c>
      <c r="P134" s="169">
        <v>27743.22</v>
      </c>
      <c r="Q134" s="169">
        <v>27743.22</v>
      </c>
      <c r="R134" s="169">
        <v>0</v>
      </c>
      <c r="S134" s="169">
        <v>0</v>
      </c>
      <c r="T134" s="171">
        <v>27743.22</v>
      </c>
      <c r="U134" s="172" t="s">
        <v>578</v>
      </c>
    </row>
    <row r="135" spans="1:21" outlineLevel="1">
      <c r="A135" s="167" t="s">
        <v>580</v>
      </c>
      <c r="B135" s="168" t="s">
        <v>581</v>
      </c>
      <c r="C135" s="168" t="s">
        <v>275</v>
      </c>
      <c r="D135" s="168" t="s">
        <v>563</v>
      </c>
      <c r="E135" s="169">
        <v>9410</v>
      </c>
      <c r="F135" s="169">
        <v>5291</v>
      </c>
      <c r="G135" s="169">
        <v>15693.58</v>
      </c>
      <c r="H135" s="169">
        <v>854.87</v>
      </c>
      <c r="I135" s="169">
        <v>5</v>
      </c>
      <c r="J135" s="169">
        <v>8</v>
      </c>
      <c r="K135" s="170">
        <v>177.85</v>
      </c>
      <c r="L135" s="170">
        <v>1835.79</v>
      </c>
      <c r="M135" s="170">
        <v>62.5</v>
      </c>
      <c r="N135" s="170">
        <v>1.44</v>
      </c>
      <c r="O135" s="170">
        <v>0</v>
      </c>
      <c r="P135" s="169">
        <v>13550.4</v>
      </c>
      <c r="Q135" s="169">
        <v>29243.98</v>
      </c>
      <c r="R135" s="169">
        <v>0</v>
      </c>
      <c r="S135" s="169">
        <v>0</v>
      </c>
      <c r="T135" s="171">
        <v>29243.98</v>
      </c>
      <c r="U135" s="172" t="s">
        <v>582</v>
      </c>
    </row>
    <row r="136" spans="1:21" outlineLevel="1">
      <c r="A136" s="167" t="s">
        <v>583</v>
      </c>
      <c r="B136" s="168" t="s">
        <v>581</v>
      </c>
      <c r="C136" s="168" t="s">
        <v>275</v>
      </c>
      <c r="D136" s="168" t="s">
        <v>563</v>
      </c>
      <c r="E136" s="169">
        <v>25510</v>
      </c>
      <c r="F136" s="169">
        <v>42225</v>
      </c>
      <c r="G136" s="169">
        <v>0</v>
      </c>
      <c r="H136" s="169">
        <v>0</v>
      </c>
      <c r="I136" s="169">
        <v>3</v>
      </c>
      <c r="J136" s="169">
        <v>4</v>
      </c>
      <c r="K136" s="170">
        <v>60.41</v>
      </c>
      <c r="L136" s="170">
        <v>0</v>
      </c>
      <c r="M136" s="170">
        <v>75</v>
      </c>
      <c r="N136" s="170">
        <v>0.67</v>
      </c>
      <c r="O136" s="170">
        <v>0</v>
      </c>
      <c r="P136" s="169">
        <v>17091.7</v>
      </c>
      <c r="Q136" s="169">
        <v>17091.7</v>
      </c>
      <c r="R136" s="169">
        <v>0</v>
      </c>
      <c r="S136" s="169">
        <v>0</v>
      </c>
      <c r="T136" s="171">
        <v>17091.7</v>
      </c>
      <c r="U136" s="172" t="s">
        <v>582</v>
      </c>
    </row>
    <row r="137" spans="1:21" outlineLevel="1">
      <c r="A137" s="167" t="s">
        <v>584</v>
      </c>
      <c r="B137" s="168" t="s">
        <v>581</v>
      </c>
      <c r="C137" s="168" t="s">
        <v>275</v>
      </c>
      <c r="D137" s="168" t="s">
        <v>563</v>
      </c>
      <c r="E137" s="169">
        <v>16855</v>
      </c>
      <c r="F137" s="169">
        <v>20853</v>
      </c>
      <c r="G137" s="169">
        <v>0</v>
      </c>
      <c r="H137" s="169">
        <v>0</v>
      </c>
      <c r="I137" s="169">
        <v>5</v>
      </c>
      <c r="J137" s="169">
        <v>7</v>
      </c>
      <c r="K137" s="170">
        <v>80.83</v>
      </c>
      <c r="L137" s="170">
        <v>0</v>
      </c>
      <c r="M137" s="170">
        <v>71.430000000000007</v>
      </c>
      <c r="N137" s="170">
        <v>0.67</v>
      </c>
      <c r="O137" s="170">
        <v>0</v>
      </c>
      <c r="P137" s="169">
        <v>11292.85</v>
      </c>
      <c r="Q137" s="169">
        <v>11292.85</v>
      </c>
      <c r="R137" s="169">
        <v>0</v>
      </c>
      <c r="S137" s="169">
        <v>0</v>
      </c>
      <c r="T137" s="171">
        <v>11292.85</v>
      </c>
      <c r="U137" s="172" t="s">
        <v>582</v>
      </c>
    </row>
    <row r="138" spans="1:21" outlineLevel="1">
      <c r="A138" s="167" t="s">
        <v>565</v>
      </c>
      <c r="B138" s="168" t="s">
        <v>581</v>
      </c>
      <c r="C138" s="168" t="s">
        <v>275</v>
      </c>
      <c r="D138" s="168" t="s">
        <v>563</v>
      </c>
      <c r="E138" s="169">
        <v>0</v>
      </c>
      <c r="F138" s="169">
        <v>595</v>
      </c>
      <c r="G138" s="169">
        <v>0</v>
      </c>
      <c r="H138" s="169">
        <v>0</v>
      </c>
      <c r="I138" s="169">
        <v>0</v>
      </c>
      <c r="J138" s="169">
        <v>2</v>
      </c>
      <c r="K138" s="170">
        <v>0</v>
      </c>
      <c r="L138" s="170">
        <v>0</v>
      </c>
      <c r="M138" s="170">
        <v>0</v>
      </c>
      <c r="N138" s="170">
        <v>1.2</v>
      </c>
      <c r="O138" s="170">
        <v>0</v>
      </c>
      <c r="P138" s="169">
        <v>0</v>
      </c>
      <c r="Q138" s="169">
        <v>0</v>
      </c>
      <c r="R138" s="169">
        <v>0</v>
      </c>
      <c r="S138" s="169">
        <v>0</v>
      </c>
      <c r="T138" s="171">
        <v>0</v>
      </c>
      <c r="U138" s="172" t="s">
        <v>582</v>
      </c>
    </row>
    <row r="139" spans="1:21" outlineLevel="1">
      <c r="A139" s="167" t="s">
        <v>585</v>
      </c>
      <c r="B139" s="168" t="s">
        <v>581</v>
      </c>
      <c r="C139" s="168" t="s">
        <v>275</v>
      </c>
      <c r="D139" s="168" t="s">
        <v>422</v>
      </c>
      <c r="E139" s="169">
        <v>11806</v>
      </c>
      <c r="F139" s="169">
        <v>8523</v>
      </c>
      <c r="G139" s="169">
        <v>0</v>
      </c>
      <c r="H139" s="169">
        <v>0</v>
      </c>
      <c r="I139" s="169">
        <v>29</v>
      </c>
      <c r="J139" s="169">
        <v>21</v>
      </c>
      <c r="K139" s="170">
        <v>138.52000000000001</v>
      </c>
      <c r="L139" s="170">
        <v>0</v>
      </c>
      <c r="M139" s="170">
        <v>138.1</v>
      </c>
      <c r="N139" s="170">
        <v>1.44</v>
      </c>
      <c r="O139" s="170">
        <v>0</v>
      </c>
      <c r="P139" s="169">
        <v>17000.64</v>
      </c>
      <c r="Q139" s="169">
        <v>17000.64</v>
      </c>
      <c r="R139" s="169">
        <v>0</v>
      </c>
      <c r="S139" s="169">
        <v>0</v>
      </c>
      <c r="T139" s="171">
        <v>17000.64</v>
      </c>
      <c r="U139" s="172" t="s">
        <v>582</v>
      </c>
    </row>
    <row r="140" spans="1:21" outlineLevel="1">
      <c r="A140" s="167" t="s">
        <v>580</v>
      </c>
      <c r="B140" s="168" t="s">
        <v>587</v>
      </c>
      <c r="C140" s="168" t="s">
        <v>275</v>
      </c>
      <c r="D140" s="168" t="s">
        <v>563</v>
      </c>
      <c r="E140" s="169">
        <v>0</v>
      </c>
      <c r="F140" s="169">
        <v>0</v>
      </c>
      <c r="G140" s="169">
        <v>0</v>
      </c>
      <c r="H140" s="169">
        <v>824.22</v>
      </c>
      <c r="I140" s="169">
        <v>0</v>
      </c>
      <c r="J140" s="169">
        <v>1</v>
      </c>
      <c r="K140" s="170">
        <v>0</v>
      </c>
      <c r="L140" s="170">
        <v>0</v>
      </c>
      <c r="M140" s="170">
        <v>0</v>
      </c>
      <c r="N140" s="170">
        <v>1.44</v>
      </c>
      <c r="O140" s="170">
        <v>0</v>
      </c>
      <c r="P140" s="169">
        <v>0</v>
      </c>
      <c r="Q140" s="169">
        <v>0</v>
      </c>
      <c r="R140" s="169">
        <v>0</v>
      </c>
      <c r="S140" s="169">
        <v>0</v>
      </c>
      <c r="T140" s="171">
        <v>0</v>
      </c>
      <c r="U140" s="172" t="s">
        <v>588</v>
      </c>
    </row>
    <row r="141" spans="1:21" outlineLevel="1">
      <c r="A141" s="167" t="s">
        <v>583</v>
      </c>
      <c r="B141" s="168" t="s">
        <v>587</v>
      </c>
      <c r="C141" s="168" t="s">
        <v>275</v>
      </c>
      <c r="D141" s="168" t="s">
        <v>563</v>
      </c>
      <c r="E141" s="169">
        <v>0</v>
      </c>
      <c r="F141" s="169">
        <v>19789</v>
      </c>
      <c r="G141" s="169">
        <v>0</v>
      </c>
      <c r="H141" s="169">
        <v>0</v>
      </c>
      <c r="I141" s="169">
        <v>0</v>
      </c>
      <c r="J141" s="169">
        <v>2</v>
      </c>
      <c r="K141" s="170">
        <v>0</v>
      </c>
      <c r="L141" s="170">
        <v>0</v>
      </c>
      <c r="M141" s="170">
        <v>0</v>
      </c>
      <c r="N141" s="170">
        <v>0.67</v>
      </c>
      <c r="O141" s="170">
        <v>0</v>
      </c>
      <c r="P141" s="169">
        <v>0</v>
      </c>
      <c r="Q141" s="169">
        <v>0</v>
      </c>
      <c r="R141" s="169">
        <v>0</v>
      </c>
      <c r="S141" s="169">
        <v>0</v>
      </c>
      <c r="T141" s="171">
        <v>0</v>
      </c>
      <c r="U141" s="172" t="s">
        <v>588</v>
      </c>
    </row>
    <row r="142" spans="1:21" outlineLevel="1">
      <c r="A142" s="167" t="s">
        <v>589</v>
      </c>
      <c r="B142" s="168" t="s">
        <v>590</v>
      </c>
      <c r="C142" s="168" t="s">
        <v>275</v>
      </c>
      <c r="D142" s="168" t="s">
        <v>563</v>
      </c>
      <c r="E142" s="169">
        <v>49699</v>
      </c>
      <c r="F142" s="169">
        <v>0</v>
      </c>
      <c r="G142" s="169">
        <v>0</v>
      </c>
      <c r="H142" s="169">
        <v>0</v>
      </c>
      <c r="I142" s="169">
        <v>3</v>
      </c>
      <c r="J142" s="169">
        <v>0</v>
      </c>
      <c r="K142" s="170">
        <v>0</v>
      </c>
      <c r="L142" s="170">
        <v>0</v>
      </c>
      <c r="M142" s="170">
        <v>0</v>
      </c>
      <c r="N142" s="170">
        <v>0.86</v>
      </c>
      <c r="O142" s="170">
        <v>0</v>
      </c>
      <c r="P142" s="169">
        <v>42741.14</v>
      </c>
      <c r="Q142" s="169">
        <v>42741.14</v>
      </c>
      <c r="R142" s="169">
        <v>0</v>
      </c>
      <c r="S142" s="169">
        <v>0</v>
      </c>
      <c r="T142" s="171">
        <v>42741.14</v>
      </c>
      <c r="U142" s="172" t="s">
        <v>591</v>
      </c>
    </row>
    <row r="143" spans="1:21" outlineLevel="1">
      <c r="A143" s="167" t="s">
        <v>565</v>
      </c>
      <c r="B143" s="168" t="s">
        <v>590</v>
      </c>
      <c r="C143" s="168" t="s">
        <v>275</v>
      </c>
      <c r="D143" s="168" t="s">
        <v>563</v>
      </c>
      <c r="E143" s="169">
        <v>42</v>
      </c>
      <c r="F143" s="169">
        <v>0</v>
      </c>
      <c r="G143" s="169">
        <v>0</v>
      </c>
      <c r="H143" s="169">
        <v>0</v>
      </c>
      <c r="I143" s="169">
        <v>2</v>
      </c>
      <c r="J143" s="169">
        <v>0</v>
      </c>
      <c r="K143" s="170">
        <v>0</v>
      </c>
      <c r="L143" s="170">
        <v>0</v>
      </c>
      <c r="M143" s="170">
        <v>0</v>
      </c>
      <c r="N143" s="170">
        <v>1.2</v>
      </c>
      <c r="O143" s="170">
        <v>0</v>
      </c>
      <c r="P143" s="169">
        <v>50.4</v>
      </c>
      <c r="Q143" s="169">
        <v>50.4</v>
      </c>
      <c r="R143" s="169">
        <v>0</v>
      </c>
      <c r="S143" s="169">
        <v>0</v>
      </c>
      <c r="T143" s="171">
        <v>50.4</v>
      </c>
      <c r="U143" s="172" t="s">
        <v>591</v>
      </c>
    </row>
    <row r="144" spans="1:21" outlineLevel="1">
      <c r="A144" s="167" t="s">
        <v>592</v>
      </c>
      <c r="B144" s="168" t="s">
        <v>593</v>
      </c>
      <c r="C144" s="168" t="s">
        <v>275</v>
      </c>
      <c r="D144" s="168" t="s">
        <v>563</v>
      </c>
      <c r="E144" s="169">
        <v>11692</v>
      </c>
      <c r="F144" s="169">
        <v>19699</v>
      </c>
      <c r="G144" s="169">
        <v>0</v>
      </c>
      <c r="H144" s="169">
        <v>0</v>
      </c>
      <c r="I144" s="169">
        <v>1</v>
      </c>
      <c r="J144" s="169">
        <v>1</v>
      </c>
      <c r="K144" s="170">
        <v>59.35</v>
      </c>
      <c r="L144" s="170">
        <v>0</v>
      </c>
      <c r="M144" s="170">
        <v>100</v>
      </c>
      <c r="N144" s="170">
        <v>0.86</v>
      </c>
      <c r="O144" s="170">
        <v>0</v>
      </c>
      <c r="P144" s="169">
        <v>10055.120000000001</v>
      </c>
      <c r="Q144" s="169">
        <v>10055.120000000001</v>
      </c>
      <c r="R144" s="169">
        <v>0</v>
      </c>
      <c r="S144" s="169">
        <v>0</v>
      </c>
      <c r="T144" s="171">
        <v>10055.120000000001</v>
      </c>
      <c r="U144" s="172" t="s">
        <v>594</v>
      </c>
    </row>
    <row r="145" spans="1:21" outlineLevel="1">
      <c r="A145" s="167" t="s">
        <v>565</v>
      </c>
      <c r="B145" s="168" t="s">
        <v>593</v>
      </c>
      <c r="C145" s="168" t="s">
        <v>275</v>
      </c>
      <c r="D145" s="168" t="s">
        <v>563</v>
      </c>
      <c r="E145" s="169">
        <v>0</v>
      </c>
      <c r="F145" s="169">
        <v>21</v>
      </c>
      <c r="G145" s="169">
        <v>0</v>
      </c>
      <c r="H145" s="169">
        <v>0</v>
      </c>
      <c r="I145" s="169">
        <v>0</v>
      </c>
      <c r="J145" s="169">
        <v>1</v>
      </c>
      <c r="K145" s="170">
        <v>0</v>
      </c>
      <c r="L145" s="170">
        <v>0</v>
      </c>
      <c r="M145" s="170">
        <v>0</v>
      </c>
      <c r="N145" s="170">
        <v>1.2</v>
      </c>
      <c r="O145" s="170">
        <v>0</v>
      </c>
      <c r="P145" s="169">
        <v>0</v>
      </c>
      <c r="Q145" s="169">
        <v>0</v>
      </c>
      <c r="R145" s="169">
        <v>0</v>
      </c>
      <c r="S145" s="169">
        <v>0</v>
      </c>
      <c r="T145" s="171">
        <v>0</v>
      </c>
      <c r="U145" s="172" t="s">
        <v>594</v>
      </c>
    </row>
    <row r="146" spans="1:21" outlineLevel="1">
      <c r="A146" s="167" t="s">
        <v>595</v>
      </c>
      <c r="B146" s="168" t="s">
        <v>596</v>
      </c>
      <c r="C146" s="168" t="s">
        <v>275</v>
      </c>
      <c r="D146" s="168" t="s">
        <v>563</v>
      </c>
      <c r="E146" s="169">
        <v>18668</v>
      </c>
      <c r="F146" s="169">
        <v>28455</v>
      </c>
      <c r="G146" s="169">
        <v>0</v>
      </c>
      <c r="H146" s="169">
        <v>0</v>
      </c>
      <c r="I146" s="169">
        <v>2</v>
      </c>
      <c r="J146" s="169">
        <v>2</v>
      </c>
      <c r="K146" s="170">
        <v>65.61</v>
      </c>
      <c r="L146" s="170">
        <v>0</v>
      </c>
      <c r="M146" s="170">
        <v>100</v>
      </c>
      <c r="N146" s="170">
        <v>0.91</v>
      </c>
      <c r="O146" s="170">
        <v>0</v>
      </c>
      <c r="P146" s="169">
        <v>16987.88</v>
      </c>
      <c r="Q146" s="169">
        <v>16987.88</v>
      </c>
      <c r="R146" s="169">
        <v>0</v>
      </c>
      <c r="S146" s="169">
        <v>0</v>
      </c>
      <c r="T146" s="171">
        <v>16987.88</v>
      </c>
      <c r="U146" s="172" t="s">
        <v>597</v>
      </c>
    </row>
    <row r="147" spans="1:21" outlineLevel="1">
      <c r="A147" s="167" t="s">
        <v>598</v>
      </c>
      <c r="B147" s="168" t="s">
        <v>599</v>
      </c>
      <c r="C147" s="168" t="s">
        <v>275</v>
      </c>
      <c r="D147" s="168" t="s">
        <v>563</v>
      </c>
      <c r="E147" s="169">
        <v>4538</v>
      </c>
      <c r="F147" s="169">
        <v>21191</v>
      </c>
      <c r="G147" s="169">
        <v>0</v>
      </c>
      <c r="H147" s="169">
        <v>0</v>
      </c>
      <c r="I147" s="169">
        <v>9</v>
      </c>
      <c r="J147" s="169">
        <v>8</v>
      </c>
      <c r="K147" s="170">
        <v>21.41</v>
      </c>
      <c r="L147" s="170">
        <v>0</v>
      </c>
      <c r="M147" s="170">
        <v>112.5</v>
      </c>
      <c r="N147" s="170">
        <v>0.98</v>
      </c>
      <c r="O147" s="170">
        <v>0</v>
      </c>
      <c r="P147" s="169">
        <v>4447.24</v>
      </c>
      <c r="Q147" s="169">
        <v>4447.24</v>
      </c>
      <c r="R147" s="169">
        <v>0</v>
      </c>
      <c r="S147" s="169">
        <v>0</v>
      </c>
      <c r="T147" s="171">
        <v>4447.24</v>
      </c>
      <c r="U147" s="172" t="s">
        <v>600</v>
      </c>
    </row>
    <row r="148" spans="1:21" outlineLevel="1">
      <c r="A148" s="167" t="s">
        <v>565</v>
      </c>
      <c r="B148" s="168" t="s">
        <v>599</v>
      </c>
      <c r="C148" s="168" t="s">
        <v>275</v>
      </c>
      <c r="D148" s="168" t="s">
        <v>563</v>
      </c>
      <c r="E148" s="169">
        <v>126</v>
      </c>
      <c r="F148" s="169">
        <v>252</v>
      </c>
      <c r="G148" s="169">
        <v>0</v>
      </c>
      <c r="H148" s="169">
        <v>0</v>
      </c>
      <c r="I148" s="169">
        <v>5</v>
      </c>
      <c r="J148" s="169">
        <v>8</v>
      </c>
      <c r="K148" s="170">
        <v>50</v>
      </c>
      <c r="L148" s="170">
        <v>0</v>
      </c>
      <c r="M148" s="170">
        <v>62.5</v>
      </c>
      <c r="N148" s="170">
        <v>1.2</v>
      </c>
      <c r="O148" s="170">
        <v>0</v>
      </c>
      <c r="P148" s="169">
        <v>151.19999999999999</v>
      </c>
      <c r="Q148" s="169">
        <v>151.19999999999999</v>
      </c>
      <c r="R148" s="169">
        <v>0</v>
      </c>
      <c r="S148" s="169">
        <v>0</v>
      </c>
      <c r="T148" s="171">
        <v>151.19999999999999</v>
      </c>
      <c r="U148" s="172" t="s">
        <v>600</v>
      </c>
    </row>
    <row r="149" spans="1:21">
      <c r="A149" s="173" t="s">
        <v>601</v>
      </c>
      <c r="B149" s="174"/>
      <c r="C149" s="174"/>
      <c r="D149" s="174"/>
      <c r="E149" s="175">
        <v>235214</v>
      </c>
      <c r="F149" s="175">
        <v>192516</v>
      </c>
      <c r="G149" s="175">
        <v>15693.58</v>
      </c>
      <c r="H149" s="175">
        <v>1679.09</v>
      </c>
      <c r="I149" s="174"/>
      <c r="J149" s="174"/>
      <c r="K149" s="176"/>
      <c r="L149" s="176"/>
      <c r="M149" s="176"/>
      <c r="N149" s="176"/>
      <c r="O149" s="176"/>
      <c r="P149" s="175">
        <v>206765.67</v>
      </c>
      <c r="Q149" s="175">
        <v>222459.25</v>
      </c>
      <c r="R149" s="175">
        <v>0</v>
      </c>
      <c r="S149" s="175">
        <v>0</v>
      </c>
      <c r="T149" s="175">
        <v>222459.25</v>
      </c>
      <c r="U149" s="169"/>
    </row>
    <row r="150" spans="1:21" outlineLevel="1">
      <c r="A150" s="167" t="s">
        <v>607</v>
      </c>
      <c r="B150" s="168" t="s">
        <v>608</v>
      </c>
      <c r="C150" s="168" t="s">
        <v>275</v>
      </c>
      <c r="D150" s="168" t="s">
        <v>609</v>
      </c>
      <c r="E150" s="169">
        <v>5056</v>
      </c>
      <c r="F150" s="169">
        <v>6837</v>
      </c>
      <c r="G150" s="169">
        <v>0</v>
      </c>
      <c r="H150" s="169">
        <v>0</v>
      </c>
      <c r="I150" s="169">
        <v>1</v>
      </c>
      <c r="J150" s="169">
        <v>1</v>
      </c>
      <c r="K150" s="170">
        <v>73.95</v>
      </c>
      <c r="L150" s="170">
        <v>0</v>
      </c>
      <c r="M150" s="170">
        <v>100</v>
      </c>
      <c r="N150" s="170">
        <v>0.8</v>
      </c>
      <c r="O150" s="170">
        <v>0</v>
      </c>
      <c r="P150" s="169">
        <v>4044.8</v>
      </c>
      <c r="Q150" s="169">
        <v>4044.8</v>
      </c>
      <c r="R150" s="169">
        <v>0</v>
      </c>
      <c r="S150" s="169">
        <v>0</v>
      </c>
      <c r="T150" s="171">
        <v>4044.8</v>
      </c>
      <c r="U150" s="172" t="s">
        <v>610</v>
      </c>
    </row>
    <row r="151" spans="1:21">
      <c r="A151" s="173" t="s">
        <v>613</v>
      </c>
      <c r="B151" s="174"/>
      <c r="C151" s="174"/>
      <c r="D151" s="174"/>
      <c r="E151" s="175">
        <v>5056</v>
      </c>
      <c r="F151" s="175">
        <v>6837</v>
      </c>
      <c r="G151" s="175">
        <v>0</v>
      </c>
      <c r="H151" s="175">
        <v>0</v>
      </c>
      <c r="I151" s="174"/>
      <c r="J151" s="174"/>
      <c r="K151" s="176"/>
      <c r="L151" s="176"/>
      <c r="M151" s="176"/>
      <c r="N151" s="176"/>
      <c r="O151" s="176"/>
      <c r="P151" s="175">
        <v>4044.8</v>
      </c>
      <c r="Q151" s="175">
        <v>4044.8</v>
      </c>
      <c r="R151" s="175">
        <v>0</v>
      </c>
      <c r="S151" s="175">
        <v>0</v>
      </c>
      <c r="T151" s="175">
        <v>4044.8</v>
      </c>
      <c r="U151" s="169"/>
    </row>
    <row r="152" spans="1:21">
      <c r="A152" s="177" t="s">
        <v>261</v>
      </c>
      <c r="B152" s="178"/>
      <c r="C152" s="178"/>
      <c r="D152" s="178"/>
      <c r="E152" s="179">
        <v>363093</v>
      </c>
      <c r="F152" s="179">
        <v>264785</v>
      </c>
      <c r="G152" s="179">
        <v>43246.9</v>
      </c>
      <c r="H152" s="179">
        <v>1795.52</v>
      </c>
      <c r="I152" s="178"/>
      <c r="J152" s="178"/>
      <c r="K152" s="180"/>
      <c r="L152" s="180"/>
      <c r="M152" s="180"/>
      <c r="N152" s="180"/>
      <c r="O152" s="180"/>
      <c r="P152" s="179">
        <v>340426.27</v>
      </c>
      <c r="Q152" s="179">
        <v>383673.17</v>
      </c>
      <c r="R152" s="179">
        <v>0</v>
      </c>
      <c r="S152" s="179">
        <v>0</v>
      </c>
      <c r="T152" s="179">
        <v>383673.17</v>
      </c>
      <c r="U152" s="169"/>
    </row>
    <row r="153" spans="1:21">
      <c r="A153" s="160" t="s">
        <v>621</v>
      </c>
      <c r="B153" s="161" t="s">
        <v>277</v>
      </c>
      <c r="C153" s="161" t="s">
        <v>365</v>
      </c>
      <c r="D153" s="161" t="s">
        <v>366</v>
      </c>
      <c r="E153" s="161" t="s">
        <v>367</v>
      </c>
      <c r="F153" s="161" t="s">
        <v>368</v>
      </c>
      <c r="G153" s="161" t="s">
        <v>369</v>
      </c>
      <c r="H153" s="161" t="s">
        <v>370</v>
      </c>
      <c r="I153" s="161" t="s">
        <v>371</v>
      </c>
      <c r="J153" s="161" t="s">
        <v>372</v>
      </c>
      <c r="K153" s="162" t="s">
        <v>373</v>
      </c>
      <c r="L153" s="162" t="s">
        <v>374</v>
      </c>
      <c r="M153" s="162" t="s">
        <v>375</v>
      </c>
      <c r="N153" s="163" t="s">
        <v>376</v>
      </c>
      <c r="O153" s="163" t="s">
        <v>377</v>
      </c>
      <c r="P153" s="164" t="s">
        <v>378</v>
      </c>
      <c r="Q153" s="164" t="s">
        <v>379</v>
      </c>
      <c r="R153" s="165" t="s">
        <v>380</v>
      </c>
      <c r="S153" s="165" t="s">
        <v>366</v>
      </c>
      <c r="T153" s="166" t="s">
        <v>293</v>
      </c>
      <c r="U153" s="161" t="s">
        <v>381</v>
      </c>
    </row>
    <row r="154" spans="1:21" outlineLevel="1">
      <c r="A154" s="167" t="s">
        <v>382</v>
      </c>
      <c r="B154" s="168" t="s">
        <v>383</v>
      </c>
      <c r="C154" s="168" t="s">
        <v>275</v>
      </c>
      <c r="D154" s="168" t="s">
        <v>384</v>
      </c>
      <c r="E154" s="169">
        <v>157</v>
      </c>
      <c r="F154" s="169">
        <v>0</v>
      </c>
      <c r="G154" s="169">
        <v>0</v>
      </c>
      <c r="H154" s="169">
        <v>0</v>
      </c>
      <c r="I154" s="169">
        <v>1</v>
      </c>
      <c r="J154" s="169">
        <v>0</v>
      </c>
      <c r="K154" s="170">
        <v>0</v>
      </c>
      <c r="L154" s="170">
        <v>0</v>
      </c>
      <c r="M154" s="170">
        <v>0</v>
      </c>
      <c r="N154" s="170">
        <v>1.28</v>
      </c>
      <c r="O154" s="170">
        <v>0</v>
      </c>
      <c r="P154" s="169">
        <v>200.96</v>
      </c>
      <c r="Q154" s="169">
        <v>200.96</v>
      </c>
      <c r="R154" s="169">
        <v>0</v>
      </c>
      <c r="S154" s="169">
        <v>0</v>
      </c>
      <c r="T154" s="171">
        <v>200.96</v>
      </c>
      <c r="U154" s="172" t="s">
        <v>385</v>
      </c>
    </row>
    <row r="155" spans="1:21" outlineLevel="1">
      <c r="A155" s="167" t="s">
        <v>398</v>
      </c>
      <c r="B155" s="168" t="s">
        <v>399</v>
      </c>
      <c r="C155" s="168" t="s">
        <v>275</v>
      </c>
      <c r="D155" s="168" t="s">
        <v>384</v>
      </c>
      <c r="E155" s="169">
        <v>0</v>
      </c>
      <c r="F155" s="169">
        <v>1842</v>
      </c>
      <c r="G155" s="169">
        <v>0</v>
      </c>
      <c r="H155" s="169">
        <v>0</v>
      </c>
      <c r="I155" s="169">
        <v>0</v>
      </c>
      <c r="J155" s="169">
        <v>3</v>
      </c>
      <c r="K155" s="170">
        <v>0</v>
      </c>
      <c r="L155" s="170">
        <v>0</v>
      </c>
      <c r="M155" s="170">
        <v>0</v>
      </c>
      <c r="N155" s="170">
        <v>1</v>
      </c>
      <c r="O155" s="170">
        <v>0</v>
      </c>
      <c r="P155" s="169">
        <v>0</v>
      </c>
      <c r="Q155" s="169">
        <v>0</v>
      </c>
      <c r="R155" s="169">
        <v>0</v>
      </c>
      <c r="S155" s="169">
        <v>0</v>
      </c>
      <c r="T155" s="171">
        <v>0</v>
      </c>
      <c r="U155" s="172" t="s">
        <v>400</v>
      </c>
    </row>
    <row r="156" spans="1:21" outlineLevel="1">
      <c r="A156" s="167" t="s">
        <v>401</v>
      </c>
      <c r="B156" s="168" t="s">
        <v>399</v>
      </c>
      <c r="C156" s="168" t="s">
        <v>275</v>
      </c>
      <c r="D156" s="168" t="s">
        <v>384</v>
      </c>
      <c r="E156" s="169">
        <v>0</v>
      </c>
      <c r="F156" s="169">
        <v>7368</v>
      </c>
      <c r="G156" s="169">
        <v>0</v>
      </c>
      <c r="H156" s="169">
        <v>0</v>
      </c>
      <c r="I156" s="169">
        <v>0</v>
      </c>
      <c r="J156" s="169">
        <v>9</v>
      </c>
      <c r="K156" s="170">
        <v>0</v>
      </c>
      <c r="L156" s="170">
        <v>0</v>
      </c>
      <c r="M156" s="170">
        <v>0</v>
      </c>
      <c r="N156" s="170">
        <v>1</v>
      </c>
      <c r="O156" s="170">
        <v>0</v>
      </c>
      <c r="P156" s="169">
        <v>0</v>
      </c>
      <c r="Q156" s="169">
        <v>0</v>
      </c>
      <c r="R156" s="169">
        <v>0</v>
      </c>
      <c r="S156" s="169">
        <v>0</v>
      </c>
      <c r="T156" s="171">
        <v>0</v>
      </c>
      <c r="U156" s="172" t="s">
        <v>400</v>
      </c>
    </row>
    <row r="157" spans="1:21" outlineLevel="1">
      <c r="A157" s="167" t="s">
        <v>404</v>
      </c>
      <c r="B157" s="168" t="s">
        <v>403</v>
      </c>
      <c r="C157" s="168" t="s">
        <v>275</v>
      </c>
      <c r="D157" s="168" t="s">
        <v>384</v>
      </c>
      <c r="E157" s="169">
        <v>0</v>
      </c>
      <c r="F157" s="169">
        <v>328</v>
      </c>
      <c r="G157" s="169">
        <v>0</v>
      </c>
      <c r="H157" s="169">
        <v>0</v>
      </c>
      <c r="I157" s="169">
        <v>0</v>
      </c>
      <c r="J157" s="169">
        <v>4</v>
      </c>
      <c r="K157" s="170">
        <v>0</v>
      </c>
      <c r="L157" s="170">
        <v>0</v>
      </c>
      <c r="M157" s="170">
        <v>0</v>
      </c>
      <c r="N157" s="170">
        <v>1.26</v>
      </c>
      <c r="O157" s="170">
        <v>0</v>
      </c>
      <c r="P157" s="169">
        <v>0</v>
      </c>
      <c r="Q157" s="169">
        <v>0</v>
      </c>
      <c r="R157" s="169">
        <v>0</v>
      </c>
      <c r="S157" s="169">
        <v>0</v>
      </c>
      <c r="T157" s="171">
        <v>0</v>
      </c>
      <c r="U157" s="172" t="s">
        <v>275</v>
      </c>
    </row>
    <row r="158" spans="1:21" outlineLevel="1">
      <c r="A158" s="167" t="s">
        <v>405</v>
      </c>
      <c r="B158" s="168" t="s">
        <v>403</v>
      </c>
      <c r="C158" s="168" t="s">
        <v>275</v>
      </c>
      <c r="D158" s="168" t="s">
        <v>384</v>
      </c>
      <c r="E158" s="169">
        <v>0</v>
      </c>
      <c r="F158" s="169">
        <v>416</v>
      </c>
      <c r="G158" s="169">
        <v>0</v>
      </c>
      <c r="H158" s="169">
        <v>0</v>
      </c>
      <c r="I158" s="169">
        <v>0</v>
      </c>
      <c r="J158" s="169">
        <v>3</v>
      </c>
      <c r="K158" s="170">
        <v>0</v>
      </c>
      <c r="L158" s="170">
        <v>0</v>
      </c>
      <c r="M158" s="170">
        <v>0</v>
      </c>
      <c r="N158" s="170">
        <v>1.06</v>
      </c>
      <c r="O158" s="170">
        <v>0</v>
      </c>
      <c r="P158" s="169">
        <v>0</v>
      </c>
      <c r="Q158" s="169">
        <v>0</v>
      </c>
      <c r="R158" s="169">
        <v>0</v>
      </c>
      <c r="S158" s="169">
        <v>0</v>
      </c>
      <c r="T158" s="171">
        <v>0</v>
      </c>
      <c r="U158" s="172" t="s">
        <v>275</v>
      </c>
    </row>
    <row r="159" spans="1:21" outlineLevel="1">
      <c r="A159" s="167" t="s">
        <v>408</v>
      </c>
      <c r="B159" s="168" t="s">
        <v>409</v>
      </c>
      <c r="C159" s="168" t="s">
        <v>275</v>
      </c>
      <c r="D159" s="168" t="s">
        <v>384</v>
      </c>
      <c r="E159" s="169">
        <v>0</v>
      </c>
      <c r="F159" s="169">
        <v>2508</v>
      </c>
      <c r="G159" s="169">
        <v>0</v>
      </c>
      <c r="H159" s="169">
        <v>0</v>
      </c>
      <c r="I159" s="169">
        <v>0</v>
      </c>
      <c r="J159" s="169">
        <v>11</v>
      </c>
      <c r="K159" s="170">
        <v>0</v>
      </c>
      <c r="L159" s="170">
        <v>0</v>
      </c>
      <c r="M159" s="170">
        <v>0</v>
      </c>
      <c r="N159" s="170">
        <v>1.28</v>
      </c>
      <c r="O159" s="170">
        <v>0</v>
      </c>
      <c r="P159" s="169">
        <v>0</v>
      </c>
      <c r="Q159" s="169">
        <v>0</v>
      </c>
      <c r="R159" s="169">
        <v>0</v>
      </c>
      <c r="S159" s="169">
        <v>0</v>
      </c>
      <c r="T159" s="171">
        <v>0</v>
      </c>
      <c r="U159" s="172" t="s">
        <v>410</v>
      </c>
    </row>
    <row r="160" spans="1:21">
      <c r="A160" s="173" t="s">
        <v>417</v>
      </c>
      <c r="B160" s="174"/>
      <c r="C160" s="174"/>
      <c r="D160" s="174"/>
      <c r="E160" s="175">
        <v>157</v>
      </c>
      <c r="F160" s="175">
        <v>12462</v>
      </c>
      <c r="G160" s="175">
        <v>0</v>
      </c>
      <c r="H160" s="175">
        <v>0</v>
      </c>
      <c r="I160" s="174"/>
      <c r="J160" s="174"/>
      <c r="K160" s="176"/>
      <c r="L160" s="176"/>
      <c r="M160" s="176"/>
      <c r="N160" s="176"/>
      <c r="O160" s="176"/>
      <c r="P160" s="175">
        <v>200.96</v>
      </c>
      <c r="Q160" s="175">
        <v>200.96</v>
      </c>
      <c r="R160" s="175">
        <v>0</v>
      </c>
      <c r="S160" s="175">
        <v>0</v>
      </c>
      <c r="T160" s="175">
        <v>200.96</v>
      </c>
      <c r="U160" s="169"/>
    </row>
    <row r="161" spans="1:21" outlineLevel="1">
      <c r="A161" s="167" t="s">
        <v>418</v>
      </c>
      <c r="B161" s="168" t="s">
        <v>383</v>
      </c>
      <c r="C161" s="168" t="s">
        <v>275</v>
      </c>
      <c r="D161" s="168" t="s">
        <v>419</v>
      </c>
      <c r="E161" s="169">
        <v>2221</v>
      </c>
      <c r="F161" s="169">
        <v>3439</v>
      </c>
      <c r="G161" s="169">
        <v>12.21</v>
      </c>
      <c r="H161" s="169">
        <v>38.15</v>
      </c>
      <c r="I161" s="169">
        <v>6</v>
      </c>
      <c r="J161" s="169">
        <v>10</v>
      </c>
      <c r="K161" s="170">
        <v>64.58</v>
      </c>
      <c r="L161" s="170">
        <v>32.01</v>
      </c>
      <c r="M161" s="170">
        <v>60</v>
      </c>
      <c r="N161" s="170">
        <v>1.2</v>
      </c>
      <c r="O161" s="170">
        <v>0</v>
      </c>
      <c r="P161" s="169">
        <v>2665.2</v>
      </c>
      <c r="Q161" s="169">
        <v>2677.41</v>
      </c>
      <c r="R161" s="169">
        <v>0</v>
      </c>
      <c r="S161" s="169">
        <v>0</v>
      </c>
      <c r="T161" s="171">
        <v>2677.41</v>
      </c>
      <c r="U161" s="172" t="s">
        <v>385</v>
      </c>
    </row>
    <row r="162" spans="1:21" outlineLevel="1">
      <c r="A162" s="167" t="s">
        <v>420</v>
      </c>
      <c r="B162" s="168" t="s">
        <v>421</v>
      </c>
      <c r="C162" s="168" t="s">
        <v>275</v>
      </c>
      <c r="D162" s="168" t="s">
        <v>422</v>
      </c>
      <c r="E162" s="169">
        <v>0</v>
      </c>
      <c r="F162" s="169">
        <v>311</v>
      </c>
      <c r="G162" s="169">
        <v>0</v>
      </c>
      <c r="H162" s="169">
        <v>0</v>
      </c>
      <c r="I162" s="169">
        <v>0</v>
      </c>
      <c r="J162" s="169">
        <v>1</v>
      </c>
      <c r="K162" s="170">
        <v>0</v>
      </c>
      <c r="L162" s="170">
        <v>0</v>
      </c>
      <c r="M162" s="170">
        <v>0</v>
      </c>
      <c r="N162" s="170">
        <v>1.34</v>
      </c>
      <c r="O162" s="170">
        <v>0</v>
      </c>
      <c r="P162" s="169">
        <v>0</v>
      </c>
      <c r="Q162" s="169">
        <v>0</v>
      </c>
      <c r="R162" s="169">
        <v>0</v>
      </c>
      <c r="S162" s="169">
        <v>0</v>
      </c>
      <c r="T162" s="171">
        <v>0</v>
      </c>
      <c r="U162" s="172" t="s">
        <v>423</v>
      </c>
    </row>
    <row r="163" spans="1:21" outlineLevel="1">
      <c r="A163" s="167" t="s">
        <v>424</v>
      </c>
      <c r="B163" s="168" t="s">
        <v>425</v>
      </c>
      <c r="C163" s="168" t="s">
        <v>275</v>
      </c>
      <c r="D163" s="168" t="s">
        <v>426</v>
      </c>
      <c r="E163" s="169">
        <v>340</v>
      </c>
      <c r="F163" s="169">
        <v>1018</v>
      </c>
      <c r="G163" s="169">
        <v>0</v>
      </c>
      <c r="H163" s="169">
        <v>0</v>
      </c>
      <c r="I163" s="169">
        <v>1</v>
      </c>
      <c r="J163" s="169">
        <v>1</v>
      </c>
      <c r="K163" s="170">
        <v>33.4</v>
      </c>
      <c r="L163" s="170">
        <v>0</v>
      </c>
      <c r="M163" s="170">
        <v>100</v>
      </c>
      <c r="N163" s="170">
        <v>1.41</v>
      </c>
      <c r="O163" s="170">
        <v>0</v>
      </c>
      <c r="P163" s="169">
        <v>479.4</v>
      </c>
      <c r="Q163" s="169">
        <v>479.4</v>
      </c>
      <c r="R163" s="169">
        <v>0</v>
      </c>
      <c r="S163" s="169">
        <v>0</v>
      </c>
      <c r="T163" s="171">
        <v>479.4</v>
      </c>
      <c r="U163" s="172" t="s">
        <v>427</v>
      </c>
    </row>
    <row r="164" spans="1:21">
      <c r="A164" s="173" t="s">
        <v>428</v>
      </c>
      <c r="B164" s="174"/>
      <c r="C164" s="174"/>
      <c r="D164" s="174"/>
      <c r="E164" s="175">
        <v>2561</v>
      </c>
      <c r="F164" s="175">
        <v>4768</v>
      </c>
      <c r="G164" s="175">
        <v>12.21</v>
      </c>
      <c r="H164" s="175">
        <v>38.15</v>
      </c>
      <c r="I164" s="174"/>
      <c r="J164" s="174"/>
      <c r="K164" s="176"/>
      <c r="L164" s="176"/>
      <c r="M164" s="176"/>
      <c r="N164" s="176"/>
      <c r="O164" s="176"/>
      <c r="P164" s="175">
        <v>3144.6</v>
      </c>
      <c r="Q164" s="175">
        <v>3156.81</v>
      </c>
      <c r="R164" s="175">
        <v>0</v>
      </c>
      <c r="S164" s="175">
        <v>0</v>
      </c>
      <c r="T164" s="175">
        <v>3156.81</v>
      </c>
      <c r="U164" s="169"/>
    </row>
    <row r="165" spans="1:21" outlineLevel="1">
      <c r="A165" s="167" t="s">
        <v>435</v>
      </c>
      <c r="B165" s="168" t="s">
        <v>386</v>
      </c>
      <c r="C165" s="168" t="s">
        <v>275</v>
      </c>
      <c r="D165" s="168" t="s">
        <v>430</v>
      </c>
      <c r="E165" s="169">
        <v>663</v>
      </c>
      <c r="F165" s="169">
        <v>1075</v>
      </c>
      <c r="G165" s="169">
        <v>0</v>
      </c>
      <c r="H165" s="169">
        <v>0</v>
      </c>
      <c r="I165" s="169">
        <v>1</v>
      </c>
      <c r="J165" s="169">
        <v>2</v>
      </c>
      <c r="K165" s="170">
        <v>61.67</v>
      </c>
      <c r="L165" s="170">
        <v>0</v>
      </c>
      <c r="M165" s="170">
        <v>50</v>
      </c>
      <c r="N165" s="170">
        <v>1.02</v>
      </c>
      <c r="O165" s="170">
        <v>0</v>
      </c>
      <c r="P165" s="169">
        <v>676.26</v>
      </c>
      <c r="Q165" s="169">
        <v>676.26</v>
      </c>
      <c r="R165" s="169">
        <v>0</v>
      </c>
      <c r="S165" s="169">
        <v>0</v>
      </c>
      <c r="T165" s="171">
        <v>676.26</v>
      </c>
      <c r="U165" s="172" t="s">
        <v>387</v>
      </c>
    </row>
    <row r="166" spans="1:21" outlineLevel="1">
      <c r="A166" s="167" t="s">
        <v>435</v>
      </c>
      <c r="B166" s="168" t="s">
        <v>443</v>
      </c>
      <c r="C166" s="168" t="s">
        <v>275</v>
      </c>
      <c r="D166" s="168" t="s">
        <v>430</v>
      </c>
      <c r="E166" s="169">
        <v>599</v>
      </c>
      <c r="F166" s="169">
        <v>547</v>
      </c>
      <c r="G166" s="169">
        <v>0</v>
      </c>
      <c r="H166" s="169">
        <v>0</v>
      </c>
      <c r="I166" s="169">
        <v>1</v>
      </c>
      <c r="J166" s="169">
        <v>1</v>
      </c>
      <c r="K166" s="170">
        <v>109.51</v>
      </c>
      <c r="L166" s="170">
        <v>0</v>
      </c>
      <c r="M166" s="170">
        <v>100</v>
      </c>
      <c r="N166" s="170">
        <v>1.02</v>
      </c>
      <c r="O166" s="170">
        <v>0</v>
      </c>
      <c r="P166" s="169">
        <v>610.98</v>
      </c>
      <c r="Q166" s="169">
        <v>610.98</v>
      </c>
      <c r="R166" s="169">
        <v>0</v>
      </c>
      <c r="S166" s="169">
        <v>0</v>
      </c>
      <c r="T166" s="171">
        <v>610.98</v>
      </c>
      <c r="U166" s="172" t="s">
        <v>444</v>
      </c>
    </row>
    <row r="167" spans="1:21" outlineLevel="1">
      <c r="A167" s="167" t="s">
        <v>450</v>
      </c>
      <c r="B167" s="168" t="s">
        <v>389</v>
      </c>
      <c r="C167" s="168" t="s">
        <v>275</v>
      </c>
      <c r="D167" s="168" t="s">
        <v>430</v>
      </c>
      <c r="E167" s="169">
        <v>2298</v>
      </c>
      <c r="F167" s="169">
        <v>458</v>
      </c>
      <c r="G167" s="169">
        <v>0</v>
      </c>
      <c r="H167" s="169">
        <v>0</v>
      </c>
      <c r="I167" s="169">
        <v>2</v>
      </c>
      <c r="J167" s="169">
        <v>4</v>
      </c>
      <c r="K167" s="170">
        <v>501.75</v>
      </c>
      <c r="L167" s="170">
        <v>0</v>
      </c>
      <c r="M167" s="170">
        <v>50</v>
      </c>
      <c r="N167" s="170">
        <v>1.08</v>
      </c>
      <c r="O167" s="170">
        <v>0</v>
      </c>
      <c r="P167" s="169">
        <v>2481.84</v>
      </c>
      <c r="Q167" s="169">
        <v>2481.84</v>
      </c>
      <c r="R167" s="169">
        <v>0</v>
      </c>
      <c r="S167" s="169">
        <v>0</v>
      </c>
      <c r="T167" s="171">
        <v>2481.84</v>
      </c>
      <c r="U167" s="172" t="s">
        <v>390</v>
      </c>
    </row>
    <row r="168" spans="1:21" outlineLevel="1">
      <c r="A168" s="167" t="s">
        <v>435</v>
      </c>
      <c r="B168" s="168" t="s">
        <v>454</v>
      </c>
      <c r="C168" s="168" t="s">
        <v>275</v>
      </c>
      <c r="D168" s="168" t="s">
        <v>430</v>
      </c>
      <c r="E168" s="169">
        <v>2042</v>
      </c>
      <c r="F168" s="169">
        <v>0</v>
      </c>
      <c r="G168" s="169">
        <v>0</v>
      </c>
      <c r="H168" s="169">
        <v>0</v>
      </c>
      <c r="I168" s="169">
        <v>1</v>
      </c>
      <c r="J168" s="169">
        <v>0</v>
      </c>
      <c r="K168" s="170">
        <v>0</v>
      </c>
      <c r="L168" s="170">
        <v>0</v>
      </c>
      <c r="M168" s="170">
        <v>0</v>
      </c>
      <c r="N168" s="170">
        <v>1.02</v>
      </c>
      <c r="O168" s="170">
        <v>0</v>
      </c>
      <c r="P168" s="169">
        <v>2082.84</v>
      </c>
      <c r="Q168" s="169">
        <v>2082.84</v>
      </c>
      <c r="R168" s="169">
        <v>0</v>
      </c>
      <c r="S168" s="169">
        <v>0</v>
      </c>
      <c r="T168" s="171">
        <v>2082.84</v>
      </c>
      <c r="U168" s="172" t="s">
        <v>455</v>
      </c>
    </row>
    <row r="169" spans="1:21" outlineLevel="1">
      <c r="A169" s="167" t="s">
        <v>435</v>
      </c>
      <c r="B169" s="168" t="s">
        <v>67</v>
      </c>
      <c r="C169" s="168" t="s">
        <v>275</v>
      </c>
      <c r="D169" s="168" t="s">
        <v>430</v>
      </c>
      <c r="E169" s="169">
        <v>3298</v>
      </c>
      <c r="F169" s="169">
        <v>824</v>
      </c>
      <c r="G169" s="169">
        <v>0</v>
      </c>
      <c r="H169" s="169">
        <v>0</v>
      </c>
      <c r="I169" s="169">
        <v>2</v>
      </c>
      <c r="J169" s="169">
        <v>1</v>
      </c>
      <c r="K169" s="170">
        <v>400.24</v>
      </c>
      <c r="L169" s="170">
        <v>0</v>
      </c>
      <c r="M169" s="170">
        <v>200</v>
      </c>
      <c r="N169" s="170">
        <v>1.02</v>
      </c>
      <c r="O169" s="170">
        <v>0</v>
      </c>
      <c r="P169" s="169">
        <v>3363.96</v>
      </c>
      <c r="Q169" s="169">
        <v>3363.96</v>
      </c>
      <c r="R169" s="169">
        <v>0</v>
      </c>
      <c r="S169" s="169">
        <v>0</v>
      </c>
      <c r="T169" s="171">
        <v>3363.96</v>
      </c>
      <c r="U169" s="172" t="s">
        <v>458</v>
      </c>
    </row>
    <row r="170" spans="1:21" outlineLevel="1">
      <c r="A170" s="167" t="s">
        <v>438</v>
      </c>
      <c r="B170" s="168" t="s">
        <v>459</v>
      </c>
      <c r="C170" s="168" t="s">
        <v>275</v>
      </c>
      <c r="D170" s="168" t="s">
        <v>430</v>
      </c>
      <c r="E170" s="169">
        <v>499</v>
      </c>
      <c r="F170" s="169">
        <v>1142</v>
      </c>
      <c r="G170" s="169">
        <v>0</v>
      </c>
      <c r="H170" s="169">
        <v>0</v>
      </c>
      <c r="I170" s="169">
        <v>1</v>
      </c>
      <c r="J170" s="169">
        <v>1</v>
      </c>
      <c r="K170" s="170">
        <v>43.7</v>
      </c>
      <c r="L170" s="170">
        <v>0</v>
      </c>
      <c r="M170" s="170">
        <v>100</v>
      </c>
      <c r="N170" s="170">
        <v>1.04</v>
      </c>
      <c r="O170" s="170">
        <v>0</v>
      </c>
      <c r="P170" s="169">
        <v>518.96</v>
      </c>
      <c r="Q170" s="169">
        <v>518.96</v>
      </c>
      <c r="R170" s="169">
        <v>0</v>
      </c>
      <c r="S170" s="169">
        <v>0</v>
      </c>
      <c r="T170" s="171">
        <v>518.96</v>
      </c>
      <c r="U170" s="172" t="s">
        <v>460</v>
      </c>
    </row>
    <row r="171" spans="1:21" outlineLevel="1">
      <c r="A171" s="167" t="s">
        <v>453</v>
      </c>
      <c r="B171" s="168" t="s">
        <v>96</v>
      </c>
      <c r="C171" s="168" t="s">
        <v>275</v>
      </c>
      <c r="D171" s="168" t="s">
        <v>430</v>
      </c>
      <c r="E171" s="169">
        <v>401</v>
      </c>
      <c r="F171" s="169">
        <v>2696</v>
      </c>
      <c r="G171" s="169">
        <v>0</v>
      </c>
      <c r="H171" s="169">
        <v>0</v>
      </c>
      <c r="I171" s="169">
        <v>2</v>
      </c>
      <c r="J171" s="169">
        <v>1</v>
      </c>
      <c r="K171" s="170">
        <v>14.87</v>
      </c>
      <c r="L171" s="170">
        <v>0</v>
      </c>
      <c r="M171" s="170">
        <v>200</v>
      </c>
      <c r="N171" s="170">
        <v>1.06</v>
      </c>
      <c r="O171" s="170">
        <v>0</v>
      </c>
      <c r="P171" s="169">
        <v>425.06</v>
      </c>
      <c r="Q171" s="169">
        <v>425.06</v>
      </c>
      <c r="R171" s="169">
        <v>0</v>
      </c>
      <c r="S171" s="169">
        <v>0</v>
      </c>
      <c r="T171" s="171">
        <v>425.06</v>
      </c>
      <c r="U171" s="172" t="s">
        <v>393</v>
      </c>
    </row>
    <row r="172" spans="1:21" outlineLevel="1">
      <c r="A172" s="167" t="s">
        <v>438</v>
      </c>
      <c r="B172" s="168" t="s">
        <v>126</v>
      </c>
      <c r="C172" s="168" t="s">
        <v>275</v>
      </c>
      <c r="D172" s="168" t="s">
        <v>430</v>
      </c>
      <c r="E172" s="169">
        <v>1834</v>
      </c>
      <c r="F172" s="169">
        <v>1866</v>
      </c>
      <c r="G172" s="169">
        <v>0</v>
      </c>
      <c r="H172" s="169">
        <v>0</v>
      </c>
      <c r="I172" s="169">
        <v>1</v>
      </c>
      <c r="J172" s="169">
        <v>1</v>
      </c>
      <c r="K172" s="170">
        <v>98.29</v>
      </c>
      <c r="L172" s="170">
        <v>0</v>
      </c>
      <c r="M172" s="170">
        <v>100</v>
      </c>
      <c r="N172" s="170">
        <v>1.04</v>
      </c>
      <c r="O172" s="170">
        <v>0</v>
      </c>
      <c r="P172" s="169">
        <v>1907.36</v>
      </c>
      <c r="Q172" s="169">
        <v>1907.36</v>
      </c>
      <c r="R172" s="169">
        <v>0</v>
      </c>
      <c r="S172" s="169">
        <v>0</v>
      </c>
      <c r="T172" s="171">
        <v>1907.36</v>
      </c>
      <c r="U172" s="172" t="s">
        <v>468</v>
      </c>
    </row>
    <row r="173" spans="1:21" outlineLevel="1">
      <c r="A173" s="167" t="s">
        <v>435</v>
      </c>
      <c r="B173" s="168" t="s">
        <v>469</v>
      </c>
      <c r="C173" s="168" t="s">
        <v>275</v>
      </c>
      <c r="D173" s="168" t="s">
        <v>430</v>
      </c>
      <c r="E173" s="169">
        <v>990</v>
      </c>
      <c r="F173" s="169">
        <v>2449</v>
      </c>
      <c r="G173" s="169">
        <v>0</v>
      </c>
      <c r="H173" s="169">
        <v>0</v>
      </c>
      <c r="I173" s="169">
        <v>2</v>
      </c>
      <c r="J173" s="169">
        <v>2</v>
      </c>
      <c r="K173" s="170">
        <v>40.42</v>
      </c>
      <c r="L173" s="170">
        <v>0</v>
      </c>
      <c r="M173" s="170">
        <v>100</v>
      </c>
      <c r="N173" s="170">
        <v>1.02</v>
      </c>
      <c r="O173" s="170">
        <v>0</v>
      </c>
      <c r="P173" s="169">
        <v>1009.8</v>
      </c>
      <c r="Q173" s="169">
        <v>1009.8</v>
      </c>
      <c r="R173" s="169">
        <v>0</v>
      </c>
      <c r="S173" s="169">
        <v>0</v>
      </c>
      <c r="T173" s="171">
        <v>1009.8</v>
      </c>
      <c r="U173" s="172" t="s">
        <v>470</v>
      </c>
    </row>
    <row r="174" spans="1:21" outlineLevel="1">
      <c r="A174" s="167" t="s">
        <v>438</v>
      </c>
      <c r="B174" s="168" t="s">
        <v>157</v>
      </c>
      <c r="C174" s="168" t="s">
        <v>275</v>
      </c>
      <c r="D174" s="168" t="s">
        <v>430</v>
      </c>
      <c r="E174" s="169">
        <v>1996</v>
      </c>
      <c r="F174" s="169">
        <v>3175</v>
      </c>
      <c r="G174" s="169">
        <v>0</v>
      </c>
      <c r="H174" s="169">
        <v>0</v>
      </c>
      <c r="I174" s="169">
        <v>1</v>
      </c>
      <c r="J174" s="169">
        <v>4</v>
      </c>
      <c r="K174" s="170">
        <v>62.87</v>
      </c>
      <c r="L174" s="170">
        <v>0</v>
      </c>
      <c r="M174" s="170">
        <v>25</v>
      </c>
      <c r="N174" s="170">
        <v>1.04</v>
      </c>
      <c r="O174" s="170">
        <v>0</v>
      </c>
      <c r="P174" s="169">
        <v>2075.84</v>
      </c>
      <c r="Q174" s="169">
        <v>2075.84</v>
      </c>
      <c r="R174" s="169">
        <v>0</v>
      </c>
      <c r="S174" s="169">
        <v>0</v>
      </c>
      <c r="T174" s="171">
        <v>2075.84</v>
      </c>
      <c r="U174" s="172" t="s">
        <v>471</v>
      </c>
    </row>
    <row r="175" spans="1:21" outlineLevel="1">
      <c r="A175" s="167" t="s">
        <v>472</v>
      </c>
      <c r="B175" s="168" t="s">
        <v>473</v>
      </c>
      <c r="C175" s="168" t="s">
        <v>275</v>
      </c>
      <c r="D175" s="168" t="s">
        <v>474</v>
      </c>
      <c r="E175" s="169">
        <v>540</v>
      </c>
      <c r="F175" s="169">
        <v>0</v>
      </c>
      <c r="G175" s="169">
        <v>0</v>
      </c>
      <c r="H175" s="169">
        <v>0</v>
      </c>
      <c r="I175" s="169">
        <v>1</v>
      </c>
      <c r="J175" s="169">
        <v>0</v>
      </c>
      <c r="K175" s="170">
        <v>0</v>
      </c>
      <c r="L175" s="170">
        <v>0</v>
      </c>
      <c r="M175" s="170">
        <v>0</v>
      </c>
      <c r="N175" s="170">
        <v>1.02</v>
      </c>
      <c r="O175" s="170">
        <v>0</v>
      </c>
      <c r="P175" s="169">
        <v>550.79999999999995</v>
      </c>
      <c r="Q175" s="169">
        <v>550.79999999999995</v>
      </c>
      <c r="R175" s="169">
        <v>0</v>
      </c>
      <c r="S175" s="169">
        <v>0</v>
      </c>
      <c r="T175" s="171">
        <v>550.79999999999995</v>
      </c>
      <c r="U175" s="172" t="s">
        <v>475</v>
      </c>
    </row>
    <row r="176" spans="1:21" outlineLevel="1">
      <c r="A176" s="167" t="s">
        <v>482</v>
      </c>
      <c r="B176" s="168" t="s">
        <v>480</v>
      </c>
      <c r="C176" s="168" t="s">
        <v>275</v>
      </c>
      <c r="D176" s="168" t="s">
        <v>433</v>
      </c>
      <c r="E176" s="169">
        <v>990</v>
      </c>
      <c r="F176" s="169">
        <v>990</v>
      </c>
      <c r="G176" s="169">
        <v>0</v>
      </c>
      <c r="H176" s="169">
        <v>0</v>
      </c>
      <c r="I176" s="169">
        <v>1</v>
      </c>
      <c r="J176" s="169">
        <v>1</v>
      </c>
      <c r="K176" s="170">
        <v>100</v>
      </c>
      <c r="L176" s="170">
        <v>0</v>
      </c>
      <c r="M176" s="170">
        <v>100</v>
      </c>
      <c r="N176" s="170">
        <v>1.03</v>
      </c>
      <c r="O176" s="170">
        <v>0</v>
      </c>
      <c r="P176" s="169">
        <v>1019.7</v>
      </c>
      <c r="Q176" s="169">
        <v>1019.7</v>
      </c>
      <c r="R176" s="169">
        <v>0</v>
      </c>
      <c r="S176" s="169">
        <v>0</v>
      </c>
      <c r="T176" s="171">
        <v>1019.7</v>
      </c>
      <c r="U176" s="172" t="s">
        <v>481</v>
      </c>
    </row>
    <row r="177" spans="1:21" outlineLevel="1">
      <c r="A177" s="167" t="s">
        <v>435</v>
      </c>
      <c r="B177" s="168" t="s">
        <v>489</v>
      </c>
      <c r="C177" s="168" t="s">
        <v>275</v>
      </c>
      <c r="D177" s="168" t="s">
        <v>430</v>
      </c>
      <c r="E177" s="169">
        <v>250</v>
      </c>
      <c r="F177" s="169">
        <v>156</v>
      </c>
      <c r="G177" s="169">
        <v>0</v>
      </c>
      <c r="H177" s="169">
        <v>0</v>
      </c>
      <c r="I177" s="169">
        <v>1</v>
      </c>
      <c r="J177" s="169">
        <v>1</v>
      </c>
      <c r="K177" s="170">
        <v>160.26</v>
      </c>
      <c r="L177" s="170">
        <v>0</v>
      </c>
      <c r="M177" s="170">
        <v>100</v>
      </c>
      <c r="N177" s="170">
        <v>1.02</v>
      </c>
      <c r="O177" s="170">
        <v>0</v>
      </c>
      <c r="P177" s="169">
        <v>255</v>
      </c>
      <c r="Q177" s="169">
        <v>255</v>
      </c>
      <c r="R177" s="169">
        <v>0</v>
      </c>
      <c r="S177" s="169">
        <v>0</v>
      </c>
      <c r="T177" s="171">
        <v>255</v>
      </c>
      <c r="U177" s="172" t="s">
        <v>490</v>
      </c>
    </row>
    <row r="178" spans="1:21" outlineLevel="1">
      <c r="A178" s="167" t="s">
        <v>438</v>
      </c>
      <c r="B178" s="168" t="s">
        <v>491</v>
      </c>
      <c r="C178" s="168" t="s">
        <v>275</v>
      </c>
      <c r="D178" s="168" t="s">
        <v>430</v>
      </c>
      <c r="E178" s="169">
        <v>31828</v>
      </c>
      <c r="F178" s="169">
        <v>52</v>
      </c>
      <c r="G178" s="169">
        <v>11659.06</v>
      </c>
      <c r="H178" s="169">
        <v>0</v>
      </c>
      <c r="I178" s="169">
        <v>3</v>
      </c>
      <c r="J178" s="169">
        <v>1</v>
      </c>
      <c r="K178" s="170">
        <v>61207.69</v>
      </c>
      <c r="L178" s="170">
        <v>0</v>
      </c>
      <c r="M178" s="170">
        <v>300</v>
      </c>
      <c r="N178" s="170">
        <v>1.04</v>
      </c>
      <c r="O178" s="170">
        <v>0</v>
      </c>
      <c r="P178" s="169">
        <v>33101.120000000003</v>
      </c>
      <c r="Q178" s="169">
        <v>44760.18</v>
      </c>
      <c r="R178" s="169">
        <v>0</v>
      </c>
      <c r="S178" s="169">
        <v>0</v>
      </c>
      <c r="T178" s="171">
        <v>44760.18</v>
      </c>
      <c r="U178" s="172" t="s">
        <v>492</v>
      </c>
    </row>
    <row r="179" spans="1:21" outlineLevel="1">
      <c r="A179" s="167" t="s">
        <v>450</v>
      </c>
      <c r="B179" s="168" t="s">
        <v>493</v>
      </c>
      <c r="C179" s="168" t="s">
        <v>275</v>
      </c>
      <c r="D179" s="168" t="s">
        <v>430</v>
      </c>
      <c r="E179" s="169">
        <v>298</v>
      </c>
      <c r="F179" s="169">
        <v>0</v>
      </c>
      <c r="G179" s="169">
        <v>5636.52</v>
      </c>
      <c r="H179" s="169">
        <v>0</v>
      </c>
      <c r="I179" s="169">
        <v>1</v>
      </c>
      <c r="J179" s="169">
        <v>0</v>
      </c>
      <c r="K179" s="170">
        <v>0</v>
      </c>
      <c r="L179" s="170">
        <v>0</v>
      </c>
      <c r="M179" s="170">
        <v>0</v>
      </c>
      <c r="N179" s="170">
        <v>1.08</v>
      </c>
      <c r="O179" s="170">
        <v>0</v>
      </c>
      <c r="P179" s="169">
        <v>321.83999999999997</v>
      </c>
      <c r="Q179" s="169">
        <v>5958.36</v>
      </c>
      <c r="R179" s="169">
        <v>0</v>
      </c>
      <c r="S179" s="169">
        <v>0</v>
      </c>
      <c r="T179" s="171">
        <v>5958.36</v>
      </c>
      <c r="U179" s="172" t="s">
        <v>494</v>
      </c>
    </row>
    <row r="180" spans="1:21" outlineLevel="1">
      <c r="A180" s="167" t="s">
        <v>435</v>
      </c>
      <c r="B180" s="168" t="s">
        <v>496</v>
      </c>
      <c r="C180" s="168" t="s">
        <v>275</v>
      </c>
      <c r="D180" s="168" t="s">
        <v>430</v>
      </c>
      <c r="E180" s="169">
        <v>2084</v>
      </c>
      <c r="F180" s="169">
        <v>2354</v>
      </c>
      <c r="G180" s="169">
        <v>7.1</v>
      </c>
      <c r="H180" s="169">
        <v>6.97</v>
      </c>
      <c r="I180" s="169">
        <v>2</v>
      </c>
      <c r="J180" s="169">
        <v>2</v>
      </c>
      <c r="K180" s="170">
        <v>88.53</v>
      </c>
      <c r="L180" s="170">
        <v>101.87</v>
      </c>
      <c r="M180" s="170">
        <v>100</v>
      </c>
      <c r="N180" s="170">
        <v>1.02</v>
      </c>
      <c r="O180" s="170">
        <v>0</v>
      </c>
      <c r="P180" s="169">
        <v>2125.6799999999998</v>
      </c>
      <c r="Q180" s="169">
        <v>2132.7800000000002</v>
      </c>
      <c r="R180" s="169">
        <v>0</v>
      </c>
      <c r="S180" s="169">
        <v>0</v>
      </c>
      <c r="T180" s="171">
        <v>2132.7800000000002</v>
      </c>
      <c r="U180" s="172" t="s">
        <v>497</v>
      </c>
    </row>
    <row r="181" spans="1:21" outlineLevel="1">
      <c r="A181" s="167" t="s">
        <v>450</v>
      </c>
      <c r="B181" s="168" t="s">
        <v>498</v>
      </c>
      <c r="C181" s="168" t="s">
        <v>275</v>
      </c>
      <c r="D181" s="168" t="s">
        <v>430</v>
      </c>
      <c r="E181" s="169">
        <v>30810</v>
      </c>
      <c r="F181" s="169">
        <v>298</v>
      </c>
      <c r="G181" s="169">
        <v>10044.93</v>
      </c>
      <c r="H181" s="169">
        <v>0</v>
      </c>
      <c r="I181" s="169">
        <v>2</v>
      </c>
      <c r="J181" s="169">
        <v>1</v>
      </c>
      <c r="K181" s="170">
        <v>10338.93</v>
      </c>
      <c r="L181" s="170">
        <v>0</v>
      </c>
      <c r="M181" s="170">
        <v>200</v>
      </c>
      <c r="N181" s="170">
        <v>1.08</v>
      </c>
      <c r="O181" s="170">
        <v>0</v>
      </c>
      <c r="P181" s="169">
        <v>33274.800000000003</v>
      </c>
      <c r="Q181" s="169">
        <v>43319.73</v>
      </c>
      <c r="R181" s="169">
        <v>0</v>
      </c>
      <c r="S181" s="169">
        <v>0</v>
      </c>
      <c r="T181" s="171">
        <v>43319.73</v>
      </c>
      <c r="U181" s="172" t="s">
        <v>499</v>
      </c>
    </row>
    <row r="182" spans="1:21" outlineLevel="1">
      <c r="A182" s="167" t="s">
        <v>453</v>
      </c>
      <c r="B182" s="168" t="s">
        <v>502</v>
      </c>
      <c r="C182" s="168" t="s">
        <v>275</v>
      </c>
      <c r="D182" s="168" t="s">
        <v>430</v>
      </c>
      <c r="E182" s="169">
        <v>4006</v>
      </c>
      <c r="F182" s="169">
        <v>1056</v>
      </c>
      <c r="G182" s="169">
        <v>7.1</v>
      </c>
      <c r="H182" s="169">
        <v>0</v>
      </c>
      <c r="I182" s="169">
        <v>5</v>
      </c>
      <c r="J182" s="169">
        <v>2</v>
      </c>
      <c r="K182" s="170">
        <v>379.36</v>
      </c>
      <c r="L182" s="170">
        <v>0</v>
      </c>
      <c r="M182" s="170">
        <v>250</v>
      </c>
      <c r="N182" s="170">
        <v>1.06</v>
      </c>
      <c r="O182" s="170">
        <v>0</v>
      </c>
      <c r="P182" s="169">
        <v>4246.3599999999997</v>
      </c>
      <c r="Q182" s="169">
        <v>4253.46</v>
      </c>
      <c r="R182" s="169">
        <v>0</v>
      </c>
      <c r="S182" s="169">
        <v>0</v>
      </c>
      <c r="T182" s="171">
        <v>4253.46</v>
      </c>
      <c r="U182" s="172" t="s">
        <v>503</v>
      </c>
    </row>
    <row r="183" spans="1:21" outlineLevel="1">
      <c r="A183" s="167" t="s">
        <v>435</v>
      </c>
      <c r="B183" s="168" t="s">
        <v>506</v>
      </c>
      <c r="C183" s="168" t="s">
        <v>275</v>
      </c>
      <c r="D183" s="168" t="s">
        <v>430</v>
      </c>
      <c r="E183" s="169">
        <v>7500</v>
      </c>
      <c r="F183" s="169">
        <v>2569</v>
      </c>
      <c r="G183" s="169">
        <v>14.2</v>
      </c>
      <c r="H183" s="169">
        <v>0</v>
      </c>
      <c r="I183" s="169">
        <v>10</v>
      </c>
      <c r="J183" s="169">
        <v>3</v>
      </c>
      <c r="K183" s="170">
        <v>291.94</v>
      </c>
      <c r="L183" s="170">
        <v>0</v>
      </c>
      <c r="M183" s="170">
        <v>333.33</v>
      </c>
      <c r="N183" s="170">
        <v>1.02</v>
      </c>
      <c r="O183" s="170">
        <v>0</v>
      </c>
      <c r="P183" s="169">
        <v>7650</v>
      </c>
      <c r="Q183" s="169">
        <v>7664.2</v>
      </c>
      <c r="R183" s="169">
        <v>0</v>
      </c>
      <c r="S183" s="169">
        <v>0</v>
      </c>
      <c r="T183" s="171">
        <v>7664.2</v>
      </c>
      <c r="U183" s="172" t="s">
        <v>507</v>
      </c>
    </row>
    <row r="184" spans="1:21" outlineLevel="1">
      <c r="A184" s="167" t="s">
        <v>435</v>
      </c>
      <c r="B184" s="168" t="s">
        <v>512</v>
      </c>
      <c r="C184" s="168" t="s">
        <v>275</v>
      </c>
      <c r="D184" s="168" t="s">
        <v>430</v>
      </c>
      <c r="E184" s="169">
        <v>880</v>
      </c>
      <c r="F184" s="169">
        <v>1408</v>
      </c>
      <c r="G184" s="169">
        <v>0</v>
      </c>
      <c r="H184" s="169">
        <v>0</v>
      </c>
      <c r="I184" s="169">
        <v>3</v>
      </c>
      <c r="J184" s="169">
        <v>1</v>
      </c>
      <c r="K184" s="170">
        <v>62.5</v>
      </c>
      <c r="L184" s="170">
        <v>0</v>
      </c>
      <c r="M184" s="170">
        <v>300</v>
      </c>
      <c r="N184" s="170">
        <v>1.02</v>
      </c>
      <c r="O184" s="170">
        <v>0</v>
      </c>
      <c r="P184" s="169">
        <v>897.6</v>
      </c>
      <c r="Q184" s="169">
        <v>897.6</v>
      </c>
      <c r="R184" s="169">
        <v>0</v>
      </c>
      <c r="S184" s="169">
        <v>0</v>
      </c>
      <c r="T184" s="171">
        <v>897.6</v>
      </c>
      <c r="U184" s="172" t="s">
        <v>513</v>
      </c>
    </row>
    <row r="185" spans="1:21" outlineLevel="1">
      <c r="A185" s="167" t="s">
        <v>453</v>
      </c>
      <c r="B185" s="168" t="s">
        <v>243</v>
      </c>
      <c r="C185" s="168" t="s">
        <v>275</v>
      </c>
      <c r="D185" s="168" t="s">
        <v>430</v>
      </c>
      <c r="E185" s="169">
        <v>3060</v>
      </c>
      <c r="F185" s="169">
        <v>6739</v>
      </c>
      <c r="G185" s="169">
        <v>137.97999999999999</v>
      </c>
      <c r="H185" s="169">
        <v>0</v>
      </c>
      <c r="I185" s="169">
        <v>2</v>
      </c>
      <c r="J185" s="169">
        <v>2</v>
      </c>
      <c r="K185" s="170">
        <v>45.41</v>
      </c>
      <c r="L185" s="170">
        <v>0</v>
      </c>
      <c r="M185" s="170">
        <v>100</v>
      </c>
      <c r="N185" s="170">
        <v>1.06</v>
      </c>
      <c r="O185" s="170">
        <v>0</v>
      </c>
      <c r="P185" s="169">
        <v>3243.6</v>
      </c>
      <c r="Q185" s="169">
        <v>3381.58</v>
      </c>
      <c r="R185" s="169">
        <v>0</v>
      </c>
      <c r="S185" s="169">
        <v>0</v>
      </c>
      <c r="T185" s="171">
        <v>3381.58</v>
      </c>
      <c r="U185" s="172" t="s">
        <v>514</v>
      </c>
    </row>
    <row r="186" spans="1:21" outlineLevel="1">
      <c r="A186" s="167" t="s">
        <v>435</v>
      </c>
      <c r="B186" s="168" t="s">
        <v>246</v>
      </c>
      <c r="C186" s="168" t="s">
        <v>275</v>
      </c>
      <c r="D186" s="168" t="s">
        <v>430</v>
      </c>
      <c r="E186" s="169">
        <v>0</v>
      </c>
      <c r="F186" s="169">
        <v>52</v>
      </c>
      <c r="G186" s="169">
        <v>0</v>
      </c>
      <c r="H186" s="169">
        <v>0</v>
      </c>
      <c r="I186" s="169">
        <v>0</v>
      </c>
      <c r="J186" s="169">
        <v>1</v>
      </c>
      <c r="K186" s="170">
        <v>0</v>
      </c>
      <c r="L186" s="170">
        <v>0</v>
      </c>
      <c r="M186" s="170">
        <v>0</v>
      </c>
      <c r="N186" s="170">
        <v>1.02</v>
      </c>
      <c r="O186" s="170">
        <v>0</v>
      </c>
      <c r="P186" s="169">
        <v>0</v>
      </c>
      <c r="Q186" s="169">
        <v>0</v>
      </c>
      <c r="R186" s="169">
        <v>0</v>
      </c>
      <c r="S186" s="169">
        <v>0</v>
      </c>
      <c r="T186" s="171">
        <v>0</v>
      </c>
      <c r="U186" s="172" t="s">
        <v>515</v>
      </c>
    </row>
    <row r="187" spans="1:21" outlineLevel="1">
      <c r="A187" s="167" t="s">
        <v>438</v>
      </c>
      <c r="B187" s="168" t="s">
        <v>516</v>
      </c>
      <c r="C187" s="168" t="s">
        <v>275</v>
      </c>
      <c r="D187" s="168" t="s">
        <v>430</v>
      </c>
      <c r="E187" s="169">
        <v>3855</v>
      </c>
      <c r="F187" s="169">
        <v>5785</v>
      </c>
      <c r="G187" s="169">
        <v>34.22</v>
      </c>
      <c r="H187" s="169">
        <v>71.31</v>
      </c>
      <c r="I187" s="169">
        <v>5</v>
      </c>
      <c r="J187" s="169">
        <v>10</v>
      </c>
      <c r="K187" s="170">
        <v>66.64</v>
      </c>
      <c r="L187" s="170">
        <v>47.99</v>
      </c>
      <c r="M187" s="170">
        <v>50</v>
      </c>
      <c r="N187" s="170">
        <v>1.04</v>
      </c>
      <c r="O187" s="170">
        <v>0</v>
      </c>
      <c r="P187" s="169">
        <v>4009.2</v>
      </c>
      <c r="Q187" s="169">
        <v>4043.42</v>
      </c>
      <c r="R187" s="169">
        <v>0</v>
      </c>
      <c r="S187" s="169">
        <v>0</v>
      </c>
      <c r="T187" s="171">
        <v>4043.42</v>
      </c>
      <c r="U187" s="172" t="s">
        <v>517</v>
      </c>
    </row>
    <row r="188" spans="1:21" outlineLevel="1">
      <c r="A188" s="167" t="s">
        <v>438</v>
      </c>
      <c r="B188" s="168" t="s">
        <v>394</v>
      </c>
      <c r="C188" s="168" t="s">
        <v>275</v>
      </c>
      <c r="D188" s="168" t="s">
        <v>430</v>
      </c>
      <c r="E188" s="169">
        <v>11052</v>
      </c>
      <c r="F188" s="169">
        <v>7303</v>
      </c>
      <c r="G188" s="169">
        <v>0</v>
      </c>
      <c r="H188" s="169">
        <v>0</v>
      </c>
      <c r="I188" s="169">
        <v>7</v>
      </c>
      <c r="J188" s="169">
        <v>7</v>
      </c>
      <c r="K188" s="170">
        <v>151.34</v>
      </c>
      <c r="L188" s="170">
        <v>0</v>
      </c>
      <c r="M188" s="170">
        <v>100</v>
      </c>
      <c r="N188" s="170">
        <v>1.04</v>
      </c>
      <c r="O188" s="170">
        <v>0</v>
      </c>
      <c r="P188" s="169">
        <v>11494.08</v>
      </c>
      <c r="Q188" s="169">
        <v>11494.08</v>
      </c>
      <c r="R188" s="169">
        <v>0</v>
      </c>
      <c r="S188" s="169">
        <v>0</v>
      </c>
      <c r="T188" s="171">
        <v>11494.08</v>
      </c>
      <c r="U188" s="172" t="s">
        <v>395</v>
      </c>
    </row>
    <row r="189" spans="1:21" outlineLevel="1">
      <c r="A189" s="167" t="s">
        <v>438</v>
      </c>
      <c r="B189" s="168" t="s">
        <v>522</v>
      </c>
      <c r="C189" s="168" t="s">
        <v>275</v>
      </c>
      <c r="D189" s="168" t="s">
        <v>430</v>
      </c>
      <c r="E189" s="169">
        <v>559</v>
      </c>
      <c r="F189" s="169">
        <v>1654</v>
      </c>
      <c r="G189" s="169">
        <v>0</v>
      </c>
      <c r="H189" s="169">
        <v>0</v>
      </c>
      <c r="I189" s="169">
        <v>3</v>
      </c>
      <c r="J189" s="169">
        <v>3</v>
      </c>
      <c r="K189" s="170">
        <v>33.799999999999997</v>
      </c>
      <c r="L189" s="170">
        <v>0</v>
      </c>
      <c r="M189" s="170">
        <v>100</v>
      </c>
      <c r="N189" s="170">
        <v>1.04</v>
      </c>
      <c r="O189" s="170">
        <v>0</v>
      </c>
      <c r="P189" s="169">
        <v>581.36</v>
      </c>
      <c r="Q189" s="169">
        <v>581.36</v>
      </c>
      <c r="R189" s="169">
        <v>0</v>
      </c>
      <c r="S189" s="169">
        <v>0</v>
      </c>
      <c r="T189" s="171">
        <v>581.36</v>
      </c>
      <c r="U189" s="172" t="s">
        <v>523</v>
      </c>
    </row>
    <row r="190" spans="1:21" outlineLevel="1">
      <c r="A190" s="167" t="s">
        <v>438</v>
      </c>
      <c r="B190" s="168" t="s">
        <v>527</v>
      </c>
      <c r="C190" s="168" t="s">
        <v>275</v>
      </c>
      <c r="D190" s="168" t="s">
        <v>430</v>
      </c>
      <c r="E190" s="169">
        <v>799</v>
      </c>
      <c r="F190" s="169">
        <v>576</v>
      </c>
      <c r="G190" s="169">
        <v>0</v>
      </c>
      <c r="H190" s="169">
        <v>0</v>
      </c>
      <c r="I190" s="169">
        <v>1</v>
      </c>
      <c r="J190" s="169">
        <v>1</v>
      </c>
      <c r="K190" s="170">
        <v>138.72</v>
      </c>
      <c r="L190" s="170">
        <v>0</v>
      </c>
      <c r="M190" s="170">
        <v>100</v>
      </c>
      <c r="N190" s="170">
        <v>1.04</v>
      </c>
      <c r="O190" s="170">
        <v>0</v>
      </c>
      <c r="P190" s="169">
        <v>830.96</v>
      </c>
      <c r="Q190" s="169">
        <v>830.96</v>
      </c>
      <c r="R190" s="169">
        <v>0</v>
      </c>
      <c r="S190" s="169">
        <v>0</v>
      </c>
      <c r="T190" s="171">
        <v>830.96</v>
      </c>
      <c r="U190" s="172" t="s">
        <v>528</v>
      </c>
    </row>
    <row r="191" spans="1:21" outlineLevel="1">
      <c r="A191" s="167" t="s">
        <v>453</v>
      </c>
      <c r="B191" s="168" t="s">
        <v>532</v>
      </c>
      <c r="C191" s="168" t="s">
        <v>275</v>
      </c>
      <c r="D191" s="168" t="s">
        <v>430</v>
      </c>
      <c r="E191" s="169">
        <v>1408</v>
      </c>
      <c r="F191" s="169">
        <v>704</v>
      </c>
      <c r="G191" s="169">
        <v>0</v>
      </c>
      <c r="H191" s="169">
        <v>0</v>
      </c>
      <c r="I191" s="169">
        <v>4</v>
      </c>
      <c r="J191" s="169">
        <v>2</v>
      </c>
      <c r="K191" s="170">
        <v>200</v>
      </c>
      <c r="L191" s="170">
        <v>0</v>
      </c>
      <c r="M191" s="170">
        <v>200</v>
      </c>
      <c r="N191" s="170">
        <v>1.06</v>
      </c>
      <c r="O191" s="170">
        <v>0</v>
      </c>
      <c r="P191" s="169">
        <v>1492.48</v>
      </c>
      <c r="Q191" s="169">
        <v>1492.48</v>
      </c>
      <c r="R191" s="169">
        <v>0</v>
      </c>
      <c r="S191" s="169">
        <v>0</v>
      </c>
      <c r="T191" s="171">
        <v>1492.48</v>
      </c>
      <c r="U191" s="172" t="s">
        <v>533</v>
      </c>
    </row>
    <row r="192" spans="1:21" outlineLevel="1">
      <c r="A192" s="167" t="s">
        <v>435</v>
      </c>
      <c r="B192" s="168" t="s">
        <v>396</v>
      </c>
      <c r="C192" s="168" t="s">
        <v>275</v>
      </c>
      <c r="D192" s="168" t="s">
        <v>430</v>
      </c>
      <c r="E192" s="169">
        <v>1248</v>
      </c>
      <c r="F192" s="169">
        <v>776</v>
      </c>
      <c r="G192" s="169">
        <v>0</v>
      </c>
      <c r="H192" s="169">
        <v>0</v>
      </c>
      <c r="I192" s="169">
        <v>21</v>
      </c>
      <c r="J192" s="169">
        <v>5</v>
      </c>
      <c r="K192" s="170">
        <v>160.82</v>
      </c>
      <c r="L192" s="170">
        <v>0</v>
      </c>
      <c r="M192" s="170">
        <v>420</v>
      </c>
      <c r="N192" s="170">
        <v>1.02</v>
      </c>
      <c r="O192" s="170">
        <v>0</v>
      </c>
      <c r="P192" s="169">
        <v>1272.96</v>
      </c>
      <c r="Q192" s="169">
        <v>1272.96</v>
      </c>
      <c r="R192" s="169">
        <v>0</v>
      </c>
      <c r="S192" s="169">
        <v>0</v>
      </c>
      <c r="T192" s="171">
        <v>1272.96</v>
      </c>
      <c r="U192" s="172" t="s">
        <v>397</v>
      </c>
    </row>
    <row r="193" spans="1:21">
      <c r="A193" s="173" t="s">
        <v>554</v>
      </c>
      <c r="B193" s="174"/>
      <c r="C193" s="174"/>
      <c r="D193" s="174"/>
      <c r="E193" s="175">
        <v>115787</v>
      </c>
      <c r="F193" s="175">
        <v>46704</v>
      </c>
      <c r="G193" s="175">
        <v>27541.11</v>
      </c>
      <c r="H193" s="175">
        <v>78.28</v>
      </c>
      <c r="I193" s="174"/>
      <c r="J193" s="174"/>
      <c r="K193" s="176"/>
      <c r="L193" s="176"/>
      <c r="M193" s="176"/>
      <c r="N193" s="176"/>
      <c r="O193" s="176"/>
      <c r="P193" s="175">
        <v>121520.44</v>
      </c>
      <c r="Q193" s="175">
        <v>149061.54999999999</v>
      </c>
      <c r="R193" s="175">
        <v>0</v>
      </c>
      <c r="S193" s="175">
        <v>0</v>
      </c>
      <c r="T193" s="175">
        <v>149061.54999999999</v>
      </c>
      <c r="U193" s="169"/>
    </row>
    <row r="194" spans="1:21" outlineLevel="1">
      <c r="A194" s="167" t="s">
        <v>555</v>
      </c>
      <c r="B194" s="168" t="s">
        <v>556</v>
      </c>
      <c r="C194" s="168" t="s">
        <v>275</v>
      </c>
      <c r="D194" s="168" t="s">
        <v>557</v>
      </c>
      <c r="E194" s="169">
        <v>4318</v>
      </c>
      <c r="F194" s="169">
        <v>1498</v>
      </c>
      <c r="G194" s="169">
        <v>0</v>
      </c>
      <c r="H194" s="169">
        <v>0</v>
      </c>
      <c r="I194" s="169">
        <v>4</v>
      </c>
      <c r="J194" s="169">
        <v>1</v>
      </c>
      <c r="K194" s="170">
        <v>288.25</v>
      </c>
      <c r="L194" s="170">
        <v>0</v>
      </c>
      <c r="M194" s="170">
        <v>400</v>
      </c>
      <c r="N194" s="170">
        <v>1.1000000000000001</v>
      </c>
      <c r="O194" s="170">
        <v>0</v>
      </c>
      <c r="P194" s="169">
        <v>4749.8</v>
      </c>
      <c r="Q194" s="169">
        <v>4749.8</v>
      </c>
      <c r="R194" s="169">
        <v>0</v>
      </c>
      <c r="S194" s="169">
        <v>0</v>
      </c>
      <c r="T194" s="171">
        <v>4749.8</v>
      </c>
      <c r="U194" s="172" t="s">
        <v>558</v>
      </c>
    </row>
    <row r="195" spans="1:21">
      <c r="A195" s="173" t="s">
        <v>560</v>
      </c>
      <c r="B195" s="174"/>
      <c r="C195" s="174"/>
      <c r="D195" s="174"/>
      <c r="E195" s="175">
        <v>4318</v>
      </c>
      <c r="F195" s="175">
        <v>1498</v>
      </c>
      <c r="G195" s="175">
        <v>0</v>
      </c>
      <c r="H195" s="175">
        <v>0</v>
      </c>
      <c r="I195" s="174"/>
      <c r="J195" s="174"/>
      <c r="K195" s="176"/>
      <c r="L195" s="176"/>
      <c r="M195" s="176"/>
      <c r="N195" s="176"/>
      <c r="O195" s="176"/>
      <c r="P195" s="175">
        <v>4749.8</v>
      </c>
      <c r="Q195" s="175">
        <v>4749.8</v>
      </c>
      <c r="R195" s="175">
        <v>0</v>
      </c>
      <c r="S195" s="175">
        <v>0</v>
      </c>
      <c r="T195" s="175">
        <v>4749.8</v>
      </c>
      <c r="U195" s="169"/>
    </row>
    <row r="196" spans="1:21" outlineLevel="1">
      <c r="A196" s="167" t="s">
        <v>561</v>
      </c>
      <c r="B196" s="168" t="s">
        <v>562</v>
      </c>
      <c r="C196" s="168" t="s">
        <v>275</v>
      </c>
      <c r="D196" s="168" t="s">
        <v>563</v>
      </c>
      <c r="E196" s="169">
        <v>6915</v>
      </c>
      <c r="F196" s="169">
        <v>6853</v>
      </c>
      <c r="G196" s="169">
        <v>0</v>
      </c>
      <c r="H196" s="169">
        <v>0</v>
      </c>
      <c r="I196" s="169">
        <v>1</v>
      </c>
      <c r="J196" s="169">
        <v>1</v>
      </c>
      <c r="K196" s="170">
        <v>100.9</v>
      </c>
      <c r="L196" s="170">
        <v>0</v>
      </c>
      <c r="M196" s="170">
        <v>100</v>
      </c>
      <c r="N196" s="170">
        <v>0.86</v>
      </c>
      <c r="O196" s="170">
        <v>0</v>
      </c>
      <c r="P196" s="169">
        <v>5946.9</v>
      </c>
      <c r="Q196" s="169">
        <v>5946.9</v>
      </c>
      <c r="R196" s="169">
        <v>0</v>
      </c>
      <c r="S196" s="169">
        <v>0</v>
      </c>
      <c r="T196" s="171">
        <v>5946.9</v>
      </c>
      <c r="U196" s="172" t="s">
        <v>564</v>
      </c>
    </row>
    <row r="197" spans="1:21" outlineLevel="1">
      <c r="A197" s="167" t="s">
        <v>565</v>
      </c>
      <c r="B197" s="168" t="s">
        <v>562</v>
      </c>
      <c r="C197" s="168" t="s">
        <v>275</v>
      </c>
      <c r="D197" s="168" t="s">
        <v>563</v>
      </c>
      <c r="E197" s="169">
        <v>42</v>
      </c>
      <c r="F197" s="169">
        <v>21</v>
      </c>
      <c r="G197" s="169">
        <v>0</v>
      </c>
      <c r="H197" s="169">
        <v>0</v>
      </c>
      <c r="I197" s="169">
        <v>1</v>
      </c>
      <c r="J197" s="169">
        <v>1</v>
      </c>
      <c r="K197" s="170">
        <v>200</v>
      </c>
      <c r="L197" s="170">
        <v>0</v>
      </c>
      <c r="M197" s="170">
        <v>100</v>
      </c>
      <c r="N197" s="170">
        <v>1.2</v>
      </c>
      <c r="O197" s="170">
        <v>0</v>
      </c>
      <c r="P197" s="169">
        <v>50.4</v>
      </c>
      <c r="Q197" s="169">
        <v>50.4</v>
      </c>
      <c r="R197" s="169">
        <v>0</v>
      </c>
      <c r="S197" s="169">
        <v>0</v>
      </c>
      <c r="T197" s="171">
        <v>50.4</v>
      </c>
      <c r="U197" s="172" t="s">
        <v>564</v>
      </c>
    </row>
    <row r="198" spans="1:21" outlineLevel="1">
      <c r="A198" s="167" t="s">
        <v>566</v>
      </c>
      <c r="B198" s="168" t="s">
        <v>421</v>
      </c>
      <c r="C198" s="168" t="s">
        <v>275</v>
      </c>
      <c r="D198" s="168" t="s">
        <v>563</v>
      </c>
      <c r="E198" s="169">
        <v>38954</v>
      </c>
      <c r="F198" s="169">
        <v>9628</v>
      </c>
      <c r="G198" s="169">
        <v>0</v>
      </c>
      <c r="H198" s="169">
        <v>0</v>
      </c>
      <c r="I198" s="169">
        <v>12</v>
      </c>
      <c r="J198" s="169">
        <v>9</v>
      </c>
      <c r="K198" s="170">
        <v>404.59</v>
      </c>
      <c r="L198" s="170">
        <v>0</v>
      </c>
      <c r="M198" s="170">
        <v>133.33000000000001</v>
      </c>
      <c r="N198" s="170">
        <v>0.86</v>
      </c>
      <c r="O198" s="170">
        <v>0</v>
      </c>
      <c r="P198" s="169">
        <v>33500.44</v>
      </c>
      <c r="Q198" s="169">
        <v>33500.44</v>
      </c>
      <c r="R198" s="169">
        <v>0</v>
      </c>
      <c r="S198" s="169">
        <v>0</v>
      </c>
      <c r="T198" s="171">
        <v>33500.44</v>
      </c>
      <c r="U198" s="172" t="s">
        <v>423</v>
      </c>
    </row>
    <row r="199" spans="1:21" outlineLevel="1">
      <c r="A199" s="167" t="s">
        <v>565</v>
      </c>
      <c r="B199" s="168" t="s">
        <v>421</v>
      </c>
      <c r="C199" s="168" t="s">
        <v>275</v>
      </c>
      <c r="D199" s="168" t="s">
        <v>563</v>
      </c>
      <c r="E199" s="169">
        <v>735</v>
      </c>
      <c r="F199" s="169">
        <v>231</v>
      </c>
      <c r="G199" s="169">
        <v>0</v>
      </c>
      <c r="H199" s="169">
        <v>0</v>
      </c>
      <c r="I199" s="169">
        <v>10</v>
      </c>
      <c r="J199" s="169">
        <v>9</v>
      </c>
      <c r="K199" s="170">
        <v>318.18</v>
      </c>
      <c r="L199" s="170">
        <v>0</v>
      </c>
      <c r="M199" s="170">
        <v>111.11</v>
      </c>
      <c r="N199" s="170">
        <v>1.2</v>
      </c>
      <c r="O199" s="170">
        <v>0</v>
      </c>
      <c r="P199" s="169">
        <v>882</v>
      </c>
      <c r="Q199" s="169">
        <v>882</v>
      </c>
      <c r="R199" s="169">
        <v>0</v>
      </c>
      <c r="S199" s="169">
        <v>0</v>
      </c>
      <c r="T199" s="171">
        <v>882</v>
      </c>
      <c r="U199" s="172" t="s">
        <v>423</v>
      </c>
    </row>
    <row r="200" spans="1:21" ht="30" outlineLevel="1">
      <c r="A200" s="167" t="s">
        <v>569</v>
      </c>
      <c r="B200" s="168" t="s">
        <v>421</v>
      </c>
      <c r="C200" s="168" t="s">
        <v>275</v>
      </c>
      <c r="D200" s="168" t="s">
        <v>563</v>
      </c>
      <c r="E200" s="169">
        <v>0</v>
      </c>
      <c r="F200" s="169">
        <v>120</v>
      </c>
      <c r="G200" s="169">
        <v>0</v>
      </c>
      <c r="H200" s="169">
        <v>0</v>
      </c>
      <c r="I200" s="169">
        <v>0</v>
      </c>
      <c r="J200" s="169">
        <v>2</v>
      </c>
      <c r="K200" s="170">
        <v>0</v>
      </c>
      <c r="L200" s="170">
        <v>0</v>
      </c>
      <c r="M200" s="170">
        <v>0</v>
      </c>
      <c r="N200" s="170">
        <v>0.98</v>
      </c>
      <c r="O200" s="170">
        <v>0</v>
      </c>
      <c r="P200" s="169">
        <v>0</v>
      </c>
      <c r="Q200" s="169">
        <v>0</v>
      </c>
      <c r="R200" s="169">
        <v>0</v>
      </c>
      <c r="S200" s="169">
        <v>0</v>
      </c>
      <c r="T200" s="171">
        <v>0</v>
      </c>
      <c r="U200" s="172" t="s">
        <v>423</v>
      </c>
    </row>
    <row r="201" spans="1:21" outlineLevel="1">
      <c r="A201" s="167" t="s">
        <v>571</v>
      </c>
      <c r="B201" s="168" t="s">
        <v>399</v>
      </c>
      <c r="C201" s="168" t="s">
        <v>275</v>
      </c>
      <c r="D201" s="168" t="s">
        <v>563</v>
      </c>
      <c r="E201" s="169">
        <v>4057</v>
      </c>
      <c r="F201" s="169">
        <v>3176</v>
      </c>
      <c r="G201" s="169">
        <v>0</v>
      </c>
      <c r="H201" s="169">
        <v>0</v>
      </c>
      <c r="I201" s="169">
        <v>3</v>
      </c>
      <c r="J201" s="169">
        <v>3</v>
      </c>
      <c r="K201" s="170">
        <v>127.74</v>
      </c>
      <c r="L201" s="170">
        <v>0</v>
      </c>
      <c r="M201" s="170">
        <v>100</v>
      </c>
      <c r="N201" s="170">
        <v>0.98</v>
      </c>
      <c r="O201" s="170">
        <v>0</v>
      </c>
      <c r="P201" s="169">
        <v>3975.86</v>
      </c>
      <c r="Q201" s="169">
        <v>3975.86</v>
      </c>
      <c r="R201" s="169">
        <v>0</v>
      </c>
      <c r="S201" s="169">
        <v>0</v>
      </c>
      <c r="T201" s="171">
        <v>3975.86</v>
      </c>
      <c r="U201" s="172" t="s">
        <v>400</v>
      </c>
    </row>
    <row r="202" spans="1:21" outlineLevel="1">
      <c r="A202" s="167" t="s">
        <v>565</v>
      </c>
      <c r="B202" s="168" t="s">
        <v>399</v>
      </c>
      <c r="C202" s="168" t="s">
        <v>275</v>
      </c>
      <c r="D202" s="168" t="s">
        <v>563</v>
      </c>
      <c r="E202" s="169">
        <v>0</v>
      </c>
      <c r="F202" s="169">
        <v>21</v>
      </c>
      <c r="G202" s="169">
        <v>0</v>
      </c>
      <c r="H202" s="169">
        <v>0</v>
      </c>
      <c r="I202" s="169">
        <v>0</v>
      </c>
      <c r="J202" s="169">
        <v>1</v>
      </c>
      <c r="K202" s="170">
        <v>0</v>
      </c>
      <c r="L202" s="170">
        <v>0</v>
      </c>
      <c r="M202" s="170">
        <v>0</v>
      </c>
      <c r="N202" s="170">
        <v>1.2</v>
      </c>
      <c r="O202" s="170">
        <v>0</v>
      </c>
      <c r="P202" s="169">
        <v>0</v>
      </c>
      <c r="Q202" s="169">
        <v>0</v>
      </c>
      <c r="R202" s="169">
        <v>0</v>
      </c>
      <c r="S202" s="169">
        <v>0</v>
      </c>
      <c r="T202" s="171">
        <v>0</v>
      </c>
      <c r="U202" s="172" t="s">
        <v>400</v>
      </c>
    </row>
    <row r="203" spans="1:21" outlineLevel="1">
      <c r="A203" s="167" t="s">
        <v>572</v>
      </c>
      <c r="B203" s="168" t="s">
        <v>399</v>
      </c>
      <c r="C203" s="168" t="s">
        <v>275</v>
      </c>
      <c r="D203" s="168" t="s">
        <v>422</v>
      </c>
      <c r="E203" s="169">
        <v>0</v>
      </c>
      <c r="F203" s="169">
        <v>4564</v>
      </c>
      <c r="G203" s="169">
        <v>0</v>
      </c>
      <c r="H203" s="169">
        <v>0</v>
      </c>
      <c r="I203" s="169">
        <v>0</v>
      </c>
      <c r="J203" s="169">
        <v>5</v>
      </c>
      <c r="K203" s="170">
        <v>0</v>
      </c>
      <c r="L203" s="170">
        <v>0</v>
      </c>
      <c r="M203" s="170">
        <v>0</v>
      </c>
      <c r="N203" s="170">
        <v>1.1100000000000001</v>
      </c>
      <c r="O203" s="170">
        <v>0</v>
      </c>
      <c r="P203" s="169">
        <v>0</v>
      </c>
      <c r="Q203" s="169">
        <v>0</v>
      </c>
      <c r="R203" s="169">
        <v>0</v>
      </c>
      <c r="S203" s="169">
        <v>0</v>
      </c>
      <c r="T203" s="171">
        <v>0</v>
      </c>
      <c r="U203" s="172" t="s">
        <v>400</v>
      </c>
    </row>
    <row r="204" spans="1:21" outlineLevel="1">
      <c r="A204" s="167" t="s">
        <v>573</v>
      </c>
      <c r="B204" s="168" t="s">
        <v>574</v>
      </c>
      <c r="C204" s="168" t="s">
        <v>275</v>
      </c>
      <c r="D204" s="168" t="s">
        <v>422</v>
      </c>
      <c r="E204" s="169">
        <v>1047</v>
      </c>
      <c r="F204" s="169">
        <v>0</v>
      </c>
      <c r="G204" s="169">
        <v>0</v>
      </c>
      <c r="H204" s="169">
        <v>0</v>
      </c>
      <c r="I204" s="169">
        <v>1</v>
      </c>
      <c r="J204" s="169">
        <v>0</v>
      </c>
      <c r="K204" s="170">
        <v>0</v>
      </c>
      <c r="L204" s="170">
        <v>0</v>
      </c>
      <c r="M204" s="170">
        <v>0</v>
      </c>
      <c r="N204" s="170">
        <v>1.24</v>
      </c>
      <c r="O204" s="170">
        <v>0</v>
      </c>
      <c r="P204" s="169">
        <v>1298.28</v>
      </c>
      <c r="Q204" s="169">
        <v>1298.28</v>
      </c>
      <c r="R204" s="169">
        <v>0</v>
      </c>
      <c r="S204" s="169">
        <v>0</v>
      </c>
      <c r="T204" s="171">
        <v>1298.28</v>
      </c>
      <c r="U204" s="172" t="s">
        <v>575</v>
      </c>
    </row>
    <row r="205" spans="1:21" outlineLevel="1">
      <c r="A205" s="167" t="s">
        <v>579</v>
      </c>
      <c r="B205" s="168" t="s">
        <v>577</v>
      </c>
      <c r="C205" s="168" t="s">
        <v>275</v>
      </c>
      <c r="D205" s="168" t="s">
        <v>563</v>
      </c>
      <c r="E205" s="169">
        <v>35118</v>
      </c>
      <c r="F205" s="169">
        <v>1008</v>
      </c>
      <c r="G205" s="169">
        <v>0</v>
      </c>
      <c r="H205" s="169">
        <v>0</v>
      </c>
      <c r="I205" s="169">
        <v>5</v>
      </c>
      <c r="J205" s="169">
        <v>1</v>
      </c>
      <c r="K205" s="170">
        <v>3483.93</v>
      </c>
      <c r="L205" s="170">
        <v>0</v>
      </c>
      <c r="M205" s="170">
        <v>500</v>
      </c>
      <c r="N205" s="170">
        <v>0.79</v>
      </c>
      <c r="O205" s="170">
        <v>0</v>
      </c>
      <c r="P205" s="169">
        <v>27743.22</v>
      </c>
      <c r="Q205" s="169">
        <v>27743.22</v>
      </c>
      <c r="R205" s="169">
        <v>0</v>
      </c>
      <c r="S205" s="169">
        <v>0</v>
      </c>
      <c r="T205" s="171">
        <v>27743.22</v>
      </c>
      <c r="U205" s="172" t="s">
        <v>578</v>
      </c>
    </row>
    <row r="206" spans="1:21" outlineLevel="1">
      <c r="A206" s="167" t="s">
        <v>580</v>
      </c>
      <c r="B206" s="168" t="s">
        <v>581</v>
      </c>
      <c r="C206" s="168" t="s">
        <v>275</v>
      </c>
      <c r="D206" s="168" t="s">
        <v>563</v>
      </c>
      <c r="E206" s="169">
        <v>9410</v>
      </c>
      <c r="F206" s="169">
        <v>5291</v>
      </c>
      <c r="G206" s="169">
        <v>15693.58</v>
      </c>
      <c r="H206" s="169">
        <v>854.87</v>
      </c>
      <c r="I206" s="169">
        <v>5</v>
      </c>
      <c r="J206" s="169">
        <v>8</v>
      </c>
      <c r="K206" s="170">
        <v>177.85</v>
      </c>
      <c r="L206" s="170">
        <v>1835.79</v>
      </c>
      <c r="M206" s="170">
        <v>62.5</v>
      </c>
      <c r="N206" s="170">
        <v>1.44</v>
      </c>
      <c r="O206" s="170">
        <v>0</v>
      </c>
      <c r="P206" s="169">
        <v>13550.4</v>
      </c>
      <c r="Q206" s="169">
        <v>29243.98</v>
      </c>
      <c r="R206" s="169">
        <v>0</v>
      </c>
      <c r="S206" s="169">
        <v>0</v>
      </c>
      <c r="T206" s="171">
        <v>29243.98</v>
      </c>
      <c r="U206" s="172" t="s">
        <v>582</v>
      </c>
    </row>
    <row r="207" spans="1:21" outlineLevel="1">
      <c r="A207" s="167" t="s">
        <v>583</v>
      </c>
      <c r="B207" s="168" t="s">
        <v>581</v>
      </c>
      <c r="C207" s="168" t="s">
        <v>275</v>
      </c>
      <c r="D207" s="168" t="s">
        <v>563</v>
      </c>
      <c r="E207" s="169">
        <v>25510</v>
      </c>
      <c r="F207" s="169">
        <v>42225</v>
      </c>
      <c r="G207" s="169">
        <v>0</v>
      </c>
      <c r="H207" s="169">
        <v>0</v>
      </c>
      <c r="I207" s="169">
        <v>3</v>
      </c>
      <c r="J207" s="169">
        <v>4</v>
      </c>
      <c r="K207" s="170">
        <v>60.41</v>
      </c>
      <c r="L207" s="170">
        <v>0</v>
      </c>
      <c r="M207" s="170">
        <v>75</v>
      </c>
      <c r="N207" s="170">
        <v>0.67</v>
      </c>
      <c r="O207" s="170">
        <v>0</v>
      </c>
      <c r="P207" s="169">
        <v>17091.7</v>
      </c>
      <c r="Q207" s="169">
        <v>17091.7</v>
      </c>
      <c r="R207" s="169">
        <v>0</v>
      </c>
      <c r="S207" s="169">
        <v>0</v>
      </c>
      <c r="T207" s="171">
        <v>17091.7</v>
      </c>
      <c r="U207" s="172" t="s">
        <v>582</v>
      </c>
    </row>
    <row r="208" spans="1:21" outlineLevel="1">
      <c r="A208" s="167" t="s">
        <v>584</v>
      </c>
      <c r="B208" s="168" t="s">
        <v>581</v>
      </c>
      <c r="C208" s="168" t="s">
        <v>275</v>
      </c>
      <c r="D208" s="168" t="s">
        <v>563</v>
      </c>
      <c r="E208" s="169">
        <v>16855</v>
      </c>
      <c r="F208" s="169">
        <v>20853</v>
      </c>
      <c r="G208" s="169">
        <v>0</v>
      </c>
      <c r="H208" s="169">
        <v>0</v>
      </c>
      <c r="I208" s="169">
        <v>5</v>
      </c>
      <c r="J208" s="169">
        <v>7</v>
      </c>
      <c r="K208" s="170">
        <v>80.83</v>
      </c>
      <c r="L208" s="170">
        <v>0</v>
      </c>
      <c r="M208" s="170">
        <v>71.430000000000007</v>
      </c>
      <c r="N208" s="170">
        <v>0.67</v>
      </c>
      <c r="O208" s="170">
        <v>0</v>
      </c>
      <c r="P208" s="169">
        <v>11292.85</v>
      </c>
      <c r="Q208" s="169">
        <v>11292.85</v>
      </c>
      <c r="R208" s="169">
        <v>0</v>
      </c>
      <c r="S208" s="169">
        <v>0</v>
      </c>
      <c r="T208" s="171">
        <v>11292.85</v>
      </c>
      <c r="U208" s="172" t="s">
        <v>582</v>
      </c>
    </row>
    <row r="209" spans="1:21" outlineLevel="1">
      <c r="A209" s="167" t="s">
        <v>565</v>
      </c>
      <c r="B209" s="168" t="s">
        <v>581</v>
      </c>
      <c r="C209" s="168" t="s">
        <v>275</v>
      </c>
      <c r="D209" s="168" t="s">
        <v>563</v>
      </c>
      <c r="E209" s="169">
        <v>0</v>
      </c>
      <c r="F209" s="169">
        <v>595</v>
      </c>
      <c r="G209" s="169">
        <v>0</v>
      </c>
      <c r="H209" s="169">
        <v>0</v>
      </c>
      <c r="I209" s="169">
        <v>0</v>
      </c>
      <c r="J209" s="169">
        <v>2</v>
      </c>
      <c r="K209" s="170">
        <v>0</v>
      </c>
      <c r="L209" s="170">
        <v>0</v>
      </c>
      <c r="M209" s="170">
        <v>0</v>
      </c>
      <c r="N209" s="170">
        <v>1.2</v>
      </c>
      <c r="O209" s="170">
        <v>0</v>
      </c>
      <c r="P209" s="169">
        <v>0</v>
      </c>
      <c r="Q209" s="169">
        <v>0</v>
      </c>
      <c r="R209" s="169">
        <v>0</v>
      </c>
      <c r="S209" s="169">
        <v>0</v>
      </c>
      <c r="T209" s="171">
        <v>0</v>
      </c>
      <c r="U209" s="172" t="s">
        <v>582</v>
      </c>
    </row>
    <row r="210" spans="1:21" outlineLevel="1">
      <c r="A210" s="167" t="s">
        <v>585</v>
      </c>
      <c r="B210" s="168" t="s">
        <v>581</v>
      </c>
      <c r="C210" s="168" t="s">
        <v>275</v>
      </c>
      <c r="D210" s="168" t="s">
        <v>422</v>
      </c>
      <c r="E210" s="169">
        <v>11806</v>
      </c>
      <c r="F210" s="169">
        <v>8523</v>
      </c>
      <c r="G210" s="169">
        <v>0</v>
      </c>
      <c r="H210" s="169">
        <v>0</v>
      </c>
      <c r="I210" s="169">
        <v>29</v>
      </c>
      <c r="J210" s="169">
        <v>21</v>
      </c>
      <c r="K210" s="170">
        <v>138.52000000000001</v>
      </c>
      <c r="L210" s="170">
        <v>0</v>
      </c>
      <c r="M210" s="170">
        <v>138.1</v>
      </c>
      <c r="N210" s="170">
        <v>1.44</v>
      </c>
      <c r="O210" s="170">
        <v>0</v>
      </c>
      <c r="P210" s="169">
        <v>17000.64</v>
      </c>
      <c r="Q210" s="169">
        <v>17000.64</v>
      </c>
      <c r="R210" s="169">
        <v>0</v>
      </c>
      <c r="S210" s="169">
        <v>0</v>
      </c>
      <c r="T210" s="171">
        <v>17000.64</v>
      </c>
      <c r="U210" s="172" t="s">
        <v>582</v>
      </c>
    </row>
    <row r="211" spans="1:21" outlineLevel="1">
      <c r="A211" s="167" t="s">
        <v>580</v>
      </c>
      <c r="B211" s="168" t="s">
        <v>587</v>
      </c>
      <c r="C211" s="168" t="s">
        <v>275</v>
      </c>
      <c r="D211" s="168" t="s">
        <v>563</v>
      </c>
      <c r="E211" s="169">
        <v>0</v>
      </c>
      <c r="F211" s="169">
        <v>0</v>
      </c>
      <c r="G211" s="169">
        <v>0</v>
      </c>
      <c r="H211" s="169">
        <v>824.22</v>
      </c>
      <c r="I211" s="169">
        <v>0</v>
      </c>
      <c r="J211" s="169">
        <v>1</v>
      </c>
      <c r="K211" s="170">
        <v>0</v>
      </c>
      <c r="L211" s="170">
        <v>0</v>
      </c>
      <c r="M211" s="170">
        <v>0</v>
      </c>
      <c r="N211" s="170">
        <v>1.44</v>
      </c>
      <c r="O211" s="170">
        <v>0</v>
      </c>
      <c r="P211" s="169">
        <v>0</v>
      </c>
      <c r="Q211" s="169">
        <v>0</v>
      </c>
      <c r="R211" s="169">
        <v>0</v>
      </c>
      <c r="S211" s="169">
        <v>0</v>
      </c>
      <c r="T211" s="171">
        <v>0</v>
      </c>
      <c r="U211" s="172" t="s">
        <v>588</v>
      </c>
    </row>
    <row r="212" spans="1:21" outlineLevel="1">
      <c r="A212" s="167" t="s">
        <v>583</v>
      </c>
      <c r="B212" s="168" t="s">
        <v>587</v>
      </c>
      <c r="C212" s="168" t="s">
        <v>275</v>
      </c>
      <c r="D212" s="168" t="s">
        <v>563</v>
      </c>
      <c r="E212" s="169">
        <v>0</v>
      </c>
      <c r="F212" s="169">
        <v>19789</v>
      </c>
      <c r="G212" s="169">
        <v>0</v>
      </c>
      <c r="H212" s="169">
        <v>0</v>
      </c>
      <c r="I212" s="169">
        <v>0</v>
      </c>
      <c r="J212" s="169">
        <v>2</v>
      </c>
      <c r="K212" s="170">
        <v>0</v>
      </c>
      <c r="L212" s="170">
        <v>0</v>
      </c>
      <c r="M212" s="170">
        <v>0</v>
      </c>
      <c r="N212" s="170">
        <v>0.67</v>
      </c>
      <c r="O212" s="170">
        <v>0</v>
      </c>
      <c r="P212" s="169">
        <v>0</v>
      </c>
      <c r="Q212" s="169">
        <v>0</v>
      </c>
      <c r="R212" s="169">
        <v>0</v>
      </c>
      <c r="S212" s="169">
        <v>0</v>
      </c>
      <c r="T212" s="171">
        <v>0</v>
      </c>
      <c r="U212" s="172" t="s">
        <v>588</v>
      </c>
    </row>
    <row r="213" spans="1:21" outlineLevel="1">
      <c r="A213" s="167" t="s">
        <v>589</v>
      </c>
      <c r="B213" s="168" t="s">
        <v>590</v>
      </c>
      <c r="C213" s="168" t="s">
        <v>275</v>
      </c>
      <c r="D213" s="168" t="s">
        <v>563</v>
      </c>
      <c r="E213" s="169">
        <v>49699</v>
      </c>
      <c r="F213" s="169">
        <v>0</v>
      </c>
      <c r="G213" s="169">
        <v>0</v>
      </c>
      <c r="H213" s="169">
        <v>0</v>
      </c>
      <c r="I213" s="169">
        <v>3</v>
      </c>
      <c r="J213" s="169">
        <v>0</v>
      </c>
      <c r="K213" s="170">
        <v>0</v>
      </c>
      <c r="L213" s="170">
        <v>0</v>
      </c>
      <c r="M213" s="170">
        <v>0</v>
      </c>
      <c r="N213" s="170">
        <v>0.86</v>
      </c>
      <c r="O213" s="170">
        <v>0</v>
      </c>
      <c r="P213" s="169">
        <v>42741.14</v>
      </c>
      <c r="Q213" s="169">
        <v>42741.14</v>
      </c>
      <c r="R213" s="169">
        <v>0</v>
      </c>
      <c r="S213" s="169">
        <v>0</v>
      </c>
      <c r="T213" s="171">
        <v>42741.14</v>
      </c>
      <c r="U213" s="172" t="s">
        <v>591</v>
      </c>
    </row>
    <row r="214" spans="1:21" outlineLevel="1">
      <c r="A214" s="167" t="s">
        <v>565</v>
      </c>
      <c r="B214" s="168" t="s">
        <v>590</v>
      </c>
      <c r="C214" s="168" t="s">
        <v>275</v>
      </c>
      <c r="D214" s="168" t="s">
        <v>563</v>
      </c>
      <c r="E214" s="169">
        <v>42</v>
      </c>
      <c r="F214" s="169">
        <v>0</v>
      </c>
      <c r="G214" s="169">
        <v>0</v>
      </c>
      <c r="H214" s="169">
        <v>0</v>
      </c>
      <c r="I214" s="169">
        <v>2</v>
      </c>
      <c r="J214" s="169">
        <v>0</v>
      </c>
      <c r="K214" s="170">
        <v>0</v>
      </c>
      <c r="L214" s="170">
        <v>0</v>
      </c>
      <c r="M214" s="170">
        <v>0</v>
      </c>
      <c r="N214" s="170">
        <v>1.2</v>
      </c>
      <c r="O214" s="170">
        <v>0</v>
      </c>
      <c r="P214" s="169">
        <v>50.4</v>
      </c>
      <c r="Q214" s="169">
        <v>50.4</v>
      </c>
      <c r="R214" s="169">
        <v>0</v>
      </c>
      <c r="S214" s="169">
        <v>0</v>
      </c>
      <c r="T214" s="171">
        <v>50.4</v>
      </c>
      <c r="U214" s="172" t="s">
        <v>591</v>
      </c>
    </row>
    <row r="215" spans="1:21" outlineLevel="1">
      <c r="A215" s="167" t="s">
        <v>592</v>
      </c>
      <c r="B215" s="168" t="s">
        <v>593</v>
      </c>
      <c r="C215" s="168" t="s">
        <v>275</v>
      </c>
      <c r="D215" s="168" t="s">
        <v>563</v>
      </c>
      <c r="E215" s="169">
        <v>11692</v>
      </c>
      <c r="F215" s="169">
        <v>19699</v>
      </c>
      <c r="G215" s="169">
        <v>0</v>
      </c>
      <c r="H215" s="169">
        <v>0</v>
      </c>
      <c r="I215" s="169">
        <v>1</v>
      </c>
      <c r="J215" s="169">
        <v>1</v>
      </c>
      <c r="K215" s="170">
        <v>59.35</v>
      </c>
      <c r="L215" s="170">
        <v>0</v>
      </c>
      <c r="M215" s="170">
        <v>100</v>
      </c>
      <c r="N215" s="170">
        <v>0.86</v>
      </c>
      <c r="O215" s="170">
        <v>0</v>
      </c>
      <c r="P215" s="169">
        <v>10055.120000000001</v>
      </c>
      <c r="Q215" s="169">
        <v>10055.120000000001</v>
      </c>
      <c r="R215" s="169">
        <v>0</v>
      </c>
      <c r="S215" s="169">
        <v>0</v>
      </c>
      <c r="T215" s="171">
        <v>10055.120000000001</v>
      </c>
      <c r="U215" s="172" t="s">
        <v>594</v>
      </c>
    </row>
    <row r="216" spans="1:21" outlineLevel="1">
      <c r="A216" s="167" t="s">
        <v>565</v>
      </c>
      <c r="B216" s="168" t="s">
        <v>593</v>
      </c>
      <c r="C216" s="168" t="s">
        <v>275</v>
      </c>
      <c r="D216" s="168" t="s">
        <v>563</v>
      </c>
      <c r="E216" s="169">
        <v>0</v>
      </c>
      <c r="F216" s="169">
        <v>21</v>
      </c>
      <c r="G216" s="169">
        <v>0</v>
      </c>
      <c r="H216" s="169">
        <v>0</v>
      </c>
      <c r="I216" s="169">
        <v>0</v>
      </c>
      <c r="J216" s="169">
        <v>1</v>
      </c>
      <c r="K216" s="170">
        <v>0</v>
      </c>
      <c r="L216" s="170">
        <v>0</v>
      </c>
      <c r="M216" s="170">
        <v>0</v>
      </c>
      <c r="N216" s="170">
        <v>1.2</v>
      </c>
      <c r="O216" s="170">
        <v>0</v>
      </c>
      <c r="P216" s="169">
        <v>0</v>
      </c>
      <c r="Q216" s="169">
        <v>0</v>
      </c>
      <c r="R216" s="169">
        <v>0</v>
      </c>
      <c r="S216" s="169">
        <v>0</v>
      </c>
      <c r="T216" s="171">
        <v>0</v>
      </c>
      <c r="U216" s="172" t="s">
        <v>594</v>
      </c>
    </row>
    <row r="217" spans="1:21" outlineLevel="1">
      <c r="A217" s="167" t="s">
        <v>595</v>
      </c>
      <c r="B217" s="168" t="s">
        <v>596</v>
      </c>
      <c r="C217" s="168" t="s">
        <v>275</v>
      </c>
      <c r="D217" s="168" t="s">
        <v>563</v>
      </c>
      <c r="E217" s="169">
        <v>18668</v>
      </c>
      <c r="F217" s="169">
        <v>28455</v>
      </c>
      <c r="G217" s="169">
        <v>0</v>
      </c>
      <c r="H217" s="169">
        <v>0</v>
      </c>
      <c r="I217" s="169">
        <v>2</v>
      </c>
      <c r="J217" s="169">
        <v>2</v>
      </c>
      <c r="K217" s="170">
        <v>65.61</v>
      </c>
      <c r="L217" s="170">
        <v>0</v>
      </c>
      <c r="M217" s="170">
        <v>100</v>
      </c>
      <c r="N217" s="170">
        <v>0.91</v>
      </c>
      <c r="O217" s="170">
        <v>0</v>
      </c>
      <c r="P217" s="169">
        <v>16987.88</v>
      </c>
      <c r="Q217" s="169">
        <v>16987.88</v>
      </c>
      <c r="R217" s="169">
        <v>0</v>
      </c>
      <c r="S217" s="169">
        <v>0</v>
      </c>
      <c r="T217" s="171">
        <v>16987.88</v>
      </c>
      <c r="U217" s="172" t="s">
        <v>597</v>
      </c>
    </row>
    <row r="218" spans="1:21" outlineLevel="1">
      <c r="A218" s="167" t="s">
        <v>598</v>
      </c>
      <c r="B218" s="168" t="s">
        <v>599</v>
      </c>
      <c r="C218" s="168" t="s">
        <v>275</v>
      </c>
      <c r="D218" s="168" t="s">
        <v>563</v>
      </c>
      <c r="E218" s="169">
        <v>4538</v>
      </c>
      <c r="F218" s="169">
        <v>21191</v>
      </c>
      <c r="G218" s="169">
        <v>0</v>
      </c>
      <c r="H218" s="169">
        <v>0</v>
      </c>
      <c r="I218" s="169">
        <v>9</v>
      </c>
      <c r="J218" s="169">
        <v>8</v>
      </c>
      <c r="K218" s="170">
        <v>21.41</v>
      </c>
      <c r="L218" s="170">
        <v>0</v>
      </c>
      <c r="M218" s="170">
        <v>112.5</v>
      </c>
      <c r="N218" s="170">
        <v>0.98</v>
      </c>
      <c r="O218" s="170">
        <v>0</v>
      </c>
      <c r="P218" s="169">
        <v>4447.24</v>
      </c>
      <c r="Q218" s="169">
        <v>4447.24</v>
      </c>
      <c r="R218" s="169">
        <v>0</v>
      </c>
      <c r="S218" s="169">
        <v>0</v>
      </c>
      <c r="T218" s="171">
        <v>4447.24</v>
      </c>
      <c r="U218" s="172" t="s">
        <v>600</v>
      </c>
    </row>
    <row r="219" spans="1:21" outlineLevel="1">
      <c r="A219" s="167" t="s">
        <v>565</v>
      </c>
      <c r="B219" s="168" t="s">
        <v>599</v>
      </c>
      <c r="C219" s="168" t="s">
        <v>275</v>
      </c>
      <c r="D219" s="168" t="s">
        <v>563</v>
      </c>
      <c r="E219" s="169">
        <v>126</v>
      </c>
      <c r="F219" s="169">
        <v>252</v>
      </c>
      <c r="G219" s="169">
        <v>0</v>
      </c>
      <c r="H219" s="169">
        <v>0</v>
      </c>
      <c r="I219" s="169">
        <v>5</v>
      </c>
      <c r="J219" s="169">
        <v>8</v>
      </c>
      <c r="K219" s="170">
        <v>50</v>
      </c>
      <c r="L219" s="170">
        <v>0</v>
      </c>
      <c r="M219" s="170">
        <v>62.5</v>
      </c>
      <c r="N219" s="170">
        <v>1.2</v>
      </c>
      <c r="O219" s="170">
        <v>0</v>
      </c>
      <c r="P219" s="169">
        <v>151.19999999999999</v>
      </c>
      <c r="Q219" s="169">
        <v>151.19999999999999</v>
      </c>
      <c r="R219" s="169">
        <v>0</v>
      </c>
      <c r="S219" s="169">
        <v>0</v>
      </c>
      <c r="T219" s="171">
        <v>151.19999999999999</v>
      </c>
      <c r="U219" s="172" t="s">
        <v>600</v>
      </c>
    </row>
    <row r="220" spans="1:21">
      <c r="A220" s="173" t="s">
        <v>601</v>
      </c>
      <c r="B220" s="174"/>
      <c r="C220" s="174"/>
      <c r="D220" s="174"/>
      <c r="E220" s="175">
        <v>235214</v>
      </c>
      <c r="F220" s="175">
        <v>192516</v>
      </c>
      <c r="G220" s="175">
        <v>15693.58</v>
      </c>
      <c r="H220" s="175">
        <v>1679.09</v>
      </c>
      <c r="I220" s="174"/>
      <c r="J220" s="174"/>
      <c r="K220" s="176"/>
      <c r="L220" s="176"/>
      <c r="M220" s="176"/>
      <c r="N220" s="176"/>
      <c r="O220" s="176"/>
      <c r="P220" s="175">
        <v>206765.67</v>
      </c>
      <c r="Q220" s="175">
        <v>222459.25</v>
      </c>
      <c r="R220" s="175">
        <v>0</v>
      </c>
      <c r="S220" s="175">
        <v>0</v>
      </c>
      <c r="T220" s="175">
        <v>222459.25</v>
      </c>
      <c r="U220" s="169"/>
    </row>
    <row r="221" spans="1:21" outlineLevel="1">
      <c r="A221" s="167" t="s">
        <v>607</v>
      </c>
      <c r="B221" s="168" t="s">
        <v>608</v>
      </c>
      <c r="C221" s="168" t="s">
        <v>275</v>
      </c>
      <c r="D221" s="168" t="s">
        <v>609</v>
      </c>
      <c r="E221" s="169">
        <v>5056</v>
      </c>
      <c r="F221" s="169">
        <v>6837</v>
      </c>
      <c r="G221" s="169">
        <v>0</v>
      </c>
      <c r="H221" s="169">
        <v>0</v>
      </c>
      <c r="I221" s="169">
        <v>1</v>
      </c>
      <c r="J221" s="169">
        <v>1</v>
      </c>
      <c r="K221" s="170">
        <v>73.95</v>
      </c>
      <c r="L221" s="170">
        <v>0</v>
      </c>
      <c r="M221" s="170">
        <v>100</v>
      </c>
      <c r="N221" s="170">
        <v>0.8</v>
      </c>
      <c r="O221" s="170">
        <v>0</v>
      </c>
      <c r="P221" s="169">
        <v>4044.8</v>
      </c>
      <c r="Q221" s="169">
        <v>4044.8</v>
      </c>
      <c r="R221" s="169">
        <v>0</v>
      </c>
      <c r="S221" s="169">
        <v>0</v>
      </c>
      <c r="T221" s="171">
        <v>4044.8</v>
      </c>
      <c r="U221" s="172" t="s">
        <v>610</v>
      </c>
    </row>
    <row r="222" spans="1:21">
      <c r="A222" s="173" t="s">
        <v>613</v>
      </c>
      <c r="B222" s="174"/>
      <c r="C222" s="174"/>
      <c r="D222" s="174"/>
      <c r="E222" s="175">
        <v>5056</v>
      </c>
      <c r="F222" s="175">
        <v>6837</v>
      </c>
      <c r="G222" s="175">
        <v>0</v>
      </c>
      <c r="H222" s="175">
        <v>0</v>
      </c>
      <c r="I222" s="174"/>
      <c r="J222" s="174"/>
      <c r="K222" s="176"/>
      <c r="L222" s="176"/>
      <c r="M222" s="176"/>
      <c r="N222" s="176"/>
      <c r="O222" s="176"/>
      <c r="P222" s="175">
        <v>4044.8</v>
      </c>
      <c r="Q222" s="175">
        <v>4044.8</v>
      </c>
      <c r="R222" s="175">
        <v>0</v>
      </c>
      <c r="S222" s="175">
        <v>0</v>
      </c>
      <c r="T222" s="175">
        <v>4044.8</v>
      </c>
      <c r="U222" s="169"/>
    </row>
    <row r="223" spans="1:21">
      <c r="A223" s="177" t="s">
        <v>261</v>
      </c>
      <c r="B223" s="178"/>
      <c r="C223" s="178"/>
      <c r="D223" s="178"/>
      <c r="E223" s="179">
        <v>363093</v>
      </c>
      <c r="F223" s="179">
        <v>264785</v>
      </c>
      <c r="G223" s="179">
        <v>43246.9</v>
      </c>
      <c r="H223" s="179">
        <v>1795.52</v>
      </c>
      <c r="I223" s="178"/>
      <c r="J223" s="178"/>
      <c r="K223" s="180"/>
      <c r="L223" s="180"/>
      <c r="M223" s="180"/>
      <c r="N223" s="180"/>
      <c r="O223" s="180"/>
      <c r="P223" s="179">
        <v>340426.27</v>
      </c>
      <c r="Q223" s="179">
        <v>383673.17</v>
      </c>
      <c r="R223" s="179">
        <v>0</v>
      </c>
      <c r="S223" s="179">
        <v>0</v>
      </c>
      <c r="T223" s="179">
        <v>383673.17</v>
      </c>
      <c r="U223" s="169"/>
    </row>
    <row r="224" spans="1:21">
      <c r="A224" s="181"/>
    </row>
    <row r="225" spans="1:16">
      <c r="A225" s="160" t="s">
        <v>622</v>
      </c>
      <c r="B225" s="161" t="s">
        <v>623</v>
      </c>
      <c r="C225" s="161" t="s">
        <v>308</v>
      </c>
      <c r="D225" s="161" t="s">
        <v>6</v>
      </c>
      <c r="E225" s="182"/>
      <c r="F225" s="183"/>
      <c r="G225" s="184"/>
      <c r="H225" s="692" t="s">
        <v>624</v>
      </c>
      <c r="I225" s="693"/>
      <c r="J225" s="693"/>
      <c r="K225" s="693"/>
      <c r="L225" s="185" t="s">
        <v>366</v>
      </c>
      <c r="M225" s="185" t="s">
        <v>623</v>
      </c>
      <c r="N225" s="185" t="s">
        <v>308</v>
      </c>
      <c r="O225" s="185" t="s">
        <v>6</v>
      </c>
      <c r="P225" s="185" t="s">
        <v>625</v>
      </c>
    </row>
    <row r="226" spans="1:16" ht="15" customHeight="1" outlineLevel="1">
      <c r="A226" s="167" t="s">
        <v>626</v>
      </c>
      <c r="B226" s="169">
        <v>202738.83</v>
      </c>
      <c r="C226" s="169">
        <v>202738.83</v>
      </c>
      <c r="D226" s="169">
        <v>202738.83</v>
      </c>
      <c r="E226" s="186"/>
      <c r="F226" s="187"/>
      <c r="G226" s="184"/>
      <c r="H226" s="694" t="s">
        <v>420</v>
      </c>
      <c r="I226" s="695"/>
      <c r="J226" s="695"/>
      <c r="K226" s="695"/>
      <c r="L226" s="188" t="s">
        <v>422</v>
      </c>
      <c r="M226" s="189">
        <v>0</v>
      </c>
      <c r="N226" s="189">
        <v>0</v>
      </c>
      <c r="O226" s="189">
        <v>0</v>
      </c>
      <c r="P226" s="188" t="s">
        <v>275</v>
      </c>
    </row>
    <row r="227" spans="1:16" ht="15" customHeight="1" outlineLevel="1">
      <c r="A227" s="167" t="s">
        <v>627</v>
      </c>
      <c r="B227" s="169">
        <v>360445.98</v>
      </c>
      <c r="C227" s="169">
        <v>360445.98</v>
      </c>
      <c r="D227" s="169">
        <v>360445.98</v>
      </c>
      <c r="E227" s="186"/>
      <c r="F227" s="187"/>
      <c r="G227" s="184"/>
      <c r="H227" s="694" t="s">
        <v>482</v>
      </c>
      <c r="I227" s="695"/>
      <c r="J227" s="695"/>
      <c r="K227" s="695"/>
      <c r="L227" s="188" t="s">
        <v>433</v>
      </c>
      <c r="M227" s="189">
        <v>1019.7</v>
      </c>
      <c r="N227" s="189">
        <v>1019.7</v>
      </c>
      <c r="O227" s="189">
        <v>1019.7</v>
      </c>
      <c r="P227" s="188" t="s">
        <v>633</v>
      </c>
    </row>
    <row r="228" spans="1:16" ht="15" customHeight="1" outlineLevel="1">
      <c r="A228" s="190" t="s">
        <v>628</v>
      </c>
      <c r="B228" s="169">
        <v>147990.65</v>
      </c>
      <c r="C228" s="169">
        <v>147990.65</v>
      </c>
      <c r="D228" s="169">
        <v>147990.65</v>
      </c>
      <c r="E228" s="191"/>
      <c r="F228" s="187"/>
      <c r="G228" s="184"/>
      <c r="H228" s="694" t="s">
        <v>472</v>
      </c>
      <c r="I228" s="695"/>
      <c r="J228" s="695"/>
      <c r="K228" s="695"/>
      <c r="L228" s="188" t="s">
        <v>474</v>
      </c>
      <c r="M228" s="189">
        <v>550.79999999999995</v>
      </c>
      <c r="N228" s="189">
        <v>550.79999999999995</v>
      </c>
      <c r="O228" s="189">
        <v>550.79999999999995</v>
      </c>
      <c r="P228" s="188" t="s">
        <v>633</v>
      </c>
    </row>
    <row r="229" spans="1:16" ht="15" customHeight="1" outlineLevel="1">
      <c r="A229" s="190" t="s">
        <v>629</v>
      </c>
      <c r="B229" s="169">
        <v>204160.33</v>
      </c>
      <c r="C229" s="169">
        <v>204160.33</v>
      </c>
      <c r="D229" s="169">
        <v>204160.33</v>
      </c>
      <c r="E229" s="186"/>
      <c r="F229" s="187"/>
      <c r="G229" s="184"/>
      <c r="H229" s="694" t="s">
        <v>573</v>
      </c>
      <c r="I229" s="695"/>
      <c r="J229" s="695"/>
      <c r="K229" s="695"/>
      <c r="L229" s="188" t="s">
        <v>422</v>
      </c>
      <c r="M229" s="189">
        <v>1298.28</v>
      </c>
      <c r="N229" s="189">
        <v>1298.28</v>
      </c>
      <c r="O229" s="189">
        <v>1298.28</v>
      </c>
      <c r="P229" s="188" t="s">
        <v>275</v>
      </c>
    </row>
    <row r="230" spans="1:16" ht="15" customHeight="1" outlineLevel="1">
      <c r="A230" s="192" t="s">
        <v>630</v>
      </c>
      <c r="B230" s="169">
        <v>54748.18</v>
      </c>
      <c r="C230" s="169">
        <v>54748.18</v>
      </c>
      <c r="D230" s="169">
        <v>54748.18</v>
      </c>
      <c r="E230" s="186"/>
      <c r="F230" s="187"/>
      <c r="G230" s="184"/>
      <c r="H230" s="694" t="s">
        <v>585</v>
      </c>
      <c r="I230" s="695"/>
      <c r="J230" s="695"/>
      <c r="K230" s="695"/>
      <c r="L230" s="188" t="s">
        <v>422</v>
      </c>
      <c r="M230" s="189">
        <v>17000.64</v>
      </c>
      <c r="N230" s="189">
        <v>17000.64</v>
      </c>
      <c r="O230" s="189">
        <v>17000.64</v>
      </c>
      <c r="P230" s="188" t="s">
        <v>646</v>
      </c>
    </row>
    <row r="231" spans="1:16" ht="15" customHeight="1" outlineLevel="1">
      <c r="A231" s="192" t="s">
        <v>631</v>
      </c>
      <c r="B231" s="169">
        <v>156285.65</v>
      </c>
      <c r="C231" s="169">
        <v>156285.65</v>
      </c>
      <c r="D231" s="169">
        <v>156285.65</v>
      </c>
      <c r="E231" s="186"/>
      <c r="F231" s="187"/>
      <c r="G231" s="184"/>
      <c r="H231" s="694" t="s">
        <v>572</v>
      </c>
      <c r="I231" s="695"/>
      <c r="J231" s="695"/>
      <c r="K231" s="695"/>
      <c r="L231" s="188" t="s">
        <v>422</v>
      </c>
      <c r="M231" s="189">
        <v>0</v>
      </c>
      <c r="N231" s="189">
        <v>0</v>
      </c>
      <c r="O231" s="189">
        <v>0</v>
      </c>
      <c r="P231" s="188" t="s">
        <v>275</v>
      </c>
    </row>
    <row r="232" spans="1:16" ht="15" customHeight="1" outlineLevel="1">
      <c r="A232" s="167" t="s">
        <v>632</v>
      </c>
      <c r="B232" s="169">
        <v>46</v>
      </c>
      <c r="C232" s="169">
        <v>46</v>
      </c>
      <c r="D232" s="169">
        <v>46</v>
      </c>
      <c r="E232" s="193"/>
      <c r="F232" s="187"/>
      <c r="G232" s="184"/>
      <c r="H232" s="694" t="s">
        <v>424</v>
      </c>
      <c r="I232" s="695"/>
      <c r="J232" s="695"/>
      <c r="K232" s="695"/>
      <c r="L232" s="188" t="s">
        <v>426</v>
      </c>
      <c r="M232" s="189">
        <v>479.4</v>
      </c>
      <c r="N232" s="189">
        <v>479.4</v>
      </c>
      <c r="O232" s="189">
        <v>479.4</v>
      </c>
      <c r="P232" s="188" t="s">
        <v>275</v>
      </c>
    </row>
    <row r="233" spans="1:16" ht="15" customHeight="1" outlineLevel="1">
      <c r="A233" s="167" t="s">
        <v>634</v>
      </c>
      <c r="B233" s="169">
        <v>68</v>
      </c>
      <c r="C233" s="169">
        <v>68</v>
      </c>
      <c r="D233" s="169">
        <v>68</v>
      </c>
      <c r="E233" s="186"/>
      <c r="F233" s="187"/>
      <c r="G233" s="184"/>
      <c r="H233" s="694" t="s">
        <v>656</v>
      </c>
      <c r="I233" s="695"/>
      <c r="J233" s="695"/>
      <c r="K233" s="695"/>
      <c r="L233" s="188" t="s">
        <v>419</v>
      </c>
      <c r="M233" s="189">
        <v>2677.41</v>
      </c>
      <c r="N233" s="189">
        <v>2677.41</v>
      </c>
      <c r="O233" s="189">
        <v>2677.41</v>
      </c>
      <c r="P233" s="188" t="s">
        <v>275</v>
      </c>
    </row>
    <row r="234" spans="1:16" outlineLevel="1">
      <c r="A234" s="194"/>
      <c r="B234" s="267"/>
      <c r="C234" s="267"/>
      <c r="D234" s="194"/>
      <c r="E234" s="195"/>
      <c r="F234" s="196"/>
      <c r="G234" s="197"/>
      <c r="H234" s="694" t="s">
        <v>382</v>
      </c>
      <c r="I234" s="695"/>
      <c r="J234" s="695"/>
      <c r="K234" s="695"/>
      <c r="L234" s="188" t="s">
        <v>384</v>
      </c>
      <c r="M234" s="189">
        <v>200.96</v>
      </c>
      <c r="N234" s="189">
        <v>200.96</v>
      </c>
      <c r="O234" s="189">
        <v>200.96</v>
      </c>
      <c r="P234" s="188" t="s">
        <v>275</v>
      </c>
    </row>
    <row r="235" spans="1:16" outlineLevel="1">
      <c r="A235" s="198" t="s">
        <v>635</v>
      </c>
      <c r="B235" s="161" t="s">
        <v>623</v>
      </c>
      <c r="C235" s="161" t="s">
        <v>308</v>
      </c>
      <c r="D235" s="161" t="s">
        <v>6</v>
      </c>
      <c r="E235" s="186"/>
      <c r="F235" s="187"/>
      <c r="G235" s="184"/>
      <c r="H235" s="694" t="s">
        <v>658</v>
      </c>
      <c r="I235" s="695"/>
      <c r="J235" s="695"/>
      <c r="K235" s="695"/>
      <c r="L235" s="188" t="s">
        <v>384</v>
      </c>
      <c r="M235" s="189">
        <v>0</v>
      </c>
      <c r="N235" s="189">
        <v>0</v>
      </c>
      <c r="O235" s="189">
        <v>0</v>
      </c>
      <c r="P235" s="188" t="s">
        <v>275</v>
      </c>
    </row>
    <row r="236" spans="1:16" ht="15" customHeight="1" outlineLevel="1">
      <c r="A236" s="199" t="s">
        <v>636</v>
      </c>
      <c r="B236" s="169">
        <v>80.73</v>
      </c>
      <c r="C236" s="169">
        <v>80.73</v>
      </c>
      <c r="D236" s="169">
        <v>80.73</v>
      </c>
      <c r="E236" s="200"/>
      <c r="F236" s="187"/>
      <c r="G236" s="184"/>
      <c r="H236" s="694" t="s">
        <v>398</v>
      </c>
      <c r="I236" s="695"/>
      <c r="J236" s="695"/>
      <c r="K236" s="695"/>
      <c r="L236" s="188" t="s">
        <v>384</v>
      </c>
      <c r="M236" s="189">
        <v>0</v>
      </c>
      <c r="N236" s="189">
        <v>0</v>
      </c>
      <c r="O236" s="189">
        <v>0</v>
      </c>
      <c r="P236" s="188" t="s">
        <v>275</v>
      </c>
    </row>
    <row r="237" spans="1:16" ht="15" customHeight="1" outlineLevel="1">
      <c r="A237" s="199" t="s">
        <v>637</v>
      </c>
      <c r="B237" s="169">
        <v>80.73</v>
      </c>
      <c r="C237" s="169">
        <v>80.73</v>
      </c>
      <c r="D237" s="201">
        <v>80.73</v>
      </c>
      <c r="E237" s="200"/>
      <c r="F237" s="187"/>
      <c r="G237" s="184"/>
      <c r="H237" s="694" t="s">
        <v>401</v>
      </c>
      <c r="I237" s="695"/>
      <c r="J237" s="695"/>
      <c r="K237" s="695"/>
      <c r="L237" s="188" t="s">
        <v>384</v>
      </c>
      <c r="M237" s="189">
        <v>0</v>
      </c>
      <c r="N237" s="189">
        <v>0</v>
      </c>
      <c r="O237" s="189">
        <v>0</v>
      </c>
      <c r="P237" s="188" t="s">
        <v>275</v>
      </c>
    </row>
    <row r="238" spans="1:16" ht="15" customHeight="1" outlineLevel="1">
      <c r="A238" s="202" t="s">
        <v>638</v>
      </c>
      <c r="B238" s="203">
        <v>54.088999999999999</v>
      </c>
      <c r="C238" s="203">
        <v>54.088999999999999</v>
      </c>
      <c r="D238" s="25">
        <v>54.088999999999999</v>
      </c>
      <c r="E238" s="204"/>
      <c r="F238" s="187"/>
      <c r="G238" s="184"/>
      <c r="H238" s="694" t="s">
        <v>408</v>
      </c>
      <c r="I238" s="695"/>
      <c r="J238" s="695"/>
      <c r="K238" s="695"/>
      <c r="L238" s="188" t="s">
        <v>384</v>
      </c>
      <c r="M238" s="189">
        <v>0</v>
      </c>
      <c r="N238" s="189">
        <v>0</v>
      </c>
      <c r="O238" s="189">
        <v>0</v>
      </c>
      <c r="P238" s="188" t="s">
        <v>275</v>
      </c>
    </row>
    <row r="239" spans="1:16" ht="15" customHeight="1" outlineLevel="1">
      <c r="A239" s="202" t="s">
        <v>639</v>
      </c>
      <c r="B239" s="205">
        <v>1.145</v>
      </c>
      <c r="C239" s="205">
        <v>1.145</v>
      </c>
      <c r="D239" s="206">
        <v>1.145</v>
      </c>
      <c r="E239" s="204"/>
      <c r="F239" s="187"/>
      <c r="G239" s="184"/>
      <c r="H239" s="694" t="s">
        <v>404</v>
      </c>
      <c r="I239" s="695"/>
      <c r="J239" s="695"/>
      <c r="K239" s="695"/>
      <c r="L239" s="188" t="s">
        <v>384</v>
      </c>
      <c r="M239" s="189">
        <v>0</v>
      </c>
      <c r="N239" s="189">
        <v>0</v>
      </c>
      <c r="O239" s="189">
        <v>0</v>
      </c>
      <c r="P239" s="188" t="s">
        <v>275</v>
      </c>
    </row>
    <row r="240" spans="1:16" outlineLevel="1">
      <c r="A240" s="207"/>
      <c r="B240" s="208"/>
      <c r="C240" s="208"/>
      <c r="D240" s="209"/>
      <c r="E240" s="210"/>
      <c r="F240" s="187"/>
      <c r="G240" s="184"/>
      <c r="H240" s="706" t="s">
        <v>670</v>
      </c>
      <c r="I240" s="707"/>
      <c r="J240" s="707"/>
      <c r="K240" s="707"/>
      <c r="L240" s="248"/>
      <c r="M240" s="249">
        <v>23227.19</v>
      </c>
      <c r="N240" s="249">
        <v>23227.19</v>
      </c>
      <c r="O240" s="249">
        <v>23227.19</v>
      </c>
      <c r="P240" s="248"/>
    </row>
    <row r="241" spans="1:7" outlineLevel="1">
      <c r="A241" s="198" t="s">
        <v>641</v>
      </c>
      <c r="B241" s="211" t="s">
        <v>623</v>
      </c>
      <c r="C241" s="211" t="s">
        <v>308</v>
      </c>
      <c r="D241" s="211" t="s">
        <v>6</v>
      </c>
      <c r="E241" s="200"/>
      <c r="F241" s="187"/>
      <c r="G241" s="250"/>
    </row>
    <row r="242" spans="1:7" ht="15" customHeight="1" outlineLevel="1">
      <c r="A242" s="212" t="s">
        <v>642</v>
      </c>
      <c r="B242" s="689">
        <v>1</v>
      </c>
      <c r="C242" s="690"/>
      <c r="D242" s="691"/>
      <c r="E242" s="204"/>
      <c r="F242" s="187"/>
      <c r="G242" s="250"/>
    </row>
    <row r="243" spans="1:7" ht="15" customHeight="1" outlineLevel="1">
      <c r="A243" s="212" t="s">
        <v>643</v>
      </c>
      <c r="B243" s="689">
        <v>0</v>
      </c>
      <c r="C243" s="690"/>
      <c r="D243" s="691"/>
      <c r="E243" s="213"/>
      <c r="F243" s="214"/>
      <c r="G243" s="151"/>
    </row>
    <row r="244" spans="1:7" ht="15" customHeight="1" outlineLevel="1">
      <c r="A244" s="212" t="s">
        <v>644</v>
      </c>
      <c r="B244" s="689">
        <v>1</v>
      </c>
      <c r="C244" s="690"/>
      <c r="D244" s="691"/>
      <c r="E244" s="215"/>
      <c r="F244" s="216"/>
      <c r="G244" s="151"/>
    </row>
    <row r="245" spans="1:7" outlineLevel="1">
      <c r="A245" s="697"/>
      <c r="B245" s="698"/>
      <c r="C245" s="698"/>
      <c r="D245" s="699"/>
      <c r="E245" s="186"/>
      <c r="F245" s="187"/>
      <c r="G245" s="250"/>
    </row>
    <row r="246" spans="1:7" outlineLevel="1">
      <c r="A246" s="217" t="s">
        <v>645</v>
      </c>
      <c r="B246" s="211" t="s">
        <v>623</v>
      </c>
      <c r="C246" s="211" t="s">
        <v>308</v>
      </c>
      <c r="D246" s="211" t="s">
        <v>6</v>
      </c>
      <c r="E246" s="218"/>
      <c r="F246" s="219"/>
      <c r="G246" s="250"/>
    </row>
    <row r="247" spans="1:7" ht="15" customHeight="1" outlineLevel="1">
      <c r="A247" s="220" t="s">
        <v>647</v>
      </c>
      <c r="B247" s="221">
        <v>0</v>
      </c>
      <c r="C247" s="221">
        <v>0</v>
      </c>
      <c r="D247" s="221">
        <v>0</v>
      </c>
      <c r="E247" s="222"/>
      <c r="F247" s="223"/>
      <c r="G247" s="250"/>
    </row>
    <row r="248" spans="1:7" outlineLevel="1">
      <c r="A248" s="224" t="s">
        <v>648</v>
      </c>
      <c r="B248" s="677">
        <v>1</v>
      </c>
      <c r="C248" s="678"/>
      <c r="D248" s="679"/>
      <c r="E248" s="686" t="s">
        <v>649</v>
      </c>
      <c r="F248" s="680"/>
      <c r="G248" s="250"/>
    </row>
    <row r="249" spans="1:7" ht="15" customHeight="1" outlineLevel="1">
      <c r="A249" s="224" t="s">
        <v>650</v>
      </c>
      <c r="B249" s="226">
        <v>1.38</v>
      </c>
      <c r="C249" s="226">
        <v>1.38</v>
      </c>
      <c r="D249" s="226">
        <v>1.38</v>
      </c>
      <c r="E249" s="686"/>
      <c r="F249" s="680"/>
      <c r="G249" s="250"/>
    </row>
    <row r="250" spans="1:7" ht="15" customHeight="1" outlineLevel="1">
      <c r="A250" s="224" t="s">
        <v>651</v>
      </c>
      <c r="B250" s="703">
        <v>1.145</v>
      </c>
      <c r="C250" s="704"/>
      <c r="D250" s="705"/>
      <c r="E250" s="227"/>
      <c r="F250" s="681"/>
      <c r="G250" s="250"/>
    </row>
    <row r="251" spans="1:7" ht="15" customHeight="1" outlineLevel="1">
      <c r="A251" s="224" t="s">
        <v>652</v>
      </c>
      <c r="B251" s="228">
        <v>0</v>
      </c>
      <c r="C251" s="228">
        <v>0</v>
      </c>
      <c r="D251" s="228">
        <v>0</v>
      </c>
      <c r="E251" s="684"/>
      <c r="F251" s="682"/>
      <c r="G251" s="250"/>
    </row>
    <row r="252" spans="1:7" ht="15" customHeight="1" outlineLevel="1">
      <c r="A252" s="220" t="s">
        <v>653</v>
      </c>
      <c r="B252" s="221">
        <v>0</v>
      </c>
      <c r="C252" s="221">
        <v>0</v>
      </c>
      <c r="D252" s="221">
        <v>0</v>
      </c>
      <c r="E252" s="685"/>
      <c r="F252" s="683"/>
      <c r="G252" s="250"/>
    </row>
    <row r="253" spans="1:7" outlineLevel="1">
      <c r="A253" s="700"/>
      <c r="B253" s="701"/>
      <c r="C253" s="701"/>
      <c r="D253" s="702"/>
      <c r="E253" s="186"/>
      <c r="F253" s="187"/>
      <c r="G253" s="250"/>
    </row>
    <row r="254" spans="1:7" outlineLevel="1">
      <c r="A254" s="217" t="s">
        <v>654</v>
      </c>
      <c r="B254" s="211" t="s">
        <v>623</v>
      </c>
      <c r="C254" s="211" t="s">
        <v>308</v>
      </c>
      <c r="D254" s="211" t="s">
        <v>6</v>
      </c>
      <c r="E254" s="218"/>
      <c r="F254" s="219"/>
      <c r="G254" s="250"/>
    </row>
    <row r="255" spans="1:7" ht="18" outlineLevel="1">
      <c r="A255" s="229" t="s">
        <v>655</v>
      </c>
      <c r="B255" s="221">
        <v>75.138999999999996</v>
      </c>
      <c r="C255" s="221">
        <v>75.138999999999996</v>
      </c>
      <c r="D255" s="221">
        <v>75.138999999999996</v>
      </c>
      <c r="E255" s="222"/>
      <c r="F255" s="223"/>
      <c r="G255" s="250"/>
    </row>
    <row r="256" spans="1:7" outlineLevel="1">
      <c r="A256" s="230" t="s">
        <v>648</v>
      </c>
      <c r="B256" s="677">
        <v>1</v>
      </c>
      <c r="C256" s="678"/>
      <c r="D256" s="679"/>
      <c r="E256" s="686" t="s">
        <v>649</v>
      </c>
      <c r="F256" s="680"/>
      <c r="G256" s="250"/>
    </row>
    <row r="257" spans="1:7" ht="15" customHeight="1" outlineLevel="1">
      <c r="A257" s="230" t="s">
        <v>657</v>
      </c>
      <c r="B257" s="226">
        <v>2.855</v>
      </c>
      <c r="C257" s="226">
        <v>2.855</v>
      </c>
      <c r="D257" s="226">
        <v>2.855</v>
      </c>
      <c r="E257" s="686"/>
      <c r="F257" s="680"/>
      <c r="G257" s="250"/>
    </row>
    <row r="258" spans="1:7" ht="15" customHeight="1" outlineLevel="1">
      <c r="A258" s="230" t="s">
        <v>659</v>
      </c>
      <c r="B258" s="703">
        <v>1.145</v>
      </c>
      <c r="C258" s="704"/>
      <c r="D258" s="705"/>
      <c r="E258" s="231"/>
      <c r="F258" s="682"/>
      <c r="G258" s="250"/>
    </row>
    <row r="259" spans="1:7" ht="15" customHeight="1" outlineLevel="1">
      <c r="A259" s="230" t="s">
        <v>660</v>
      </c>
      <c r="B259" s="228">
        <v>75.138999999999996</v>
      </c>
      <c r="C259" s="228">
        <v>75.138999999999996</v>
      </c>
      <c r="D259" s="228">
        <v>75.138999999999996</v>
      </c>
      <c r="E259" s="687"/>
      <c r="F259" s="682"/>
      <c r="G259" s="250"/>
    </row>
    <row r="260" spans="1:7" ht="15" customHeight="1" outlineLevel="1">
      <c r="A260" s="232" t="s">
        <v>661</v>
      </c>
      <c r="B260" s="221">
        <v>80.73</v>
      </c>
      <c r="C260" s="221">
        <v>80.73</v>
      </c>
      <c r="D260" s="221">
        <v>80.73</v>
      </c>
      <c r="E260" s="685"/>
      <c r="F260" s="683"/>
      <c r="G260" s="250"/>
    </row>
    <row r="261" spans="1:7" outlineLevel="1">
      <c r="A261" s="700"/>
      <c r="B261" s="701"/>
      <c r="C261" s="701"/>
      <c r="D261" s="702"/>
      <c r="E261" s="186"/>
      <c r="F261" s="187"/>
      <c r="G261" s="250"/>
    </row>
    <row r="262" spans="1:7" outlineLevel="1">
      <c r="A262" s="217" t="s">
        <v>662</v>
      </c>
      <c r="B262" s="161" t="s">
        <v>623</v>
      </c>
      <c r="C262" s="161" t="s">
        <v>308</v>
      </c>
      <c r="D262" s="161" t="s">
        <v>6</v>
      </c>
      <c r="E262" s="200"/>
      <c r="F262" s="187"/>
      <c r="G262" s="250"/>
    </row>
    <row r="263" spans="1:7" ht="20.25" outlineLevel="1">
      <c r="A263" s="233" t="s">
        <v>663</v>
      </c>
      <c r="B263" s="234">
        <v>1.2130000000000001</v>
      </c>
      <c r="C263" s="235">
        <v>1.2130000000000001</v>
      </c>
      <c r="D263" s="235">
        <v>1.2130000000000001</v>
      </c>
      <c r="E263" s="236"/>
      <c r="F263" s="187"/>
      <c r="G263" s="250"/>
    </row>
    <row r="264" spans="1:7" ht="15" customHeight="1" outlineLevel="1">
      <c r="A264" s="237" t="s">
        <v>664</v>
      </c>
      <c r="B264" s="234">
        <v>0.41299999999999998</v>
      </c>
      <c r="C264" s="235">
        <v>0.41299999999999998</v>
      </c>
      <c r="D264" s="235">
        <v>0.41299999999999998</v>
      </c>
      <c r="E264" s="238"/>
      <c r="F264" s="187"/>
      <c r="G264" s="250"/>
    </row>
    <row r="265" spans="1:7" ht="15" customHeight="1" outlineLevel="1">
      <c r="A265" s="237" t="s">
        <v>665</v>
      </c>
      <c r="B265" s="234">
        <v>1.2130000000000001</v>
      </c>
      <c r="C265" s="235">
        <v>1.2130000000000001</v>
      </c>
      <c r="D265" s="239">
        <v>1.2130000000000001</v>
      </c>
      <c r="E265" s="674" t="s">
        <v>666</v>
      </c>
      <c r="F265" s="240"/>
      <c r="G265" s="250"/>
    </row>
    <row r="266" spans="1:7" outlineLevel="1">
      <c r="A266" s="237" t="s">
        <v>648</v>
      </c>
      <c r="B266" s="671">
        <v>1</v>
      </c>
      <c r="C266" s="672"/>
      <c r="D266" s="673"/>
      <c r="E266" s="674"/>
      <c r="F266" s="240"/>
      <c r="G266" s="250"/>
    </row>
    <row r="267" spans="1:7" outlineLevel="1">
      <c r="A267" s="237"/>
      <c r="B267" s="241"/>
      <c r="C267" s="242"/>
      <c r="D267" s="242"/>
      <c r="E267" s="243"/>
      <c r="F267" s="244"/>
      <c r="G267" s="250"/>
    </row>
    <row r="268" spans="1:7" outlineLevel="1">
      <c r="A268" s="217" t="s">
        <v>667</v>
      </c>
      <c r="B268" s="211" t="s">
        <v>623</v>
      </c>
      <c r="C268" s="211" t="s">
        <v>308</v>
      </c>
      <c r="D268" s="211" t="s">
        <v>6</v>
      </c>
      <c r="E268" s="200"/>
      <c r="F268" s="187"/>
      <c r="G268" s="250"/>
    </row>
    <row r="269" spans="1:7" ht="18.75" outlineLevel="1">
      <c r="A269" s="245" t="s">
        <v>668</v>
      </c>
      <c r="B269" s="246">
        <v>0.51600000000000001</v>
      </c>
      <c r="C269" s="246">
        <v>0.51600000000000001</v>
      </c>
      <c r="D269" s="246">
        <v>0.51600000000000001</v>
      </c>
      <c r="E269" s="204"/>
      <c r="F269" s="187"/>
      <c r="G269" s="250"/>
    </row>
    <row r="270" spans="1:7" ht="15" customHeight="1" outlineLevel="1">
      <c r="A270" s="247" t="s">
        <v>669</v>
      </c>
      <c r="B270" s="246">
        <v>0.47799999999999998</v>
      </c>
      <c r="C270" s="246">
        <v>0.47799999999999998</v>
      </c>
      <c r="D270" s="246">
        <v>0.47799999999999998</v>
      </c>
      <c r="E270" s="204"/>
      <c r="F270" s="187"/>
      <c r="G270" s="250"/>
    </row>
    <row r="271" spans="1:7" ht="15" customHeight="1" outlineLevel="1">
      <c r="A271" s="247" t="s">
        <v>671</v>
      </c>
      <c r="B271" s="246">
        <v>2.855</v>
      </c>
      <c r="C271" s="246">
        <v>2.855</v>
      </c>
      <c r="D271" s="246">
        <v>2.855</v>
      </c>
      <c r="E271" s="204"/>
      <c r="F271" s="187"/>
      <c r="G271" s="250"/>
    </row>
    <row r="272" spans="1:7" ht="15" customHeight="1" outlineLevel="1">
      <c r="A272" s="247" t="s">
        <v>672</v>
      </c>
      <c r="B272" s="246">
        <v>1.855</v>
      </c>
      <c r="C272" s="246">
        <v>1.855</v>
      </c>
      <c r="D272" s="246">
        <v>1.855</v>
      </c>
      <c r="E272" s="204"/>
      <c r="F272" s="251"/>
      <c r="G272" s="250"/>
    </row>
    <row r="273" spans="1:7" ht="15" customHeight="1" outlineLevel="1">
      <c r="A273" s="247" t="s">
        <v>673</v>
      </c>
      <c r="B273" s="246">
        <v>0.51600000000000001</v>
      </c>
      <c r="C273" s="246">
        <v>0.51600000000000001</v>
      </c>
      <c r="D273" s="246">
        <v>0.51600000000000001</v>
      </c>
      <c r="E273" s="204"/>
      <c r="F273" s="187"/>
      <c r="G273" s="250"/>
    </row>
    <row r="274" spans="1:7" outlineLevel="1">
      <c r="A274" s="252"/>
      <c r="B274" s="253"/>
      <c r="C274" s="253"/>
      <c r="D274" s="253"/>
      <c r="E274" s="254"/>
      <c r="F274" s="255"/>
      <c r="G274" s="250"/>
    </row>
    <row r="275" spans="1:7" outlineLevel="1">
      <c r="A275" s="217" t="s">
        <v>674</v>
      </c>
      <c r="B275" s="211" t="s">
        <v>623</v>
      </c>
      <c r="C275" s="211" t="s">
        <v>308</v>
      </c>
      <c r="D275" s="211" t="s">
        <v>6</v>
      </c>
      <c r="E275" s="200"/>
      <c r="F275" s="187"/>
      <c r="G275" s="250"/>
    </row>
    <row r="276" spans="1:7" ht="18">
      <c r="A276" s="256" t="s">
        <v>675</v>
      </c>
      <c r="B276" s="221">
        <v>75.138999999999996</v>
      </c>
      <c r="C276" s="221">
        <v>75.138999999999996</v>
      </c>
      <c r="D276" s="221">
        <v>75.138999999999996</v>
      </c>
      <c r="E276" s="204"/>
      <c r="F276" s="257"/>
      <c r="G276" s="250"/>
    </row>
    <row r="277" spans="1:7" ht="15" customHeight="1">
      <c r="A277" s="230" t="s">
        <v>676</v>
      </c>
      <c r="B277" s="221">
        <v>75.138999999999996</v>
      </c>
      <c r="C277" s="221">
        <v>75.138999999999996</v>
      </c>
      <c r="D277" s="221">
        <v>75.138999999999996</v>
      </c>
      <c r="E277" s="258"/>
      <c r="F277" s="688" t="s">
        <v>666</v>
      </c>
      <c r="G277" s="151"/>
    </row>
    <row r="278" spans="1:7" ht="15" customHeight="1">
      <c r="A278" s="259" t="s">
        <v>677</v>
      </c>
      <c r="B278" s="221">
        <v>61.932000000000002</v>
      </c>
      <c r="C278" s="221">
        <v>61.932000000000002</v>
      </c>
      <c r="D278" s="221">
        <v>61.932000000000002</v>
      </c>
      <c r="E278" s="260"/>
      <c r="F278" s="688"/>
      <c r="G278" s="151"/>
    </row>
    <row r="279" spans="1:7">
      <c r="A279" s="259" t="s">
        <v>678</v>
      </c>
      <c r="B279" s="677">
        <v>1</v>
      </c>
      <c r="C279" s="678"/>
      <c r="D279" s="679"/>
      <c r="E279" s="675" t="s">
        <v>649</v>
      </c>
      <c r="F279" s="261"/>
      <c r="G279" s="250"/>
    </row>
    <row r="280" spans="1:7">
      <c r="A280" s="259" t="s">
        <v>679</v>
      </c>
      <c r="B280" s="246">
        <v>1.778</v>
      </c>
      <c r="C280" s="246">
        <v>1.778</v>
      </c>
      <c r="D280" s="246">
        <v>1.778</v>
      </c>
      <c r="E280" s="676"/>
      <c r="F280" s="225"/>
      <c r="G280" s="250"/>
    </row>
    <row r="281" spans="1:7">
      <c r="A281" s="259"/>
      <c r="B281" s="262"/>
      <c r="C281" s="253"/>
      <c r="D281" s="253"/>
      <c r="E281" s="243"/>
      <c r="F281" s="263"/>
      <c r="G281" s="250"/>
    </row>
    <row r="282" spans="1:7">
      <c r="A282" s="264" t="s">
        <v>680</v>
      </c>
      <c r="B282" s="169">
        <v>23227.19</v>
      </c>
      <c r="C282" s="169">
        <v>23227.19</v>
      </c>
      <c r="D282" s="169">
        <v>23227.19</v>
      </c>
      <c r="E282" s="265"/>
      <c r="F282" s="219"/>
      <c r="G282" s="250"/>
    </row>
    <row r="283" spans="1:7">
      <c r="A283" s="266"/>
      <c r="B283" s="267"/>
      <c r="C283" s="267"/>
      <c r="D283" s="268"/>
      <c r="E283" s="269"/>
      <c r="F283" s="270"/>
      <c r="G283" s="151"/>
    </row>
    <row r="284" spans="1:7">
      <c r="A284" s="217" t="s">
        <v>681</v>
      </c>
      <c r="B284" s="211" t="s">
        <v>623</v>
      </c>
      <c r="C284" s="211" t="s">
        <v>308</v>
      </c>
      <c r="D284" s="211" t="s">
        <v>6</v>
      </c>
      <c r="E284" s="271"/>
      <c r="F284" s="270"/>
      <c r="G284" s="151"/>
    </row>
    <row r="285" spans="1:7">
      <c r="A285" s="272" t="s">
        <v>682</v>
      </c>
      <c r="B285" s="221">
        <v>0</v>
      </c>
      <c r="C285" s="221">
        <v>0</v>
      </c>
      <c r="D285" s="221">
        <v>0</v>
      </c>
      <c r="E285" s="273"/>
      <c r="F285" s="274"/>
      <c r="G285" s="151"/>
    </row>
    <row r="286" spans="1:7" ht="15" customHeight="1">
      <c r="A286" s="272" t="s">
        <v>683</v>
      </c>
      <c r="B286" s="696">
        <v>0</v>
      </c>
      <c r="C286" s="696"/>
      <c r="D286" s="696"/>
      <c r="E286" s="269"/>
      <c r="F286" s="270"/>
      <c r="G286" s="151"/>
    </row>
    <row r="287" spans="1:7" ht="15" customHeight="1">
      <c r="A287" s="272" t="s">
        <v>684</v>
      </c>
      <c r="B287" s="696">
        <v>0</v>
      </c>
      <c r="C287" s="696"/>
      <c r="D287" s="696"/>
      <c r="E287" s="269"/>
      <c r="F287" s="270"/>
      <c r="G287" s="151"/>
    </row>
    <row r="288" spans="1:7" ht="15" customHeight="1">
      <c r="A288" s="272" t="s">
        <v>685</v>
      </c>
      <c r="B288" s="696">
        <v>0</v>
      </c>
      <c r="C288" s="696"/>
      <c r="D288" s="696"/>
      <c r="E288" s="151"/>
      <c r="F288" s="274"/>
      <c r="G288" s="151"/>
    </row>
    <row r="289" spans="1:7" ht="15" customHeight="1">
      <c r="A289" s="272" t="s">
        <v>686</v>
      </c>
      <c r="B289" s="696">
        <v>0</v>
      </c>
      <c r="C289" s="696"/>
      <c r="D289" s="696"/>
      <c r="E289" s="151"/>
      <c r="F289" s="274"/>
      <c r="G289" s="151"/>
    </row>
    <row r="290" spans="1:7" ht="15" customHeight="1">
      <c r="A290" s="272" t="s">
        <v>687</v>
      </c>
      <c r="B290" s="696">
        <v>0</v>
      </c>
      <c r="C290" s="696"/>
      <c r="D290" s="696"/>
      <c r="E290" s="151"/>
      <c r="F290" s="274"/>
      <c r="G290" s="151"/>
    </row>
    <row r="291" spans="1:7" ht="15" customHeight="1">
      <c r="A291" s="272" t="s">
        <v>688</v>
      </c>
      <c r="B291" s="696">
        <v>0</v>
      </c>
      <c r="C291" s="696"/>
      <c r="D291" s="696"/>
      <c r="E291" s="273"/>
      <c r="F291" s="274"/>
      <c r="G291" s="151"/>
    </row>
    <row r="292" spans="1:7">
      <c r="A292" s="272" t="s">
        <v>689</v>
      </c>
      <c r="B292" s="696">
        <v>0</v>
      </c>
      <c r="C292" s="696"/>
      <c r="D292" s="696"/>
      <c r="E292" s="275"/>
      <c r="F292" s="276"/>
      <c r="G292" s="151"/>
    </row>
  </sheetData>
  <mergeCells count="45">
    <mergeCell ref="H238:K238"/>
    <mergeCell ref="H239:K239"/>
    <mergeCell ref="H240:K240"/>
    <mergeCell ref="H233:K233"/>
    <mergeCell ref="H234:K234"/>
    <mergeCell ref="H235:K235"/>
    <mergeCell ref="H236:K236"/>
    <mergeCell ref="H237:K237"/>
    <mergeCell ref="H228:K228"/>
    <mergeCell ref="H229:K229"/>
    <mergeCell ref="H230:K230"/>
    <mergeCell ref="H231:K231"/>
    <mergeCell ref="H232:K232"/>
    <mergeCell ref="B292:D292"/>
    <mergeCell ref="F277:F278"/>
    <mergeCell ref="B244:D244"/>
    <mergeCell ref="E251:E252"/>
    <mergeCell ref="B286:D286"/>
    <mergeCell ref="E279:E280"/>
    <mergeCell ref="B279:D279"/>
    <mergeCell ref="B287:D287"/>
    <mergeCell ref="A245:D245"/>
    <mergeCell ref="B288:D288"/>
    <mergeCell ref="A253:D253"/>
    <mergeCell ref="E256:E257"/>
    <mergeCell ref="F256:F260"/>
    <mergeCell ref="B258:D258"/>
    <mergeCell ref="B248:D248"/>
    <mergeCell ref="E265:E266"/>
    <mergeCell ref="F2:J9"/>
    <mergeCell ref="A261:D261"/>
    <mergeCell ref="B291:D291"/>
    <mergeCell ref="F248:F252"/>
    <mergeCell ref="E248:E249"/>
    <mergeCell ref="B243:D243"/>
    <mergeCell ref="B266:D266"/>
    <mergeCell ref="B256:D256"/>
    <mergeCell ref="B289:D289"/>
    <mergeCell ref="E259:E260"/>
    <mergeCell ref="B290:D290"/>
    <mergeCell ref="B242:D242"/>
    <mergeCell ref="B250:D250"/>
    <mergeCell ref="H225:K225"/>
    <mergeCell ref="H226:K226"/>
    <mergeCell ref="H227:K227"/>
  </mergeCells>
  <hyperlinks>
    <hyperlink ref="D4" location="'Rekapitulace'!B5" display="&lt;&lt;&lt; Zpět na rekapitulaci" xr:uid="{00000000-0004-0000-7800-000000000000}"/>
  </hyperlinks>
  <pageMargins left="0.7" right="0.7" top="0.78740157499999996" bottom="0.78740157499999996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J12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2240</v>
      </c>
    </row>
    <row r="2" spans="1:10">
      <c r="A2" s="30" t="s">
        <v>0</v>
      </c>
      <c r="B2" s="31" t="s">
        <v>157</v>
      </c>
      <c r="F2" s="643" t="s">
        <v>691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5" t="s">
        <v>261</v>
      </c>
      <c r="B12" s="286"/>
      <c r="C12" s="286"/>
      <c r="D12" s="286"/>
      <c r="E12" s="287"/>
      <c r="F12" s="287"/>
      <c r="G12" s="288">
        <v>0</v>
      </c>
      <c r="H12" s="287"/>
      <c r="I12" s="288">
        <v>0</v>
      </c>
      <c r="J12" s="289"/>
    </row>
  </sheetData>
  <mergeCells count="1">
    <mergeCell ref="F2:J9"/>
  </mergeCells>
  <hyperlinks>
    <hyperlink ref="D4" location="'Rekapitulace'!B5" display="&lt;&lt;&lt; Zpět na rekapitulaci" xr:uid="{00000000-0004-0000-7900-000000000000}"/>
  </hyperlinks>
  <pageMargins left="0.7" right="0.7" top="0.78740157499999996" bottom="0.78740157499999996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J12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2241</v>
      </c>
    </row>
    <row r="2" spans="1:10">
      <c r="A2" s="30" t="s">
        <v>0</v>
      </c>
      <c r="B2" s="31" t="s">
        <v>157</v>
      </c>
      <c r="F2" s="643" t="s">
        <v>2242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5" t="s">
        <v>261</v>
      </c>
      <c r="B12" s="286"/>
      <c r="C12" s="286"/>
      <c r="D12" s="286"/>
      <c r="E12" s="287"/>
      <c r="F12" s="287"/>
      <c r="G12" s="288">
        <v>0</v>
      </c>
      <c r="H12" s="287"/>
      <c r="I12" s="288">
        <v>0</v>
      </c>
      <c r="J12" s="289"/>
    </row>
  </sheetData>
  <mergeCells count="1">
    <mergeCell ref="F2:J9"/>
  </mergeCells>
  <hyperlinks>
    <hyperlink ref="D4" location="'Rekapitulace'!B5" display="&lt;&lt;&lt; Zpět na rekapitulaci" xr:uid="{00000000-0004-0000-7A00-000000000000}"/>
  </hyperlinks>
  <pageMargins left="0.7" right="0.7" top="0.78740157499999996" bottom="0.78740157499999996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J16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2243</v>
      </c>
    </row>
    <row r="2" spans="1:10">
      <c r="A2" s="30" t="s">
        <v>0</v>
      </c>
      <c r="B2" s="31" t="s">
        <v>157</v>
      </c>
      <c r="F2" s="643" t="s">
        <v>2244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267075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267075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840</v>
      </c>
      <c r="B12" s="281" t="s">
        <v>841</v>
      </c>
      <c r="C12" s="281" t="s">
        <v>703</v>
      </c>
      <c r="D12" s="281" t="s">
        <v>842</v>
      </c>
      <c r="E12" s="282">
        <v>8542.0300000000007</v>
      </c>
      <c r="F12" s="283">
        <v>12</v>
      </c>
      <c r="G12" s="282">
        <v>102504.3</v>
      </c>
      <c r="H12" s="283">
        <v>12</v>
      </c>
      <c r="I12" s="282">
        <v>102504.36</v>
      </c>
      <c r="J12" s="284" t="s">
        <v>843</v>
      </c>
    </row>
    <row r="13" spans="1:10">
      <c r="A13" s="280" t="s">
        <v>1181</v>
      </c>
      <c r="B13" s="281" t="s">
        <v>1182</v>
      </c>
      <c r="C13" s="281" t="s">
        <v>703</v>
      </c>
      <c r="D13" s="281" t="s">
        <v>1183</v>
      </c>
      <c r="E13" s="282">
        <v>39014.06</v>
      </c>
      <c r="F13" s="283">
        <v>24</v>
      </c>
      <c r="G13" s="282">
        <v>936337.44</v>
      </c>
      <c r="H13" s="283">
        <v>24</v>
      </c>
      <c r="I13" s="282">
        <v>936337.44</v>
      </c>
      <c r="J13" s="284" t="s">
        <v>1184</v>
      </c>
    </row>
    <row r="14" spans="1:10">
      <c r="A14" s="280" t="s">
        <v>1388</v>
      </c>
      <c r="B14" s="281" t="s">
        <v>1389</v>
      </c>
      <c r="C14" s="281" t="s">
        <v>703</v>
      </c>
      <c r="D14" s="281" t="s">
        <v>1390</v>
      </c>
      <c r="E14" s="282">
        <v>10788.28</v>
      </c>
      <c r="F14" s="283">
        <v>8</v>
      </c>
      <c r="G14" s="282">
        <v>86306.240000000005</v>
      </c>
      <c r="H14" s="283">
        <v>8</v>
      </c>
      <c r="I14" s="282">
        <v>86306.240000000005</v>
      </c>
      <c r="J14" s="284" t="s">
        <v>1391</v>
      </c>
    </row>
    <row r="15" spans="1:10">
      <c r="A15" s="280" t="s">
        <v>1571</v>
      </c>
      <c r="B15" s="281" t="s">
        <v>1572</v>
      </c>
      <c r="C15" s="281" t="s">
        <v>703</v>
      </c>
      <c r="D15" s="281" t="s">
        <v>1573</v>
      </c>
      <c r="E15" s="282">
        <v>8995.3799999999992</v>
      </c>
      <c r="F15" s="283">
        <v>12</v>
      </c>
      <c r="G15" s="282">
        <v>107944.56</v>
      </c>
      <c r="H15" s="283">
        <v>12</v>
      </c>
      <c r="I15" s="282">
        <v>107944.56</v>
      </c>
      <c r="J15" s="284" t="s">
        <v>1574</v>
      </c>
    </row>
    <row r="16" spans="1:10">
      <c r="A16" s="285" t="s">
        <v>261</v>
      </c>
      <c r="B16" s="286"/>
      <c r="C16" s="286"/>
      <c r="D16" s="286"/>
      <c r="E16" s="287"/>
      <c r="F16" s="287"/>
      <c r="G16" s="288">
        <v>1233092.6000000001</v>
      </c>
      <c r="H16" s="287"/>
      <c r="I16" s="288">
        <v>1233092.6000000001</v>
      </c>
      <c r="J16" s="289"/>
    </row>
  </sheetData>
  <mergeCells count="1">
    <mergeCell ref="F2:J9"/>
  </mergeCells>
  <hyperlinks>
    <hyperlink ref="D4" location="'Rekapitulace'!B5" display="&lt;&lt;&lt; Zpět na rekapitulaci" xr:uid="{00000000-0004-0000-7B00-000000000000}"/>
  </hyperlinks>
  <pageMargins left="0.7" right="0.7" top="0.78740157499999996" bottom="0.78740157499999996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2245</v>
      </c>
    </row>
    <row r="2" spans="1:14">
      <c r="A2" s="30" t="s">
        <v>0</v>
      </c>
      <c r="B2" s="31" t="s">
        <v>157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0</v>
      </c>
      <c r="H16" s="221">
        <v>0</v>
      </c>
      <c r="I16" s="306">
        <v>0</v>
      </c>
      <c r="J16" s="300"/>
      <c r="K16" s="221">
        <v>0</v>
      </c>
      <c r="L16" s="221">
        <v>0</v>
      </c>
      <c r="M16" s="306">
        <v>0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0</v>
      </c>
      <c r="H19" s="221">
        <v>0</v>
      </c>
      <c r="I19" s="306">
        <v>0</v>
      </c>
      <c r="J19" s="300"/>
      <c r="K19" s="221">
        <v>0</v>
      </c>
      <c r="L19" s="221">
        <v>0</v>
      </c>
      <c r="M19" s="306">
        <v>0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0</v>
      </c>
      <c r="J23" s="323"/>
      <c r="K23" s="708" t="s">
        <v>1677</v>
      </c>
      <c r="L23" s="709"/>
      <c r="M23" s="324">
        <v>0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7C00-000000000000}"/>
  </hyperlinks>
  <pageMargins left="0.7" right="0.7" top="0.78740157499999996" bottom="0.78740157499999996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2246</v>
      </c>
    </row>
    <row r="2" spans="1:14">
      <c r="A2" s="30" t="s">
        <v>0</v>
      </c>
      <c r="B2" s="31" t="s">
        <v>157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0</v>
      </c>
      <c r="H16" s="221">
        <v>0</v>
      </c>
      <c r="I16" s="306">
        <v>0</v>
      </c>
      <c r="J16" s="300"/>
      <c r="K16" s="221">
        <v>0</v>
      </c>
      <c r="L16" s="221">
        <v>0</v>
      </c>
      <c r="M16" s="306">
        <v>0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0</v>
      </c>
      <c r="H19" s="221">
        <v>0</v>
      </c>
      <c r="I19" s="306">
        <v>0</v>
      </c>
      <c r="J19" s="300"/>
      <c r="K19" s="221">
        <v>0</v>
      </c>
      <c r="L19" s="221">
        <v>0</v>
      </c>
      <c r="M19" s="306">
        <v>0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0</v>
      </c>
      <c r="J23" s="323"/>
      <c r="K23" s="708" t="s">
        <v>1677</v>
      </c>
      <c r="L23" s="709"/>
      <c r="M23" s="324">
        <v>0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7D00-000000000000}"/>
  </hyperlinks>
  <pageMargins left="0.7" right="0.7" top="0.78740157499999996" bottom="0.78740157499999996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2247</v>
      </c>
    </row>
    <row r="2" spans="1:16">
      <c r="A2" s="30" t="s">
        <v>0</v>
      </c>
      <c r="B2" s="31" t="s">
        <v>157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1278136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14.70535031</v>
      </c>
      <c r="D15" s="563">
        <v>14.70535031</v>
      </c>
      <c r="E15" s="564">
        <v>14.7053503058851</v>
      </c>
      <c r="F15" s="565"/>
      <c r="G15" s="566" t="s">
        <v>2250</v>
      </c>
      <c r="H15" s="567">
        <v>11.36319982</v>
      </c>
      <c r="I15" s="568">
        <v>11.36319982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2.1182799999999999</v>
      </c>
      <c r="D16" s="570">
        <v>2.1182799999999999</v>
      </c>
      <c r="E16" s="571">
        <v>2.1182799999999999</v>
      </c>
      <c r="F16" s="572"/>
      <c r="G16" s="566" t="s">
        <v>2253</v>
      </c>
      <c r="H16" s="573">
        <v>3.2352600499999999</v>
      </c>
      <c r="I16" s="574">
        <v>3.2352600499999999</v>
      </c>
      <c r="J16" s="565"/>
      <c r="K16" s="338" t="s">
        <v>2254</v>
      </c>
      <c r="L16" s="150">
        <v>3.4790400199999998</v>
      </c>
      <c r="M16" s="150">
        <v>3.4790400199999998</v>
      </c>
      <c r="N16" s="150">
        <v>3.4790400199999998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6.86253008</v>
      </c>
      <c r="M17" s="150">
        <v>6.86253008</v>
      </c>
      <c r="N17" s="150">
        <v>6.86253008</v>
      </c>
      <c r="O17" s="334"/>
    </row>
    <row r="18" spans="1:15" ht="15.75" customHeight="1">
      <c r="A18" s="335"/>
      <c r="B18" s="581" t="s">
        <v>2258</v>
      </c>
      <c r="C18" s="582">
        <v>0</v>
      </c>
      <c r="D18" s="583">
        <v>0</v>
      </c>
      <c r="E18" s="584">
        <v>0</v>
      </c>
      <c r="F18" s="572"/>
      <c r="G18" s="566" t="s">
        <v>2259</v>
      </c>
      <c r="H18" s="585">
        <v>6</v>
      </c>
      <c r="I18" s="586">
        <v>6</v>
      </c>
      <c r="J18" s="565"/>
      <c r="K18" s="338" t="s">
        <v>2260</v>
      </c>
      <c r="L18" s="150">
        <v>4.3637802099999998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6</v>
      </c>
      <c r="D19" s="589">
        <v>6</v>
      </c>
      <c r="E19" s="590">
        <v>6</v>
      </c>
      <c r="F19" s="572"/>
      <c r="G19" s="566" t="s">
        <v>2262</v>
      </c>
      <c r="H19" s="591">
        <v>2</v>
      </c>
      <c r="I19" s="592">
        <v>2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6</v>
      </c>
      <c r="D20" s="351">
        <v>6</v>
      </c>
      <c r="E20" s="594">
        <v>6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1.7794869929999999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1.7794869929999999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17.794869930000001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1278136.4487211299</v>
      </c>
      <c r="D30" s="609">
        <v>1278136.4487211299</v>
      </c>
      <c r="E30" s="609">
        <v>1278136.4487211299</v>
      </c>
      <c r="F30" s="337"/>
      <c r="G30" s="328"/>
      <c r="H30" s="328"/>
      <c r="I30" s="328"/>
      <c r="J30" s="333"/>
      <c r="K30" s="303" t="s">
        <v>2277</v>
      </c>
      <c r="L30" s="221">
        <v>10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7E00-000000000000}"/>
  </hyperlinks>
  <pageMargins left="0.7" right="0.7" top="0.78740157499999996" bottom="0.78740157499999996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J12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2278</v>
      </c>
    </row>
    <row r="2" spans="1:10">
      <c r="A2" s="30" t="s">
        <v>0</v>
      </c>
      <c r="B2" s="31" t="s">
        <v>157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86" t="s">
        <v>261</v>
      </c>
      <c r="B12" s="387"/>
      <c r="C12" s="388"/>
      <c r="D12" s="389"/>
      <c r="E12" s="390">
        <v>0</v>
      </c>
      <c r="F12" s="391"/>
      <c r="G12" s="392">
        <v>0</v>
      </c>
      <c r="H12" s="391"/>
      <c r="I12" s="392">
        <v>0</v>
      </c>
    </row>
  </sheetData>
  <mergeCells count="1">
    <mergeCell ref="F2:J9"/>
  </mergeCells>
  <hyperlinks>
    <hyperlink ref="D4" location="'Rekapitulace'!B5" display="&lt;&lt;&lt; Zpět na rekapitulaci" xr:uid="{00000000-0004-0000-7F00-000000000000}"/>
  </hyperlinks>
  <pageMargins left="0.7" right="0.7" top="0.78740157499999996" bottom="0.78740157499999996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N12"/>
  <sheetViews>
    <sheetView showGridLines="0" workbookViewId="0"/>
  </sheetViews>
  <sheetFormatPr defaultColWidth="12.140625" defaultRowHeight="15" customHeight="1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>
      <c r="A1" s="30" t="s">
        <v>1</v>
      </c>
      <c r="B1" s="31" t="s">
        <v>2279</v>
      </c>
    </row>
    <row r="2" spans="1:14">
      <c r="A2" s="30" t="s">
        <v>0</v>
      </c>
      <c r="B2" s="31" t="s">
        <v>157</v>
      </c>
      <c r="F2" s="643" t="s">
        <v>1748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1749</v>
      </c>
      <c r="H11" s="20" t="s">
        <v>1750</v>
      </c>
      <c r="I11" s="20" t="s">
        <v>1751</v>
      </c>
      <c r="J11" s="20" t="s">
        <v>1752</v>
      </c>
      <c r="K11" s="20" t="s">
        <v>1753</v>
      </c>
      <c r="L11" s="20" t="s">
        <v>1754</v>
      </c>
      <c r="M11" s="20" t="s">
        <v>1755</v>
      </c>
      <c r="N11" s="20" t="s">
        <v>1756</v>
      </c>
    </row>
    <row r="12" spans="1:14">
      <c r="A12" s="26" t="s">
        <v>261</v>
      </c>
      <c r="B12" s="751"/>
      <c r="C12" s="751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8">
        <v>0</v>
      </c>
      <c r="J12" s="29"/>
      <c r="K12" s="29">
        <v>0</v>
      </c>
      <c r="L12" s="28">
        <v>0</v>
      </c>
      <c r="M12" s="28"/>
      <c r="N12" s="28">
        <v>0</v>
      </c>
    </row>
  </sheetData>
  <mergeCells count="2">
    <mergeCell ref="F2:J9"/>
    <mergeCell ref="B12:C12"/>
  </mergeCells>
  <hyperlinks>
    <hyperlink ref="D4" location="'Rekapitulace'!B5" display="&lt;&lt;&lt; Zpět na rekapitulaci" xr:uid="{00000000-0004-0000-8000-000000000000}"/>
  </hyperlink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6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1731</v>
      </c>
    </row>
    <row r="2" spans="1:10">
      <c r="A2" s="30" t="s">
        <v>0</v>
      </c>
      <c r="B2" s="31" t="s">
        <v>14</v>
      </c>
      <c r="F2" s="643" t="s">
        <v>1732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13000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394" t="s">
        <v>1739</v>
      </c>
      <c r="B12" s="394" t="s">
        <v>1740</v>
      </c>
      <c r="C12" s="395" t="s">
        <v>1741</v>
      </c>
      <c r="D12" s="25">
        <v>6000</v>
      </c>
      <c r="E12" s="25">
        <v>0</v>
      </c>
      <c r="F12" s="25">
        <v>6000</v>
      </c>
      <c r="G12" s="24">
        <v>3000</v>
      </c>
      <c r="H12" s="25">
        <v>0</v>
      </c>
      <c r="I12" s="25">
        <v>2</v>
      </c>
    </row>
    <row r="13" spans="1:10">
      <c r="A13" s="394" t="s">
        <v>1742</v>
      </c>
      <c r="B13" s="394" t="s">
        <v>1743</v>
      </c>
      <c r="C13" s="395" t="s">
        <v>1744</v>
      </c>
      <c r="D13" s="25">
        <v>7000</v>
      </c>
      <c r="E13" s="25">
        <v>0</v>
      </c>
      <c r="F13" s="25">
        <v>7000</v>
      </c>
      <c r="G13" s="24">
        <v>7000</v>
      </c>
      <c r="H13" s="25">
        <v>0</v>
      </c>
      <c r="I13" s="25">
        <v>1</v>
      </c>
    </row>
    <row r="14" spans="1:10">
      <c r="A14" s="26" t="s">
        <v>261</v>
      </c>
      <c r="B14" s="741"/>
      <c r="C14" s="742"/>
      <c r="D14" s="29">
        <v>13000</v>
      </c>
      <c r="E14" s="29">
        <v>0</v>
      </c>
      <c r="F14" s="29">
        <v>13000</v>
      </c>
      <c r="G14" s="741"/>
      <c r="H14" s="743"/>
      <c r="I14" s="742"/>
    </row>
    <row r="15" spans="1:10">
      <c r="A15" s="396" t="s">
        <v>1745</v>
      </c>
      <c r="B15" s="744"/>
      <c r="C15" s="745"/>
      <c r="D15" s="745"/>
      <c r="E15" s="746"/>
      <c r="F15" s="397">
        <v>0</v>
      </c>
      <c r="G15" s="749"/>
      <c r="H15" s="750"/>
      <c r="I15" s="750"/>
    </row>
    <row r="16" spans="1:10">
      <c r="A16" s="396" t="s">
        <v>1746</v>
      </c>
      <c r="B16" s="744"/>
      <c r="C16" s="745"/>
      <c r="D16" s="745"/>
      <c r="E16" s="746"/>
      <c r="F16" s="398">
        <v>0</v>
      </c>
      <c r="G16" s="747"/>
      <c r="H16" s="748"/>
      <c r="I16" s="748"/>
    </row>
  </sheetData>
  <mergeCells count="7">
    <mergeCell ref="F2:J9"/>
    <mergeCell ref="B14:C14"/>
    <mergeCell ref="G14:I14"/>
    <mergeCell ref="B16:E16"/>
    <mergeCell ref="G16:I16"/>
    <mergeCell ref="B15:E15"/>
    <mergeCell ref="G15:I15"/>
  </mergeCells>
  <hyperlinks>
    <hyperlink ref="D4" location="'Rekapitulace'!B5" display="&lt;&lt;&lt; Zpět na rekapitulaci" xr:uid="{00000000-0004-0000-0C00-000000000000}"/>
  </hyperlinks>
  <pageMargins left="0.7" right="0.7" top="0.78740157499999996" bottom="0.78740157499999996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2280</v>
      </c>
    </row>
    <row r="2" spans="1:10">
      <c r="A2" s="30" t="s">
        <v>0</v>
      </c>
      <c r="B2" s="31" t="s">
        <v>157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1020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1020</v>
      </c>
      <c r="C12" s="221">
        <v>1020</v>
      </c>
    </row>
    <row r="13" spans="1:10">
      <c r="A13" s="406" t="s">
        <v>261</v>
      </c>
      <c r="B13" s="407">
        <v>1020</v>
      </c>
      <c r="C13" s="407">
        <v>1020</v>
      </c>
    </row>
  </sheetData>
  <mergeCells count="1">
    <mergeCell ref="F2:J9"/>
  </mergeCells>
  <hyperlinks>
    <hyperlink ref="D4" location="'Rekapitulace'!B5" display="&lt;&lt;&lt; Zpět na rekapitulaci" xr:uid="{00000000-0004-0000-8100-000000000000}"/>
  </hyperlinks>
  <pageMargins left="0.7" right="0.7" top="0.78740157499999996" bottom="0.78740157499999996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2281</v>
      </c>
    </row>
    <row r="2" spans="1:10">
      <c r="A2" s="30" t="s">
        <v>0</v>
      </c>
      <c r="B2" s="31" t="s">
        <v>157</v>
      </c>
      <c r="F2" s="643" t="s">
        <v>2282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0</v>
      </c>
      <c r="C12" s="221">
        <v>0</v>
      </c>
    </row>
    <row r="13" spans="1:10">
      <c r="A13" s="406" t="s">
        <v>261</v>
      </c>
      <c r="B13" s="407">
        <v>0</v>
      </c>
      <c r="C13" s="407">
        <v>0</v>
      </c>
    </row>
  </sheetData>
  <mergeCells count="1">
    <mergeCell ref="F2:J9"/>
  </mergeCells>
  <hyperlinks>
    <hyperlink ref="D4" location="'Rekapitulace'!B5" display="&lt;&lt;&lt; Zpět na rekapitulaci" xr:uid="{00000000-0004-0000-8200-000000000000}"/>
  </hyperlinks>
  <pageMargins left="0.7" right="0.7" top="0.78740157499999996" bottom="0.78740157499999996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2283</v>
      </c>
    </row>
    <row r="2" spans="1:10">
      <c r="A2" s="30" t="s">
        <v>0</v>
      </c>
      <c r="B2" s="31" t="s">
        <v>157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8300-000000000000}"/>
  </hyperlinks>
  <pageMargins left="0.7" right="0.7" top="0.78740157499999996" bottom="0.78740157499999996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2284</v>
      </c>
    </row>
    <row r="2" spans="1:10">
      <c r="A2" s="30" t="s">
        <v>0</v>
      </c>
      <c r="B2" s="31" t="s">
        <v>157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23074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84</v>
      </c>
      <c r="F12" s="419">
        <v>4368</v>
      </c>
      <c r="G12" s="420">
        <v>84</v>
      </c>
      <c r="H12" s="419">
        <v>4368</v>
      </c>
      <c r="I12" s="420">
        <v>84</v>
      </c>
      <c r="J12" s="419">
        <v>4368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12</v>
      </c>
      <c r="F13" s="150">
        <v>5040</v>
      </c>
      <c r="G13" s="424">
        <v>12</v>
      </c>
      <c r="H13" s="150">
        <v>5040</v>
      </c>
      <c r="I13" s="424">
        <v>12</v>
      </c>
      <c r="J13" s="150">
        <v>5040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1</v>
      </c>
      <c r="F16" s="150">
        <v>12000</v>
      </c>
      <c r="G16" s="424">
        <v>1</v>
      </c>
      <c r="H16" s="150">
        <v>12000</v>
      </c>
      <c r="I16" s="424">
        <v>1</v>
      </c>
      <c r="J16" s="150">
        <v>12000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1</v>
      </c>
      <c r="F24" s="430">
        <v>208</v>
      </c>
      <c r="G24" s="431">
        <v>1</v>
      </c>
      <c r="H24" s="430">
        <v>208</v>
      </c>
      <c r="I24" s="431">
        <v>1</v>
      </c>
      <c r="J24" s="430">
        <v>208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12</v>
      </c>
      <c r="F26" s="430">
        <v>1248</v>
      </c>
      <c r="G26" s="431">
        <v>12</v>
      </c>
      <c r="H26" s="430">
        <v>1248</v>
      </c>
      <c r="I26" s="431">
        <v>12</v>
      </c>
      <c r="J26" s="430">
        <v>1248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7</v>
      </c>
      <c r="F27" s="430">
        <v>210</v>
      </c>
      <c r="G27" s="431">
        <v>7</v>
      </c>
      <c r="H27" s="430">
        <v>210</v>
      </c>
      <c r="I27" s="431">
        <v>7</v>
      </c>
      <c r="J27" s="430">
        <v>210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23074</v>
      </c>
      <c r="G29" s="212"/>
      <c r="H29" s="434">
        <v>23074</v>
      </c>
      <c r="I29" s="212"/>
      <c r="J29" s="434">
        <v>23074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8400-000000000000}"/>
  </hyperlinks>
  <pageMargins left="0.7" right="0.7" top="0.78740157499999996" bottom="0.78740157499999996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2285</v>
      </c>
    </row>
    <row r="2" spans="1:14">
      <c r="A2" s="30" t="s">
        <v>0</v>
      </c>
      <c r="B2" s="31" t="s">
        <v>157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3000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0</v>
      </c>
      <c r="D15" s="221">
        <v>0</v>
      </c>
      <c r="E15" s="221">
        <v>0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3000</v>
      </c>
      <c r="D16" s="221">
        <v>3000</v>
      </c>
      <c r="E16" s="221">
        <v>3000</v>
      </c>
      <c r="F16" s="347"/>
      <c r="G16" s="23" t="s">
        <v>1910</v>
      </c>
      <c r="H16" s="221">
        <v>4366</v>
      </c>
      <c r="I16" s="221">
        <v>4366</v>
      </c>
      <c r="J16" s="221">
        <v>4366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0</v>
      </c>
      <c r="D17" s="221">
        <v>0</v>
      </c>
      <c r="E17" s="221">
        <v>0</v>
      </c>
      <c r="F17" s="335"/>
      <c r="G17" s="23" t="s">
        <v>1912</v>
      </c>
      <c r="H17" s="221">
        <v>26114</v>
      </c>
      <c r="I17" s="221">
        <v>26114</v>
      </c>
      <c r="J17" s="221">
        <v>26114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0</v>
      </c>
      <c r="D18" s="221">
        <v>0</v>
      </c>
      <c r="E18" s="221">
        <v>0</v>
      </c>
      <c r="F18" s="347"/>
      <c r="G18" s="23" t="s">
        <v>1914</v>
      </c>
      <c r="H18" s="221">
        <v>0</v>
      </c>
      <c r="I18" s="221">
        <v>0</v>
      </c>
      <c r="J18" s="221">
        <v>0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0</v>
      </c>
      <c r="D19" s="727"/>
      <c r="E19" s="727"/>
      <c r="F19" s="347"/>
      <c r="G19" s="23" t="s">
        <v>1916</v>
      </c>
      <c r="H19" s="221">
        <v>0</v>
      </c>
      <c r="I19" s="221">
        <v>0</v>
      </c>
      <c r="J19" s="221">
        <v>0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0</v>
      </c>
      <c r="D20" s="696"/>
      <c r="E20" s="696"/>
      <c r="F20" s="347"/>
      <c r="G20" s="23" t="s">
        <v>1918</v>
      </c>
      <c r="H20" s="221">
        <v>2496</v>
      </c>
      <c r="I20" s="221">
        <v>2496</v>
      </c>
      <c r="J20" s="221">
        <v>2496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32976</v>
      </c>
      <c r="I21" s="221">
        <v>32976</v>
      </c>
      <c r="J21" s="221">
        <v>32976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0</v>
      </c>
      <c r="I22" s="221">
        <v>0</v>
      </c>
      <c r="J22" s="221">
        <v>0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16488</v>
      </c>
      <c r="I23" s="221">
        <v>16488</v>
      </c>
      <c r="J23" s="221">
        <v>16488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3000</v>
      </c>
      <c r="D26" s="453">
        <v>3000</v>
      </c>
      <c r="E26" s="453">
        <v>3000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4</v>
      </c>
      <c r="I29" s="221">
        <v>4</v>
      </c>
      <c r="J29" s="459">
        <v>4</v>
      </c>
      <c r="K29" s="460">
        <v>3000</v>
      </c>
      <c r="L29" s="221">
        <v>3000</v>
      </c>
      <c r="M29" s="221">
        <v>3000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8500-000000000000}"/>
  </hyperlinks>
  <pageMargins left="0.7" right="0.7" top="0.78740157499999996" bottom="0.78740157499999996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2284</v>
      </c>
    </row>
    <row r="2" spans="1:10">
      <c r="A2" s="30" t="s">
        <v>0</v>
      </c>
      <c r="B2" s="31" t="s">
        <v>157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1</v>
      </c>
      <c r="F21" s="150">
        <v>83</v>
      </c>
      <c r="G21" s="424">
        <v>1</v>
      </c>
      <c r="H21" s="150">
        <v>83</v>
      </c>
      <c r="I21" s="424">
        <v>1</v>
      </c>
      <c r="J21" s="150">
        <v>83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 t="s">
        <v>275</v>
      </c>
      <c r="F26" s="430">
        <v>0</v>
      </c>
      <c r="G26" s="431" t="s">
        <v>275</v>
      </c>
      <c r="H26" s="430">
        <v>0</v>
      </c>
      <c r="I26" s="431">
        <v>0</v>
      </c>
      <c r="J26" s="430">
        <v>0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83</v>
      </c>
      <c r="G29" s="212"/>
      <c r="H29" s="434">
        <v>83</v>
      </c>
      <c r="I29" s="212"/>
      <c r="J29" s="434">
        <v>83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8600-000000000000}"/>
  </hyperlinks>
  <pageMargins left="0.7" right="0.7" top="0.78740157499999996" bottom="0.78740157499999996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2286</v>
      </c>
    </row>
    <row r="2" spans="1:10">
      <c r="A2" s="30" t="s">
        <v>0</v>
      </c>
      <c r="B2" s="31" t="s">
        <v>157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5624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6</v>
      </c>
      <c r="C14" s="169">
        <v>7</v>
      </c>
      <c r="D14" s="514">
        <v>85.714285714285694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5624</v>
      </c>
      <c r="C17" s="518">
        <v>14449</v>
      </c>
      <c r="D17" s="519">
        <v>38.923108865665398</v>
      </c>
    </row>
    <row r="18" spans="1:7" ht="15" customHeight="1">
      <c r="A18" s="520" t="s">
        <v>1984</v>
      </c>
      <c r="B18" s="521">
        <v>5624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6</v>
      </c>
      <c r="C21" s="169">
        <v>7</v>
      </c>
      <c r="D21" s="514">
        <v>85.714285714285694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5624</v>
      </c>
      <c r="C24" s="534">
        <v>14449</v>
      </c>
      <c r="D24" s="535">
        <v>38.923108865665398</v>
      </c>
    </row>
    <row r="25" spans="1:7" ht="15" customHeight="1">
      <c r="A25" s="536" t="s">
        <v>1984</v>
      </c>
      <c r="B25" s="537">
        <v>5624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6</v>
      </c>
      <c r="C28" s="169">
        <v>7</v>
      </c>
      <c r="D28" s="514">
        <v>85.714285714285694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5624</v>
      </c>
      <c r="C31" s="534">
        <v>14449</v>
      </c>
      <c r="D31" s="535">
        <v>38.923108865665398</v>
      </c>
    </row>
    <row r="32" spans="1:7" ht="15" customHeight="1">
      <c r="A32" s="543" t="s">
        <v>1984</v>
      </c>
      <c r="B32" s="544">
        <v>5624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8700-000000000000}"/>
  </hyperlinks>
  <pageMargins left="0.7" right="0.7" top="0.78740157499999996" bottom="0.78740157499999996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2287</v>
      </c>
    </row>
    <row r="2" spans="1:10">
      <c r="A2" s="30" t="s">
        <v>0</v>
      </c>
      <c r="B2" s="31" t="s">
        <v>157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0</v>
      </c>
      <c r="C14" s="169">
        <v>9</v>
      </c>
      <c r="D14" s="514">
        <v>0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0</v>
      </c>
      <c r="C17" s="518">
        <v>6914</v>
      </c>
      <c r="D17" s="519">
        <v>0</v>
      </c>
    </row>
    <row r="18" spans="1:7" ht="15" customHeight="1">
      <c r="A18" s="520" t="s">
        <v>1984</v>
      </c>
      <c r="B18" s="521">
        <v>0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0</v>
      </c>
      <c r="C21" s="169">
        <v>9</v>
      </c>
      <c r="D21" s="514">
        <v>0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0</v>
      </c>
      <c r="C24" s="534">
        <v>6914</v>
      </c>
      <c r="D24" s="535">
        <v>0</v>
      </c>
    </row>
    <row r="25" spans="1:7" ht="15" customHeight="1">
      <c r="A25" s="536" t="s">
        <v>1984</v>
      </c>
      <c r="B25" s="537">
        <v>0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0</v>
      </c>
      <c r="C28" s="169">
        <v>9</v>
      </c>
      <c r="D28" s="514">
        <v>0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0</v>
      </c>
      <c r="C31" s="534">
        <v>6914</v>
      </c>
      <c r="D31" s="535">
        <v>0</v>
      </c>
    </row>
    <row r="32" spans="1:7" ht="15" customHeight="1">
      <c r="A32" s="543" t="s">
        <v>1984</v>
      </c>
      <c r="B32" s="544">
        <v>0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8800-000000000000}"/>
  </hyperlinks>
  <pageMargins left="0.7" right="0.7" top="0.78740157499999996" bottom="0.78740157499999996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U88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2239</v>
      </c>
    </row>
    <row r="2" spans="1:21">
      <c r="A2" s="30" t="s">
        <v>0</v>
      </c>
      <c r="B2" s="31" t="s">
        <v>157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>
      <c r="A12" s="173" t="s">
        <v>2288</v>
      </c>
      <c r="B12" s="174"/>
      <c r="C12" s="174"/>
      <c r="D12" s="174"/>
      <c r="E12" s="175">
        <v>0</v>
      </c>
      <c r="F12" s="175">
        <v>0</v>
      </c>
      <c r="G12" s="175">
        <v>0</v>
      </c>
      <c r="H12" s="175">
        <v>0</v>
      </c>
      <c r="I12" s="174"/>
      <c r="J12" s="174"/>
      <c r="K12" s="176"/>
      <c r="L12" s="176"/>
      <c r="M12" s="176"/>
      <c r="N12" s="176"/>
      <c r="O12" s="176"/>
      <c r="P12" s="175">
        <v>0</v>
      </c>
      <c r="Q12" s="175">
        <v>0</v>
      </c>
      <c r="R12" s="175">
        <v>0</v>
      </c>
      <c r="S12" s="175">
        <v>0</v>
      </c>
      <c r="T12" s="175">
        <v>0</v>
      </c>
      <c r="U12" s="169"/>
    </row>
    <row r="13" spans="1:21">
      <c r="A13" s="177" t="s">
        <v>261</v>
      </c>
      <c r="B13" s="178"/>
      <c r="C13" s="178"/>
      <c r="D13" s="178"/>
      <c r="E13" s="179">
        <v>0</v>
      </c>
      <c r="F13" s="179">
        <v>0</v>
      </c>
      <c r="G13" s="179">
        <v>0</v>
      </c>
      <c r="H13" s="179">
        <v>0</v>
      </c>
      <c r="I13" s="178"/>
      <c r="J13" s="178"/>
      <c r="K13" s="180"/>
      <c r="L13" s="180"/>
      <c r="M13" s="180"/>
      <c r="N13" s="180"/>
      <c r="O13" s="180"/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69"/>
    </row>
    <row r="14" spans="1:21">
      <c r="A14" s="160" t="s">
        <v>620</v>
      </c>
      <c r="B14" s="161" t="s">
        <v>277</v>
      </c>
      <c r="C14" s="161" t="s">
        <v>365</v>
      </c>
      <c r="D14" s="161" t="s">
        <v>366</v>
      </c>
      <c r="E14" s="161" t="s">
        <v>367</v>
      </c>
      <c r="F14" s="161" t="s">
        <v>368</v>
      </c>
      <c r="G14" s="161" t="s">
        <v>369</v>
      </c>
      <c r="H14" s="161" t="s">
        <v>370</v>
      </c>
      <c r="I14" s="161" t="s">
        <v>371</v>
      </c>
      <c r="J14" s="161" t="s">
        <v>372</v>
      </c>
      <c r="K14" s="162" t="s">
        <v>373</v>
      </c>
      <c r="L14" s="162" t="s">
        <v>374</v>
      </c>
      <c r="M14" s="162" t="s">
        <v>375</v>
      </c>
      <c r="N14" s="163" t="s">
        <v>376</v>
      </c>
      <c r="O14" s="163" t="s">
        <v>377</v>
      </c>
      <c r="P14" s="164" t="s">
        <v>378</v>
      </c>
      <c r="Q14" s="164" t="s">
        <v>379</v>
      </c>
      <c r="R14" s="165" t="s">
        <v>380</v>
      </c>
      <c r="S14" s="165" t="s">
        <v>366</v>
      </c>
      <c r="T14" s="166" t="s">
        <v>293</v>
      </c>
      <c r="U14" s="161" t="s">
        <v>381</v>
      </c>
    </row>
    <row r="15" spans="1:21">
      <c r="A15" s="173" t="s">
        <v>2288</v>
      </c>
      <c r="B15" s="174"/>
      <c r="C15" s="174"/>
      <c r="D15" s="174"/>
      <c r="E15" s="175">
        <v>0</v>
      </c>
      <c r="F15" s="175">
        <v>0</v>
      </c>
      <c r="G15" s="175">
        <v>0</v>
      </c>
      <c r="H15" s="175">
        <v>0</v>
      </c>
      <c r="I15" s="174"/>
      <c r="J15" s="174"/>
      <c r="K15" s="176"/>
      <c r="L15" s="176"/>
      <c r="M15" s="176"/>
      <c r="N15" s="176"/>
      <c r="O15" s="176"/>
      <c r="P15" s="175">
        <v>0</v>
      </c>
      <c r="Q15" s="175">
        <v>0</v>
      </c>
      <c r="R15" s="175">
        <v>0</v>
      </c>
      <c r="S15" s="175">
        <v>0</v>
      </c>
      <c r="T15" s="175">
        <v>0</v>
      </c>
      <c r="U15" s="169"/>
    </row>
    <row r="16" spans="1:21">
      <c r="A16" s="177" t="s">
        <v>261</v>
      </c>
      <c r="B16" s="178"/>
      <c r="C16" s="178"/>
      <c r="D16" s="178"/>
      <c r="E16" s="179">
        <v>0</v>
      </c>
      <c r="F16" s="179">
        <v>0</v>
      </c>
      <c r="G16" s="179">
        <v>0</v>
      </c>
      <c r="H16" s="179">
        <v>0</v>
      </c>
      <c r="I16" s="178"/>
      <c r="J16" s="178"/>
      <c r="K16" s="180"/>
      <c r="L16" s="180"/>
      <c r="M16" s="180"/>
      <c r="N16" s="180"/>
      <c r="O16" s="180"/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69"/>
    </row>
    <row r="17" spans="1:21">
      <c r="A17" s="160" t="s">
        <v>621</v>
      </c>
      <c r="B17" s="161" t="s">
        <v>277</v>
      </c>
      <c r="C17" s="161" t="s">
        <v>365</v>
      </c>
      <c r="D17" s="161" t="s">
        <v>366</v>
      </c>
      <c r="E17" s="161" t="s">
        <v>367</v>
      </c>
      <c r="F17" s="161" t="s">
        <v>368</v>
      </c>
      <c r="G17" s="161" t="s">
        <v>369</v>
      </c>
      <c r="H17" s="161" t="s">
        <v>370</v>
      </c>
      <c r="I17" s="161" t="s">
        <v>371</v>
      </c>
      <c r="J17" s="161" t="s">
        <v>372</v>
      </c>
      <c r="K17" s="162" t="s">
        <v>373</v>
      </c>
      <c r="L17" s="162" t="s">
        <v>374</v>
      </c>
      <c r="M17" s="162" t="s">
        <v>375</v>
      </c>
      <c r="N17" s="163" t="s">
        <v>376</v>
      </c>
      <c r="O17" s="163" t="s">
        <v>377</v>
      </c>
      <c r="P17" s="164" t="s">
        <v>378</v>
      </c>
      <c r="Q17" s="164" t="s">
        <v>379</v>
      </c>
      <c r="R17" s="165" t="s">
        <v>380</v>
      </c>
      <c r="S17" s="165" t="s">
        <v>366</v>
      </c>
      <c r="T17" s="166" t="s">
        <v>293</v>
      </c>
      <c r="U17" s="161" t="s">
        <v>381</v>
      </c>
    </row>
    <row r="18" spans="1:21">
      <c r="A18" s="173" t="s">
        <v>2288</v>
      </c>
      <c r="B18" s="174"/>
      <c r="C18" s="174"/>
      <c r="D18" s="174"/>
      <c r="E18" s="175">
        <v>0</v>
      </c>
      <c r="F18" s="175">
        <v>0</v>
      </c>
      <c r="G18" s="175">
        <v>0</v>
      </c>
      <c r="H18" s="175">
        <v>0</v>
      </c>
      <c r="I18" s="174"/>
      <c r="J18" s="174"/>
      <c r="K18" s="176"/>
      <c r="L18" s="176"/>
      <c r="M18" s="176"/>
      <c r="N18" s="176"/>
      <c r="O18" s="176"/>
      <c r="P18" s="175">
        <v>0</v>
      </c>
      <c r="Q18" s="175">
        <v>0</v>
      </c>
      <c r="R18" s="175">
        <v>0</v>
      </c>
      <c r="S18" s="175">
        <v>0</v>
      </c>
      <c r="T18" s="175">
        <v>0</v>
      </c>
      <c r="U18" s="169"/>
    </row>
    <row r="19" spans="1:21">
      <c r="A19" s="177" t="s">
        <v>261</v>
      </c>
      <c r="B19" s="178"/>
      <c r="C19" s="178"/>
      <c r="D19" s="178"/>
      <c r="E19" s="179">
        <v>0</v>
      </c>
      <c r="F19" s="179">
        <v>0</v>
      </c>
      <c r="G19" s="179">
        <v>0</v>
      </c>
      <c r="H19" s="179">
        <v>0</v>
      </c>
      <c r="I19" s="178"/>
      <c r="J19" s="178"/>
      <c r="K19" s="180"/>
      <c r="L19" s="180"/>
      <c r="M19" s="180"/>
      <c r="N19" s="180"/>
      <c r="O19" s="180"/>
      <c r="P19" s="179">
        <v>0</v>
      </c>
      <c r="Q19" s="179">
        <v>0</v>
      </c>
      <c r="R19" s="179">
        <v>0</v>
      </c>
      <c r="S19" s="179">
        <v>0</v>
      </c>
      <c r="T19" s="179">
        <v>0</v>
      </c>
      <c r="U19" s="169"/>
    </row>
    <row r="20" spans="1:21">
      <c r="A20" s="181"/>
    </row>
    <row r="21" spans="1:21">
      <c r="A21" s="160" t="s">
        <v>622</v>
      </c>
      <c r="B21" s="161" t="s">
        <v>623</v>
      </c>
      <c r="C21" s="161" t="s">
        <v>308</v>
      </c>
      <c r="D21" s="161" t="s">
        <v>6</v>
      </c>
      <c r="E21" s="182"/>
      <c r="F21" s="183"/>
      <c r="G21" s="184"/>
      <c r="H21" s="692" t="s">
        <v>624</v>
      </c>
      <c r="I21" s="693"/>
      <c r="J21" s="693"/>
      <c r="K21" s="693"/>
      <c r="L21" s="185" t="s">
        <v>366</v>
      </c>
      <c r="M21" s="185" t="s">
        <v>623</v>
      </c>
      <c r="N21" s="185" t="s">
        <v>308</v>
      </c>
      <c r="O21" s="185" t="s">
        <v>6</v>
      </c>
      <c r="P21" s="185" t="s">
        <v>625</v>
      </c>
    </row>
    <row r="22" spans="1:21" ht="15" customHeight="1" outlineLevel="1">
      <c r="A22" s="167" t="s">
        <v>626</v>
      </c>
      <c r="B22" s="169">
        <v>0</v>
      </c>
      <c r="C22" s="169">
        <v>0</v>
      </c>
      <c r="D22" s="169">
        <v>0</v>
      </c>
      <c r="E22" s="186"/>
      <c r="F22" s="187"/>
      <c r="G22" s="184"/>
      <c r="H22" s="706" t="s">
        <v>670</v>
      </c>
      <c r="I22" s="707"/>
      <c r="J22" s="707"/>
      <c r="K22" s="707"/>
      <c r="L22" s="248"/>
      <c r="M22" s="249">
        <v>0</v>
      </c>
      <c r="N22" s="249">
        <v>0</v>
      </c>
      <c r="O22" s="249">
        <v>0</v>
      </c>
      <c r="P22" s="248"/>
    </row>
    <row r="23" spans="1:21" ht="15" customHeight="1" outlineLevel="1">
      <c r="A23" s="167" t="s">
        <v>627</v>
      </c>
      <c r="B23" s="169">
        <v>0</v>
      </c>
      <c r="C23" s="169">
        <v>0</v>
      </c>
      <c r="D23" s="169">
        <v>0</v>
      </c>
      <c r="E23" s="186"/>
      <c r="F23" s="187"/>
      <c r="G23" s="250"/>
    </row>
    <row r="24" spans="1:21" ht="15" customHeight="1" outlineLevel="1">
      <c r="A24" s="190" t="s">
        <v>628</v>
      </c>
      <c r="B24" s="169">
        <v>0</v>
      </c>
      <c r="C24" s="169">
        <v>0</v>
      </c>
      <c r="D24" s="169">
        <v>0</v>
      </c>
      <c r="E24" s="191"/>
      <c r="F24" s="187"/>
      <c r="G24" s="250"/>
    </row>
    <row r="25" spans="1:21" ht="15" customHeight="1" outlineLevel="1">
      <c r="A25" s="190" t="s">
        <v>629</v>
      </c>
      <c r="B25" s="169">
        <v>0</v>
      </c>
      <c r="C25" s="169">
        <v>0</v>
      </c>
      <c r="D25" s="169">
        <v>0</v>
      </c>
      <c r="E25" s="186"/>
      <c r="F25" s="187"/>
      <c r="G25" s="250"/>
    </row>
    <row r="26" spans="1:21" ht="15" customHeight="1" outlineLevel="1">
      <c r="A26" s="192" t="s">
        <v>630</v>
      </c>
      <c r="B26" s="169">
        <v>0</v>
      </c>
      <c r="C26" s="169">
        <v>0</v>
      </c>
      <c r="D26" s="169">
        <v>0</v>
      </c>
      <c r="E26" s="186"/>
      <c r="F26" s="187"/>
      <c r="G26" s="250"/>
    </row>
    <row r="27" spans="1:21" ht="15" customHeight="1" outlineLevel="1">
      <c r="A27" s="192" t="s">
        <v>631</v>
      </c>
      <c r="B27" s="169">
        <v>0</v>
      </c>
      <c r="C27" s="169">
        <v>0</v>
      </c>
      <c r="D27" s="169">
        <v>0</v>
      </c>
      <c r="E27" s="186"/>
      <c r="F27" s="187"/>
      <c r="G27" s="250"/>
    </row>
    <row r="28" spans="1:21" ht="15" customHeight="1" outlineLevel="1">
      <c r="A28" s="167" t="s">
        <v>632</v>
      </c>
      <c r="B28" s="169">
        <v>0</v>
      </c>
      <c r="C28" s="169">
        <v>0</v>
      </c>
      <c r="D28" s="169">
        <v>0</v>
      </c>
      <c r="E28" s="193"/>
      <c r="F28" s="187"/>
      <c r="G28" s="250"/>
    </row>
    <row r="29" spans="1:21" ht="15" customHeight="1" outlineLevel="1">
      <c r="A29" s="167" t="s">
        <v>634</v>
      </c>
      <c r="B29" s="169">
        <v>0</v>
      </c>
      <c r="C29" s="169">
        <v>0</v>
      </c>
      <c r="D29" s="169">
        <v>0</v>
      </c>
      <c r="E29" s="186"/>
      <c r="F29" s="187"/>
      <c r="G29" s="250"/>
    </row>
    <row r="30" spans="1:21" outlineLevel="1">
      <c r="A30" s="194"/>
      <c r="B30" s="194"/>
      <c r="C30" s="194"/>
      <c r="D30" s="194"/>
      <c r="E30" s="195"/>
      <c r="F30" s="196"/>
      <c r="G30" s="151"/>
    </row>
    <row r="31" spans="1:21" outlineLevel="1">
      <c r="A31" s="198" t="s">
        <v>635</v>
      </c>
      <c r="B31" s="161" t="s">
        <v>623</v>
      </c>
      <c r="C31" s="161" t="s">
        <v>308</v>
      </c>
      <c r="D31" s="161" t="s">
        <v>6</v>
      </c>
      <c r="E31" s="186"/>
      <c r="F31" s="187"/>
      <c r="G31" s="250"/>
    </row>
    <row r="32" spans="1:21" ht="15" customHeight="1" outlineLevel="1">
      <c r="A32" s="199" t="s">
        <v>636</v>
      </c>
      <c r="B32" s="169">
        <v>0</v>
      </c>
      <c r="C32" s="169">
        <v>0</v>
      </c>
      <c r="D32" s="169">
        <v>0</v>
      </c>
      <c r="E32" s="200"/>
      <c r="F32" s="187"/>
      <c r="G32" s="250"/>
    </row>
    <row r="33" spans="1:7" ht="15" customHeight="1" outlineLevel="1">
      <c r="A33" s="199" t="s">
        <v>637</v>
      </c>
      <c r="B33" s="169">
        <v>0</v>
      </c>
      <c r="C33" s="169">
        <v>0</v>
      </c>
      <c r="D33" s="201">
        <v>0</v>
      </c>
      <c r="E33" s="200"/>
      <c r="F33" s="187"/>
      <c r="G33" s="250"/>
    </row>
    <row r="34" spans="1:7" ht="15" customHeight="1" outlineLevel="1">
      <c r="A34" s="202" t="s">
        <v>638</v>
      </c>
      <c r="B34" s="203">
        <v>0</v>
      </c>
      <c r="C34" s="203">
        <v>0</v>
      </c>
      <c r="D34" s="25">
        <v>0</v>
      </c>
      <c r="E34" s="204"/>
      <c r="F34" s="187"/>
      <c r="G34" s="250"/>
    </row>
    <row r="35" spans="1:7" ht="15" customHeight="1" outlineLevel="1">
      <c r="A35" s="202" t="s">
        <v>639</v>
      </c>
      <c r="B35" s="205">
        <v>0</v>
      </c>
      <c r="C35" s="205">
        <v>0</v>
      </c>
      <c r="D35" s="206">
        <v>0</v>
      </c>
      <c r="E35" s="204"/>
      <c r="F35" s="187"/>
      <c r="G35" s="250"/>
    </row>
    <row r="36" spans="1:7" outlineLevel="1">
      <c r="A36" s="207"/>
      <c r="B36" s="208"/>
      <c r="C36" s="208"/>
      <c r="D36" s="209"/>
      <c r="E36" s="210"/>
      <c r="F36" s="187"/>
      <c r="G36" s="250"/>
    </row>
    <row r="37" spans="1:7" outlineLevel="1">
      <c r="A37" s="198" t="s">
        <v>641</v>
      </c>
      <c r="B37" s="211" t="s">
        <v>623</v>
      </c>
      <c r="C37" s="211" t="s">
        <v>308</v>
      </c>
      <c r="D37" s="211" t="s">
        <v>6</v>
      </c>
      <c r="E37" s="200"/>
      <c r="F37" s="187"/>
      <c r="G37" s="250"/>
    </row>
    <row r="38" spans="1:7" ht="15" customHeight="1" outlineLevel="1">
      <c r="A38" s="212" t="s">
        <v>642</v>
      </c>
      <c r="B38" s="689">
        <v>1</v>
      </c>
      <c r="C38" s="690"/>
      <c r="D38" s="691"/>
      <c r="E38" s="204"/>
      <c r="F38" s="187"/>
      <c r="G38" s="250"/>
    </row>
    <row r="39" spans="1:7" ht="15" customHeight="1" outlineLevel="1">
      <c r="A39" s="212" t="s">
        <v>643</v>
      </c>
      <c r="B39" s="689">
        <v>0</v>
      </c>
      <c r="C39" s="690"/>
      <c r="D39" s="691"/>
      <c r="E39" s="213"/>
      <c r="F39" s="214"/>
      <c r="G39" s="151"/>
    </row>
    <row r="40" spans="1:7" ht="15" customHeight="1" outlineLevel="1">
      <c r="A40" s="212" t="s">
        <v>644</v>
      </c>
      <c r="B40" s="689">
        <v>1</v>
      </c>
      <c r="C40" s="690"/>
      <c r="D40" s="691"/>
      <c r="E40" s="215"/>
      <c r="F40" s="216"/>
      <c r="G40" s="151"/>
    </row>
    <row r="41" spans="1:7" outlineLevel="1">
      <c r="A41" s="697"/>
      <c r="B41" s="698"/>
      <c r="C41" s="698"/>
      <c r="D41" s="699"/>
      <c r="E41" s="186"/>
      <c r="F41" s="187"/>
      <c r="G41" s="250"/>
    </row>
    <row r="42" spans="1:7" outlineLevel="1">
      <c r="A42" s="217" t="s">
        <v>645</v>
      </c>
      <c r="B42" s="211" t="s">
        <v>623</v>
      </c>
      <c r="C42" s="211" t="s">
        <v>308</v>
      </c>
      <c r="D42" s="211" t="s">
        <v>6</v>
      </c>
      <c r="E42" s="218"/>
      <c r="F42" s="219"/>
      <c r="G42" s="250"/>
    </row>
    <row r="43" spans="1:7" ht="18" outlineLevel="1">
      <c r="A43" s="220" t="s">
        <v>647</v>
      </c>
      <c r="B43" s="221">
        <v>0</v>
      </c>
      <c r="C43" s="221">
        <v>0</v>
      </c>
      <c r="D43" s="221">
        <v>0</v>
      </c>
      <c r="E43" s="222"/>
      <c r="F43" s="223"/>
      <c r="G43" s="250"/>
    </row>
    <row r="44" spans="1:7" outlineLevel="1">
      <c r="A44" s="224" t="s">
        <v>648</v>
      </c>
      <c r="B44" s="677">
        <v>1</v>
      </c>
      <c r="C44" s="678"/>
      <c r="D44" s="679"/>
      <c r="E44" s="686" t="s">
        <v>649</v>
      </c>
      <c r="F44" s="680"/>
      <c r="G44" s="250"/>
    </row>
    <row r="45" spans="1:7" ht="18" outlineLevel="1">
      <c r="A45" s="224" t="s">
        <v>650</v>
      </c>
      <c r="B45" s="226">
        <v>0</v>
      </c>
      <c r="C45" s="226">
        <v>0</v>
      </c>
      <c r="D45" s="226">
        <v>0</v>
      </c>
      <c r="E45" s="686"/>
      <c r="F45" s="680"/>
      <c r="G45" s="250"/>
    </row>
    <row r="46" spans="1:7" ht="18.75" outlineLevel="1">
      <c r="A46" s="224" t="s">
        <v>651</v>
      </c>
      <c r="B46" s="703">
        <v>1.145</v>
      </c>
      <c r="C46" s="704"/>
      <c r="D46" s="705"/>
      <c r="E46" s="227"/>
      <c r="F46" s="681"/>
      <c r="G46" s="250"/>
    </row>
    <row r="47" spans="1:7" ht="18.75" outlineLevel="1">
      <c r="A47" s="224" t="s">
        <v>652</v>
      </c>
      <c r="B47" s="228">
        <v>0</v>
      </c>
      <c r="C47" s="228">
        <v>0</v>
      </c>
      <c r="D47" s="228">
        <v>0</v>
      </c>
      <c r="E47" s="684"/>
      <c r="F47" s="682"/>
      <c r="G47" s="250"/>
    </row>
    <row r="48" spans="1:7" ht="18" outlineLevel="1">
      <c r="A48" s="220" t="s">
        <v>653</v>
      </c>
      <c r="B48" s="221">
        <v>0</v>
      </c>
      <c r="C48" s="221">
        <v>0</v>
      </c>
      <c r="D48" s="221">
        <v>0</v>
      </c>
      <c r="E48" s="685"/>
      <c r="F48" s="683"/>
      <c r="G48" s="250"/>
    </row>
    <row r="49" spans="1:7" outlineLevel="1">
      <c r="A49" s="700"/>
      <c r="B49" s="701"/>
      <c r="C49" s="701"/>
      <c r="D49" s="702"/>
      <c r="E49" s="186"/>
      <c r="F49" s="187"/>
      <c r="G49" s="250"/>
    </row>
    <row r="50" spans="1:7" outlineLevel="1">
      <c r="A50" s="217" t="s">
        <v>654</v>
      </c>
      <c r="B50" s="211" t="s">
        <v>623</v>
      </c>
      <c r="C50" s="211" t="s">
        <v>308</v>
      </c>
      <c r="D50" s="211" t="s">
        <v>6</v>
      </c>
      <c r="E50" s="218"/>
      <c r="F50" s="219"/>
      <c r="G50" s="250"/>
    </row>
    <row r="51" spans="1:7" ht="18" outlineLevel="1">
      <c r="A51" s="229" t="s">
        <v>655</v>
      </c>
      <c r="B51" s="221">
        <v>0</v>
      </c>
      <c r="C51" s="221">
        <v>0</v>
      </c>
      <c r="D51" s="221">
        <v>0</v>
      </c>
      <c r="E51" s="222"/>
      <c r="F51" s="223"/>
      <c r="G51" s="250"/>
    </row>
    <row r="52" spans="1:7" outlineLevel="1">
      <c r="A52" s="230" t="s">
        <v>648</v>
      </c>
      <c r="B52" s="677">
        <v>1</v>
      </c>
      <c r="C52" s="678"/>
      <c r="D52" s="679"/>
      <c r="E52" s="686" t="s">
        <v>649</v>
      </c>
      <c r="F52" s="680"/>
      <c r="G52" s="250"/>
    </row>
    <row r="53" spans="1:7" ht="18" outlineLevel="1">
      <c r="A53" s="230" t="s">
        <v>657</v>
      </c>
      <c r="B53" s="226">
        <v>0</v>
      </c>
      <c r="C53" s="226">
        <v>0</v>
      </c>
      <c r="D53" s="226">
        <v>0</v>
      </c>
      <c r="E53" s="686"/>
      <c r="F53" s="680"/>
      <c r="G53" s="250"/>
    </row>
    <row r="54" spans="1:7" ht="18.75" outlineLevel="1">
      <c r="A54" s="230" t="s">
        <v>659</v>
      </c>
      <c r="B54" s="703">
        <v>1.145</v>
      </c>
      <c r="C54" s="704"/>
      <c r="D54" s="705"/>
      <c r="E54" s="231"/>
      <c r="F54" s="682"/>
      <c r="G54" s="250"/>
    </row>
    <row r="55" spans="1:7" ht="18.75" outlineLevel="1">
      <c r="A55" s="230" t="s">
        <v>660</v>
      </c>
      <c r="B55" s="228">
        <v>0</v>
      </c>
      <c r="C55" s="228">
        <v>0</v>
      </c>
      <c r="D55" s="228">
        <v>0</v>
      </c>
      <c r="E55" s="687"/>
      <c r="F55" s="682"/>
      <c r="G55" s="250"/>
    </row>
    <row r="56" spans="1:7" ht="18" outlineLevel="1">
      <c r="A56" s="232" t="s">
        <v>661</v>
      </c>
      <c r="B56" s="221">
        <v>0</v>
      </c>
      <c r="C56" s="221">
        <v>0</v>
      </c>
      <c r="D56" s="221">
        <v>0</v>
      </c>
      <c r="E56" s="685"/>
      <c r="F56" s="683"/>
      <c r="G56" s="250"/>
    </row>
    <row r="57" spans="1:7" outlineLevel="1">
      <c r="A57" s="700"/>
      <c r="B57" s="701"/>
      <c r="C57" s="701"/>
      <c r="D57" s="702"/>
      <c r="E57" s="186"/>
      <c r="F57" s="187"/>
      <c r="G57" s="250"/>
    </row>
    <row r="58" spans="1:7" outlineLevel="1">
      <c r="A58" s="217" t="s">
        <v>662</v>
      </c>
      <c r="B58" s="161" t="s">
        <v>623</v>
      </c>
      <c r="C58" s="161" t="s">
        <v>308</v>
      </c>
      <c r="D58" s="161" t="s">
        <v>6</v>
      </c>
      <c r="E58" s="200"/>
      <c r="F58" s="187"/>
      <c r="G58" s="250"/>
    </row>
    <row r="59" spans="1:7" ht="20.25" outlineLevel="1">
      <c r="A59" s="233" t="s">
        <v>663</v>
      </c>
      <c r="B59" s="234">
        <v>1</v>
      </c>
      <c r="C59" s="235">
        <v>1</v>
      </c>
      <c r="D59" s="235">
        <v>1</v>
      </c>
      <c r="E59" s="236"/>
      <c r="F59" s="187"/>
      <c r="G59" s="250"/>
    </row>
    <row r="60" spans="1:7" ht="18" outlineLevel="1">
      <c r="A60" s="237" t="s">
        <v>664</v>
      </c>
      <c r="B60" s="234">
        <v>0</v>
      </c>
      <c r="C60" s="235">
        <v>0</v>
      </c>
      <c r="D60" s="235">
        <v>0</v>
      </c>
      <c r="E60" s="238"/>
      <c r="F60" s="187"/>
      <c r="G60" s="250"/>
    </row>
    <row r="61" spans="1:7" ht="18" outlineLevel="1">
      <c r="A61" s="237" t="s">
        <v>665</v>
      </c>
      <c r="B61" s="234">
        <v>0</v>
      </c>
      <c r="C61" s="235">
        <v>0</v>
      </c>
      <c r="D61" s="239">
        <v>0</v>
      </c>
      <c r="E61" s="674" t="s">
        <v>666</v>
      </c>
      <c r="F61" s="240"/>
      <c r="G61" s="250"/>
    </row>
    <row r="62" spans="1:7" outlineLevel="1">
      <c r="A62" s="237" t="s">
        <v>648</v>
      </c>
      <c r="B62" s="671">
        <v>1</v>
      </c>
      <c r="C62" s="672"/>
      <c r="D62" s="673"/>
      <c r="E62" s="674"/>
      <c r="F62" s="240"/>
      <c r="G62" s="250"/>
    </row>
    <row r="63" spans="1:7" outlineLevel="1">
      <c r="A63" s="237"/>
      <c r="B63" s="241"/>
      <c r="C63" s="242"/>
      <c r="D63" s="242"/>
      <c r="E63" s="243"/>
      <c r="F63" s="244"/>
      <c r="G63" s="250"/>
    </row>
    <row r="64" spans="1:7" outlineLevel="1">
      <c r="A64" s="217" t="s">
        <v>667</v>
      </c>
      <c r="B64" s="211" t="s">
        <v>623</v>
      </c>
      <c r="C64" s="211" t="s">
        <v>308</v>
      </c>
      <c r="D64" s="211" t="s">
        <v>6</v>
      </c>
      <c r="E64" s="200"/>
      <c r="F64" s="187"/>
      <c r="G64" s="250"/>
    </row>
    <row r="65" spans="1:7" ht="18.75" outlineLevel="1">
      <c r="A65" s="245" t="s">
        <v>668</v>
      </c>
      <c r="B65" s="246">
        <v>0</v>
      </c>
      <c r="C65" s="246">
        <v>0</v>
      </c>
      <c r="D65" s="246">
        <v>0</v>
      </c>
      <c r="E65" s="204"/>
      <c r="F65" s="187"/>
      <c r="G65" s="250"/>
    </row>
    <row r="66" spans="1:7" ht="18" outlineLevel="1">
      <c r="A66" s="247" t="s">
        <v>669</v>
      </c>
      <c r="B66" s="246">
        <v>0</v>
      </c>
      <c r="C66" s="246">
        <v>0</v>
      </c>
      <c r="D66" s="246">
        <v>0</v>
      </c>
      <c r="E66" s="204"/>
      <c r="F66" s="187"/>
      <c r="G66" s="250"/>
    </row>
    <row r="67" spans="1:7" ht="18" outlineLevel="1">
      <c r="A67" s="247" t="s">
        <v>671</v>
      </c>
      <c r="B67" s="246">
        <v>0</v>
      </c>
      <c r="C67" s="246">
        <v>0</v>
      </c>
      <c r="D67" s="246">
        <v>0</v>
      </c>
      <c r="E67" s="204"/>
      <c r="F67" s="187"/>
      <c r="G67" s="250"/>
    </row>
    <row r="68" spans="1:7" ht="18" outlineLevel="1">
      <c r="A68" s="247" t="s">
        <v>672</v>
      </c>
      <c r="B68" s="246">
        <v>0</v>
      </c>
      <c r="C68" s="246">
        <v>0</v>
      </c>
      <c r="D68" s="246">
        <v>0</v>
      </c>
      <c r="E68" s="204"/>
      <c r="F68" s="251"/>
      <c r="G68" s="250"/>
    </row>
    <row r="69" spans="1:7" ht="18" outlineLevel="1">
      <c r="A69" s="247" t="s">
        <v>673</v>
      </c>
      <c r="B69" s="246">
        <v>0</v>
      </c>
      <c r="C69" s="246">
        <v>0</v>
      </c>
      <c r="D69" s="246">
        <v>0</v>
      </c>
      <c r="E69" s="204"/>
      <c r="F69" s="187"/>
      <c r="G69" s="250"/>
    </row>
    <row r="70" spans="1:7" outlineLevel="1">
      <c r="A70" s="252"/>
      <c r="B70" s="253"/>
      <c r="C70" s="253"/>
      <c r="D70" s="253"/>
      <c r="E70" s="254"/>
      <c r="F70" s="255"/>
      <c r="G70" s="250"/>
    </row>
    <row r="71" spans="1:7" outlineLevel="1">
      <c r="A71" s="217" t="s">
        <v>674</v>
      </c>
      <c r="B71" s="211" t="s">
        <v>623</v>
      </c>
      <c r="C71" s="211" t="s">
        <v>308</v>
      </c>
      <c r="D71" s="211" t="s">
        <v>6</v>
      </c>
      <c r="E71" s="200"/>
      <c r="F71" s="187"/>
      <c r="G71" s="250"/>
    </row>
    <row r="72" spans="1:7" ht="18">
      <c r="A72" s="256" t="s">
        <v>675</v>
      </c>
      <c r="B72" s="221">
        <v>0</v>
      </c>
      <c r="C72" s="221">
        <v>0</v>
      </c>
      <c r="D72" s="221">
        <v>0</v>
      </c>
      <c r="E72" s="204"/>
      <c r="F72" s="257"/>
      <c r="G72" s="250"/>
    </row>
    <row r="73" spans="1:7" ht="18">
      <c r="A73" s="230" t="s">
        <v>676</v>
      </c>
      <c r="B73" s="221">
        <v>0</v>
      </c>
      <c r="C73" s="221">
        <v>0</v>
      </c>
      <c r="D73" s="221">
        <v>0</v>
      </c>
      <c r="E73" s="258"/>
      <c r="F73" s="688" t="s">
        <v>666</v>
      </c>
      <c r="G73" s="151"/>
    </row>
    <row r="74" spans="1:7" ht="18">
      <c r="A74" s="259" t="s">
        <v>677</v>
      </c>
      <c r="B74" s="221">
        <v>0</v>
      </c>
      <c r="C74" s="221">
        <v>0</v>
      </c>
      <c r="D74" s="221">
        <v>0</v>
      </c>
      <c r="E74" s="260"/>
      <c r="F74" s="688"/>
      <c r="G74" s="151"/>
    </row>
    <row r="75" spans="1:7">
      <c r="A75" s="259" t="s">
        <v>678</v>
      </c>
      <c r="B75" s="677">
        <v>1</v>
      </c>
      <c r="C75" s="678"/>
      <c r="D75" s="679"/>
      <c r="E75" s="675" t="s">
        <v>649</v>
      </c>
      <c r="F75" s="261"/>
      <c r="G75" s="250"/>
    </row>
    <row r="76" spans="1:7">
      <c r="A76" s="259" t="s">
        <v>679</v>
      </c>
      <c r="B76" s="246">
        <v>0</v>
      </c>
      <c r="C76" s="246">
        <v>0</v>
      </c>
      <c r="D76" s="246">
        <v>0</v>
      </c>
      <c r="E76" s="676"/>
      <c r="F76" s="225"/>
      <c r="G76" s="250"/>
    </row>
    <row r="77" spans="1:7">
      <c r="A77" s="259"/>
      <c r="B77" s="262"/>
      <c r="C77" s="253"/>
      <c r="D77" s="253"/>
      <c r="E77" s="243"/>
      <c r="F77" s="263"/>
      <c r="G77" s="250"/>
    </row>
    <row r="78" spans="1:7">
      <c r="A78" s="264" t="s">
        <v>680</v>
      </c>
      <c r="B78" s="169">
        <v>0</v>
      </c>
      <c r="C78" s="169">
        <v>0</v>
      </c>
      <c r="D78" s="169">
        <v>0</v>
      </c>
      <c r="E78" s="265"/>
      <c r="F78" s="219"/>
      <c r="G78" s="250"/>
    </row>
    <row r="79" spans="1:7">
      <c r="A79" s="266"/>
      <c r="B79" s="267"/>
      <c r="C79" s="267"/>
      <c r="D79" s="268"/>
      <c r="E79" s="269"/>
      <c r="F79" s="270"/>
      <c r="G79" s="151"/>
    </row>
    <row r="80" spans="1:7">
      <c r="A80" s="217" t="s">
        <v>681</v>
      </c>
      <c r="B80" s="211" t="s">
        <v>623</v>
      </c>
      <c r="C80" s="211" t="s">
        <v>308</v>
      </c>
      <c r="D80" s="211" t="s">
        <v>6</v>
      </c>
      <c r="E80" s="271"/>
      <c r="F80" s="270"/>
      <c r="G80" s="151"/>
    </row>
    <row r="81" spans="1:7">
      <c r="A81" s="272" t="s">
        <v>682</v>
      </c>
      <c r="B81" s="221">
        <v>0</v>
      </c>
      <c r="C81" s="221">
        <v>0</v>
      </c>
      <c r="D81" s="221">
        <v>0</v>
      </c>
      <c r="E81" s="273"/>
      <c r="F81" s="274"/>
      <c r="G81" s="151"/>
    </row>
    <row r="82" spans="1:7" ht="18.75">
      <c r="A82" s="272" t="s">
        <v>683</v>
      </c>
      <c r="B82" s="696">
        <v>0</v>
      </c>
      <c r="C82" s="696"/>
      <c r="D82" s="696"/>
      <c r="E82" s="269"/>
      <c r="F82" s="270"/>
      <c r="G82" s="151"/>
    </row>
    <row r="83" spans="1:7" ht="18">
      <c r="A83" s="272" t="s">
        <v>684</v>
      </c>
      <c r="B83" s="696">
        <v>0</v>
      </c>
      <c r="C83" s="696"/>
      <c r="D83" s="696"/>
      <c r="E83" s="269"/>
      <c r="F83" s="270"/>
      <c r="G83" s="151"/>
    </row>
    <row r="84" spans="1:7" ht="18">
      <c r="A84" s="272" t="s">
        <v>685</v>
      </c>
      <c r="B84" s="696">
        <v>0</v>
      </c>
      <c r="C84" s="696"/>
      <c r="D84" s="696"/>
      <c r="E84" s="151"/>
      <c r="F84" s="274"/>
      <c r="G84" s="151"/>
    </row>
    <row r="85" spans="1:7" ht="18.75">
      <c r="A85" s="272" t="s">
        <v>686</v>
      </c>
      <c r="B85" s="696">
        <v>0</v>
      </c>
      <c r="C85" s="696"/>
      <c r="D85" s="696"/>
      <c r="E85" s="151"/>
      <c r="F85" s="274"/>
      <c r="G85" s="151"/>
    </row>
    <row r="86" spans="1:7" ht="18">
      <c r="A86" s="272" t="s">
        <v>687</v>
      </c>
      <c r="B86" s="696">
        <v>0</v>
      </c>
      <c r="C86" s="696"/>
      <c r="D86" s="696"/>
      <c r="E86" s="151"/>
      <c r="F86" s="274"/>
      <c r="G86" s="151"/>
    </row>
    <row r="87" spans="1:7" ht="18">
      <c r="A87" s="272" t="s">
        <v>688</v>
      </c>
      <c r="B87" s="696">
        <v>0</v>
      </c>
      <c r="C87" s="696"/>
      <c r="D87" s="696"/>
      <c r="E87" s="273"/>
      <c r="F87" s="274"/>
      <c r="G87" s="151"/>
    </row>
    <row r="88" spans="1:7">
      <c r="A88" s="272" t="s">
        <v>689</v>
      </c>
      <c r="B88" s="696">
        <v>0</v>
      </c>
      <c r="C88" s="696"/>
      <c r="D88" s="696"/>
      <c r="E88" s="275"/>
      <c r="F88" s="276"/>
      <c r="G88" s="151"/>
    </row>
  </sheetData>
  <mergeCells count="31">
    <mergeCell ref="B86:D86"/>
    <mergeCell ref="E55:E56"/>
    <mergeCell ref="B39:D39"/>
    <mergeCell ref="B85:D85"/>
    <mergeCell ref="B88:D88"/>
    <mergeCell ref="A41:D41"/>
    <mergeCell ref="B87:D87"/>
    <mergeCell ref="A49:D49"/>
    <mergeCell ref="A57:D57"/>
    <mergeCell ref="E44:E45"/>
    <mergeCell ref="B44:D44"/>
    <mergeCell ref="B82:D82"/>
    <mergeCell ref="B52:D52"/>
    <mergeCell ref="B46:D46"/>
    <mergeCell ref="B54:D54"/>
    <mergeCell ref="B84:D84"/>
    <mergeCell ref="F2:J9"/>
    <mergeCell ref="B83:D83"/>
    <mergeCell ref="E61:E62"/>
    <mergeCell ref="F44:F48"/>
    <mergeCell ref="E47:E48"/>
    <mergeCell ref="F73:F74"/>
    <mergeCell ref="B38:D38"/>
    <mergeCell ref="B62:D62"/>
    <mergeCell ref="H21:K21"/>
    <mergeCell ref="H22:K22"/>
    <mergeCell ref="E75:E76"/>
    <mergeCell ref="B75:D75"/>
    <mergeCell ref="E52:E53"/>
    <mergeCell ref="F52:F56"/>
    <mergeCell ref="B40:D40"/>
  </mergeCells>
  <hyperlinks>
    <hyperlink ref="D4" location="'Rekapitulace'!B5" display="&lt;&lt;&lt; Zpět na rekapitulaci" xr:uid="{00000000-0004-0000-8900-000000000000}"/>
  </hyperlinks>
  <pageMargins left="0.7" right="0.7" top="0.78740157499999996" bottom="0.78740157499999996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D12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2289</v>
      </c>
    </row>
    <row r="2" spans="1:4">
      <c r="A2" s="30" t="s">
        <v>0</v>
      </c>
      <c r="B2" s="31" t="s">
        <v>157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0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50" t="s">
        <v>261</v>
      </c>
      <c r="B12" s="551"/>
      <c r="C12" s="288">
        <v>0</v>
      </c>
    </row>
  </sheetData>
  <hyperlinks>
    <hyperlink ref="D4" location="'Rekapitulace'!B5" display="&lt;&lt;&lt; Zpět na rekapitulaci" xr:uid="{00000000-0004-0000-8A00-000000000000}"/>
  </hyperlink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3"/>
  <sheetViews>
    <sheetView showGridLines="0" workbookViewId="0"/>
  </sheetViews>
  <sheetFormatPr defaultColWidth="12.140625" defaultRowHeight="15" customHeight="1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>
      <c r="A1" s="30" t="s">
        <v>1</v>
      </c>
      <c r="B1" s="31" t="s">
        <v>1747</v>
      </c>
    </row>
    <row r="2" spans="1:14">
      <c r="A2" s="30" t="s">
        <v>0</v>
      </c>
      <c r="B2" s="31" t="s">
        <v>14</v>
      </c>
      <c r="F2" s="643" t="s">
        <v>1748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3676310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1749</v>
      </c>
      <c r="H11" s="20" t="s">
        <v>1750</v>
      </c>
      <c r="I11" s="20" t="s">
        <v>1751</v>
      </c>
      <c r="J11" s="20" t="s">
        <v>1752</v>
      </c>
      <c r="K11" s="20" t="s">
        <v>1753</v>
      </c>
      <c r="L11" s="20" t="s">
        <v>1754</v>
      </c>
      <c r="M11" s="20" t="s">
        <v>1755</v>
      </c>
      <c r="N11" s="20" t="s">
        <v>1756</v>
      </c>
    </row>
    <row r="12" spans="1:14">
      <c r="A12" s="394" t="s">
        <v>1757</v>
      </c>
      <c r="B12" s="394" t="s">
        <v>1758</v>
      </c>
      <c r="C12" s="395" t="s">
        <v>1759</v>
      </c>
      <c r="D12" s="25">
        <v>3676309.51</v>
      </c>
      <c r="E12" s="25">
        <v>0</v>
      </c>
      <c r="F12" s="25">
        <v>3676309.51</v>
      </c>
      <c r="G12" s="25">
        <v>1</v>
      </c>
      <c r="H12" s="25">
        <v>2616390</v>
      </c>
      <c r="I12" s="25">
        <v>1059919.51</v>
      </c>
      <c r="J12" s="399" t="s">
        <v>1760</v>
      </c>
      <c r="K12" s="25">
        <v>0</v>
      </c>
      <c r="L12" s="25">
        <v>0</v>
      </c>
      <c r="M12" s="399" t="s">
        <v>1760</v>
      </c>
      <c r="N12" s="25">
        <v>0</v>
      </c>
    </row>
    <row r="13" spans="1:14">
      <c r="A13" s="26" t="s">
        <v>261</v>
      </c>
      <c r="B13" s="751"/>
      <c r="C13" s="751"/>
      <c r="D13" s="29">
        <v>3676309.51</v>
      </c>
      <c r="E13" s="29">
        <v>0</v>
      </c>
      <c r="F13" s="29">
        <v>3676309.51</v>
      </c>
      <c r="G13" s="29">
        <v>1</v>
      </c>
      <c r="H13" s="29">
        <v>2616390</v>
      </c>
      <c r="I13" s="28">
        <v>1059919.51</v>
      </c>
      <c r="J13" s="29"/>
      <c r="K13" s="29">
        <v>0</v>
      </c>
      <c r="L13" s="28">
        <v>0</v>
      </c>
      <c r="M13" s="28"/>
      <c r="N13" s="28">
        <v>0</v>
      </c>
    </row>
  </sheetData>
  <mergeCells count="2">
    <mergeCell ref="F2:J9"/>
    <mergeCell ref="B13:C13"/>
  </mergeCells>
  <hyperlinks>
    <hyperlink ref="D4" location="'Rekapitulace'!B5" display="&lt;&lt;&lt; Zpět na rekapitulaci" xr:uid="{00000000-0004-0000-0D00-000000000000}"/>
  </hyperlinks>
  <pageMargins left="0.7" right="0.7" top="0.78740157499999996" bottom="0.78740157499999996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2284</v>
      </c>
    </row>
    <row r="2" spans="1:10">
      <c r="A2" s="30" t="s">
        <v>0</v>
      </c>
      <c r="B2" s="31" t="s">
        <v>157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 t="s">
        <v>275</v>
      </c>
      <c r="F26" s="430">
        <v>0</v>
      </c>
      <c r="G26" s="431" t="s">
        <v>275</v>
      </c>
      <c r="H26" s="430">
        <v>0</v>
      </c>
      <c r="I26" s="431">
        <v>0</v>
      </c>
      <c r="J26" s="430">
        <v>0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0</v>
      </c>
      <c r="G29" s="212"/>
      <c r="H29" s="434">
        <v>0</v>
      </c>
      <c r="I29" s="212"/>
      <c r="J29" s="434">
        <v>0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8B00-000000000000}"/>
  </hyperlinks>
  <pageMargins left="0.7" right="0.7" top="0.78740157499999996" bottom="0.78740157499999996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Q13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30" t="s">
        <v>1</v>
      </c>
      <c r="B1" s="31" t="s">
        <v>2290</v>
      </c>
    </row>
    <row r="2" spans="1:17">
      <c r="A2" s="30" t="s">
        <v>0</v>
      </c>
      <c r="B2" s="31" t="s">
        <v>180</v>
      </c>
      <c r="F2" s="643" t="s">
        <v>266</v>
      </c>
      <c r="G2" s="644"/>
      <c r="H2" s="644"/>
      <c r="I2" s="644"/>
      <c r="J2" s="644"/>
    </row>
    <row r="3" spans="1:17">
      <c r="A3" s="30" t="s">
        <v>2</v>
      </c>
      <c r="B3" s="31" t="s">
        <v>16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17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2633004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2" t="s">
        <v>294</v>
      </c>
      <c r="B12" s="23" t="s">
        <v>295</v>
      </c>
      <c r="C12" s="23" t="s">
        <v>296</v>
      </c>
      <c r="D12" s="24">
        <v>21613.279999999999</v>
      </c>
      <c r="E12" s="25">
        <v>2</v>
      </c>
      <c r="F12" s="25">
        <v>0</v>
      </c>
      <c r="G12" s="25">
        <v>21</v>
      </c>
      <c r="H12" s="25">
        <v>1044</v>
      </c>
      <c r="I12" s="25">
        <v>53</v>
      </c>
      <c r="J12" s="25">
        <v>0</v>
      </c>
      <c r="K12" s="25">
        <v>176.02</v>
      </c>
      <c r="L12" s="25">
        <v>0</v>
      </c>
      <c r="M12" s="25">
        <v>43845.48</v>
      </c>
      <c r="N12" s="25">
        <v>2433783.2400000002</v>
      </c>
      <c r="O12" s="25">
        <v>133585.97</v>
      </c>
      <c r="P12" s="25">
        <v>0</v>
      </c>
      <c r="Q12" s="25">
        <v>2633003.9900000002</v>
      </c>
    </row>
    <row r="13" spans="1:17">
      <c r="A13" s="26" t="s">
        <v>261</v>
      </c>
      <c r="B13" s="27"/>
      <c r="C13" s="27"/>
      <c r="D13" s="28"/>
      <c r="E13" s="29">
        <v>2</v>
      </c>
      <c r="F13" s="29">
        <v>0</v>
      </c>
      <c r="G13" s="29">
        <v>21</v>
      </c>
      <c r="H13" s="29">
        <v>1044</v>
      </c>
      <c r="I13" s="29">
        <v>53</v>
      </c>
      <c r="J13" s="29">
        <v>0</v>
      </c>
      <c r="K13" s="29">
        <v>176.02</v>
      </c>
      <c r="L13" s="29">
        <v>0</v>
      </c>
      <c r="M13" s="29">
        <v>43845.48</v>
      </c>
      <c r="N13" s="29">
        <v>2433783.2400000002</v>
      </c>
      <c r="O13" s="29">
        <v>133585.97</v>
      </c>
      <c r="P13" s="29">
        <v>0</v>
      </c>
      <c r="Q13" s="29">
        <v>2633003.9900000002</v>
      </c>
    </row>
  </sheetData>
  <mergeCells count="1">
    <mergeCell ref="F2:J9"/>
  </mergeCells>
  <hyperlinks>
    <hyperlink ref="D4" location="'Rekapitulace'!B5" display="&lt;&lt;&lt; Zpět na rekapitulaci" xr:uid="{00000000-0004-0000-8C00-000000000000}"/>
  </hyperlinks>
  <pageMargins left="0.7" right="0.7" top="0.78740157499999996" bottom="0.78740157499999996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T53"/>
  <sheetViews>
    <sheetView showGridLines="0" workbookViewId="0"/>
  </sheetViews>
  <sheetFormatPr defaultColWidth="12.140625" defaultRowHeight="15" customHeight="1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>
      <c r="A1" s="30" t="s">
        <v>1</v>
      </c>
      <c r="B1" s="31" t="s">
        <v>2291</v>
      </c>
    </row>
    <row r="2" spans="1:11">
      <c r="A2" s="30" t="s">
        <v>0</v>
      </c>
      <c r="B2" s="31" t="s">
        <v>180</v>
      </c>
      <c r="F2" s="643" t="s">
        <v>298</v>
      </c>
      <c r="G2" s="644"/>
      <c r="H2" s="644"/>
      <c r="I2" s="644"/>
      <c r="J2" s="644"/>
    </row>
    <row r="3" spans="1:1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1">
      <c r="A4" s="30" t="s">
        <v>267</v>
      </c>
      <c r="B4" s="31" t="s">
        <v>20</v>
      </c>
      <c r="D4" s="18" t="s">
        <v>268</v>
      </c>
      <c r="F4" s="645"/>
      <c r="G4" s="646"/>
      <c r="H4" s="646"/>
      <c r="I4" s="646"/>
      <c r="J4" s="646"/>
    </row>
    <row r="5" spans="1:1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1">
      <c r="A7" s="30" t="s">
        <v>273</v>
      </c>
      <c r="B7" s="32">
        <v>281622088</v>
      </c>
      <c r="F7" s="645"/>
      <c r="G7" s="646"/>
      <c r="H7" s="646"/>
      <c r="I7" s="646"/>
      <c r="J7" s="646"/>
    </row>
    <row r="8" spans="1:1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1" ht="20.25" customHeight="1">
      <c r="A11" s="33" t="s">
        <v>299</v>
      </c>
      <c r="B11" s="34" t="s">
        <v>300</v>
      </c>
      <c r="C11" s="35"/>
      <c r="D11" s="36"/>
      <c r="E11" s="36"/>
      <c r="F11" s="36"/>
      <c r="G11" s="36"/>
      <c r="H11" s="36"/>
      <c r="I11" s="36"/>
      <c r="J11" s="36"/>
      <c r="K11" s="36"/>
    </row>
    <row r="12" spans="1:11" ht="15" customHeight="1">
      <c r="A12" s="37" t="s">
        <v>301</v>
      </c>
      <c r="B12" s="38">
        <v>308384695</v>
      </c>
      <c r="C12" s="35"/>
      <c r="D12" s="36"/>
      <c r="E12" s="36"/>
      <c r="F12" s="36"/>
      <c r="G12" s="36"/>
      <c r="H12" s="36"/>
      <c r="I12" s="36"/>
      <c r="J12" s="36"/>
      <c r="K12" s="36"/>
    </row>
    <row r="13" spans="1:11" ht="15" customHeight="1">
      <c r="A13" s="39" t="s">
        <v>302</v>
      </c>
      <c r="B13" s="40">
        <v>0</v>
      </c>
      <c r="C13" s="35"/>
      <c r="D13" s="36"/>
      <c r="F13" s="36"/>
      <c r="G13" s="36"/>
      <c r="H13" s="36"/>
      <c r="I13" s="36"/>
      <c r="J13" s="36"/>
      <c r="K13" s="36"/>
    </row>
    <row r="14" spans="1:11" ht="15" customHeight="1">
      <c r="A14" s="39" t="s">
        <v>303</v>
      </c>
      <c r="B14" s="40">
        <v>0</v>
      </c>
      <c r="C14" s="35"/>
      <c r="D14" s="36"/>
      <c r="E14" s="36"/>
      <c r="F14" s="36"/>
      <c r="G14" s="36"/>
      <c r="H14" s="36"/>
      <c r="I14" s="41"/>
      <c r="J14" s="41"/>
      <c r="K14" s="41"/>
    </row>
    <row r="15" spans="1:11" ht="18">
      <c r="A15" s="42" t="s">
        <v>304</v>
      </c>
      <c r="B15" s="43">
        <v>0</v>
      </c>
      <c r="C15" s="44"/>
      <c r="D15" s="41"/>
      <c r="E15" s="41"/>
      <c r="F15" s="41"/>
      <c r="G15" s="41"/>
      <c r="H15" s="45"/>
      <c r="I15" s="665" t="s">
        <v>305</v>
      </c>
      <c r="J15" s="666"/>
      <c r="K15" s="667"/>
    </row>
    <row r="16" spans="1:11" ht="22.5" customHeight="1">
      <c r="A16" s="33" t="s">
        <v>306</v>
      </c>
      <c r="B16" s="46" t="s">
        <v>307</v>
      </c>
      <c r="C16" s="46" t="s">
        <v>308</v>
      </c>
      <c r="D16" s="47" t="s">
        <v>6</v>
      </c>
      <c r="E16" s="48" t="s">
        <v>309</v>
      </c>
      <c r="F16" s="46" t="s">
        <v>307</v>
      </c>
      <c r="G16" s="46" t="s">
        <v>308</v>
      </c>
      <c r="H16" s="47" t="s">
        <v>307</v>
      </c>
      <c r="I16" s="49" t="s">
        <v>4</v>
      </c>
      <c r="J16" s="50" t="s">
        <v>308</v>
      </c>
      <c r="K16" s="51" t="s">
        <v>6</v>
      </c>
    </row>
    <row r="17" spans="1:20" ht="15" customHeight="1">
      <c r="A17" s="52" t="s">
        <v>310</v>
      </c>
      <c r="B17" s="53">
        <v>2955.2253540299998</v>
      </c>
      <c r="C17" s="53">
        <v>2955.2253540299998</v>
      </c>
      <c r="D17" s="54">
        <v>2955.2253540299998</v>
      </c>
      <c r="E17" s="52" t="s">
        <v>311</v>
      </c>
      <c r="F17" s="53">
        <v>2759.2802321999998</v>
      </c>
      <c r="G17" s="53">
        <v>2759.2802321999998</v>
      </c>
      <c r="H17" s="54">
        <v>2759.2802321999998</v>
      </c>
      <c r="I17" s="55">
        <v>107.10131285483</v>
      </c>
      <c r="J17" s="56">
        <v>107.10131285483</v>
      </c>
      <c r="K17" s="57">
        <v>107.10131285483</v>
      </c>
    </row>
    <row r="18" spans="1:20" ht="15" customHeight="1">
      <c r="A18" s="39" t="s">
        <v>312</v>
      </c>
      <c r="B18" s="58">
        <v>3447</v>
      </c>
      <c r="C18" s="58">
        <v>3447</v>
      </c>
      <c r="D18" s="59">
        <v>3447</v>
      </c>
      <c r="E18" s="39" t="s">
        <v>313</v>
      </c>
      <c r="F18" s="58">
        <v>3213</v>
      </c>
      <c r="G18" s="58">
        <v>3213</v>
      </c>
      <c r="H18" s="59">
        <v>3213</v>
      </c>
      <c r="I18" s="60">
        <v>107.282913165266</v>
      </c>
      <c r="J18" s="61">
        <v>107.282913165266</v>
      </c>
      <c r="K18" s="62">
        <v>107.282913165266</v>
      </c>
      <c r="O18" s="63"/>
    </row>
    <row r="19" spans="1:20" ht="15" customHeight="1">
      <c r="A19" s="39" t="s">
        <v>314</v>
      </c>
      <c r="B19" s="64">
        <v>0.85733256571801597</v>
      </c>
      <c r="C19" s="64">
        <v>0.85733256571801597</v>
      </c>
      <c r="D19" s="65">
        <v>0.85733256571801597</v>
      </c>
      <c r="E19" s="39" t="s">
        <v>315</v>
      </c>
      <c r="F19" s="64">
        <v>0.85878625340803005</v>
      </c>
      <c r="G19" s="64">
        <v>0.85878625340803005</v>
      </c>
      <c r="H19" s="65">
        <v>0.85878625340803005</v>
      </c>
      <c r="I19" s="66">
        <v>99.830727647974797</v>
      </c>
      <c r="J19" s="67">
        <v>99.830727647974797</v>
      </c>
      <c r="K19" s="68">
        <v>99.830727647974797</v>
      </c>
    </row>
    <row r="20" spans="1:20" ht="15" customHeight="1">
      <c r="A20" s="69" t="s">
        <v>316</v>
      </c>
      <c r="B20" s="70">
        <v>493.37232031000002</v>
      </c>
      <c r="C20" s="70">
        <v>493.37232031000002</v>
      </c>
      <c r="D20" s="71">
        <v>493.37232031000002</v>
      </c>
      <c r="E20" s="69" t="s">
        <v>317</v>
      </c>
      <c r="F20" s="70">
        <v>614.11134196</v>
      </c>
      <c r="G20" s="70">
        <v>614.11134196</v>
      </c>
      <c r="H20" s="71">
        <v>614.11134196</v>
      </c>
      <c r="I20" s="60">
        <v>80.339229484892897</v>
      </c>
      <c r="J20" s="61">
        <v>80.339229484892897</v>
      </c>
      <c r="K20" s="62">
        <v>80.339229484892897</v>
      </c>
    </row>
    <row r="21" spans="1:20" ht="15" customHeight="1">
      <c r="A21" s="69" t="s">
        <v>318</v>
      </c>
      <c r="B21" s="72">
        <v>270</v>
      </c>
      <c r="C21" s="72">
        <v>270</v>
      </c>
      <c r="D21" s="73">
        <v>270</v>
      </c>
      <c r="E21" s="69" t="s">
        <v>319</v>
      </c>
      <c r="F21" s="72">
        <v>292</v>
      </c>
      <c r="G21" s="72">
        <v>292</v>
      </c>
      <c r="H21" s="73">
        <v>292</v>
      </c>
      <c r="I21" s="60">
        <v>92.465753424657507</v>
      </c>
      <c r="J21" s="61">
        <v>92.465753424657507</v>
      </c>
      <c r="K21" s="62">
        <v>92.465753424657507</v>
      </c>
    </row>
    <row r="22" spans="1:20" ht="15" customHeight="1">
      <c r="A22" s="69" t="s">
        <v>320</v>
      </c>
      <c r="B22" s="70">
        <v>1.8273048900370401</v>
      </c>
      <c r="C22" s="70">
        <v>1.8273048900370401</v>
      </c>
      <c r="D22" s="71">
        <v>1.8273048900370401</v>
      </c>
      <c r="E22" s="69" t="s">
        <v>321</v>
      </c>
      <c r="F22" s="70">
        <v>2.1031210341095901</v>
      </c>
      <c r="G22" s="70">
        <v>2.1031210341095901</v>
      </c>
      <c r="H22" s="71">
        <v>2.1031210341095901</v>
      </c>
      <c r="I22" s="66">
        <v>86.885388924402704</v>
      </c>
      <c r="J22" s="67">
        <v>86.885388924402704</v>
      </c>
      <c r="K22" s="68">
        <v>86.885388924402704</v>
      </c>
    </row>
    <row r="23" spans="1:20" ht="15" customHeight="1">
      <c r="A23" s="39" t="s">
        <v>322</v>
      </c>
      <c r="B23" s="64">
        <v>3448.5976743400001</v>
      </c>
      <c r="C23" s="64">
        <v>3448.5976743400001</v>
      </c>
      <c r="D23" s="65">
        <v>3448.5976743400001</v>
      </c>
      <c r="E23" s="39" t="s">
        <v>323</v>
      </c>
      <c r="F23" s="64">
        <v>3373.3915741599999</v>
      </c>
      <c r="G23" s="64">
        <v>3373.3915741599999</v>
      </c>
      <c r="H23" s="65">
        <v>3373.3915741599999</v>
      </c>
      <c r="I23" s="74">
        <v>102.229391356642</v>
      </c>
      <c r="J23" s="75">
        <v>102.229391356642</v>
      </c>
      <c r="K23" s="76">
        <v>102.229391356642</v>
      </c>
    </row>
    <row r="24" spans="1:20" ht="18">
      <c r="A24" s="42" t="s">
        <v>324</v>
      </c>
      <c r="B24" s="77">
        <v>3717</v>
      </c>
      <c r="C24" s="78">
        <v>3717</v>
      </c>
      <c r="D24" s="79">
        <v>3717</v>
      </c>
      <c r="E24" s="80" t="s">
        <v>325</v>
      </c>
      <c r="F24" s="77">
        <v>3505</v>
      </c>
      <c r="G24" s="77">
        <v>3505</v>
      </c>
      <c r="H24" s="81">
        <v>3505</v>
      </c>
      <c r="I24" s="82">
        <v>106.04850213979999</v>
      </c>
      <c r="J24" s="83">
        <v>106.04850213979999</v>
      </c>
      <c r="K24" s="84">
        <v>106.04850213979999</v>
      </c>
    </row>
    <row r="25" spans="1:20" ht="18">
      <c r="A25" s="85" t="s">
        <v>326</v>
      </c>
      <c r="B25" s="86">
        <v>1.1000000000000001</v>
      </c>
      <c r="C25" s="87"/>
      <c r="D25" s="88"/>
      <c r="E25" s="89" t="s">
        <v>327</v>
      </c>
      <c r="F25" s="661">
        <v>4309.2509599000005</v>
      </c>
      <c r="G25" s="661"/>
      <c r="H25" s="662"/>
      <c r="I25" s="663"/>
      <c r="J25" s="664"/>
      <c r="K25" s="90"/>
    </row>
    <row r="26" spans="1:20" ht="22.5" customHeight="1">
      <c r="A26" s="33" t="s">
        <v>328</v>
      </c>
      <c r="B26" s="46" t="s">
        <v>4</v>
      </c>
      <c r="C26" s="91" t="s">
        <v>308</v>
      </c>
      <c r="D26" s="92" t="s">
        <v>6</v>
      </c>
      <c r="E26" s="668" t="s">
        <v>329</v>
      </c>
      <c r="F26" s="669"/>
      <c r="G26" s="669"/>
      <c r="H26" s="670"/>
      <c r="I26" s="93"/>
      <c r="J26" s="94"/>
      <c r="K26" s="94"/>
      <c r="T26" s="63"/>
    </row>
    <row r="27" spans="1:20" ht="15" customHeight="1">
      <c r="A27" s="37" t="s">
        <v>330</v>
      </c>
      <c r="B27" s="95">
        <v>1.0189999999999999</v>
      </c>
      <c r="C27" s="95">
        <v>1.0189999999999999</v>
      </c>
      <c r="D27" s="96">
        <v>1.0189999999999999</v>
      </c>
      <c r="E27" s="97"/>
      <c r="F27" s="98" t="s">
        <v>331</v>
      </c>
      <c r="G27" s="98" t="s">
        <v>332</v>
      </c>
      <c r="H27" s="99"/>
      <c r="I27" s="100"/>
      <c r="J27" s="101"/>
      <c r="K27" s="101"/>
    </row>
    <row r="28" spans="1:20" ht="15" customHeight="1">
      <c r="A28" s="39" t="s">
        <v>333</v>
      </c>
      <c r="B28" s="64">
        <v>3448.598</v>
      </c>
      <c r="C28" s="64">
        <v>3448.598</v>
      </c>
      <c r="D28" s="65">
        <v>3448.598</v>
      </c>
      <c r="E28" s="102" t="s">
        <v>334</v>
      </c>
      <c r="F28" s="103">
        <v>270</v>
      </c>
      <c r="G28" s="103">
        <v>292</v>
      </c>
      <c r="H28" s="104"/>
      <c r="I28" s="100"/>
      <c r="J28" s="101"/>
      <c r="K28" s="101"/>
    </row>
    <row r="29" spans="1:20" ht="15" customHeight="1">
      <c r="A29" s="69" t="s">
        <v>310</v>
      </c>
      <c r="B29" s="70" t="s">
        <v>275</v>
      </c>
      <c r="C29" s="70" t="s">
        <v>275</v>
      </c>
      <c r="D29" s="71" t="s">
        <v>275</v>
      </c>
      <c r="E29" s="102" t="s">
        <v>335</v>
      </c>
      <c r="F29" s="103">
        <v>3717</v>
      </c>
      <c r="G29" s="103">
        <v>3505</v>
      </c>
      <c r="H29" s="104"/>
      <c r="I29" s="100"/>
      <c r="J29" s="101"/>
      <c r="K29" s="101"/>
    </row>
    <row r="30" spans="1:20" ht="15" customHeight="1">
      <c r="A30" s="69" t="s">
        <v>336</v>
      </c>
      <c r="B30" s="70" t="s">
        <v>275</v>
      </c>
      <c r="C30" s="70" t="s">
        <v>275</v>
      </c>
      <c r="D30" s="71" t="s">
        <v>275</v>
      </c>
      <c r="E30" s="105" t="s">
        <v>337</v>
      </c>
      <c r="F30" s="106">
        <v>7.2639225181598102</v>
      </c>
      <c r="G30" s="106">
        <v>8.3309557774607708</v>
      </c>
      <c r="H30" s="107"/>
      <c r="I30" s="100"/>
      <c r="J30" s="101"/>
      <c r="K30" s="101"/>
    </row>
    <row r="31" spans="1:20" ht="15" customHeight="1">
      <c r="A31" s="39" t="s">
        <v>338</v>
      </c>
      <c r="B31" s="58">
        <v>276416059.84100002</v>
      </c>
      <c r="C31" s="58">
        <v>276416059.84100002</v>
      </c>
      <c r="D31" s="59">
        <v>276416059.84100002</v>
      </c>
      <c r="E31" s="637"/>
      <c r="F31" s="638"/>
      <c r="G31" s="638"/>
      <c r="H31" s="639"/>
      <c r="I31" s="108"/>
      <c r="J31" s="101"/>
      <c r="K31" s="101"/>
    </row>
    <row r="32" spans="1:20" ht="18">
      <c r="A32" s="109" t="s">
        <v>339</v>
      </c>
      <c r="B32" s="78">
        <v>241411405.97499999</v>
      </c>
      <c r="C32" s="78">
        <v>241411405.97499999</v>
      </c>
      <c r="D32" s="79">
        <v>241411405.97499999</v>
      </c>
      <c r="E32" s="110" t="s">
        <v>340</v>
      </c>
      <c r="F32" s="111">
        <v>1.0539112510994</v>
      </c>
      <c r="G32" s="111">
        <v>1.0539112510994</v>
      </c>
      <c r="H32" s="111">
        <v>1.0539112510994</v>
      </c>
      <c r="I32" s="112"/>
      <c r="J32" s="101"/>
      <c r="K32" s="113"/>
    </row>
    <row r="33" spans="1:11" ht="18">
      <c r="A33" s="114" t="s">
        <v>341</v>
      </c>
      <c r="B33" s="552">
        <v>281622088.07499999</v>
      </c>
      <c r="C33" s="552">
        <v>281622088.07499999</v>
      </c>
      <c r="D33" s="553">
        <v>281622088.07499999</v>
      </c>
      <c r="E33" s="653" t="s">
        <v>342</v>
      </c>
      <c r="F33" s="654"/>
      <c r="G33" s="654"/>
      <c r="H33" s="655"/>
      <c r="I33" s="100"/>
      <c r="J33" s="101"/>
      <c r="K33" s="101"/>
    </row>
    <row r="34" spans="1:11" ht="27.75" customHeight="1">
      <c r="A34" s="117" t="s">
        <v>343</v>
      </c>
      <c r="B34" s="118">
        <v>100</v>
      </c>
      <c r="C34" s="118">
        <v>100</v>
      </c>
      <c r="D34" s="118">
        <v>100</v>
      </c>
      <c r="E34" s="656" t="s">
        <v>344</v>
      </c>
      <c r="F34" s="657"/>
      <c r="G34" s="657"/>
      <c r="H34" s="658"/>
      <c r="I34" s="100"/>
      <c r="J34" s="101"/>
      <c r="K34" s="101"/>
    </row>
    <row r="35" spans="1:11" ht="27.75" customHeight="1">
      <c r="A35" s="119" t="s">
        <v>345</v>
      </c>
      <c r="B35" s="120">
        <v>100</v>
      </c>
      <c r="C35" s="120">
        <v>100</v>
      </c>
      <c r="D35" s="120">
        <v>100</v>
      </c>
      <c r="E35" s="647" t="s">
        <v>346</v>
      </c>
      <c r="F35" s="648"/>
      <c r="G35" s="648"/>
      <c r="H35" s="649"/>
      <c r="I35" s="100"/>
      <c r="J35" s="101"/>
      <c r="K35" s="101"/>
    </row>
    <row r="36" spans="1:11" ht="15" customHeight="1">
      <c r="A36" s="121" t="s">
        <v>347</v>
      </c>
      <c r="B36" s="77">
        <v>281622088.07499999</v>
      </c>
      <c r="C36" s="77">
        <v>281622088.07499999</v>
      </c>
      <c r="D36" s="77">
        <v>281622088.07499999</v>
      </c>
      <c r="E36" s="650" t="s">
        <v>348</v>
      </c>
      <c r="F36" s="651"/>
      <c r="G36" s="651"/>
      <c r="H36" s="652"/>
      <c r="I36" s="100"/>
      <c r="J36" s="101"/>
      <c r="K36" s="101"/>
    </row>
    <row r="37" spans="1:11" ht="15" customHeight="1">
      <c r="A37" s="640"/>
      <c r="B37" s="641"/>
      <c r="C37" s="641"/>
      <c r="D37" s="641"/>
      <c r="E37" s="642"/>
      <c r="F37" s="642"/>
      <c r="G37" s="642"/>
      <c r="H37" s="642"/>
      <c r="I37" s="101"/>
      <c r="J37" s="101"/>
      <c r="K37" s="101"/>
    </row>
    <row r="38" spans="1:11" ht="15" customHeight="1">
      <c r="A38" s="117" t="s">
        <v>349</v>
      </c>
      <c r="B38" s="118" t="s">
        <v>275</v>
      </c>
      <c r="C38" s="122">
        <v>3272.1898269352</v>
      </c>
      <c r="D38" s="123">
        <v>3272.1898269352</v>
      </c>
      <c r="E38" s="659"/>
      <c r="F38" s="660"/>
      <c r="G38" s="660"/>
      <c r="H38" s="660"/>
      <c r="I38" s="101"/>
      <c r="J38" s="101"/>
      <c r="K38" s="101"/>
    </row>
    <row r="39" spans="1:11" ht="27.75" customHeight="1">
      <c r="A39" s="119" t="s">
        <v>350</v>
      </c>
      <c r="B39" s="120" t="s">
        <v>275</v>
      </c>
      <c r="C39" s="124">
        <v>176.40784740480001</v>
      </c>
      <c r="D39" s="125">
        <v>176.40784740480001</v>
      </c>
      <c r="E39" s="126"/>
      <c r="F39" s="127"/>
      <c r="G39" s="101"/>
      <c r="J39" s="101"/>
      <c r="K39" s="101"/>
    </row>
    <row r="40" spans="1:11" ht="15" customHeight="1">
      <c r="A40" s="128" t="s">
        <v>351</v>
      </c>
      <c r="B40" s="129" t="s">
        <v>275</v>
      </c>
      <c r="C40" s="130">
        <v>0</v>
      </c>
      <c r="D40" s="131">
        <v>0</v>
      </c>
      <c r="E40" s="132"/>
      <c r="F40" s="133"/>
      <c r="G40" s="101"/>
      <c r="J40" s="101"/>
      <c r="K40" s="101"/>
    </row>
    <row r="41" spans="1:11" ht="15" customHeight="1">
      <c r="A41" s="134" t="s">
        <v>352</v>
      </c>
      <c r="B41" s="135" t="s">
        <v>275</v>
      </c>
      <c r="C41" s="136">
        <v>0</v>
      </c>
      <c r="D41" s="137">
        <v>0</v>
      </c>
      <c r="E41" s="132"/>
      <c r="F41" s="133"/>
      <c r="G41" s="101"/>
      <c r="J41" s="101"/>
      <c r="K41" s="101"/>
    </row>
    <row r="42" spans="1:11" ht="15" customHeight="1">
      <c r="A42" s="640"/>
      <c r="B42" s="641"/>
      <c r="C42" s="642"/>
      <c r="D42" s="642"/>
      <c r="E42" s="138"/>
      <c r="F42" s="139"/>
      <c r="G42" s="101"/>
      <c r="J42" s="101"/>
      <c r="K42" s="101"/>
    </row>
    <row r="43" spans="1:11" ht="15" customHeight="1">
      <c r="A43" s="140"/>
      <c r="B43" s="141" t="s">
        <v>300</v>
      </c>
      <c r="C43" s="142"/>
      <c r="D43" s="101"/>
      <c r="E43" s="138"/>
      <c r="F43" s="139"/>
      <c r="G43" s="101"/>
      <c r="J43" s="101"/>
      <c r="K43" s="101"/>
    </row>
    <row r="44" spans="1:11" ht="15" customHeight="1">
      <c r="A44" s="143" t="s">
        <v>353</v>
      </c>
      <c r="B44" s="144">
        <v>71563.41</v>
      </c>
      <c r="C44" s="142"/>
      <c r="D44" s="101"/>
      <c r="E44" s="138"/>
      <c r="F44" s="139"/>
      <c r="G44" s="101"/>
      <c r="J44" s="101"/>
      <c r="K44" s="101"/>
    </row>
    <row r="45" spans="1:11" ht="18">
      <c r="A45" s="145" t="s">
        <v>354</v>
      </c>
      <c r="B45" s="146">
        <v>65000</v>
      </c>
      <c r="C45" s="147"/>
      <c r="D45" s="101"/>
      <c r="E45" s="138"/>
      <c r="G45" s="101"/>
      <c r="J45" s="101"/>
      <c r="K45" s="101"/>
    </row>
    <row r="46" spans="1:11" ht="15" customHeight="1">
      <c r="A46" s="148"/>
      <c r="B46" s="148"/>
    </row>
    <row r="47" spans="1:11" ht="15" customHeight="1">
      <c r="A47" s="149" t="s">
        <v>355</v>
      </c>
      <c r="B47" s="150">
        <v>0</v>
      </c>
      <c r="C47" s="151"/>
    </row>
    <row r="48" spans="1:11" ht="15" customHeight="1">
      <c r="A48" s="149" t="s">
        <v>356</v>
      </c>
      <c r="B48" s="150">
        <v>0</v>
      </c>
      <c r="C48" s="151"/>
    </row>
    <row r="49" spans="1:6" ht="15" customHeight="1">
      <c r="A49" s="149" t="s">
        <v>357</v>
      </c>
      <c r="B49" s="150">
        <v>0</v>
      </c>
      <c r="C49" s="151"/>
    </row>
    <row r="50" spans="1:6" ht="15" customHeight="1">
      <c r="A50" s="149" t="s">
        <v>358</v>
      </c>
      <c r="B50" s="152" t="s">
        <v>359</v>
      </c>
      <c r="C50" s="151"/>
    </row>
    <row r="51" spans="1:6" ht="15" customHeight="1">
      <c r="A51" s="149" t="s">
        <v>360</v>
      </c>
      <c r="B51" s="152" t="s">
        <v>359</v>
      </c>
      <c r="C51" s="151"/>
    </row>
    <row r="52" spans="1:6" ht="15" customHeight="1">
      <c r="A52" s="153"/>
      <c r="B52" s="153"/>
      <c r="C52" s="154"/>
      <c r="D52" s="154"/>
    </row>
    <row r="53" spans="1:6" ht="15" customHeight="1">
      <c r="A53" s="155" t="s">
        <v>361</v>
      </c>
      <c r="B53" s="156">
        <v>5206028.2340000002</v>
      </c>
      <c r="C53" s="156">
        <v>5206028.2340000002</v>
      </c>
      <c r="D53" s="157">
        <v>5206028.2340000002</v>
      </c>
      <c r="E53" s="158"/>
      <c r="F53" s="159"/>
    </row>
  </sheetData>
  <mergeCells count="13">
    <mergeCell ref="E31:H31"/>
    <mergeCell ref="A42:D42"/>
    <mergeCell ref="F2:J9"/>
    <mergeCell ref="E35:H35"/>
    <mergeCell ref="E36:H36"/>
    <mergeCell ref="E33:H33"/>
    <mergeCell ref="E34:H34"/>
    <mergeCell ref="A37:H37"/>
    <mergeCell ref="E38:H38"/>
    <mergeCell ref="F25:H25"/>
    <mergeCell ref="I25:J25"/>
    <mergeCell ref="I15:K15"/>
    <mergeCell ref="E26:H26"/>
  </mergeCells>
  <hyperlinks>
    <hyperlink ref="D4" location="'Rekapitulace'!B5" display="&lt;&lt;&lt; Zpět na rekapitulaci" xr:uid="{00000000-0004-0000-8D00-000000000000}"/>
  </hyperlinks>
  <pageMargins left="0.7" right="0.7" top="0.78740157499999996" bottom="0.78740157499999996" header="0.3" footer="0.3"/>
  <drawing r:id="rId1"/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U565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2292</v>
      </c>
    </row>
    <row r="2" spans="1:21">
      <c r="A2" s="30" t="s">
        <v>0</v>
      </c>
      <c r="B2" s="31" t="s">
        <v>180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317449245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5338</v>
      </c>
      <c r="F12" s="169">
        <v>2198</v>
      </c>
      <c r="G12" s="169">
        <v>0</v>
      </c>
      <c r="H12" s="169">
        <v>0</v>
      </c>
      <c r="I12" s="169">
        <v>34</v>
      </c>
      <c r="J12" s="169">
        <v>14</v>
      </c>
      <c r="K12" s="170">
        <v>242.86</v>
      </c>
      <c r="L12" s="170">
        <v>0</v>
      </c>
      <c r="M12" s="170">
        <v>242.86</v>
      </c>
      <c r="N12" s="170">
        <v>1.28</v>
      </c>
      <c r="O12" s="170">
        <v>0</v>
      </c>
      <c r="P12" s="169">
        <v>6832.64</v>
      </c>
      <c r="Q12" s="169">
        <v>6832.64</v>
      </c>
      <c r="R12" s="169">
        <v>0</v>
      </c>
      <c r="S12" s="169">
        <v>0</v>
      </c>
      <c r="T12" s="171">
        <v>6832.64</v>
      </c>
      <c r="U12" s="172" t="s">
        <v>385</v>
      </c>
    </row>
    <row r="13" spans="1:21" outlineLevel="1">
      <c r="A13" s="167" t="s">
        <v>382</v>
      </c>
      <c r="B13" s="168" t="s">
        <v>386</v>
      </c>
      <c r="C13" s="168" t="s">
        <v>275</v>
      </c>
      <c r="D13" s="168" t="s">
        <v>384</v>
      </c>
      <c r="E13" s="169">
        <v>13502</v>
      </c>
      <c r="F13" s="169">
        <v>3768</v>
      </c>
      <c r="G13" s="169">
        <v>0</v>
      </c>
      <c r="H13" s="169">
        <v>0</v>
      </c>
      <c r="I13" s="169">
        <v>83</v>
      </c>
      <c r="J13" s="169">
        <v>24</v>
      </c>
      <c r="K13" s="170">
        <v>358.33</v>
      </c>
      <c r="L13" s="170">
        <v>0</v>
      </c>
      <c r="M13" s="170">
        <v>345.83</v>
      </c>
      <c r="N13" s="170">
        <v>1.28</v>
      </c>
      <c r="O13" s="170">
        <v>0</v>
      </c>
      <c r="P13" s="169">
        <v>17282.560000000001</v>
      </c>
      <c r="Q13" s="169">
        <v>17282.560000000001</v>
      </c>
      <c r="R13" s="169">
        <v>0</v>
      </c>
      <c r="S13" s="169">
        <v>0</v>
      </c>
      <c r="T13" s="171">
        <v>17282.560000000001</v>
      </c>
      <c r="U13" s="172" t="s">
        <v>387</v>
      </c>
    </row>
    <row r="14" spans="1:21" outlineLevel="1">
      <c r="A14" s="167" t="s">
        <v>388</v>
      </c>
      <c r="B14" s="168" t="s">
        <v>389</v>
      </c>
      <c r="C14" s="168" t="s">
        <v>275</v>
      </c>
      <c r="D14" s="168" t="s">
        <v>384</v>
      </c>
      <c r="E14" s="169">
        <v>0</v>
      </c>
      <c r="F14" s="169">
        <v>0</v>
      </c>
      <c r="G14" s="169">
        <v>0</v>
      </c>
      <c r="H14" s="169">
        <v>560983</v>
      </c>
      <c r="I14" s="169">
        <v>0</v>
      </c>
      <c r="J14" s="169">
        <v>17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390</v>
      </c>
    </row>
    <row r="15" spans="1:21" outlineLevel="1">
      <c r="A15" s="167" t="s">
        <v>391</v>
      </c>
      <c r="B15" s="168" t="s">
        <v>389</v>
      </c>
      <c r="C15" s="168" t="s">
        <v>275</v>
      </c>
      <c r="D15" s="168" t="s">
        <v>384</v>
      </c>
      <c r="E15" s="169">
        <v>0</v>
      </c>
      <c r="F15" s="169">
        <v>0</v>
      </c>
      <c r="G15" s="169">
        <v>0</v>
      </c>
      <c r="H15" s="169">
        <v>164448</v>
      </c>
      <c r="I15" s="169">
        <v>0</v>
      </c>
      <c r="J15" s="169">
        <v>9</v>
      </c>
      <c r="K15" s="170">
        <v>0</v>
      </c>
      <c r="L15" s="170">
        <v>0</v>
      </c>
      <c r="M15" s="170">
        <v>0</v>
      </c>
      <c r="N15" s="170">
        <v>1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390</v>
      </c>
    </row>
    <row r="16" spans="1:21" outlineLevel="1">
      <c r="A16" s="167" t="s">
        <v>392</v>
      </c>
      <c r="B16" s="168" t="s">
        <v>389</v>
      </c>
      <c r="C16" s="168" t="s">
        <v>275</v>
      </c>
      <c r="D16" s="168" t="s">
        <v>384</v>
      </c>
      <c r="E16" s="169">
        <v>0</v>
      </c>
      <c r="F16" s="169">
        <v>0</v>
      </c>
      <c r="G16" s="169">
        <v>0</v>
      </c>
      <c r="H16" s="169">
        <v>4858425</v>
      </c>
      <c r="I16" s="169">
        <v>0</v>
      </c>
      <c r="J16" s="169">
        <v>270</v>
      </c>
      <c r="K16" s="170">
        <v>0</v>
      </c>
      <c r="L16" s="170">
        <v>0</v>
      </c>
      <c r="M16" s="170">
        <v>0</v>
      </c>
      <c r="N16" s="170">
        <v>1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390</v>
      </c>
    </row>
    <row r="17" spans="1:21" outlineLevel="1">
      <c r="A17" s="167" t="s">
        <v>382</v>
      </c>
      <c r="B17" s="168" t="s">
        <v>96</v>
      </c>
      <c r="C17" s="168" t="s">
        <v>275</v>
      </c>
      <c r="D17" s="168" t="s">
        <v>384</v>
      </c>
      <c r="E17" s="169">
        <v>27632</v>
      </c>
      <c r="F17" s="169">
        <v>4867</v>
      </c>
      <c r="G17" s="169">
        <v>0</v>
      </c>
      <c r="H17" s="169">
        <v>0</v>
      </c>
      <c r="I17" s="169">
        <v>155</v>
      </c>
      <c r="J17" s="169">
        <v>30</v>
      </c>
      <c r="K17" s="170">
        <v>567.74</v>
      </c>
      <c r="L17" s="170">
        <v>0</v>
      </c>
      <c r="M17" s="170">
        <v>516.66999999999996</v>
      </c>
      <c r="N17" s="170">
        <v>1.28</v>
      </c>
      <c r="O17" s="170">
        <v>0</v>
      </c>
      <c r="P17" s="169">
        <v>35368.959999999999</v>
      </c>
      <c r="Q17" s="169">
        <v>35368.959999999999</v>
      </c>
      <c r="R17" s="169">
        <v>0</v>
      </c>
      <c r="S17" s="169">
        <v>0</v>
      </c>
      <c r="T17" s="171">
        <v>35368.959999999999</v>
      </c>
      <c r="U17" s="172" t="s">
        <v>393</v>
      </c>
    </row>
    <row r="18" spans="1:21" outlineLevel="1">
      <c r="A18" s="167" t="s">
        <v>382</v>
      </c>
      <c r="B18" s="168" t="s">
        <v>396</v>
      </c>
      <c r="C18" s="168" t="s">
        <v>275</v>
      </c>
      <c r="D18" s="168" t="s">
        <v>384</v>
      </c>
      <c r="E18" s="169">
        <v>17584</v>
      </c>
      <c r="F18" s="169">
        <v>39721</v>
      </c>
      <c r="G18" s="169">
        <v>0</v>
      </c>
      <c r="H18" s="169">
        <v>0</v>
      </c>
      <c r="I18" s="169">
        <v>111</v>
      </c>
      <c r="J18" s="169">
        <v>247</v>
      </c>
      <c r="K18" s="170">
        <v>44.27</v>
      </c>
      <c r="L18" s="170">
        <v>0</v>
      </c>
      <c r="M18" s="170">
        <v>44.94</v>
      </c>
      <c r="N18" s="170">
        <v>1.28</v>
      </c>
      <c r="O18" s="170">
        <v>0</v>
      </c>
      <c r="P18" s="169">
        <v>22507.52</v>
      </c>
      <c r="Q18" s="169">
        <v>22507.52</v>
      </c>
      <c r="R18" s="169">
        <v>0</v>
      </c>
      <c r="S18" s="169">
        <v>0</v>
      </c>
      <c r="T18" s="171">
        <v>22507.52</v>
      </c>
      <c r="U18" s="172" t="s">
        <v>397</v>
      </c>
    </row>
    <row r="19" spans="1:21" outlineLevel="1">
      <c r="A19" s="167" t="s">
        <v>398</v>
      </c>
      <c r="B19" s="168" t="s">
        <v>399</v>
      </c>
      <c r="C19" s="168" t="s">
        <v>275</v>
      </c>
      <c r="D19" s="168" t="s">
        <v>384</v>
      </c>
      <c r="E19" s="169">
        <v>0</v>
      </c>
      <c r="F19" s="169">
        <v>753378</v>
      </c>
      <c r="G19" s="169">
        <v>0</v>
      </c>
      <c r="H19" s="169">
        <v>0</v>
      </c>
      <c r="I19" s="169">
        <v>0</v>
      </c>
      <c r="J19" s="169">
        <v>1192</v>
      </c>
      <c r="K19" s="170">
        <v>0</v>
      </c>
      <c r="L19" s="170">
        <v>0</v>
      </c>
      <c r="M19" s="170">
        <v>0</v>
      </c>
      <c r="N19" s="170">
        <v>1</v>
      </c>
      <c r="O19" s="170">
        <v>0</v>
      </c>
      <c r="P19" s="169">
        <v>0</v>
      </c>
      <c r="Q19" s="169">
        <v>0</v>
      </c>
      <c r="R19" s="169">
        <v>0</v>
      </c>
      <c r="S19" s="169">
        <v>0</v>
      </c>
      <c r="T19" s="171">
        <v>0</v>
      </c>
      <c r="U19" s="172" t="s">
        <v>400</v>
      </c>
    </row>
    <row r="20" spans="1:21" outlineLevel="1">
      <c r="A20" s="167" t="s">
        <v>401</v>
      </c>
      <c r="B20" s="168" t="s">
        <v>399</v>
      </c>
      <c r="C20" s="168" t="s">
        <v>275</v>
      </c>
      <c r="D20" s="168" t="s">
        <v>384</v>
      </c>
      <c r="E20" s="169">
        <v>0</v>
      </c>
      <c r="F20" s="169">
        <v>1624030</v>
      </c>
      <c r="G20" s="169">
        <v>0</v>
      </c>
      <c r="H20" s="169">
        <v>0</v>
      </c>
      <c r="I20" s="169">
        <v>0</v>
      </c>
      <c r="J20" s="169">
        <v>2261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400</v>
      </c>
    </row>
    <row r="21" spans="1:21" outlineLevel="1">
      <c r="A21" s="167" t="s">
        <v>402</v>
      </c>
      <c r="B21" s="168" t="s">
        <v>403</v>
      </c>
      <c r="C21" s="168" t="s">
        <v>275</v>
      </c>
      <c r="D21" s="168" t="s">
        <v>384</v>
      </c>
      <c r="E21" s="169">
        <v>0</v>
      </c>
      <c r="F21" s="169">
        <v>82</v>
      </c>
      <c r="G21" s="169">
        <v>0</v>
      </c>
      <c r="H21" s="169">
        <v>0</v>
      </c>
      <c r="I21" s="169">
        <v>0</v>
      </c>
      <c r="J21" s="169">
        <v>1</v>
      </c>
      <c r="K21" s="170">
        <v>0</v>
      </c>
      <c r="L21" s="170">
        <v>0</v>
      </c>
      <c r="M21" s="170">
        <v>0</v>
      </c>
      <c r="N21" s="170">
        <v>1.1499999999999999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275</v>
      </c>
    </row>
    <row r="22" spans="1:21" outlineLevel="1">
      <c r="A22" s="167" t="s">
        <v>404</v>
      </c>
      <c r="B22" s="168" t="s">
        <v>403</v>
      </c>
      <c r="C22" s="168" t="s">
        <v>275</v>
      </c>
      <c r="D22" s="168" t="s">
        <v>384</v>
      </c>
      <c r="E22" s="169">
        <v>0</v>
      </c>
      <c r="F22" s="169">
        <v>226976</v>
      </c>
      <c r="G22" s="169">
        <v>0</v>
      </c>
      <c r="H22" s="169">
        <v>0</v>
      </c>
      <c r="I22" s="169">
        <v>0</v>
      </c>
      <c r="J22" s="169">
        <v>2534</v>
      </c>
      <c r="K22" s="170">
        <v>0</v>
      </c>
      <c r="L22" s="170">
        <v>0</v>
      </c>
      <c r="M22" s="170">
        <v>0</v>
      </c>
      <c r="N22" s="170">
        <v>1.26</v>
      </c>
      <c r="O22" s="170">
        <v>0</v>
      </c>
      <c r="P22" s="169">
        <v>0</v>
      </c>
      <c r="Q22" s="169">
        <v>0</v>
      </c>
      <c r="R22" s="169">
        <v>0</v>
      </c>
      <c r="S22" s="169">
        <v>0</v>
      </c>
      <c r="T22" s="171">
        <v>0</v>
      </c>
      <c r="U22" s="172" t="s">
        <v>275</v>
      </c>
    </row>
    <row r="23" spans="1:21" outlineLevel="1">
      <c r="A23" s="167" t="s">
        <v>405</v>
      </c>
      <c r="B23" s="168" t="s">
        <v>403</v>
      </c>
      <c r="C23" s="168" t="s">
        <v>275</v>
      </c>
      <c r="D23" s="168" t="s">
        <v>384</v>
      </c>
      <c r="E23" s="169">
        <v>0</v>
      </c>
      <c r="F23" s="169">
        <v>228696</v>
      </c>
      <c r="G23" s="169">
        <v>0</v>
      </c>
      <c r="H23" s="169">
        <v>0</v>
      </c>
      <c r="I23" s="169">
        <v>0</v>
      </c>
      <c r="J23" s="169">
        <v>1844</v>
      </c>
      <c r="K23" s="170">
        <v>0</v>
      </c>
      <c r="L23" s="170">
        <v>0</v>
      </c>
      <c r="M23" s="170">
        <v>0</v>
      </c>
      <c r="N23" s="170">
        <v>1.06</v>
      </c>
      <c r="O23" s="170">
        <v>0</v>
      </c>
      <c r="P23" s="169">
        <v>0</v>
      </c>
      <c r="Q23" s="169">
        <v>0</v>
      </c>
      <c r="R23" s="169">
        <v>0</v>
      </c>
      <c r="S23" s="169">
        <v>0</v>
      </c>
      <c r="T23" s="171">
        <v>0</v>
      </c>
      <c r="U23" s="172" t="s">
        <v>275</v>
      </c>
    </row>
    <row r="24" spans="1:21" outlineLevel="1">
      <c r="A24" s="167" t="s">
        <v>406</v>
      </c>
      <c r="B24" s="168" t="s">
        <v>407</v>
      </c>
      <c r="C24" s="168" t="s">
        <v>275</v>
      </c>
      <c r="D24" s="168" t="s">
        <v>384</v>
      </c>
      <c r="E24" s="169">
        <v>0</v>
      </c>
      <c r="F24" s="169">
        <v>79128</v>
      </c>
      <c r="G24" s="169">
        <v>0</v>
      </c>
      <c r="H24" s="169">
        <v>0</v>
      </c>
      <c r="I24" s="169">
        <v>0</v>
      </c>
      <c r="J24" s="169">
        <v>148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0</v>
      </c>
      <c r="Q24" s="169">
        <v>0</v>
      </c>
      <c r="R24" s="169">
        <v>0</v>
      </c>
      <c r="S24" s="169">
        <v>0</v>
      </c>
      <c r="T24" s="171">
        <v>0</v>
      </c>
      <c r="U24" s="172" t="s">
        <v>275</v>
      </c>
    </row>
    <row r="25" spans="1:21" outlineLevel="1">
      <c r="A25" s="167" t="s">
        <v>408</v>
      </c>
      <c r="B25" s="168" t="s">
        <v>409</v>
      </c>
      <c r="C25" s="168" t="s">
        <v>275</v>
      </c>
      <c r="D25" s="168" t="s">
        <v>384</v>
      </c>
      <c r="E25" s="169">
        <v>0</v>
      </c>
      <c r="F25" s="169">
        <v>793573</v>
      </c>
      <c r="G25" s="169">
        <v>0</v>
      </c>
      <c r="H25" s="169">
        <v>0</v>
      </c>
      <c r="I25" s="169">
        <v>0</v>
      </c>
      <c r="J25" s="169">
        <v>3648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0</v>
      </c>
      <c r="Q25" s="169">
        <v>0</v>
      </c>
      <c r="R25" s="169">
        <v>0</v>
      </c>
      <c r="S25" s="169">
        <v>0</v>
      </c>
      <c r="T25" s="171">
        <v>0</v>
      </c>
      <c r="U25" s="172" t="s">
        <v>410</v>
      </c>
    </row>
    <row r="26" spans="1:21" outlineLevel="1">
      <c r="A26" s="167" t="s">
        <v>411</v>
      </c>
      <c r="B26" s="168" t="s">
        <v>409</v>
      </c>
      <c r="C26" s="168" t="s">
        <v>275</v>
      </c>
      <c r="D26" s="168" t="s">
        <v>384</v>
      </c>
      <c r="E26" s="169">
        <v>0</v>
      </c>
      <c r="F26" s="169">
        <v>49742</v>
      </c>
      <c r="G26" s="169">
        <v>0</v>
      </c>
      <c r="H26" s="169">
        <v>0</v>
      </c>
      <c r="I26" s="169">
        <v>0</v>
      </c>
      <c r="J26" s="169">
        <v>237</v>
      </c>
      <c r="K26" s="170">
        <v>0</v>
      </c>
      <c r="L26" s="170">
        <v>0</v>
      </c>
      <c r="M26" s="170">
        <v>0</v>
      </c>
      <c r="N26" s="170">
        <v>1.28</v>
      </c>
      <c r="O26" s="170">
        <v>0</v>
      </c>
      <c r="P26" s="169">
        <v>0</v>
      </c>
      <c r="Q26" s="169">
        <v>0</v>
      </c>
      <c r="R26" s="169">
        <v>0</v>
      </c>
      <c r="S26" s="169">
        <v>0</v>
      </c>
      <c r="T26" s="171">
        <v>0</v>
      </c>
      <c r="U26" s="172" t="s">
        <v>410</v>
      </c>
    </row>
    <row r="27" spans="1:21" outlineLevel="1">
      <c r="A27" s="167" t="s">
        <v>412</v>
      </c>
      <c r="B27" s="168" t="s">
        <v>409</v>
      </c>
      <c r="C27" s="168" t="s">
        <v>275</v>
      </c>
      <c r="D27" s="168" t="s">
        <v>384</v>
      </c>
      <c r="E27" s="169">
        <v>512</v>
      </c>
      <c r="F27" s="169">
        <v>14848</v>
      </c>
      <c r="G27" s="169">
        <v>0</v>
      </c>
      <c r="H27" s="169">
        <v>0</v>
      </c>
      <c r="I27" s="169">
        <v>2</v>
      </c>
      <c r="J27" s="169">
        <v>31</v>
      </c>
      <c r="K27" s="170">
        <v>3.45</v>
      </c>
      <c r="L27" s="170">
        <v>0</v>
      </c>
      <c r="M27" s="170">
        <v>6.45</v>
      </c>
      <c r="N27" s="170">
        <v>1.28</v>
      </c>
      <c r="O27" s="170">
        <v>0</v>
      </c>
      <c r="P27" s="169">
        <v>655.36</v>
      </c>
      <c r="Q27" s="169">
        <v>655.36</v>
      </c>
      <c r="R27" s="169">
        <v>0</v>
      </c>
      <c r="S27" s="169">
        <v>0</v>
      </c>
      <c r="T27" s="171">
        <v>655.36</v>
      </c>
      <c r="U27" s="172" t="s">
        <v>410</v>
      </c>
    </row>
    <row r="28" spans="1:21" outlineLevel="1">
      <c r="A28" s="167" t="s">
        <v>413</v>
      </c>
      <c r="B28" s="168" t="s">
        <v>409</v>
      </c>
      <c r="C28" s="168" t="s">
        <v>275</v>
      </c>
      <c r="D28" s="168" t="s">
        <v>384</v>
      </c>
      <c r="E28" s="169">
        <v>0</v>
      </c>
      <c r="F28" s="169">
        <v>768</v>
      </c>
      <c r="G28" s="169">
        <v>0</v>
      </c>
      <c r="H28" s="169">
        <v>0</v>
      </c>
      <c r="I28" s="169">
        <v>0</v>
      </c>
      <c r="J28" s="169">
        <v>3</v>
      </c>
      <c r="K28" s="170">
        <v>0</v>
      </c>
      <c r="L28" s="170">
        <v>0</v>
      </c>
      <c r="M28" s="170">
        <v>0</v>
      </c>
      <c r="N28" s="170">
        <v>1.28</v>
      </c>
      <c r="O28" s="170">
        <v>0</v>
      </c>
      <c r="P28" s="169">
        <v>0</v>
      </c>
      <c r="Q28" s="169">
        <v>0</v>
      </c>
      <c r="R28" s="169">
        <v>0</v>
      </c>
      <c r="S28" s="169">
        <v>0</v>
      </c>
      <c r="T28" s="171">
        <v>0</v>
      </c>
      <c r="U28" s="172" t="s">
        <v>410</v>
      </c>
    </row>
    <row r="29" spans="1:21" outlineLevel="1">
      <c r="A29" s="167" t="s">
        <v>414</v>
      </c>
      <c r="B29" s="168" t="s">
        <v>409</v>
      </c>
      <c r="C29" s="168" t="s">
        <v>275</v>
      </c>
      <c r="D29" s="168" t="s">
        <v>384</v>
      </c>
      <c r="E29" s="169">
        <v>0</v>
      </c>
      <c r="F29" s="169">
        <v>1792</v>
      </c>
      <c r="G29" s="169">
        <v>0</v>
      </c>
      <c r="H29" s="169">
        <v>0</v>
      </c>
      <c r="I29" s="169">
        <v>0</v>
      </c>
      <c r="J29" s="169">
        <v>7</v>
      </c>
      <c r="K29" s="170">
        <v>0</v>
      </c>
      <c r="L29" s="170">
        <v>0</v>
      </c>
      <c r="M29" s="170">
        <v>0</v>
      </c>
      <c r="N29" s="170">
        <v>1.28</v>
      </c>
      <c r="O29" s="170">
        <v>0</v>
      </c>
      <c r="P29" s="169">
        <v>0</v>
      </c>
      <c r="Q29" s="169">
        <v>0</v>
      </c>
      <c r="R29" s="169">
        <v>0</v>
      </c>
      <c r="S29" s="169">
        <v>0</v>
      </c>
      <c r="T29" s="171">
        <v>0</v>
      </c>
      <c r="U29" s="172" t="s">
        <v>410</v>
      </c>
    </row>
    <row r="30" spans="1:21" outlineLevel="1">
      <c r="A30" s="167" t="s">
        <v>415</v>
      </c>
      <c r="B30" s="168" t="s">
        <v>409</v>
      </c>
      <c r="C30" s="168" t="s">
        <v>275</v>
      </c>
      <c r="D30" s="168" t="s">
        <v>384</v>
      </c>
      <c r="E30" s="169">
        <v>75008</v>
      </c>
      <c r="F30" s="169">
        <v>112128</v>
      </c>
      <c r="G30" s="169">
        <v>0</v>
      </c>
      <c r="H30" s="169">
        <v>0</v>
      </c>
      <c r="I30" s="169">
        <v>282</v>
      </c>
      <c r="J30" s="169">
        <v>438</v>
      </c>
      <c r="K30" s="170">
        <v>66.89</v>
      </c>
      <c r="L30" s="170">
        <v>0</v>
      </c>
      <c r="M30" s="170">
        <v>64.38</v>
      </c>
      <c r="N30" s="170">
        <v>1.28</v>
      </c>
      <c r="O30" s="170">
        <v>0</v>
      </c>
      <c r="P30" s="169">
        <v>96010.240000000005</v>
      </c>
      <c r="Q30" s="169">
        <v>96010.240000000005</v>
      </c>
      <c r="R30" s="169">
        <v>0</v>
      </c>
      <c r="S30" s="169">
        <v>0</v>
      </c>
      <c r="T30" s="171">
        <v>96010.240000000005</v>
      </c>
      <c r="U30" s="172" t="s">
        <v>410</v>
      </c>
    </row>
    <row r="31" spans="1:21" outlineLevel="1">
      <c r="A31" s="167" t="s">
        <v>416</v>
      </c>
      <c r="B31" s="168" t="s">
        <v>409</v>
      </c>
      <c r="C31" s="168" t="s">
        <v>275</v>
      </c>
      <c r="D31" s="168" t="s">
        <v>384</v>
      </c>
      <c r="E31" s="169">
        <v>256</v>
      </c>
      <c r="F31" s="169">
        <v>32256</v>
      </c>
      <c r="G31" s="169">
        <v>0</v>
      </c>
      <c r="H31" s="169">
        <v>0</v>
      </c>
      <c r="I31" s="169">
        <v>1</v>
      </c>
      <c r="J31" s="169">
        <v>75</v>
      </c>
      <c r="K31" s="170">
        <v>0.79</v>
      </c>
      <c r="L31" s="170">
        <v>0</v>
      </c>
      <c r="M31" s="170">
        <v>1.33</v>
      </c>
      <c r="N31" s="170">
        <v>1.28</v>
      </c>
      <c r="O31" s="170">
        <v>0</v>
      </c>
      <c r="P31" s="169">
        <v>327.68</v>
      </c>
      <c r="Q31" s="169">
        <v>327.68</v>
      </c>
      <c r="R31" s="169">
        <v>0</v>
      </c>
      <c r="S31" s="169">
        <v>0</v>
      </c>
      <c r="T31" s="171">
        <v>327.68</v>
      </c>
      <c r="U31" s="172" t="s">
        <v>410</v>
      </c>
    </row>
    <row r="32" spans="1:21">
      <c r="A32" s="173" t="s">
        <v>417</v>
      </c>
      <c r="B32" s="174"/>
      <c r="C32" s="174"/>
      <c r="D32" s="174"/>
      <c r="E32" s="175">
        <v>139832</v>
      </c>
      <c r="F32" s="175">
        <v>3967951</v>
      </c>
      <c r="G32" s="175">
        <v>0</v>
      </c>
      <c r="H32" s="175">
        <v>5583856</v>
      </c>
      <c r="I32" s="174"/>
      <c r="J32" s="174"/>
      <c r="K32" s="176"/>
      <c r="L32" s="176"/>
      <c r="M32" s="176"/>
      <c r="N32" s="176"/>
      <c r="O32" s="176"/>
      <c r="P32" s="175">
        <v>178984.95999999999</v>
      </c>
      <c r="Q32" s="175">
        <v>178984.95999999999</v>
      </c>
      <c r="R32" s="175">
        <v>0</v>
      </c>
      <c r="S32" s="175">
        <v>0</v>
      </c>
      <c r="T32" s="175">
        <v>178984.95999999999</v>
      </c>
      <c r="U32" s="169"/>
    </row>
    <row r="33" spans="1:21" outlineLevel="1">
      <c r="A33" s="167" t="s">
        <v>418</v>
      </c>
      <c r="B33" s="168" t="s">
        <v>383</v>
      </c>
      <c r="C33" s="168" t="s">
        <v>275</v>
      </c>
      <c r="D33" s="168" t="s">
        <v>419</v>
      </c>
      <c r="E33" s="169">
        <v>668049</v>
      </c>
      <c r="F33" s="169">
        <v>599994</v>
      </c>
      <c r="G33" s="169">
        <v>20203.09</v>
      </c>
      <c r="H33" s="169">
        <v>14719.24</v>
      </c>
      <c r="I33" s="169">
        <v>1597</v>
      </c>
      <c r="J33" s="169">
        <v>1467</v>
      </c>
      <c r="K33" s="170">
        <v>111.34</v>
      </c>
      <c r="L33" s="170">
        <v>137.26</v>
      </c>
      <c r="M33" s="170">
        <v>108.86</v>
      </c>
      <c r="N33" s="170">
        <v>1.2</v>
      </c>
      <c r="O33" s="170">
        <v>0</v>
      </c>
      <c r="P33" s="169">
        <v>801658.8</v>
      </c>
      <c r="Q33" s="169">
        <v>821861.89</v>
      </c>
      <c r="R33" s="169">
        <v>0</v>
      </c>
      <c r="S33" s="169">
        <v>0</v>
      </c>
      <c r="T33" s="171">
        <v>821861.89</v>
      </c>
      <c r="U33" s="172" t="s">
        <v>385</v>
      </c>
    </row>
    <row r="34" spans="1:21" outlineLevel="1">
      <c r="A34" s="167" t="s">
        <v>420</v>
      </c>
      <c r="B34" s="168" t="s">
        <v>421</v>
      </c>
      <c r="C34" s="168" t="s">
        <v>275</v>
      </c>
      <c r="D34" s="168" t="s">
        <v>422</v>
      </c>
      <c r="E34" s="169">
        <v>710614</v>
      </c>
      <c r="F34" s="169">
        <v>971992</v>
      </c>
      <c r="G34" s="169">
        <v>0</v>
      </c>
      <c r="H34" s="169">
        <v>0</v>
      </c>
      <c r="I34" s="169">
        <v>2419</v>
      </c>
      <c r="J34" s="169">
        <v>3155</v>
      </c>
      <c r="K34" s="170">
        <v>73.11</v>
      </c>
      <c r="L34" s="170">
        <v>0</v>
      </c>
      <c r="M34" s="170">
        <v>76.67</v>
      </c>
      <c r="N34" s="170">
        <v>1.34</v>
      </c>
      <c r="O34" s="170">
        <v>0</v>
      </c>
      <c r="P34" s="169">
        <v>952222.76</v>
      </c>
      <c r="Q34" s="169">
        <v>952222.76</v>
      </c>
      <c r="R34" s="169">
        <v>0</v>
      </c>
      <c r="S34" s="169">
        <v>0</v>
      </c>
      <c r="T34" s="171">
        <v>952222.76</v>
      </c>
      <c r="U34" s="172" t="s">
        <v>423</v>
      </c>
    </row>
    <row r="35" spans="1:21" outlineLevel="1">
      <c r="A35" s="167" t="s">
        <v>424</v>
      </c>
      <c r="B35" s="168" t="s">
        <v>425</v>
      </c>
      <c r="C35" s="168" t="s">
        <v>275</v>
      </c>
      <c r="D35" s="168" t="s">
        <v>426</v>
      </c>
      <c r="E35" s="169">
        <v>1868959</v>
      </c>
      <c r="F35" s="169">
        <v>1626830</v>
      </c>
      <c r="G35" s="169">
        <v>0</v>
      </c>
      <c r="H35" s="169">
        <v>0</v>
      </c>
      <c r="I35" s="169">
        <v>1446</v>
      </c>
      <c r="J35" s="169">
        <v>1265</v>
      </c>
      <c r="K35" s="170">
        <v>114.88</v>
      </c>
      <c r="L35" s="170">
        <v>0</v>
      </c>
      <c r="M35" s="170">
        <v>114.31</v>
      </c>
      <c r="N35" s="170">
        <v>1.41</v>
      </c>
      <c r="O35" s="170">
        <v>0</v>
      </c>
      <c r="P35" s="169">
        <v>2635232.19</v>
      </c>
      <c r="Q35" s="169">
        <v>2635232.19</v>
      </c>
      <c r="R35" s="169">
        <v>0</v>
      </c>
      <c r="S35" s="169">
        <v>0</v>
      </c>
      <c r="T35" s="171">
        <v>2635232.19</v>
      </c>
      <c r="U35" s="172" t="s">
        <v>427</v>
      </c>
    </row>
    <row r="36" spans="1:21">
      <c r="A36" s="173" t="s">
        <v>428</v>
      </c>
      <c r="B36" s="174"/>
      <c r="C36" s="174"/>
      <c r="D36" s="174"/>
      <c r="E36" s="175">
        <v>3247622</v>
      </c>
      <c r="F36" s="175">
        <v>3198816</v>
      </c>
      <c r="G36" s="175">
        <v>20203.09</v>
      </c>
      <c r="H36" s="175">
        <v>14719.24</v>
      </c>
      <c r="I36" s="174"/>
      <c r="J36" s="174"/>
      <c r="K36" s="176"/>
      <c r="L36" s="176"/>
      <c r="M36" s="176"/>
      <c r="N36" s="176"/>
      <c r="O36" s="176"/>
      <c r="P36" s="175">
        <v>4389113.75</v>
      </c>
      <c r="Q36" s="175">
        <v>4409316.84</v>
      </c>
      <c r="R36" s="175">
        <v>0</v>
      </c>
      <c r="S36" s="175">
        <v>0</v>
      </c>
      <c r="T36" s="175">
        <v>4409316.84</v>
      </c>
      <c r="U36" s="169"/>
    </row>
    <row r="37" spans="1:21" outlineLevel="1">
      <c r="A37" s="167" t="s">
        <v>431</v>
      </c>
      <c r="B37" s="168" t="s">
        <v>432</v>
      </c>
      <c r="C37" s="168" t="s">
        <v>275</v>
      </c>
      <c r="D37" s="168" t="s">
        <v>433</v>
      </c>
      <c r="E37" s="169">
        <v>11472</v>
      </c>
      <c r="F37" s="169">
        <v>12852</v>
      </c>
      <c r="G37" s="169">
        <v>0</v>
      </c>
      <c r="H37" s="169">
        <v>0</v>
      </c>
      <c r="I37" s="169">
        <v>17</v>
      </c>
      <c r="J37" s="169">
        <v>27</v>
      </c>
      <c r="K37" s="170">
        <v>89.26</v>
      </c>
      <c r="L37" s="170">
        <v>0</v>
      </c>
      <c r="M37" s="170">
        <v>62.96</v>
      </c>
      <c r="N37" s="170">
        <v>1.08</v>
      </c>
      <c r="O37" s="170">
        <v>0</v>
      </c>
      <c r="P37" s="169">
        <v>12389.76</v>
      </c>
      <c r="Q37" s="169">
        <v>12389.76</v>
      </c>
      <c r="R37" s="169">
        <v>0</v>
      </c>
      <c r="S37" s="169">
        <v>0</v>
      </c>
      <c r="T37" s="171">
        <v>12389.76</v>
      </c>
      <c r="U37" s="172" t="s">
        <v>434</v>
      </c>
    </row>
    <row r="38" spans="1:21" outlineLevel="1">
      <c r="A38" s="167" t="s">
        <v>435</v>
      </c>
      <c r="B38" s="168" t="s">
        <v>386</v>
      </c>
      <c r="C38" s="168" t="s">
        <v>275</v>
      </c>
      <c r="D38" s="168" t="s">
        <v>430</v>
      </c>
      <c r="E38" s="169">
        <v>4890346</v>
      </c>
      <c r="F38" s="169">
        <v>4332441</v>
      </c>
      <c r="G38" s="169">
        <v>219969.33</v>
      </c>
      <c r="H38" s="169">
        <v>63987.41</v>
      </c>
      <c r="I38" s="169">
        <v>2883</v>
      </c>
      <c r="J38" s="169">
        <v>2818</v>
      </c>
      <c r="K38" s="170">
        <v>112.88</v>
      </c>
      <c r="L38" s="170">
        <v>343.77</v>
      </c>
      <c r="M38" s="170">
        <v>102.31</v>
      </c>
      <c r="N38" s="170">
        <v>1.02</v>
      </c>
      <c r="O38" s="170">
        <v>0</v>
      </c>
      <c r="P38" s="169">
        <v>4988152.92</v>
      </c>
      <c r="Q38" s="169">
        <v>5208122.25</v>
      </c>
      <c r="R38" s="169">
        <v>0</v>
      </c>
      <c r="S38" s="169">
        <v>0</v>
      </c>
      <c r="T38" s="171">
        <v>5208122.25</v>
      </c>
      <c r="U38" s="172" t="s">
        <v>387</v>
      </c>
    </row>
    <row r="39" spans="1:21" outlineLevel="1">
      <c r="A39" s="167" t="s">
        <v>429</v>
      </c>
      <c r="B39" s="168" t="s">
        <v>386</v>
      </c>
      <c r="C39" s="168" t="s">
        <v>275</v>
      </c>
      <c r="D39" s="168" t="s">
        <v>430</v>
      </c>
      <c r="E39" s="169">
        <v>0</v>
      </c>
      <c r="F39" s="169">
        <v>702</v>
      </c>
      <c r="G39" s="169">
        <v>0</v>
      </c>
      <c r="H39" s="169">
        <v>0</v>
      </c>
      <c r="I39" s="169">
        <v>0</v>
      </c>
      <c r="J39" s="169">
        <v>6</v>
      </c>
      <c r="K39" s="170">
        <v>0</v>
      </c>
      <c r="L39" s="170">
        <v>0</v>
      </c>
      <c r="M39" s="170">
        <v>0</v>
      </c>
      <c r="N39" s="170">
        <v>1</v>
      </c>
      <c r="O39" s="170">
        <v>0</v>
      </c>
      <c r="P39" s="169">
        <v>0</v>
      </c>
      <c r="Q39" s="169">
        <v>0</v>
      </c>
      <c r="R39" s="169">
        <v>0</v>
      </c>
      <c r="S39" s="169">
        <v>0</v>
      </c>
      <c r="T39" s="171">
        <v>0</v>
      </c>
      <c r="U39" s="172" t="s">
        <v>387</v>
      </c>
    </row>
    <row r="40" spans="1:21" outlineLevel="1">
      <c r="A40" s="167" t="s">
        <v>436</v>
      </c>
      <c r="B40" s="168" t="s">
        <v>386</v>
      </c>
      <c r="C40" s="168" t="s">
        <v>275</v>
      </c>
      <c r="D40" s="168" t="s">
        <v>430</v>
      </c>
      <c r="E40" s="169">
        <v>0</v>
      </c>
      <c r="F40" s="169">
        <v>702</v>
      </c>
      <c r="G40" s="169">
        <v>0</v>
      </c>
      <c r="H40" s="169">
        <v>0</v>
      </c>
      <c r="I40" s="169">
        <v>0</v>
      </c>
      <c r="J40" s="169">
        <v>3</v>
      </c>
      <c r="K40" s="170">
        <v>0</v>
      </c>
      <c r="L40" s="170">
        <v>0</v>
      </c>
      <c r="M40" s="170">
        <v>0</v>
      </c>
      <c r="N40" s="170">
        <v>1</v>
      </c>
      <c r="O40" s="170">
        <v>0</v>
      </c>
      <c r="P40" s="169">
        <v>0</v>
      </c>
      <c r="Q40" s="169">
        <v>0</v>
      </c>
      <c r="R40" s="169">
        <v>0</v>
      </c>
      <c r="S40" s="169">
        <v>0</v>
      </c>
      <c r="T40" s="171">
        <v>0</v>
      </c>
      <c r="U40" s="172" t="s">
        <v>387</v>
      </c>
    </row>
    <row r="41" spans="1:21" outlineLevel="1">
      <c r="A41" s="167" t="s">
        <v>437</v>
      </c>
      <c r="B41" s="168" t="s">
        <v>386</v>
      </c>
      <c r="C41" s="168" t="s">
        <v>275</v>
      </c>
      <c r="D41" s="168" t="s">
        <v>384</v>
      </c>
      <c r="E41" s="169">
        <v>0</v>
      </c>
      <c r="F41" s="169">
        <v>13280</v>
      </c>
      <c r="G41" s="169">
        <v>0</v>
      </c>
      <c r="H41" s="169">
        <v>0</v>
      </c>
      <c r="I41" s="169">
        <v>0</v>
      </c>
      <c r="J41" s="169">
        <v>8</v>
      </c>
      <c r="K41" s="170">
        <v>0</v>
      </c>
      <c r="L41" s="170">
        <v>0</v>
      </c>
      <c r="M41" s="170">
        <v>0</v>
      </c>
      <c r="N41" s="170">
        <v>1.05</v>
      </c>
      <c r="O41" s="170">
        <v>0</v>
      </c>
      <c r="P41" s="169">
        <v>0</v>
      </c>
      <c r="Q41" s="169">
        <v>0</v>
      </c>
      <c r="R41" s="169">
        <v>0</v>
      </c>
      <c r="S41" s="169">
        <v>0</v>
      </c>
      <c r="T41" s="171">
        <v>0</v>
      </c>
      <c r="U41" s="172" t="s">
        <v>387</v>
      </c>
    </row>
    <row r="42" spans="1:21" outlineLevel="1">
      <c r="A42" s="167" t="s">
        <v>438</v>
      </c>
      <c r="B42" s="168" t="s">
        <v>439</v>
      </c>
      <c r="C42" s="168" t="s">
        <v>275</v>
      </c>
      <c r="D42" s="168" t="s">
        <v>430</v>
      </c>
      <c r="E42" s="169">
        <v>133467</v>
      </c>
      <c r="F42" s="169">
        <v>67767</v>
      </c>
      <c r="G42" s="169">
        <v>0</v>
      </c>
      <c r="H42" s="169">
        <v>25.54</v>
      </c>
      <c r="I42" s="169">
        <v>156</v>
      </c>
      <c r="J42" s="169">
        <v>105</v>
      </c>
      <c r="K42" s="170">
        <v>196.95</v>
      </c>
      <c r="L42" s="170">
        <v>0</v>
      </c>
      <c r="M42" s="170">
        <v>148.57</v>
      </c>
      <c r="N42" s="170">
        <v>1.04</v>
      </c>
      <c r="O42" s="170">
        <v>0</v>
      </c>
      <c r="P42" s="169">
        <v>138805.68</v>
      </c>
      <c r="Q42" s="169">
        <v>138805.68</v>
      </c>
      <c r="R42" s="169">
        <v>0</v>
      </c>
      <c r="S42" s="169">
        <v>0</v>
      </c>
      <c r="T42" s="171">
        <v>138805.68</v>
      </c>
      <c r="U42" s="172" t="s">
        <v>440</v>
      </c>
    </row>
    <row r="43" spans="1:21" outlineLevel="1">
      <c r="A43" s="167" t="s">
        <v>435</v>
      </c>
      <c r="B43" s="168" t="s">
        <v>441</v>
      </c>
      <c r="C43" s="168" t="s">
        <v>275</v>
      </c>
      <c r="D43" s="168" t="s">
        <v>430</v>
      </c>
      <c r="E43" s="169">
        <v>739500</v>
      </c>
      <c r="F43" s="169">
        <v>549377</v>
      </c>
      <c r="G43" s="169">
        <v>0</v>
      </c>
      <c r="H43" s="169">
        <v>3745</v>
      </c>
      <c r="I43" s="169">
        <v>398</v>
      </c>
      <c r="J43" s="169">
        <v>380</v>
      </c>
      <c r="K43" s="170">
        <v>134.61000000000001</v>
      </c>
      <c r="L43" s="170">
        <v>0</v>
      </c>
      <c r="M43" s="170">
        <v>104.74</v>
      </c>
      <c r="N43" s="170">
        <v>1.02</v>
      </c>
      <c r="O43" s="170">
        <v>0</v>
      </c>
      <c r="P43" s="169">
        <v>754290</v>
      </c>
      <c r="Q43" s="169">
        <v>754290</v>
      </c>
      <c r="R43" s="169">
        <v>0</v>
      </c>
      <c r="S43" s="169">
        <v>0</v>
      </c>
      <c r="T43" s="171">
        <v>754290</v>
      </c>
      <c r="U43" s="172" t="s">
        <v>442</v>
      </c>
    </row>
    <row r="44" spans="1:21" outlineLevel="1">
      <c r="A44" s="167" t="s">
        <v>435</v>
      </c>
      <c r="B44" s="168" t="s">
        <v>443</v>
      </c>
      <c r="C44" s="168" t="s">
        <v>275</v>
      </c>
      <c r="D44" s="168" t="s">
        <v>430</v>
      </c>
      <c r="E44" s="169">
        <v>653151</v>
      </c>
      <c r="F44" s="169">
        <v>530045</v>
      </c>
      <c r="G44" s="169">
        <v>373401.28</v>
      </c>
      <c r="H44" s="169">
        <v>129732</v>
      </c>
      <c r="I44" s="169">
        <v>696</v>
      </c>
      <c r="J44" s="169">
        <v>671</v>
      </c>
      <c r="K44" s="170">
        <v>123.23</v>
      </c>
      <c r="L44" s="170">
        <v>287.83</v>
      </c>
      <c r="M44" s="170">
        <v>103.73</v>
      </c>
      <c r="N44" s="170">
        <v>1.02</v>
      </c>
      <c r="O44" s="170">
        <v>0</v>
      </c>
      <c r="P44" s="169">
        <v>666214.02</v>
      </c>
      <c r="Q44" s="169">
        <v>1039615.3</v>
      </c>
      <c r="R44" s="169">
        <v>0</v>
      </c>
      <c r="S44" s="169">
        <v>0</v>
      </c>
      <c r="T44" s="171">
        <v>1039615.3</v>
      </c>
      <c r="U44" s="172" t="s">
        <v>444</v>
      </c>
    </row>
    <row r="45" spans="1:21" outlineLevel="1">
      <c r="A45" s="167" t="s">
        <v>435</v>
      </c>
      <c r="B45" s="168" t="s">
        <v>445</v>
      </c>
      <c r="C45" s="168" t="s">
        <v>275</v>
      </c>
      <c r="D45" s="168" t="s">
        <v>430</v>
      </c>
      <c r="E45" s="169">
        <v>3842046</v>
      </c>
      <c r="F45" s="169">
        <v>3538419</v>
      </c>
      <c r="G45" s="169">
        <v>1109086.6200000001</v>
      </c>
      <c r="H45" s="169">
        <v>1380877.35</v>
      </c>
      <c r="I45" s="169">
        <v>1408</v>
      </c>
      <c r="J45" s="169">
        <v>1228</v>
      </c>
      <c r="K45" s="170">
        <v>108.58</v>
      </c>
      <c r="L45" s="170">
        <v>80.319999999999993</v>
      </c>
      <c r="M45" s="170">
        <v>114.66</v>
      </c>
      <c r="N45" s="170">
        <v>1.02</v>
      </c>
      <c r="O45" s="170">
        <v>0</v>
      </c>
      <c r="P45" s="169">
        <v>3918886.92</v>
      </c>
      <c r="Q45" s="169">
        <v>5027973.54</v>
      </c>
      <c r="R45" s="169">
        <v>0</v>
      </c>
      <c r="S45" s="169">
        <v>0</v>
      </c>
      <c r="T45" s="171">
        <v>5027973.54</v>
      </c>
      <c r="U45" s="172" t="s">
        <v>446</v>
      </c>
    </row>
    <row r="46" spans="1:21" outlineLevel="1">
      <c r="A46" s="167" t="s">
        <v>436</v>
      </c>
      <c r="B46" s="168" t="s">
        <v>445</v>
      </c>
      <c r="C46" s="168" t="s">
        <v>275</v>
      </c>
      <c r="D46" s="168" t="s">
        <v>430</v>
      </c>
      <c r="E46" s="169">
        <v>0</v>
      </c>
      <c r="F46" s="169">
        <v>1404</v>
      </c>
      <c r="G46" s="169">
        <v>0</v>
      </c>
      <c r="H46" s="169">
        <v>0</v>
      </c>
      <c r="I46" s="169">
        <v>0</v>
      </c>
      <c r="J46" s="169">
        <v>6</v>
      </c>
      <c r="K46" s="170">
        <v>0</v>
      </c>
      <c r="L46" s="170">
        <v>0</v>
      </c>
      <c r="M46" s="170">
        <v>0</v>
      </c>
      <c r="N46" s="170">
        <v>1</v>
      </c>
      <c r="O46" s="170">
        <v>0</v>
      </c>
      <c r="P46" s="169">
        <v>0</v>
      </c>
      <c r="Q46" s="169">
        <v>0</v>
      </c>
      <c r="R46" s="169">
        <v>0</v>
      </c>
      <c r="S46" s="169">
        <v>0</v>
      </c>
      <c r="T46" s="171">
        <v>0</v>
      </c>
      <c r="U46" s="172" t="s">
        <v>446</v>
      </c>
    </row>
    <row r="47" spans="1:21" outlineLevel="1">
      <c r="A47" s="167" t="s">
        <v>447</v>
      </c>
      <c r="B47" s="168" t="s">
        <v>445</v>
      </c>
      <c r="C47" s="168" t="s">
        <v>275</v>
      </c>
      <c r="D47" s="168" t="s">
        <v>422</v>
      </c>
      <c r="E47" s="169">
        <v>1485094</v>
      </c>
      <c r="F47" s="169">
        <v>1156325</v>
      </c>
      <c r="G47" s="169">
        <v>0</v>
      </c>
      <c r="H47" s="169">
        <v>0</v>
      </c>
      <c r="I47" s="169">
        <v>535</v>
      </c>
      <c r="J47" s="169">
        <v>465</v>
      </c>
      <c r="K47" s="170">
        <v>128.43</v>
      </c>
      <c r="L47" s="170">
        <v>0</v>
      </c>
      <c r="M47" s="170">
        <v>115.05</v>
      </c>
      <c r="N47" s="170">
        <v>1.18</v>
      </c>
      <c r="O47" s="170">
        <v>0</v>
      </c>
      <c r="P47" s="169">
        <v>1752410.92</v>
      </c>
      <c r="Q47" s="169">
        <v>1752410.92</v>
      </c>
      <c r="R47" s="169">
        <v>0</v>
      </c>
      <c r="S47" s="169">
        <v>0</v>
      </c>
      <c r="T47" s="171">
        <v>1752410.92</v>
      </c>
      <c r="U47" s="172" t="s">
        <v>446</v>
      </c>
    </row>
    <row r="48" spans="1:21" outlineLevel="1">
      <c r="A48" s="167" t="s">
        <v>435</v>
      </c>
      <c r="B48" s="168" t="s">
        <v>448</v>
      </c>
      <c r="C48" s="168" t="s">
        <v>275</v>
      </c>
      <c r="D48" s="168" t="s">
        <v>430</v>
      </c>
      <c r="E48" s="169">
        <v>35035</v>
      </c>
      <c r="F48" s="169">
        <v>16706</v>
      </c>
      <c r="G48" s="169">
        <v>185.4</v>
      </c>
      <c r="H48" s="169">
        <v>0</v>
      </c>
      <c r="I48" s="169">
        <v>54</v>
      </c>
      <c r="J48" s="169">
        <v>43</v>
      </c>
      <c r="K48" s="170">
        <v>209.72</v>
      </c>
      <c r="L48" s="170">
        <v>0</v>
      </c>
      <c r="M48" s="170">
        <v>125.58</v>
      </c>
      <c r="N48" s="170">
        <v>1.02</v>
      </c>
      <c r="O48" s="170">
        <v>0</v>
      </c>
      <c r="P48" s="169">
        <v>35735.699999999997</v>
      </c>
      <c r="Q48" s="169">
        <v>35921.1</v>
      </c>
      <c r="R48" s="169">
        <v>0</v>
      </c>
      <c r="S48" s="169">
        <v>0</v>
      </c>
      <c r="T48" s="171">
        <v>35921.1</v>
      </c>
      <c r="U48" s="172" t="s">
        <v>449</v>
      </c>
    </row>
    <row r="49" spans="1:21" outlineLevel="1">
      <c r="A49" s="167" t="s">
        <v>436</v>
      </c>
      <c r="B49" s="168" t="s">
        <v>448</v>
      </c>
      <c r="C49" s="168" t="s">
        <v>275</v>
      </c>
      <c r="D49" s="168" t="s">
        <v>430</v>
      </c>
      <c r="E49" s="169">
        <v>0</v>
      </c>
      <c r="F49" s="169">
        <v>936</v>
      </c>
      <c r="G49" s="169">
        <v>0</v>
      </c>
      <c r="H49" s="169">
        <v>0</v>
      </c>
      <c r="I49" s="169">
        <v>0</v>
      </c>
      <c r="J49" s="169">
        <v>3</v>
      </c>
      <c r="K49" s="170">
        <v>0</v>
      </c>
      <c r="L49" s="170">
        <v>0</v>
      </c>
      <c r="M49" s="170">
        <v>0</v>
      </c>
      <c r="N49" s="170">
        <v>1</v>
      </c>
      <c r="O49" s="170">
        <v>0</v>
      </c>
      <c r="P49" s="169">
        <v>0</v>
      </c>
      <c r="Q49" s="169">
        <v>0</v>
      </c>
      <c r="R49" s="169">
        <v>0</v>
      </c>
      <c r="S49" s="169">
        <v>0</v>
      </c>
      <c r="T49" s="171">
        <v>0</v>
      </c>
      <c r="U49" s="172" t="s">
        <v>449</v>
      </c>
    </row>
    <row r="50" spans="1:21" outlineLevel="1">
      <c r="A50" s="167" t="s">
        <v>429</v>
      </c>
      <c r="B50" s="168" t="s">
        <v>389</v>
      </c>
      <c r="C50" s="168" t="s">
        <v>275</v>
      </c>
      <c r="D50" s="168" t="s">
        <v>430</v>
      </c>
      <c r="E50" s="169">
        <v>0</v>
      </c>
      <c r="F50" s="169">
        <v>936</v>
      </c>
      <c r="G50" s="169">
        <v>0</v>
      </c>
      <c r="H50" s="169">
        <v>0</v>
      </c>
      <c r="I50" s="169">
        <v>0</v>
      </c>
      <c r="J50" s="169">
        <v>8</v>
      </c>
      <c r="K50" s="170">
        <v>0</v>
      </c>
      <c r="L50" s="170">
        <v>0</v>
      </c>
      <c r="M50" s="170">
        <v>0</v>
      </c>
      <c r="N50" s="170">
        <v>1</v>
      </c>
      <c r="O50" s="170">
        <v>0</v>
      </c>
      <c r="P50" s="169">
        <v>0</v>
      </c>
      <c r="Q50" s="169">
        <v>0</v>
      </c>
      <c r="R50" s="169">
        <v>0</v>
      </c>
      <c r="S50" s="169">
        <v>0</v>
      </c>
      <c r="T50" s="171">
        <v>0</v>
      </c>
      <c r="U50" s="172" t="s">
        <v>390</v>
      </c>
    </row>
    <row r="51" spans="1:21" outlineLevel="1">
      <c r="A51" s="167" t="s">
        <v>436</v>
      </c>
      <c r="B51" s="168" t="s">
        <v>389</v>
      </c>
      <c r="C51" s="168" t="s">
        <v>275</v>
      </c>
      <c r="D51" s="168" t="s">
        <v>430</v>
      </c>
      <c r="E51" s="169">
        <v>0</v>
      </c>
      <c r="F51" s="169">
        <v>468</v>
      </c>
      <c r="G51" s="169">
        <v>0</v>
      </c>
      <c r="H51" s="169">
        <v>0</v>
      </c>
      <c r="I51" s="169">
        <v>0</v>
      </c>
      <c r="J51" s="169">
        <v>2</v>
      </c>
      <c r="K51" s="170">
        <v>0</v>
      </c>
      <c r="L51" s="170">
        <v>0</v>
      </c>
      <c r="M51" s="170">
        <v>0</v>
      </c>
      <c r="N51" s="170">
        <v>1</v>
      </c>
      <c r="O51" s="170">
        <v>0</v>
      </c>
      <c r="P51" s="169">
        <v>0</v>
      </c>
      <c r="Q51" s="169">
        <v>0</v>
      </c>
      <c r="R51" s="169">
        <v>0</v>
      </c>
      <c r="S51" s="169">
        <v>0</v>
      </c>
      <c r="T51" s="171">
        <v>0</v>
      </c>
      <c r="U51" s="172" t="s">
        <v>390</v>
      </c>
    </row>
    <row r="52" spans="1:21" outlineLevel="1">
      <c r="A52" s="167" t="s">
        <v>450</v>
      </c>
      <c r="B52" s="168" t="s">
        <v>389</v>
      </c>
      <c r="C52" s="168" t="s">
        <v>275</v>
      </c>
      <c r="D52" s="168" t="s">
        <v>430</v>
      </c>
      <c r="E52" s="169">
        <v>3558729</v>
      </c>
      <c r="F52" s="169">
        <v>3782662</v>
      </c>
      <c r="G52" s="169">
        <v>669220.04</v>
      </c>
      <c r="H52" s="169">
        <v>190872.53</v>
      </c>
      <c r="I52" s="169">
        <v>1930</v>
      </c>
      <c r="J52" s="169">
        <v>1627</v>
      </c>
      <c r="K52" s="170">
        <v>94.08</v>
      </c>
      <c r="L52" s="170">
        <v>350.61</v>
      </c>
      <c r="M52" s="170">
        <v>118.62</v>
      </c>
      <c r="N52" s="170">
        <v>1.08</v>
      </c>
      <c r="O52" s="170">
        <v>0</v>
      </c>
      <c r="P52" s="169">
        <v>3843427.32</v>
      </c>
      <c r="Q52" s="169">
        <v>4512647.3600000003</v>
      </c>
      <c r="R52" s="169">
        <v>0</v>
      </c>
      <c r="S52" s="169">
        <v>0</v>
      </c>
      <c r="T52" s="171">
        <v>4512647.3600000003</v>
      </c>
      <c r="U52" s="172" t="s">
        <v>390</v>
      </c>
    </row>
    <row r="53" spans="1:21" outlineLevel="1">
      <c r="A53" s="167" t="s">
        <v>436</v>
      </c>
      <c r="B53" s="168" t="s">
        <v>451</v>
      </c>
      <c r="C53" s="168" t="s">
        <v>275</v>
      </c>
      <c r="D53" s="168" t="s">
        <v>430</v>
      </c>
      <c r="E53" s="169">
        <v>0</v>
      </c>
      <c r="F53" s="169">
        <v>5148</v>
      </c>
      <c r="G53" s="169">
        <v>0</v>
      </c>
      <c r="H53" s="169">
        <v>0</v>
      </c>
      <c r="I53" s="169">
        <v>0</v>
      </c>
      <c r="J53" s="169">
        <v>22</v>
      </c>
      <c r="K53" s="170">
        <v>0</v>
      </c>
      <c r="L53" s="170">
        <v>0</v>
      </c>
      <c r="M53" s="170">
        <v>0</v>
      </c>
      <c r="N53" s="170">
        <v>1</v>
      </c>
      <c r="O53" s="170">
        <v>0</v>
      </c>
      <c r="P53" s="169">
        <v>0</v>
      </c>
      <c r="Q53" s="169">
        <v>0</v>
      </c>
      <c r="R53" s="169">
        <v>0</v>
      </c>
      <c r="S53" s="169">
        <v>0</v>
      </c>
      <c r="T53" s="171">
        <v>0</v>
      </c>
      <c r="U53" s="172" t="s">
        <v>452</v>
      </c>
    </row>
    <row r="54" spans="1:21" outlineLevel="1">
      <c r="A54" s="167" t="s">
        <v>453</v>
      </c>
      <c r="B54" s="168" t="s">
        <v>451</v>
      </c>
      <c r="C54" s="168" t="s">
        <v>275</v>
      </c>
      <c r="D54" s="168" t="s">
        <v>430</v>
      </c>
      <c r="E54" s="169">
        <v>460389</v>
      </c>
      <c r="F54" s="169">
        <v>385729</v>
      </c>
      <c r="G54" s="169">
        <v>36227.35</v>
      </c>
      <c r="H54" s="169">
        <v>18746.09</v>
      </c>
      <c r="I54" s="169">
        <v>547</v>
      </c>
      <c r="J54" s="169">
        <v>489</v>
      </c>
      <c r="K54" s="170">
        <v>119.36</v>
      </c>
      <c r="L54" s="170">
        <v>193.25</v>
      </c>
      <c r="M54" s="170">
        <v>111.86</v>
      </c>
      <c r="N54" s="170">
        <v>1.06</v>
      </c>
      <c r="O54" s="170">
        <v>0</v>
      </c>
      <c r="P54" s="169">
        <v>488012.34</v>
      </c>
      <c r="Q54" s="169">
        <v>524239.69</v>
      </c>
      <c r="R54" s="169">
        <v>0</v>
      </c>
      <c r="S54" s="169">
        <v>0</v>
      </c>
      <c r="T54" s="171">
        <v>524239.69</v>
      </c>
      <c r="U54" s="172" t="s">
        <v>452</v>
      </c>
    </row>
    <row r="55" spans="1:21" outlineLevel="1">
      <c r="A55" s="167" t="s">
        <v>435</v>
      </c>
      <c r="B55" s="168" t="s">
        <v>454</v>
      </c>
      <c r="C55" s="168" t="s">
        <v>275</v>
      </c>
      <c r="D55" s="168" t="s">
        <v>430</v>
      </c>
      <c r="E55" s="169">
        <v>1147315</v>
      </c>
      <c r="F55" s="169">
        <v>995744</v>
      </c>
      <c r="G55" s="169">
        <v>18146.86</v>
      </c>
      <c r="H55" s="169">
        <v>24537.48</v>
      </c>
      <c r="I55" s="169">
        <v>799</v>
      </c>
      <c r="J55" s="169">
        <v>701</v>
      </c>
      <c r="K55" s="170">
        <v>115.22</v>
      </c>
      <c r="L55" s="170">
        <v>73.959999999999994</v>
      </c>
      <c r="M55" s="170">
        <v>113.98</v>
      </c>
      <c r="N55" s="170">
        <v>1.02</v>
      </c>
      <c r="O55" s="170">
        <v>0</v>
      </c>
      <c r="P55" s="169">
        <v>1170261.3</v>
      </c>
      <c r="Q55" s="169">
        <v>1188408.1599999999</v>
      </c>
      <c r="R55" s="169">
        <v>0</v>
      </c>
      <c r="S55" s="169">
        <v>0</v>
      </c>
      <c r="T55" s="171">
        <v>1188408.1599999999</v>
      </c>
      <c r="U55" s="172" t="s">
        <v>455</v>
      </c>
    </row>
    <row r="56" spans="1:21" outlineLevel="1">
      <c r="A56" s="167" t="s">
        <v>436</v>
      </c>
      <c r="B56" s="168" t="s">
        <v>454</v>
      </c>
      <c r="C56" s="168" t="s">
        <v>275</v>
      </c>
      <c r="D56" s="168" t="s">
        <v>430</v>
      </c>
      <c r="E56" s="169">
        <v>0</v>
      </c>
      <c r="F56" s="169">
        <v>3744</v>
      </c>
      <c r="G56" s="169">
        <v>0</v>
      </c>
      <c r="H56" s="169">
        <v>0</v>
      </c>
      <c r="I56" s="169">
        <v>0</v>
      </c>
      <c r="J56" s="169">
        <v>14</v>
      </c>
      <c r="K56" s="170">
        <v>0</v>
      </c>
      <c r="L56" s="170">
        <v>0</v>
      </c>
      <c r="M56" s="170">
        <v>0</v>
      </c>
      <c r="N56" s="170">
        <v>1</v>
      </c>
      <c r="O56" s="170">
        <v>0</v>
      </c>
      <c r="P56" s="169">
        <v>0</v>
      </c>
      <c r="Q56" s="169">
        <v>0</v>
      </c>
      <c r="R56" s="169">
        <v>0</v>
      </c>
      <c r="S56" s="169">
        <v>0</v>
      </c>
      <c r="T56" s="171">
        <v>0</v>
      </c>
      <c r="U56" s="172" t="s">
        <v>455</v>
      </c>
    </row>
    <row r="57" spans="1:21" outlineLevel="1">
      <c r="A57" s="167" t="s">
        <v>435</v>
      </c>
      <c r="B57" s="168" t="s">
        <v>456</v>
      </c>
      <c r="C57" s="168" t="s">
        <v>275</v>
      </c>
      <c r="D57" s="168" t="s">
        <v>430</v>
      </c>
      <c r="E57" s="169">
        <v>65062</v>
      </c>
      <c r="F57" s="169">
        <v>56937</v>
      </c>
      <c r="G57" s="169">
        <v>2741.04</v>
      </c>
      <c r="H57" s="169">
        <v>8076.27</v>
      </c>
      <c r="I57" s="169">
        <v>76</v>
      </c>
      <c r="J57" s="169">
        <v>61</v>
      </c>
      <c r="K57" s="170">
        <v>114.27</v>
      </c>
      <c r="L57" s="170">
        <v>33.94</v>
      </c>
      <c r="M57" s="170">
        <v>124.59</v>
      </c>
      <c r="N57" s="170">
        <v>1.02</v>
      </c>
      <c r="O57" s="170">
        <v>0</v>
      </c>
      <c r="P57" s="169">
        <v>66363.240000000005</v>
      </c>
      <c r="Q57" s="169">
        <v>69104.28</v>
      </c>
      <c r="R57" s="169">
        <v>0</v>
      </c>
      <c r="S57" s="169">
        <v>0</v>
      </c>
      <c r="T57" s="171">
        <v>69104.28</v>
      </c>
      <c r="U57" s="172" t="s">
        <v>457</v>
      </c>
    </row>
    <row r="58" spans="1:21" outlineLevel="1">
      <c r="A58" s="167" t="s">
        <v>435</v>
      </c>
      <c r="B58" s="168" t="s">
        <v>67</v>
      </c>
      <c r="C58" s="168" t="s">
        <v>275</v>
      </c>
      <c r="D58" s="168" t="s">
        <v>430</v>
      </c>
      <c r="E58" s="169">
        <v>1092938</v>
      </c>
      <c r="F58" s="169">
        <v>803960</v>
      </c>
      <c r="G58" s="169">
        <v>59964.02</v>
      </c>
      <c r="H58" s="169">
        <v>344.22</v>
      </c>
      <c r="I58" s="169">
        <v>633</v>
      </c>
      <c r="J58" s="169">
        <v>478</v>
      </c>
      <c r="K58" s="170">
        <v>135.94</v>
      </c>
      <c r="L58" s="170">
        <v>17420.259999999998</v>
      </c>
      <c r="M58" s="170">
        <v>132.43</v>
      </c>
      <c r="N58" s="170">
        <v>1.02</v>
      </c>
      <c r="O58" s="170">
        <v>0</v>
      </c>
      <c r="P58" s="169">
        <v>1114796.76</v>
      </c>
      <c r="Q58" s="169">
        <v>1174760.78</v>
      </c>
      <c r="R58" s="169">
        <v>0</v>
      </c>
      <c r="S58" s="169">
        <v>0</v>
      </c>
      <c r="T58" s="171">
        <v>1174760.78</v>
      </c>
      <c r="U58" s="172" t="s">
        <v>458</v>
      </c>
    </row>
    <row r="59" spans="1:21" outlineLevel="1">
      <c r="A59" s="167" t="s">
        <v>436</v>
      </c>
      <c r="B59" s="168" t="s">
        <v>459</v>
      </c>
      <c r="C59" s="168" t="s">
        <v>275</v>
      </c>
      <c r="D59" s="168" t="s">
        <v>430</v>
      </c>
      <c r="E59" s="169">
        <v>0</v>
      </c>
      <c r="F59" s="169">
        <v>936</v>
      </c>
      <c r="G59" s="169">
        <v>0</v>
      </c>
      <c r="H59" s="169">
        <v>0</v>
      </c>
      <c r="I59" s="169">
        <v>0</v>
      </c>
      <c r="J59" s="169">
        <v>4</v>
      </c>
      <c r="K59" s="170">
        <v>0</v>
      </c>
      <c r="L59" s="170">
        <v>0</v>
      </c>
      <c r="M59" s="170">
        <v>0</v>
      </c>
      <c r="N59" s="170">
        <v>1</v>
      </c>
      <c r="O59" s="170">
        <v>0</v>
      </c>
      <c r="P59" s="169">
        <v>0</v>
      </c>
      <c r="Q59" s="169">
        <v>0</v>
      </c>
      <c r="R59" s="169">
        <v>0</v>
      </c>
      <c r="S59" s="169">
        <v>0</v>
      </c>
      <c r="T59" s="171">
        <v>0</v>
      </c>
      <c r="U59" s="172" t="s">
        <v>460</v>
      </c>
    </row>
    <row r="60" spans="1:21" outlineLevel="1">
      <c r="A60" s="167" t="s">
        <v>438</v>
      </c>
      <c r="B60" s="168" t="s">
        <v>459</v>
      </c>
      <c r="C60" s="168" t="s">
        <v>275</v>
      </c>
      <c r="D60" s="168" t="s">
        <v>430</v>
      </c>
      <c r="E60" s="169">
        <v>1790338</v>
      </c>
      <c r="F60" s="169">
        <v>1833187</v>
      </c>
      <c r="G60" s="169">
        <v>4795306.0199999996</v>
      </c>
      <c r="H60" s="169">
        <v>3585784.97</v>
      </c>
      <c r="I60" s="169">
        <v>937</v>
      </c>
      <c r="J60" s="169">
        <v>917</v>
      </c>
      <c r="K60" s="170">
        <v>97.66</v>
      </c>
      <c r="L60" s="170">
        <v>133.72999999999999</v>
      </c>
      <c r="M60" s="170">
        <v>102.18</v>
      </c>
      <c r="N60" s="170">
        <v>1.04</v>
      </c>
      <c r="O60" s="170">
        <v>0</v>
      </c>
      <c r="P60" s="169">
        <v>1861951.52</v>
      </c>
      <c r="Q60" s="169">
        <v>6657257.54</v>
      </c>
      <c r="R60" s="169">
        <v>0</v>
      </c>
      <c r="S60" s="169">
        <v>0</v>
      </c>
      <c r="T60" s="171">
        <v>6657257.54</v>
      </c>
      <c r="U60" s="172" t="s">
        <v>460</v>
      </c>
    </row>
    <row r="61" spans="1:21" outlineLevel="1">
      <c r="A61" s="167" t="s">
        <v>435</v>
      </c>
      <c r="B61" s="168" t="s">
        <v>461</v>
      </c>
      <c r="C61" s="168" t="s">
        <v>275</v>
      </c>
      <c r="D61" s="168" t="s">
        <v>430</v>
      </c>
      <c r="E61" s="169">
        <v>134342</v>
      </c>
      <c r="F61" s="169">
        <v>0</v>
      </c>
      <c r="G61" s="169">
        <v>207.7</v>
      </c>
      <c r="H61" s="169">
        <v>0</v>
      </c>
      <c r="I61" s="169">
        <v>126</v>
      </c>
      <c r="J61" s="169">
        <v>0</v>
      </c>
      <c r="K61" s="170">
        <v>0</v>
      </c>
      <c r="L61" s="170">
        <v>0</v>
      </c>
      <c r="M61" s="170">
        <v>0</v>
      </c>
      <c r="N61" s="170">
        <v>1.02</v>
      </c>
      <c r="O61" s="170">
        <v>0</v>
      </c>
      <c r="P61" s="169">
        <v>137028.84</v>
      </c>
      <c r="Q61" s="169">
        <v>137236.54</v>
      </c>
      <c r="R61" s="169">
        <v>0</v>
      </c>
      <c r="S61" s="169">
        <v>0</v>
      </c>
      <c r="T61" s="171">
        <v>137236.54</v>
      </c>
      <c r="U61" s="172" t="s">
        <v>462</v>
      </c>
    </row>
    <row r="62" spans="1:21" outlineLevel="1">
      <c r="A62" s="167" t="s">
        <v>437</v>
      </c>
      <c r="B62" s="168" t="s">
        <v>461</v>
      </c>
      <c r="C62" s="168" t="s">
        <v>275</v>
      </c>
      <c r="D62" s="168" t="s">
        <v>384</v>
      </c>
      <c r="E62" s="169">
        <v>5810</v>
      </c>
      <c r="F62" s="169">
        <v>0</v>
      </c>
      <c r="G62" s="169">
        <v>0</v>
      </c>
      <c r="H62" s="169">
        <v>0</v>
      </c>
      <c r="I62" s="169">
        <v>2</v>
      </c>
      <c r="J62" s="169">
        <v>0</v>
      </c>
      <c r="K62" s="170">
        <v>0</v>
      </c>
      <c r="L62" s="170">
        <v>0</v>
      </c>
      <c r="M62" s="170">
        <v>0</v>
      </c>
      <c r="N62" s="170">
        <v>1.05</v>
      </c>
      <c r="O62" s="170">
        <v>0</v>
      </c>
      <c r="P62" s="169">
        <v>6100.5</v>
      </c>
      <c r="Q62" s="169">
        <v>6100.5</v>
      </c>
      <c r="R62" s="169">
        <v>0</v>
      </c>
      <c r="S62" s="169">
        <v>0</v>
      </c>
      <c r="T62" s="171">
        <v>6100.5</v>
      </c>
      <c r="U62" s="172" t="s">
        <v>462</v>
      </c>
    </row>
    <row r="63" spans="1:21" outlineLevel="1">
      <c r="A63" s="167" t="s">
        <v>435</v>
      </c>
      <c r="B63" s="168" t="s">
        <v>463</v>
      </c>
      <c r="C63" s="168" t="s">
        <v>275</v>
      </c>
      <c r="D63" s="168" t="s">
        <v>430</v>
      </c>
      <c r="E63" s="169">
        <v>78736</v>
      </c>
      <c r="F63" s="169">
        <v>88795</v>
      </c>
      <c r="G63" s="169">
        <v>0</v>
      </c>
      <c r="H63" s="169">
        <v>0</v>
      </c>
      <c r="I63" s="169">
        <v>50</v>
      </c>
      <c r="J63" s="169">
        <v>60</v>
      </c>
      <c r="K63" s="170">
        <v>88.67</v>
      </c>
      <c r="L63" s="170">
        <v>0</v>
      </c>
      <c r="M63" s="170">
        <v>83.33</v>
      </c>
      <c r="N63" s="170">
        <v>1.02</v>
      </c>
      <c r="O63" s="170">
        <v>0</v>
      </c>
      <c r="P63" s="169">
        <v>80310.720000000001</v>
      </c>
      <c r="Q63" s="169">
        <v>80310.720000000001</v>
      </c>
      <c r="R63" s="169">
        <v>0</v>
      </c>
      <c r="S63" s="169">
        <v>0</v>
      </c>
      <c r="T63" s="171">
        <v>80310.720000000001</v>
      </c>
      <c r="U63" s="172" t="s">
        <v>464</v>
      </c>
    </row>
    <row r="64" spans="1:21" outlineLevel="1">
      <c r="A64" s="167" t="s">
        <v>465</v>
      </c>
      <c r="B64" s="168" t="s">
        <v>96</v>
      </c>
      <c r="C64" s="168" t="s">
        <v>275</v>
      </c>
      <c r="D64" s="168" t="s">
        <v>422</v>
      </c>
      <c r="E64" s="169">
        <v>1230</v>
      </c>
      <c r="F64" s="169">
        <v>1476</v>
      </c>
      <c r="G64" s="169">
        <v>0</v>
      </c>
      <c r="H64" s="169">
        <v>0</v>
      </c>
      <c r="I64" s="169">
        <v>5</v>
      </c>
      <c r="J64" s="169">
        <v>6</v>
      </c>
      <c r="K64" s="170">
        <v>83.33</v>
      </c>
      <c r="L64" s="170">
        <v>0</v>
      </c>
      <c r="M64" s="170">
        <v>83.33</v>
      </c>
      <c r="N64" s="170">
        <v>1</v>
      </c>
      <c r="O64" s="170">
        <v>0</v>
      </c>
      <c r="P64" s="169">
        <v>1230</v>
      </c>
      <c r="Q64" s="169">
        <v>1230</v>
      </c>
      <c r="R64" s="169">
        <v>0</v>
      </c>
      <c r="S64" s="169">
        <v>0</v>
      </c>
      <c r="T64" s="171">
        <v>1230</v>
      </c>
      <c r="U64" s="172" t="s">
        <v>393</v>
      </c>
    </row>
    <row r="65" spans="1:21" outlineLevel="1">
      <c r="A65" s="167" t="s">
        <v>453</v>
      </c>
      <c r="B65" s="168" t="s">
        <v>96</v>
      </c>
      <c r="C65" s="168" t="s">
        <v>275</v>
      </c>
      <c r="D65" s="168" t="s">
        <v>430</v>
      </c>
      <c r="E65" s="169">
        <v>5057743</v>
      </c>
      <c r="F65" s="169">
        <v>4269411</v>
      </c>
      <c r="G65" s="169">
        <v>841036.41</v>
      </c>
      <c r="H65" s="169">
        <v>608386.13</v>
      </c>
      <c r="I65" s="169">
        <v>1751</v>
      </c>
      <c r="J65" s="169">
        <v>1538</v>
      </c>
      <c r="K65" s="170">
        <v>118.46</v>
      </c>
      <c r="L65" s="170">
        <v>138.24</v>
      </c>
      <c r="M65" s="170">
        <v>113.85</v>
      </c>
      <c r="N65" s="170">
        <v>1.06</v>
      </c>
      <c r="O65" s="170">
        <v>0</v>
      </c>
      <c r="P65" s="169">
        <v>5361207.58</v>
      </c>
      <c r="Q65" s="169">
        <v>6202243.9900000002</v>
      </c>
      <c r="R65" s="169">
        <v>0</v>
      </c>
      <c r="S65" s="169">
        <v>0</v>
      </c>
      <c r="T65" s="171">
        <v>6202243.9900000002</v>
      </c>
      <c r="U65" s="172" t="s">
        <v>393</v>
      </c>
    </row>
    <row r="66" spans="1:21" outlineLevel="1">
      <c r="A66" s="167" t="s">
        <v>435</v>
      </c>
      <c r="B66" s="168" t="s">
        <v>466</v>
      </c>
      <c r="C66" s="168" t="s">
        <v>275</v>
      </c>
      <c r="D66" s="168" t="s">
        <v>430</v>
      </c>
      <c r="E66" s="169">
        <v>2488</v>
      </c>
      <c r="F66" s="169">
        <v>5951</v>
      </c>
      <c r="G66" s="169">
        <v>0</v>
      </c>
      <c r="H66" s="169">
        <v>0</v>
      </c>
      <c r="I66" s="169">
        <v>3</v>
      </c>
      <c r="J66" s="169">
        <v>9</v>
      </c>
      <c r="K66" s="170">
        <v>41.81</v>
      </c>
      <c r="L66" s="170">
        <v>0</v>
      </c>
      <c r="M66" s="170">
        <v>33.33</v>
      </c>
      <c r="N66" s="170">
        <v>1.02</v>
      </c>
      <c r="O66" s="170">
        <v>0</v>
      </c>
      <c r="P66" s="169">
        <v>2537.7600000000002</v>
      </c>
      <c r="Q66" s="169">
        <v>2537.7600000000002</v>
      </c>
      <c r="R66" s="169">
        <v>0</v>
      </c>
      <c r="S66" s="169">
        <v>0</v>
      </c>
      <c r="T66" s="171">
        <v>2537.7600000000002</v>
      </c>
      <c r="U66" s="172" t="s">
        <v>467</v>
      </c>
    </row>
    <row r="67" spans="1:21" outlineLevel="1">
      <c r="A67" s="167" t="s">
        <v>436</v>
      </c>
      <c r="B67" s="168" t="s">
        <v>126</v>
      </c>
      <c r="C67" s="168" t="s">
        <v>275</v>
      </c>
      <c r="D67" s="168" t="s">
        <v>430</v>
      </c>
      <c r="E67" s="169">
        <v>0</v>
      </c>
      <c r="F67" s="169">
        <v>5148</v>
      </c>
      <c r="G67" s="169">
        <v>0</v>
      </c>
      <c r="H67" s="169">
        <v>0</v>
      </c>
      <c r="I67" s="169">
        <v>0</v>
      </c>
      <c r="J67" s="169">
        <v>22</v>
      </c>
      <c r="K67" s="170">
        <v>0</v>
      </c>
      <c r="L67" s="170">
        <v>0</v>
      </c>
      <c r="M67" s="170">
        <v>0</v>
      </c>
      <c r="N67" s="170">
        <v>1</v>
      </c>
      <c r="O67" s="170">
        <v>0</v>
      </c>
      <c r="P67" s="169">
        <v>0</v>
      </c>
      <c r="Q67" s="169">
        <v>0</v>
      </c>
      <c r="R67" s="169">
        <v>0</v>
      </c>
      <c r="S67" s="169">
        <v>0</v>
      </c>
      <c r="T67" s="171">
        <v>0</v>
      </c>
      <c r="U67" s="172" t="s">
        <v>468</v>
      </c>
    </row>
    <row r="68" spans="1:21" outlineLevel="1">
      <c r="A68" s="167" t="s">
        <v>438</v>
      </c>
      <c r="B68" s="168" t="s">
        <v>126</v>
      </c>
      <c r="C68" s="168" t="s">
        <v>275</v>
      </c>
      <c r="D68" s="168" t="s">
        <v>430</v>
      </c>
      <c r="E68" s="169">
        <v>3739901</v>
      </c>
      <c r="F68" s="169">
        <v>3404261</v>
      </c>
      <c r="G68" s="169">
        <v>487896.03</v>
      </c>
      <c r="H68" s="169">
        <v>495468.9</v>
      </c>
      <c r="I68" s="169">
        <v>1865</v>
      </c>
      <c r="J68" s="169">
        <v>1643</v>
      </c>
      <c r="K68" s="170">
        <v>109.86</v>
      </c>
      <c r="L68" s="170">
        <v>98.47</v>
      </c>
      <c r="M68" s="170">
        <v>113.51</v>
      </c>
      <c r="N68" s="170">
        <v>1.04</v>
      </c>
      <c r="O68" s="170">
        <v>0</v>
      </c>
      <c r="P68" s="169">
        <v>3889497.04</v>
      </c>
      <c r="Q68" s="169">
        <v>4377393.07</v>
      </c>
      <c r="R68" s="169">
        <v>0</v>
      </c>
      <c r="S68" s="169">
        <v>0</v>
      </c>
      <c r="T68" s="171">
        <v>4377393.07</v>
      </c>
      <c r="U68" s="172" t="s">
        <v>468</v>
      </c>
    </row>
    <row r="69" spans="1:21" outlineLevel="1">
      <c r="A69" s="167" t="s">
        <v>435</v>
      </c>
      <c r="B69" s="168" t="s">
        <v>469</v>
      </c>
      <c r="C69" s="168" t="s">
        <v>275</v>
      </c>
      <c r="D69" s="168" t="s">
        <v>430</v>
      </c>
      <c r="E69" s="169">
        <v>1806264</v>
      </c>
      <c r="F69" s="169">
        <v>1436405</v>
      </c>
      <c r="G69" s="169">
        <v>0</v>
      </c>
      <c r="H69" s="169">
        <v>0</v>
      </c>
      <c r="I69" s="169">
        <v>519</v>
      </c>
      <c r="J69" s="169">
        <v>439</v>
      </c>
      <c r="K69" s="170">
        <v>125.75</v>
      </c>
      <c r="L69" s="170">
        <v>0</v>
      </c>
      <c r="M69" s="170">
        <v>118.22</v>
      </c>
      <c r="N69" s="170">
        <v>1.02</v>
      </c>
      <c r="O69" s="170">
        <v>0</v>
      </c>
      <c r="P69" s="169">
        <v>1842389.28</v>
      </c>
      <c r="Q69" s="169">
        <v>1842389.28</v>
      </c>
      <c r="R69" s="169">
        <v>0</v>
      </c>
      <c r="S69" s="169">
        <v>0</v>
      </c>
      <c r="T69" s="171">
        <v>1842389.28</v>
      </c>
      <c r="U69" s="172" t="s">
        <v>470</v>
      </c>
    </row>
    <row r="70" spans="1:21" outlineLevel="1">
      <c r="A70" s="167" t="s">
        <v>438</v>
      </c>
      <c r="B70" s="168" t="s">
        <v>157</v>
      </c>
      <c r="C70" s="168" t="s">
        <v>275</v>
      </c>
      <c r="D70" s="168" t="s">
        <v>430</v>
      </c>
      <c r="E70" s="169">
        <v>2765834</v>
      </c>
      <c r="F70" s="169">
        <v>2280051</v>
      </c>
      <c r="G70" s="169">
        <v>3659336.89</v>
      </c>
      <c r="H70" s="169">
        <v>2618847.83</v>
      </c>
      <c r="I70" s="169">
        <v>1934</v>
      </c>
      <c r="J70" s="169">
        <v>1749</v>
      </c>
      <c r="K70" s="170">
        <v>121.31</v>
      </c>
      <c r="L70" s="170">
        <v>139.72999999999999</v>
      </c>
      <c r="M70" s="170">
        <v>110.58</v>
      </c>
      <c r="N70" s="170">
        <v>1.04</v>
      </c>
      <c r="O70" s="170">
        <v>0</v>
      </c>
      <c r="P70" s="169">
        <v>2876467.36</v>
      </c>
      <c r="Q70" s="169">
        <v>6535804.25</v>
      </c>
      <c r="R70" s="169">
        <v>0</v>
      </c>
      <c r="S70" s="169">
        <v>0</v>
      </c>
      <c r="T70" s="171">
        <v>6535804.25</v>
      </c>
      <c r="U70" s="172" t="s">
        <v>471</v>
      </c>
    </row>
    <row r="71" spans="1:21" outlineLevel="1">
      <c r="A71" s="167" t="s">
        <v>472</v>
      </c>
      <c r="B71" s="168" t="s">
        <v>473</v>
      </c>
      <c r="C71" s="168" t="s">
        <v>275</v>
      </c>
      <c r="D71" s="168" t="s">
        <v>474</v>
      </c>
      <c r="E71" s="169">
        <v>762116</v>
      </c>
      <c r="F71" s="169">
        <v>878959</v>
      </c>
      <c r="G71" s="169">
        <v>11818.34</v>
      </c>
      <c r="H71" s="169">
        <v>5420.24</v>
      </c>
      <c r="I71" s="169">
        <v>812</v>
      </c>
      <c r="J71" s="169">
        <v>835</v>
      </c>
      <c r="K71" s="170">
        <v>86.71</v>
      </c>
      <c r="L71" s="170">
        <v>218.04</v>
      </c>
      <c r="M71" s="170">
        <v>97.25</v>
      </c>
      <c r="N71" s="170">
        <v>1.02</v>
      </c>
      <c r="O71" s="170">
        <v>0</v>
      </c>
      <c r="P71" s="169">
        <v>777358.32</v>
      </c>
      <c r="Q71" s="169">
        <v>789176.66</v>
      </c>
      <c r="R71" s="169">
        <v>0</v>
      </c>
      <c r="S71" s="169">
        <v>0</v>
      </c>
      <c r="T71" s="171">
        <v>789176.66</v>
      </c>
      <c r="U71" s="172" t="s">
        <v>475</v>
      </c>
    </row>
    <row r="72" spans="1:21" outlineLevel="1">
      <c r="A72" s="167" t="s">
        <v>429</v>
      </c>
      <c r="B72" s="168" t="s">
        <v>473</v>
      </c>
      <c r="C72" s="168" t="s">
        <v>275</v>
      </c>
      <c r="D72" s="168" t="s">
        <v>430</v>
      </c>
      <c r="E72" s="169">
        <v>0</v>
      </c>
      <c r="F72" s="169">
        <v>117</v>
      </c>
      <c r="G72" s="169">
        <v>0</v>
      </c>
      <c r="H72" s="169">
        <v>0</v>
      </c>
      <c r="I72" s="169">
        <v>0</v>
      </c>
      <c r="J72" s="169">
        <v>1</v>
      </c>
      <c r="K72" s="170">
        <v>0</v>
      </c>
      <c r="L72" s="170">
        <v>0</v>
      </c>
      <c r="M72" s="170">
        <v>0</v>
      </c>
      <c r="N72" s="170">
        <v>1</v>
      </c>
      <c r="O72" s="170">
        <v>0</v>
      </c>
      <c r="P72" s="169">
        <v>0</v>
      </c>
      <c r="Q72" s="169">
        <v>0</v>
      </c>
      <c r="R72" s="169">
        <v>0</v>
      </c>
      <c r="S72" s="169">
        <v>0</v>
      </c>
      <c r="T72" s="171">
        <v>0</v>
      </c>
      <c r="U72" s="172" t="s">
        <v>475</v>
      </c>
    </row>
    <row r="73" spans="1:21" outlineLevel="1">
      <c r="A73" s="167" t="s">
        <v>436</v>
      </c>
      <c r="B73" s="168" t="s">
        <v>473</v>
      </c>
      <c r="C73" s="168" t="s">
        <v>275</v>
      </c>
      <c r="D73" s="168" t="s">
        <v>430</v>
      </c>
      <c r="E73" s="169">
        <v>0</v>
      </c>
      <c r="F73" s="169">
        <v>234</v>
      </c>
      <c r="G73" s="169">
        <v>0</v>
      </c>
      <c r="H73" s="169">
        <v>0</v>
      </c>
      <c r="I73" s="169">
        <v>0</v>
      </c>
      <c r="J73" s="169">
        <v>1</v>
      </c>
      <c r="K73" s="170">
        <v>0</v>
      </c>
      <c r="L73" s="170">
        <v>0</v>
      </c>
      <c r="M73" s="170">
        <v>0</v>
      </c>
      <c r="N73" s="170">
        <v>1</v>
      </c>
      <c r="O73" s="170">
        <v>0</v>
      </c>
      <c r="P73" s="169">
        <v>0</v>
      </c>
      <c r="Q73" s="169">
        <v>0</v>
      </c>
      <c r="R73" s="169">
        <v>0</v>
      </c>
      <c r="S73" s="169">
        <v>0</v>
      </c>
      <c r="T73" s="171">
        <v>0</v>
      </c>
      <c r="U73" s="172" t="s">
        <v>475</v>
      </c>
    </row>
    <row r="74" spans="1:21" outlineLevel="1">
      <c r="A74" s="167" t="s">
        <v>429</v>
      </c>
      <c r="B74" s="168" t="s">
        <v>477</v>
      </c>
      <c r="C74" s="168" t="s">
        <v>275</v>
      </c>
      <c r="D74" s="168" t="s">
        <v>430</v>
      </c>
      <c r="E74" s="169">
        <v>0</v>
      </c>
      <c r="F74" s="169">
        <v>117</v>
      </c>
      <c r="G74" s="169">
        <v>0</v>
      </c>
      <c r="H74" s="169">
        <v>0</v>
      </c>
      <c r="I74" s="169">
        <v>0</v>
      </c>
      <c r="J74" s="169">
        <v>1</v>
      </c>
      <c r="K74" s="170">
        <v>0</v>
      </c>
      <c r="L74" s="170">
        <v>0</v>
      </c>
      <c r="M74" s="170">
        <v>0</v>
      </c>
      <c r="N74" s="170">
        <v>1</v>
      </c>
      <c r="O74" s="170">
        <v>0</v>
      </c>
      <c r="P74" s="169">
        <v>0</v>
      </c>
      <c r="Q74" s="169">
        <v>0</v>
      </c>
      <c r="R74" s="169">
        <v>0</v>
      </c>
      <c r="S74" s="169">
        <v>0</v>
      </c>
      <c r="T74" s="171">
        <v>0</v>
      </c>
      <c r="U74" s="172" t="s">
        <v>478</v>
      </c>
    </row>
    <row r="75" spans="1:21" outlineLevel="1">
      <c r="A75" s="167" t="s">
        <v>476</v>
      </c>
      <c r="B75" s="168" t="s">
        <v>477</v>
      </c>
      <c r="C75" s="168" t="s">
        <v>275</v>
      </c>
      <c r="D75" s="168" t="s">
        <v>474</v>
      </c>
      <c r="E75" s="169">
        <v>624191</v>
      </c>
      <c r="F75" s="169">
        <v>668043</v>
      </c>
      <c r="G75" s="169">
        <v>0</v>
      </c>
      <c r="H75" s="169">
        <v>0</v>
      </c>
      <c r="I75" s="169">
        <v>251</v>
      </c>
      <c r="J75" s="169">
        <v>272</v>
      </c>
      <c r="K75" s="170">
        <v>93.44</v>
      </c>
      <c r="L75" s="170">
        <v>0</v>
      </c>
      <c r="M75" s="170">
        <v>92.28</v>
      </c>
      <c r="N75" s="170">
        <v>1.08</v>
      </c>
      <c r="O75" s="170">
        <v>0</v>
      </c>
      <c r="P75" s="169">
        <v>674126.28</v>
      </c>
      <c r="Q75" s="169">
        <v>674126.28</v>
      </c>
      <c r="R75" s="169">
        <v>0</v>
      </c>
      <c r="S75" s="169">
        <v>0</v>
      </c>
      <c r="T75" s="171">
        <v>674126.28</v>
      </c>
      <c r="U75" s="172" t="s">
        <v>478</v>
      </c>
    </row>
    <row r="76" spans="1:21" outlineLevel="1">
      <c r="A76" s="167" t="s">
        <v>482</v>
      </c>
      <c r="B76" s="168" t="s">
        <v>480</v>
      </c>
      <c r="C76" s="168" t="s">
        <v>275</v>
      </c>
      <c r="D76" s="168" t="s">
        <v>433</v>
      </c>
      <c r="E76" s="169">
        <v>1654758</v>
      </c>
      <c r="F76" s="169">
        <v>1377198</v>
      </c>
      <c r="G76" s="169">
        <v>275369.63</v>
      </c>
      <c r="H76" s="169">
        <v>436286.25</v>
      </c>
      <c r="I76" s="169">
        <v>534</v>
      </c>
      <c r="J76" s="169">
        <v>438</v>
      </c>
      <c r="K76" s="170">
        <v>120.15</v>
      </c>
      <c r="L76" s="170">
        <v>63.12</v>
      </c>
      <c r="M76" s="170">
        <v>121.92</v>
      </c>
      <c r="N76" s="170">
        <v>1.03</v>
      </c>
      <c r="O76" s="170">
        <v>0</v>
      </c>
      <c r="P76" s="169">
        <v>1704400.74</v>
      </c>
      <c r="Q76" s="169">
        <v>1979770.37</v>
      </c>
      <c r="R76" s="169">
        <v>0</v>
      </c>
      <c r="S76" s="169">
        <v>0</v>
      </c>
      <c r="T76" s="171">
        <v>1979770.37</v>
      </c>
      <c r="U76" s="172" t="s">
        <v>481</v>
      </c>
    </row>
    <row r="77" spans="1:21" outlineLevel="1">
      <c r="A77" s="167" t="s">
        <v>483</v>
      </c>
      <c r="B77" s="168" t="s">
        <v>484</v>
      </c>
      <c r="C77" s="168" t="s">
        <v>275</v>
      </c>
      <c r="D77" s="168" t="s">
        <v>433</v>
      </c>
      <c r="E77" s="169">
        <v>766807</v>
      </c>
      <c r="F77" s="169">
        <v>921316</v>
      </c>
      <c r="G77" s="169">
        <v>0</v>
      </c>
      <c r="H77" s="169">
        <v>0</v>
      </c>
      <c r="I77" s="169">
        <v>104</v>
      </c>
      <c r="J77" s="169">
        <v>71</v>
      </c>
      <c r="K77" s="170">
        <v>83.23</v>
      </c>
      <c r="L77" s="170">
        <v>0</v>
      </c>
      <c r="M77" s="170">
        <v>146.47999999999999</v>
      </c>
      <c r="N77" s="170">
        <v>1.03</v>
      </c>
      <c r="O77" s="170">
        <v>0</v>
      </c>
      <c r="P77" s="169">
        <v>789811.21</v>
      </c>
      <c r="Q77" s="169">
        <v>789811.21</v>
      </c>
      <c r="R77" s="169">
        <v>0</v>
      </c>
      <c r="S77" s="169">
        <v>0</v>
      </c>
      <c r="T77" s="171">
        <v>789811.21</v>
      </c>
      <c r="U77" s="172" t="s">
        <v>485</v>
      </c>
    </row>
    <row r="78" spans="1:21" outlineLevel="1">
      <c r="A78" s="167" t="s">
        <v>486</v>
      </c>
      <c r="B78" s="168" t="s">
        <v>487</v>
      </c>
      <c r="C78" s="168" t="s">
        <v>275</v>
      </c>
      <c r="D78" s="168" t="s">
        <v>433</v>
      </c>
      <c r="E78" s="169">
        <v>93693</v>
      </c>
      <c r="F78" s="169">
        <v>107751</v>
      </c>
      <c r="G78" s="169">
        <v>0</v>
      </c>
      <c r="H78" s="169">
        <v>4452.13</v>
      </c>
      <c r="I78" s="169">
        <v>22</v>
      </c>
      <c r="J78" s="169">
        <v>24</v>
      </c>
      <c r="K78" s="170">
        <v>86.95</v>
      </c>
      <c r="L78" s="170">
        <v>0</v>
      </c>
      <c r="M78" s="170">
        <v>91.67</v>
      </c>
      <c r="N78" s="170">
        <v>1.03</v>
      </c>
      <c r="O78" s="170">
        <v>0</v>
      </c>
      <c r="P78" s="169">
        <v>96503.79</v>
      </c>
      <c r="Q78" s="169">
        <v>96503.79</v>
      </c>
      <c r="R78" s="169">
        <v>0</v>
      </c>
      <c r="S78" s="169">
        <v>0</v>
      </c>
      <c r="T78" s="171">
        <v>96503.79</v>
      </c>
      <c r="U78" s="172" t="s">
        <v>488</v>
      </c>
    </row>
    <row r="79" spans="1:21" outlineLevel="1">
      <c r="A79" s="167" t="s">
        <v>435</v>
      </c>
      <c r="B79" s="168" t="s">
        <v>489</v>
      </c>
      <c r="C79" s="168" t="s">
        <v>275</v>
      </c>
      <c r="D79" s="168" t="s">
        <v>430</v>
      </c>
      <c r="E79" s="169">
        <v>459556</v>
      </c>
      <c r="F79" s="169">
        <v>709412</v>
      </c>
      <c r="G79" s="169">
        <v>5412.74</v>
      </c>
      <c r="H79" s="169">
        <v>1613.97</v>
      </c>
      <c r="I79" s="169">
        <v>276</v>
      </c>
      <c r="J79" s="169">
        <v>409</v>
      </c>
      <c r="K79" s="170">
        <v>64.78</v>
      </c>
      <c r="L79" s="170">
        <v>335.37</v>
      </c>
      <c r="M79" s="170">
        <v>67.48</v>
      </c>
      <c r="N79" s="170">
        <v>1.02</v>
      </c>
      <c r="O79" s="170">
        <v>0</v>
      </c>
      <c r="P79" s="169">
        <v>468747.12</v>
      </c>
      <c r="Q79" s="169">
        <v>474159.86</v>
      </c>
      <c r="R79" s="169">
        <v>0</v>
      </c>
      <c r="S79" s="169">
        <v>0</v>
      </c>
      <c r="T79" s="171">
        <v>474159.86</v>
      </c>
      <c r="U79" s="172" t="s">
        <v>490</v>
      </c>
    </row>
    <row r="80" spans="1:21" outlineLevel="1">
      <c r="A80" s="167" t="s">
        <v>429</v>
      </c>
      <c r="B80" s="168" t="s">
        <v>491</v>
      </c>
      <c r="C80" s="168" t="s">
        <v>275</v>
      </c>
      <c r="D80" s="168" t="s">
        <v>430</v>
      </c>
      <c r="E80" s="169">
        <v>0</v>
      </c>
      <c r="F80" s="169">
        <v>936</v>
      </c>
      <c r="G80" s="169">
        <v>0</v>
      </c>
      <c r="H80" s="169">
        <v>0</v>
      </c>
      <c r="I80" s="169">
        <v>0</v>
      </c>
      <c r="J80" s="169">
        <v>5</v>
      </c>
      <c r="K80" s="170">
        <v>0</v>
      </c>
      <c r="L80" s="170">
        <v>0</v>
      </c>
      <c r="M80" s="170">
        <v>0</v>
      </c>
      <c r="N80" s="170">
        <v>1</v>
      </c>
      <c r="O80" s="170">
        <v>0</v>
      </c>
      <c r="P80" s="169">
        <v>0</v>
      </c>
      <c r="Q80" s="169">
        <v>0</v>
      </c>
      <c r="R80" s="169">
        <v>0</v>
      </c>
      <c r="S80" s="169">
        <v>0</v>
      </c>
      <c r="T80" s="171">
        <v>0</v>
      </c>
      <c r="U80" s="172" t="s">
        <v>492</v>
      </c>
    </row>
    <row r="81" spans="1:21" outlineLevel="1">
      <c r="A81" s="167" t="s">
        <v>436</v>
      </c>
      <c r="B81" s="168" t="s">
        <v>491</v>
      </c>
      <c r="C81" s="168" t="s">
        <v>275</v>
      </c>
      <c r="D81" s="168" t="s">
        <v>430</v>
      </c>
      <c r="E81" s="169">
        <v>0</v>
      </c>
      <c r="F81" s="169">
        <v>1872</v>
      </c>
      <c r="G81" s="169">
        <v>0</v>
      </c>
      <c r="H81" s="169">
        <v>0</v>
      </c>
      <c r="I81" s="169">
        <v>0</v>
      </c>
      <c r="J81" s="169">
        <v>7</v>
      </c>
      <c r="K81" s="170">
        <v>0</v>
      </c>
      <c r="L81" s="170">
        <v>0</v>
      </c>
      <c r="M81" s="170">
        <v>0</v>
      </c>
      <c r="N81" s="170">
        <v>1</v>
      </c>
      <c r="O81" s="170">
        <v>0</v>
      </c>
      <c r="P81" s="169">
        <v>0</v>
      </c>
      <c r="Q81" s="169">
        <v>0</v>
      </c>
      <c r="R81" s="169">
        <v>0</v>
      </c>
      <c r="S81" s="169">
        <v>0</v>
      </c>
      <c r="T81" s="171">
        <v>0</v>
      </c>
      <c r="U81" s="172" t="s">
        <v>492</v>
      </c>
    </row>
    <row r="82" spans="1:21" outlineLevel="1">
      <c r="A82" s="167" t="s">
        <v>438</v>
      </c>
      <c r="B82" s="168" t="s">
        <v>491</v>
      </c>
      <c r="C82" s="168" t="s">
        <v>275</v>
      </c>
      <c r="D82" s="168" t="s">
        <v>430</v>
      </c>
      <c r="E82" s="169">
        <v>4940614</v>
      </c>
      <c r="F82" s="169">
        <v>3760814</v>
      </c>
      <c r="G82" s="169">
        <v>6266662.7100000205</v>
      </c>
      <c r="H82" s="169">
        <v>4528572.8499999996</v>
      </c>
      <c r="I82" s="169">
        <v>1348</v>
      </c>
      <c r="J82" s="169">
        <v>1144</v>
      </c>
      <c r="K82" s="170">
        <v>131.37</v>
      </c>
      <c r="L82" s="170">
        <v>138.38</v>
      </c>
      <c r="M82" s="170">
        <v>117.83</v>
      </c>
      <c r="N82" s="170">
        <v>1.04</v>
      </c>
      <c r="O82" s="170">
        <v>0</v>
      </c>
      <c r="P82" s="169">
        <v>5138238.5599999996</v>
      </c>
      <c r="Q82" s="169">
        <v>11404901.27</v>
      </c>
      <c r="R82" s="169">
        <v>0</v>
      </c>
      <c r="S82" s="169">
        <v>0</v>
      </c>
      <c r="T82" s="171">
        <v>11404901.27</v>
      </c>
      <c r="U82" s="172" t="s">
        <v>492</v>
      </c>
    </row>
    <row r="83" spans="1:21" outlineLevel="1">
      <c r="A83" s="167" t="s">
        <v>495</v>
      </c>
      <c r="B83" s="168" t="s">
        <v>493</v>
      </c>
      <c r="C83" s="168" t="s">
        <v>275</v>
      </c>
      <c r="D83" s="168" t="s">
        <v>430</v>
      </c>
      <c r="E83" s="169">
        <v>21219619</v>
      </c>
      <c r="F83" s="169">
        <v>22400757</v>
      </c>
      <c r="G83" s="169">
        <v>0</v>
      </c>
      <c r="H83" s="169">
        <v>0</v>
      </c>
      <c r="I83" s="169">
        <v>146</v>
      </c>
      <c r="J83" s="169">
        <v>151</v>
      </c>
      <c r="K83" s="170">
        <v>94.73</v>
      </c>
      <c r="L83" s="170">
        <v>0</v>
      </c>
      <c r="M83" s="170">
        <v>96.69</v>
      </c>
      <c r="N83" s="170">
        <v>0.86</v>
      </c>
      <c r="O83" s="170">
        <v>0</v>
      </c>
      <c r="P83" s="169">
        <v>18248872.34</v>
      </c>
      <c r="Q83" s="169">
        <v>18248872.34</v>
      </c>
      <c r="R83" s="169">
        <v>0</v>
      </c>
      <c r="S83" s="169">
        <v>0</v>
      </c>
      <c r="T83" s="171">
        <v>18248872.34</v>
      </c>
      <c r="U83" s="172" t="s">
        <v>494</v>
      </c>
    </row>
    <row r="84" spans="1:21" outlineLevel="1">
      <c r="A84" s="167" t="s">
        <v>450</v>
      </c>
      <c r="B84" s="168" t="s">
        <v>493</v>
      </c>
      <c r="C84" s="168" t="s">
        <v>275</v>
      </c>
      <c r="D84" s="168" t="s">
        <v>430</v>
      </c>
      <c r="E84" s="169">
        <v>7065244</v>
      </c>
      <c r="F84" s="169">
        <v>4365988</v>
      </c>
      <c r="G84" s="169">
        <v>730864.83</v>
      </c>
      <c r="H84" s="169">
        <v>992465.15</v>
      </c>
      <c r="I84" s="169">
        <v>555</v>
      </c>
      <c r="J84" s="169">
        <v>587</v>
      </c>
      <c r="K84" s="170">
        <v>161.82</v>
      </c>
      <c r="L84" s="170">
        <v>73.64</v>
      </c>
      <c r="M84" s="170">
        <v>94.55</v>
      </c>
      <c r="N84" s="170">
        <v>1.08</v>
      </c>
      <c r="O84" s="170">
        <v>0</v>
      </c>
      <c r="P84" s="169">
        <v>7630463.5199999996</v>
      </c>
      <c r="Q84" s="169">
        <v>8361328.3499999996</v>
      </c>
      <c r="R84" s="169">
        <v>0</v>
      </c>
      <c r="S84" s="169">
        <v>0</v>
      </c>
      <c r="T84" s="171">
        <v>8361328.3499999996</v>
      </c>
      <c r="U84" s="172" t="s">
        <v>494</v>
      </c>
    </row>
    <row r="85" spans="1:21" outlineLevel="1">
      <c r="A85" s="167" t="s">
        <v>435</v>
      </c>
      <c r="B85" s="168" t="s">
        <v>496</v>
      </c>
      <c r="C85" s="168" t="s">
        <v>275</v>
      </c>
      <c r="D85" s="168" t="s">
        <v>430</v>
      </c>
      <c r="E85" s="169">
        <v>2827893</v>
      </c>
      <c r="F85" s="169">
        <v>2362686</v>
      </c>
      <c r="G85" s="169">
        <v>11864.42</v>
      </c>
      <c r="H85" s="169">
        <v>13990.33</v>
      </c>
      <c r="I85" s="169">
        <v>2112</v>
      </c>
      <c r="J85" s="169">
        <v>1894</v>
      </c>
      <c r="K85" s="170">
        <v>119.69</v>
      </c>
      <c r="L85" s="170">
        <v>84.8</v>
      </c>
      <c r="M85" s="170">
        <v>111.51</v>
      </c>
      <c r="N85" s="170">
        <v>1.02</v>
      </c>
      <c r="O85" s="170">
        <v>0</v>
      </c>
      <c r="P85" s="169">
        <v>2884450.86</v>
      </c>
      <c r="Q85" s="169">
        <v>2896315.28</v>
      </c>
      <c r="R85" s="169">
        <v>0</v>
      </c>
      <c r="S85" s="169">
        <v>0</v>
      </c>
      <c r="T85" s="171">
        <v>2896315.28</v>
      </c>
      <c r="U85" s="172" t="s">
        <v>497</v>
      </c>
    </row>
    <row r="86" spans="1:21" outlineLevel="1">
      <c r="A86" s="167" t="s">
        <v>429</v>
      </c>
      <c r="B86" s="168" t="s">
        <v>496</v>
      </c>
      <c r="C86" s="168" t="s">
        <v>275</v>
      </c>
      <c r="D86" s="168" t="s">
        <v>430</v>
      </c>
      <c r="E86" s="169">
        <v>0</v>
      </c>
      <c r="F86" s="169">
        <v>1755</v>
      </c>
      <c r="G86" s="169">
        <v>0</v>
      </c>
      <c r="H86" s="169">
        <v>0</v>
      </c>
      <c r="I86" s="169">
        <v>0</v>
      </c>
      <c r="J86" s="169">
        <v>14</v>
      </c>
      <c r="K86" s="170">
        <v>0</v>
      </c>
      <c r="L86" s="170">
        <v>0</v>
      </c>
      <c r="M86" s="170">
        <v>0</v>
      </c>
      <c r="N86" s="170">
        <v>1</v>
      </c>
      <c r="O86" s="170">
        <v>0</v>
      </c>
      <c r="P86" s="169">
        <v>0</v>
      </c>
      <c r="Q86" s="169">
        <v>0</v>
      </c>
      <c r="R86" s="169">
        <v>0</v>
      </c>
      <c r="S86" s="169">
        <v>0</v>
      </c>
      <c r="T86" s="171">
        <v>0</v>
      </c>
      <c r="U86" s="172" t="s">
        <v>497</v>
      </c>
    </row>
    <row r="87" spans="1:21" outlineLevel="1">
      <c r="A87" s="167" t="s">
        <v>450</v>
      </c>
      <c r="B87" s="168" t="s">
        <v>498</v>
      </c>
      <c r="C87" s="168" t="s">
        <v>275</v>
      </c>
      <c r="D87" s="168" t="s">
        <v>430</v>
      </c>
      <c r="E87" s="169">
        <v>13966148</v>
      </c>
      <c r="F87" s="169">
        <v>10959985</v>
      </c>
      <c r="G87" s="169">
        <v>9958763.2300000004</v>
      </c>
      <c r="H87" s="169">
        <v>6163685.1500000004</v>
      </c>
      <c r="I87" s="169">
        <v>1221</v>
      </c>
      <c r="J87" s="169">
        <v>1083</v>
      </c>
      <c r="K87" s="170">
        <v>127.43</v>
      </c>
      <c r="L87" s="170">
        <v>161.57</v>
      </c>
      <c r="M87" s="170">
        <v>112.74</v>
      </c>
      <c r="N87" s="170">
        <v>1.08</v>
      </c>
      <c r="O87" s="170">
        <v>0</v>
      </c>
      <c r="P87" s="169">
        <v>15083439.84</v>
      </c>
      <c r="Q87" s="169">
        <v>25042203.07</v>
      </c>
      <c r="R87" s="169">
        <v>0</v>
      </c>
      <c r="S87" s="169">
        <v>0</v>
      </c>
      <c r="T87" s="171">
        <v>25042203.07</v>
      </c>
      <c r="U87" s="172" t="s">
        <v>499</v>
      </c>
    </row>
    <row r="88" spans="1:21" outlineLevel="1">
      <c r="A88" s="167" t="s">
        <v>435</v>
      </c>
      <c r="B88" s="168" t="s">
        <v>500</v>
      </c>
      <c r="C88" s="168" t="s">
        <v>275</v>
      </c>
      <c r="D88" s="168" t="s">
        <v>430</v>
      </c>
      <c r="E88" s="169">
        <v>195937</v>
      </c>
      <c r="F88" s="169">
        <v>175039</v>
      </c>
      <c r="G88" s="169">
        <v>0</v>
      </c>
      <c r="H88" s="169">
        <v>9563.9</v>
      </c>
      <c r="I88" s="169">
        <v>160</v>
      </c>
      <c r="J88" s="169">
        <v>153</v>
      </c>
      <c r="K88" s="170">
        <v>111.94</v>
      </c>
      <c r="L88" s="170">
        <v>0</v>
      </c>
      <c r="M88" s="170">
        <v>104.58</v>
      </c>
      <c r="N88" s="170">
        <v>1.02</v>
      </c>
      <c r="O88" s="170">
        <v>0</v>
      </c>
      <c r="P88" s="169">
        <v>199855.74</v>
      </c>
      <c r="Q88" s="169">
        <v>199855.74</v>
      </c>
      <c r="R88" s="169">
        <v>0</v>
      </c>
      <c r="S88" s="169">
        <v>0</v>
      </c>
      <c r="T88" s="171">
        <v>199855.74</v>
      </c>
      <c r="U88" s="172" t="s">
        <v>501</v>
      </c>
    </row>
    <row r="89" spans="1:21" outlineLevel="1">
      <c r="A89" s="167" t="s">
        <v>429</v>
      </c>
      <c r="B89" s="168" t="s">
        <v>500</v>
      </c>
      <c r="C89" s="168" t="s">
        <v>275</v>
      </c>
      <c r="D89" s="168" t="s">
        <v>430</v>
      </c>
      <c r="E89" s="169">
        <v>0</v>
      </c>
      <c r="F89" s="169">
        <v>468</v>
      </c>
      <c r="G89" s="169">
        <v>0</v>
      </c>
      <c r="H89" s="169">
        <v>0</v>
      </c>
      <c r="I89" s="169">
        <v>0</v>
      </c>
      <c r="J89" s="169">
        <v>3</v>
      </c>
      <c r="K89" s="170">
        <v>0</v>
      </c>
      <c r="L89" s="170">
        <v>0</v>
      </c>
      <c r="M89" s="170">
        <v>0</v>
      </c>
      <c r="N89" s="170">
        <v>1</v>
      </c>
      <c r="O89" s="170">
        <v>0</v>
      </c>
      <c r="P89" s="169">
        <v>0</v>
      </c>
      <c r="Q89" s="169">
        <v>0</v>
      </c>
      <c r="R89" s="169">
        <v>0</v>
      </c>
      <c r="S89" s="169">
        <v>0</v>
      </c>
      <c r="T89" s="171">
        <v>0</v>
      </c>
      <c r="U89" s="172" t="s">
        <v>501</v>
      </c>
    </row>
    <row r="90" spans="1:21" outlineLevel="1">
      <c r="A90" s="167" t="s">
        <v>453</v>
      </c>
      <c r="B90" s="168" t="s">
        <v>502</v>
      </c>
      <c r="C90" s="168" t="s">
        <v>275</v>
      </c>
      <c r="D90" s="168" t="s">
        <v>430</v>
      </c>
      <c r="E90" s="169">
        <v>1390106</v>
      </c>
      <c r="F90" s="169">
        <v>1278114</v>
      </c>
      <c r="G90" s="169">
        <v>2286.4299999999998</v>
      </c>
      <c r="H90" s="169">
        <v>36090.089999999997</v>
      </c>
      <c r="I90" s="169">
        <v>1912</v>
      </c>
      <c r="J90" s="169">
        <v>1690</v>
      </c>
      <c r="K90" s="170">
        <v>108.76</v>
      </c>
      <c r="L90" s="170">
        <v>6.34</v>
      </c>
      <c r="M90" s="170">
        <v>113.14</v>
      </c>
      <c r="N90" s="170">
        <v>1.06</v>
      </c>
      <c r="O90" s="170">
        <v>0</v>
      </c>
      <c r="P90" s="169">
        <v>1473512.36</v>
      </c>
      <c r="Q90" s="169">
        <v>1475798.79</v>
      </c>
      <c r="R90" s="169">
        <v>0</v>
      </c>
      <c r="S90" s="169">
        <v>0</v>
      </c>
      <c r="T90" s="171">
        <v>1475798.79</v>
      </c>
      <c r="U90" s="172" t="s">
        <v>503</v>
      </c>
    </row>
    <row r="91" spans="1:21" outlineLevel="1">
      <c r="A91" s="167" t="s">
        <v>472</v>
      </c>
      <c r="B91" s="168" t="s">
        <v>504</v>
      </c>
      <c r="C91" s="168" t="s">
        <v>275</v>
      </c>
      <c r="D91" s="168" t="s">
        <v>474</v>
      </c>
      <c r="E91" s="169">
        <v>23685</v>
      </c>
      <c r="F91" s="169">
        <v>46174</v>
      </c>
      <c r="G91" s="169">
        <v>0</v>
      </c>
      <c r="H91" s="169">
        <v>0</v>
      </c>
      <c r="I91" s="169">
        <v>68</v>
      </c>
      <c r="J91" s="169">
        <v>81</v>
      </c>
      <c r="K91" s="170">
        <v>51.3</v>
      </c>
      <c r="L91" s="170">
        <v>0</v>
      </c>
      <c r="M91" s="170">
        <v>83.95</v>
      </c>
      <c r="N91" s="170">
        <v>1.02</v>
      </c>
      <c r="O91" s="170">
        <v>0</v>
      </c>
      <c r="P91" s="169">
        <v>24158.7</v>
      </c>
      <c r="Q91" s="169">
        <v>24158.7</v>
      </c>
      <c r="R91" s="169">
        <v>0</v>
      </c>
      <c r="S91" s="169">
        <v>0</v>
      </c>
      <c r="T91" s="171">
        <v>24158.7</v>
      </c>
      <c r="U91" s="172" t="s">
        <v>505</v>
      </c>
    </row>
    <row r="92" spans="1:21" outlineLevel="1">
      <c r="A92" s="167" t="s">
        <v>435</v>
      </c>
      <c r="B92" s="168" t="s">
        <v>506</v>
      </c>
      <c r="C92" s="168" t="s">
        <v>275</v>
      </c>
      <c r="D92" s="168" t="s">
        <v>430</v>
      </c>
      <c r="E92" s="169">
        <v>1367128</v>
      </c>
      <c r="F92" s="169">
        <v>1249329</v>
      </c>
      <c r="G92" s="169">
        <v>2571.0100000000002</v>
      </c>
      <c r="H92" s="169">
        <v>1635.16</v>
      </c>
      <c r="I92" s="169">
        <v>1981</v>
      </c>
      <c r="J92" s="169">
        <v>1790</v>
      </c>
      <c r="K92" s="170">
        <v>109.43</v>
      </c>
      <c r="L92" s="170">
        <v>157.22999999999999</v>
      </c>
      <c r="M92" s="170">
        <v>110.67</v>
      </c>
      <c r="N92" s="170">
        <v>1.02</v>
      </c>
      <c r="O92" s="170">
        <v>0</v>
      </c>
      <c r="P92" s="169">
        <v>1394470.56</v>
      </c>
      <c r="Q92" s="169">
        <v>1397041.57</v>
      </c>
      <c r="R92" s="169">
        <v>0</v>
      </c>
      <c r="S92" s="169">
        <v>0</v>
      </c>
      <c r="T92" s="171">
        <v>1397041.57</v>
      </c>
      <c r="U92" s="172" t="s">
        <v>507</v>
      </c>
    </row>
    <row r="93" spans="1:21" outlineLevel="1">
      <c r="A93" s="167" t="s">
        <v>435</v>
      </c>
      <c r="B93" s="168" t="s">
        <v>508</v>
      </c>
      <c r="C93" s="168" t="s">
        <v>275</v>
      </c>
      <c r="D93" s="168" t="s">
        <v>430</v>
      </c>
      <c r="E93" s="169">
        <v>173950</v>
      </c>
      <c r="F93" s="169">
        <v>175632</v>
      </c>
      <c r="G93" s="169">
        <v>15.76</v>
      </c>
      <c r="H93" s="169">
        <v>15.48</v>
      </c>
      <c r="I93" s="169">
        <v>374</v>
      </c>
      <c r="J93" s="169">
        <v>357</v>
      </c>
      <c r="K93" s="170">
        <v>99.04</v>
      </c>
      <c r="L93" s="170">
        <v>101.81</v>
      </c>
      <c r="M93" s="170">
        <v>104.76</v>
      </c>
      <c r="N93" s="170">
        <v>1.02</v>
      </c>
      <c r="O93" s="170">
        <v>0</v>
      </c>
      <c r="P93" s="169">
        <v>177429</v>
      </c>
      <c r="Q93" s="169">
        <v>177444.76</v>
      </c>
      <c r="R93" s="169">
        <v>0</v>
      </c>
      <c r="S93" s="169">
        <v>0</v>
      </c>
      <c r="T93" s="171">
        <v>177444.76</v>
      </c>
      <c r="U93" s="172" t="s">
        <v>509</v>
      </c>
    </row>
    <row r="94" spans="1:21" outlineLevel="1">
      <c r="A94" s="167" t="s">
        <v>435</v>
      </c>
      <c r="B94" s="168" t="s">
        <v>510</v>
      </c>
      <c r="C94" s="168" t="s">
        <v>275</v>
      </c>
      <c r="D94" s="168" t="s">
        <v>430</v>
      </c>
      <c r="E94" s="169">
        <v>8717</v>
      </c>
      <c r="F94" s="169">
        <v>8551</v>
      </c>
      <c r="G94" s="169">
        <v>0</v>
      </c>
      <c r="H94" s="169">
        <v>0</v>
      </c>
      <c r="I94" s="169">
        <v>38</v>
      </c>
      <c r="J94" s="169">
        <v>43</v>
      </c>
      <c r="K94" s="170">
        <v>101.94</v>
      </c>
      <c r="L94" s="170">
        <v>0</v>
      </c>
      <c r="M94" s="170">
        <v>88.37</v>
      </c>
      <c r="N94" s="170">
        <v>1.02</v>
      </c>
      <c r="O94" s="170">
        <v>0</v>
      </c>
      <c r="P94" s="169">
        <v>8891.34</v>
      </c>
      <c r="Q94" s="169">
        <v>8891.34</v>
      </c>
      <c r="R94" s="169">
        <v>0</v>
      </c>
      <c r="S94" s="169">
        <v>0</v>
      </c>
      <c r="T94" s="171">
        <v>8891.34</v>
      </c>
      <c r="U94" s="172" t="s">
        <v>511</v>
      </c>
    </row>
    <row r="95" spans="1:21" outlineLevel="1">
      <c r="A95" s="167" t="s">
        <v>435</v>
      </c>
      <c r="B95" s="168" t="s">
        <v>512</v>
      </c>
      <c r="C95" s="168" t="s">
        <v>275</v>
      </c>
      <c r="D95" s="168" t="s">
        <v>430</v>
      </c>
      <c r="E95" s="169">
        <v>509891</v>
      </c>
      <c r="F95" s="169">
        <v>487130</v>
      </c>
      <c r="G95" s="169">
        <v>8500.0400000000009</v>
      </c>
      <c r="H95" s="169">
        <v>9718.85</v>
      </c>
      <c r="I95" s="169">
        <v>999</v>
      </c>
      <c r="J95" s="169">
        <v>958</v>
      </c>
      <c r="K95" s="170">
        <v>104.67</v>
      </c>
      <c r="L95" s="170">
        <v>87.46</v>
      </c>
      <c r="M95" s="170">
        <v>104.28</v>
      </c>
      <c r="N95" s="170">
        <v>1.02</v>
      </c>
      <c r="O95" s="170">
        <v>0</v>
      </c>
      <c r="P95" s="169">
        <v>520088.82</v>
      </c>
      <c r="Q95" s="169">
        <v>528588.86</v>
      </c>
      <c r="R95" s="169">
        <v>0</v>
      </c>
      <c r="S95" s="169">
        <v>0</v>
      </c>
      <c r="T95" s="171">
        <v>528588.86</v>
      </c>
      <c r="U95" s="172" t="s">
        <v>513</v>
      </c>
    </row>
    <row r="96" spans="1:21" outlineLevel="1">
      <c r="A96" s="167" t="s">
        <v>453</v>
      </c>
      <c r="B96" s="168" t="s">
        <v>243</v>
      </c>
      <c r="C96" s="168" t="s">
        <v>275</v>
      </c>
      <c r="D96" s="168" t="s">
        <v>430</v>
      </c>
      <c r="E96" s="169">
        <v>1332458</v>
      </c>
      <c r="F96" s="169">
        <v>1222599</v>
      </c>
      <c r="G96" s="169">
        <v>13751.77</v>
      </c>
      <c r="H96" s="169">
        <v>11847.88</v>
      </c>
      <c r="I96" s="169">
        <v>549</v>
      </c>
      <c r="J96" s="169">
        <v>530</v>
      </c>
      <c r="K96" s="170">
        <v>108.99</v>
      </c>
      <c r="L96" s="170">
        <v>116.07</v>
      </c>
      <c r="M96" s="170">
        <v>103.58</v>
      </c>
      <c r="N96" s="170">
        <v>1.06</v>
      </c>
      <c r="O96" s="170">
        <v>0</v>
      </c>
      <c r="P96" s="169">
        <v>1412405.48</v>
      </c>
      <c r="Q96" s="169">
        <v>1426157.25</v>
      </c>
      <c r="R96" s="169">
        <v>0</v>
      </c>
      <c r="S96" s="169">
        <v>0</v>
      </c>
      <c r="T96" s="171">
        <v>1426157.25</v>
      </c>
      <c r="U96" s="172" t="s">
        <v>514</v>
      </c>
    </row>
    <row r="97" spans="1:21" outlineLevel="1">
      <c r="A97" s="167" t="s">
        <v>435</v>
      </c>
      <c r="B97" s="168" t="s">
        <v>246</v>
      </c>
      <c r="C97" s="168" t="s">
        <v>275</v>
      </c>
      <c r="D97" s="168" t="s">
        <v>430</v>
      </c>
      <c r="E97" s="169">
        <v>143830</v>
      </c>
      <c r="F97" s="169">
        <v>72705</v>
      </c>
      <c r="G97" s="169">
        <v>27.59</v>
      </c>
      <c r="H97" s="169">
        <v>0</v>
      </c>
      <c r="I97" s="169">
        <v>260</v>
      </c>
      <c r="J97" s="169">
        <v>221</v>
      </c>
      <c r="K97" s="170">
        <v>197.83</v>
      </c>
      <c r="L97" s="170">
        <v>0</v>
      </c>
      <c r="M97" s="170">
        <v>117.65</v>
      </c>
      <c r="N97" s="170">
        <v>1.02</v>
      </c>
      <c r="O97" s="170">
        <v>0</v>
      </c>
      <c r="P97" s="169">
        <v>146706.6</v>
      </c>
      <c r="Q97" s="169">
        <v>146734.19</v>
      </c>
      <c r="R97" s="169">
        <v>0</v>
      </c>
      <c r="S97" s="169">
        <v>0</v>
      </c>
      <c r="T97" s="171">
        <v>146734.19</v>
      </c>
      <c r="U97" s="172" t="s">
        <v>515</v>
      </c>
    </row>
    <row r="98" spans="1:21" outlineLevel="1">
      <c r="A98" s="167" t="s">
        <v>429</v>
      </c>
      <c r="B98" s="168" t="s">
        <v>516</v>
      </c>
      <c r="C98" s="168" t="s">
        <v>275</v>
      </c>
      <c r="D98" s="168" t="s">
        <v>430</v>
      </c>
      <c r="E98" s="169">
        <v>0</v>
      </c>
      <c r="F98" s="169">
        <v>117</v>
      </c>
      <c r="G98" s="169">
        <v>0</v>
      </c>
      <c r="H98" s="169">
        <v>0</v>
      </c>
      <c r="I98" s="169">
        <v>0</v>
      </c>
      <c r="J98" s="169">
        <v>1</v>
      </c>
      <c r="K98" s="170">
        <v>0</v>
      </c>
      <c r="L98" s="170">
        <v>0</v>
      </c>
      <c r="M98" s="170">
        <v>0</v>
      </c>
      <c r="N98" s="170">
        <v>1</v>
      </c>
      <c r="O98" s="170">
        <v>0</v>
      </c>
      <c r="P98" s="169">
        <v>0</v>
      </c>
      <c r="Q98" s="169">
        <v>0</v>
      </c>
      <c r="R98" s="169">
        <v>0</v>
      </c>
      <c r="S98" s="169">
        <v>0</v>
      </c>
      <c r="T98" s="171">
        <v>0</v>
      </c>
      <c r="U98" s="172" t="s">
        <v>517</v>
      </c>
    </row>
    <row r="99" spans="1:21" outlineLevel="1">
      <c r="A99" s="167" t="s">
        <v>436</v>
      </c>
      <c r="B99" s="168" t="s">
        <v>516</v>
      </c>
      <c r="C99" s="168" t="s">
        <v>275</v>
      </c>
      <c r="D99" s="168" t="s">
        <v>430</v>
      </c>
      <c r="E99" s="169">
        <v>0</v>
      </c>
      <c r="F99" s="169">
        <v>702</v>
      </c>
      <c r="G99" s="169">
        <v>0</v>
      </c>
      <c r="H99" s="169">
        <v>0</v>
      </c>
      <c r="I99" s="169">
        <v>0</v>
      </c>
      <c r="J99" s="169">
        <v>3</v>
      </c>
      <c r="K99" s="170">
        <v>0</v>
      </c>
      <c r="L99" s="170">
        <v>0</v>
      </c>
      <c r="M99" s="170">
        <v>0</v>
      </c>
      <c r="N99" s="170">
        <v>1</v>
      </c>
      <c r="O99" s="170">
        <v>0</v>
      </c>
      <c r="P99" s="169">
        <v>0</v>
      </c>
      <c r="Q99" s="169">
        <v>0</v>
      </c>
      <c r="R99" s="169">
        <v>0</v>
      </c>
      <c r="S99" s="169">
        <v>0</v>
      </c>
      <c r="T99" s="171">
        <v>0</v>
      </c>
      <c r="U99" s="172" t="s">
        <v>517</v>
      </c>
    </row>
    <row r="100" spans="1:21" outlineLevel="1">
      <c r="A100" s="167" t="s">
        <v>438</v>
      </c>
      <c r="B100" s="168" t="s">
        <v>516</v>
      </c>
      <c r="C100" s="168" t="s">
        <v>275</v>
      </c>
      <c r="D100" s="168" t="s">
        <v>430</v>
      </c>
      <c r="E100" s="169">
        <v>2193181</v>
      </c>
      <c r="F100" s="169">
        <v>2112504</v>
      </c>
      <c r="G100" s="169">
        <v>34958.11</v>
      </c>
      <c r="H100" s="169">
        <v>16191.38</v>
      </c>
      <c r="I100" s="169">
        <v>2812</v>
      </c>
      <c r="J100" s="169">
        <v>2710</v>
      </c>
      <c r="K100" s="170">
        <v>103.82</v>
      </c>
      <c r="L100" s="170">
        <v>215.91</v>
      </c>
      <c r="M100" s="170">
        <v>103.76</v>
      </c>
      <c r="N100" s="170">
        <v>1.04</v>
      </c>
      <c r="O100" s="170">
        <v>0</v>
      </c>
      <c r="P100" s="169">
        <v>2280908.2400000002</v>
      </c>
      <c r="Q100" s="169">
        <v>2315866.35</v>
      </c>
      <c r="R100" s="169">
        <v>0</v>
      </c>
      <c r="S100" s="169">
        <v>0</v>
      </c>
      <c r="T100" s="171">
        <v>2315866.35</v>
      </c>
      <c r="U100" s="172" t="s">
        <v>517</v>
      </c>
    </row>
    <row r="101" spans="1:21" outlineLevel="1">
      <c r="A101" s="167" t="s">
        <v>429</v>
      </c>
      <c r="B101" s="168" t="s">
        <v>394</v>
      </c>
      <c r="C101" s="168" t="s">
        <v>275</v>
      </c>
      <c r="D101" s="168" t="s">
        <v>430</v>
      </c>
      <c r="E101" s="169">
        <v>0</v>
      </c>
      <c r="F101" s="169">
        <v>585</v>
      </c>
      <c r="G101" s="169">
        <v>0</v>
      </c>
      <c r="H101" s="169">
        <v>0</v>
      </c>
      <c r="I101" s="169">
        <v>0</v>
      </c>
      <c r="J101" s="169">
        <v>4</v>
      </c>
      <c r="K101" s="170">
        <v>0</v>
      </c>
      <c r="L101" s="170">
        <v>0</v>
      </c>
      <c r="M101" s="170">
        <v>0</v>
      </c>
      <c r="N101" s="170">
        <v>1</v>
      </c>
      <c r="O101" s="170">
        <v>0</v>
      </c>
      <c r="P101" s="169">
        <v>0</v>
      </c>
      <c r="Q101" s="169">
        <v>0</v>
      </c>
      <c r="R101" s="169">
        <v>0</v>
      </c>
      <c r="S101" s="169">
        <v>0</v>
      </c>
      <c r="T101" s="171">
        <v>0</v>
      </c>
      <c r="U101" s="172" t="s">
        <v>395</v>
      </c>
    </row>
    <row r="102" spans="1:21" outlineLevel="1">
      <c r="A102" s="167" t="s">
        <v>518</v>
      </c>
      <c r="B102" s="168" t="s">
        <v>394</v>
      </c>
      <c r="C102" s="168" t="s">
        <v>275</v>
      </c>
      <c r="D102" s="168" t="s">
        <v>430</v>
      </c>
      <c r="E102" s="169">
        <v>814</v>
      </c>
      <c r="F102" s="169">
        <v>3256</v>
      </c>
      <c r="G102" s="169">
        <v>0</v>
      </c>
      <c r="H102" s="169">
        <v>0</v>
      </c>
      <c r="I102" s="169">
        <v>2</v>
      </c>
      <c r="J102" s="169">
        <v>8</v>
      </c>
      <c r="K102" s="170">
        <v>25</v>
      </c>
      <c r="L102" s="170">
        <v>0</v>
      </c>
      <c r="M102" s="170">
        <v>25</v>
      </c>
      <c r="N102" s="170">
        <v>1.01</v>
      </c>
      <c r="O102" s="170">
        <v>0</v>
      </c>
      <c r="P102" s="169">
        <v>822.14</v>
      </c>
      <c r="Q102" s="169">
        <v>822.14</v>
      </c>
      <c r="R102" s="169">
        <v>0</v>
      </c>
      <c r="S102" s="169">
        <v>0</v>
      </c>
      <c r="T102" s="171">
        <v>822.14</v>
      </c>
      <c r="U102" s="172" t="s">
        <v>395</v>
      </c>
    </row>
    <row r="103" spans="1:21" outlineLevel="1">
      <c r="A103" s="167" t="s">
        <v>438</v>
      </c>
      <c r="B103" s="168" t="s">
        <v>394</v>
      </c>
      <c r="C103" s="168" t="s">
        <v>275</v>
      </c>
      <c r="D103" s="168" t="s">
        <v>430</v>
      </c>
      <c r="E103" s="169">
        <v>2685046</v>
      </c>
      <c r="F103" s="169">
        <v>3206431</v>
      </c>
      <c r="G103" s="169">
        <v>81033.919999999998</v>
      </c>
      <c r="H103" s="169">
        <v>162275.03</v>
      </c>
      <c r="I103" s="169">
        <v>2337</v>
      </c>
      <c r="J103" s="169">
        <v>2419</v>
      </c>
      <c r="K103" s="170">
        <v>83.74</v>
      </c>
      <c r="L103" s="170">
        <v>49.94</v>
      </c>
      <c r="M103" s="170">
        <v>96.61</v>
      </c>
      <c r="N103" s="170">
        <v>1.04</v>
      </c>
      <c r="O103" s="170">
        <v>0</v>
      </c>
      <c r="P103" s="169">
        <v>2792447.84</v>
      </c>
      <c r="Q103" s="169">
        <v>2873481.76</v>
      </c>
      <c r="R103" s="169">
        <v>0</v>
      </c>
      <c r="S103" s="169">
        <v>0</v>
      </c>
      <c r="T103" s="171">
        <v>2873481.76</v>
      </c>
      <c r="U103" s="172" t="s">
        <v>395</v>
      </c>
    </row>
    <row r="104" spans="1:21" outlineLevel="1">
      <c r="A104" s="167" t="s">
        <v>435</v>
      </c>
      <c r="B104" s="168" t="s">
        <v>519</v>
      </c>
      <c r="C104" s="168" t="s">
        <v>275</v>
      </c>
      <c r="D104" s="168" t="s">
        <v>430</v>
      </c>
      <c r="E104" s="169">
        <v>1000666</v>
      </c>
      <c r="F104" s="169">
        <v>1077199</v>
      </c>
      <c r="G104" s="169">
        <v>0</v>
      </c>
      <c r="H104" s="169">
        <v>0</v>
      </c>
      <c r="I104" s="169">
        <v>354</v>
      </c>
      <c r="J104" s="169">
        <v>311</v>
      </c>
      <c r="K104" s="170">
        <v>92.9</v>
      </c>
      <c r="L104" s="170">
        <v>0</v>
      </c>
      <c r="M104" s="170">
        <v>113.83</v>
      </c>
      <c r="N104" s="170">
        <v>1.02</v>
      </c>
      <c r="O104" s="170">
        <v>0</v>
      </c>
      <c r="P104" s="169">
        <v>1020679.32</v>
      </c>
      <c r="Q104" s="169">
        <v>1020679.32</v>
      </c>
      <c r="R104" s="169">
        <v>0</v>
      </c>
      <c r="S104" s="169">
        <v>0</v>
      </c>
      <c r="T104" s="171">
        <v>1020679.32</v>
      </c>
      <c r="U104" s="172" t="s">
        <v>520</v>
      </c>
    </row>
    <row r="105" spans="1:21" outlineLevel="1">
      <c r="A105" s="167" t="s">
        <v>436</v>
      </c>
      <c r="B105" s="168" t="s">
        <v>519</v>
      </c>
      <c r="C105" s="168" t="s">
        <v>275</v>
      </c>
      <c r="D105" s="168" t="s">
        <v>430</v>
      </c>
      <c r="E105" s="169">
        <v>0</v>
      </c>
      <c r="F105" s="169">
        <v>1872</v>
      </c>
      <c r="G105" s="169">
        <v>0</v>
      </c>
      <c r="H105" s="169">
        <v>0</v>
      </c>
      <c r="I105" s="169">
        <v>0</v>
      </c>
      <c r="J105" s="169">
        <v>8</v>
      </c>
      <c r="K105" s="170">
        <v>0</v>
      </c>
      <c r="L105" s="170">
        <v>0</v>
      </c>
      <c r="M105" s="170">
        <v>0</v>
      </c>
      <c r="N105" s="170">
        <v>1</v>
      </c>
      <c r="O105" s="170">
        <v>0</v>
      </c>
      <c r="P105" s="169">
        <v>0</v>
      </c>
      <c r="Q105" s="169">
        <v>0</v>
      </c>
      <c r="R105" s="169">
        <v>0</v>
      </c>
      <c r="S105" s="169">
        <v>0</v>
      </c>
      <c r="T105" s="171">
        <v>0</v>
      </c>
      <c r="U105" s="172" t="s">
        <v>520</v>
      </c>
    </row>
    <row r="106" spans="1:21" outlineLevel="1">
      <c r="A106" s="167" t="s">
        <v>518</v>
      </c>
      <c r="B106" s="168" t="s">
        <v>519</v>
      </c>
      <c r="C106" s="168" t="s">
        <v>275</v>
      </c>
      <c r="D106" s="168" t="s">
        <v>430</v>
      </c>
      <c r="E106" s="169">
        <v>13239</v>
      </c>
      <c r="F106" s="169">
        <v>12008</v>
      </c>
      <c r="G106" s="169">
        <v>0</v>
      </c>
      <c r="H106" s="169">
        <v>0</v>
      </c>
      <c r="I106" s="169">
        <v>27</v>
      </c>
      <c r="J106" s="169">
        <v>19</v>
      </c>
      <c r="K106" s="170">
        <v>110.25</v>
      </c>
      <c r="L106" s="170">
        <v>0</v>
      </c>
      <c r="M106" s="170">
        <v>142.11000000000001</v>
      </c>
      <c r="N106" s="170">
        <v>1.01</v>
      </c>
      <c r="O106" s="170">
        <v>0</v>
      </c>
      <c r="P106" s="169">
        <v>13371.39</v>
      </c>
      <c r="Q106" s="169">
        <v>13371.39</v>
      </c>
      <c r="R106" s="169">
        <v>0</v>
      </c>
      <c r="S106" s="169">
        <v>0</v>
      </c>
      <c r="T106" s="171">
        <v>13371.39</v>
      </c>
      <c r="U106" s="172" t="s">
        <v>520</v>
      </c>
    </row>
    <row r="107" spans="1:21" outlineLevel="1">
      <c r="A107" s="167" t="s">
        <v>521</v>
      </c>
      <c r="B107" s="168" t="s">
        <v>522</v>
      </c>
      <c r="C107" s="168" t="s">
        <v>275</v>
      </c>
      <c r="D107" s="168" t="s">
        <v>430</v>
      </c>
      <c r="E107" s="169">
        <v>0</v>
      </c>
      <c r="F107" s="169">
        <v>0</v>
      </c>
      <c r="G107" s="169">
        <v>10900</v>
      </c>
      <c r="H107" s="169">
        <v>0</v>
      </c>
      <c r="I107" s="169">
        <v>1</v>
      </c>
      <c r="J107" s="169">
        <v>0</v>
      </c>
      <c r="K107" s="170">
        <v>0</v>
      </c>
      <c r="L107" s="170">
        <v>0</v>
      </c>
      <c r="M107" s="170">
        <v>0</v>
      </c>
      <c r="N107" s="170">
        <v>1</v>
      </c>
      <c r="O107" s="170">
        <v>0</v>
      </c>
      <c r="P107" s="169">
        <v>0</v>
      </c>
      <c r="Q107" s="169">
        <v>10900</v>
      </c>
      <c r="R107" s="169">
        <v>0</v>
      </c>
      <c r="S107" s="169">
        <v>0</v>
      </c>
      <c r="T107" s="171">
        <v>10900</v>
      </c>
      <c r="U107" s="172" t="s">
        <v>523</v>
      </c>
    </row>
    <row r="108" spans="1:21" outlineLevel="1">
      <c r="A108" s="167" t="s">
        <v>524</v>
      </c>
      <c r="B108" s="168" t="s">
        <v>522</v>
      </c>
      <c r="C108" s="168" t="s">
        <v>275</v>
      </c>
      <c r="D108" s="168" t="s">
        <v>430</v>
      </c>
      <c r="E108" s="169">
        <v>0</v>
      </c>
      <c r="F108" s="169">
        <v>0</v>
      </c>
      <c r="G108" s="169">
        <v>2961800</v>
      </c>
      <c r="H108" s="169">
        <v>2572750</v>
      </c>
      <c r="I108" s="169">
        <v>148</v>
      </c>
      <c r="J108" s="169">
        <v>120</v>
      </c>
      <c r="K108" s="170">
        <v>0</v>
      </c>
      <c r="L108" s="170">
        <v>115.12</v>
      </c>
      <c r="M108" s="170">
        <v>123.33</v>
      </c>
      <c r="N108" s="170">
        <v>1</v>
      </c>
      <c r="O108" s="170">
        <v>0</v>
      </c>
      <c r="P108" s="169">
        <v>0</v>
      </c>
      <c r="Q108" s="169">
        <v>2961800</v>
      </c>
      <c r="R108" s="169">
        <v>0</v>
      </c>
      <c r="S108" s="169">
        <v>0</v>
      </c>
      <c r="T108" s="171">
        <v>2961800</v>
      </c>
      <c r="U108" s="172" t="s">
        <v>523</v>
      </c>
    </row>
    <row r="109" spans="1:21" outlineLevel="1">
      <c r="A109" s="167" t="s">
        <v>525</v>
      </c>
      <c r="B109" s="168" t="s">
        <v>522</v>
      </c>
      <c r="C109" s="168" t="s">
        <v>275</v>
      </c>
      <c r="D109" s="168" t="s">
        <v>430</v>
      </c>
      <c r="E109" s="169">
        <v>0</v>
      </c>
      <c r="F109" s="169">
        <v>0</v>
      </c>
      <c r="G109" s="169">
        <v>206050</v>
      </c>
      <c r="H109" s="169">
        <v>237750</v>
      </c>
      <c r="I109" s="169">
        <v>11</v>
      </c>
      <c r="J109" s="169">
        <v>11</v>
      </c>
      <c r="K109" s="170">
        <v>0</v>
      </c>
      <c r="L109" s="170">
        <v>86.67</v>
      </c>
      <c r="M109" s="170">
        <v>100</v>
      </c>
      <c r="N109" s="170">
        <v>1</v>
      </c>
      <c r="O109" s="170">
        <v>0</v>
      </c>
      <c r="P109" s="169">
        <v>0</v>
      </c>
      <c r="Q109" s="169">
        <v>206050</v>
      </c>
      <c r="R109" s="169">
        <v>0</v>
      </c>
      <c r="S109" s="169">
        <v>0</v>
      </c>
      <c r="T109" s="171">
        <v>206050</v>
      </c>
      <c r="U109" s="172" t="s">
        <v>523</v>
      </c>
    </row>
    <row r="110" spans="1:21" outlineLevel="1">
      <c r="A110" s="167" t="s">
        <v>526</v>
      </c>
      <c r="B110" s="168" t="s">
        <v>522</v>
      </c>
      <c r="C110" s="168" t="s">
        <v>275</v>
      </c>
      <c r="D110" s="168" t="s">
        <v>430</v>
      </c>
      <c r="E110" s="169">
        <v>5472</v>
      </c>
      <c r="F110" s="169">
        <v>43879</v>
      </c>
      <c r="G110" s="169">
        <v>0</v>
      </c>
      <c r="H110" s="169">
        <v>0</v>
      </c>
      <c r="I110" s="169">
        <v>1</v>
      </c>
      <c r="J110" s="169">
        <v>4</v>
      </c>
      <c r="K110" s="170">
        <v>12.47</v>
      </c>
      <c r="L110" s="170">
        <v>0</v>
      </c>
      <c r="M110" s="170">
        <v>25</v>
      </c>
      <c r="N110" s="170">
        <v>0.89</v>
      </c>
      <c r="O110" s="170">
        <v>0</v>
      </c>
      <c r="P110" s="169">
        <v>4870.08</v>
      </c>
      <c r="Q110" s="169">
        <v>4870.08</v>
      </c>
      <c r="R110" s="169">
        <v>0</v>
      </c>
      <c r="S110" s="169">
        <v>0</v>
      </c>
      <c r="T110" s="171">
        <v>4870.08</v>
      </c>
      <c r="U110" s="172" t="s">
        <v>523</v>
      </c>
    </row>
    <row r="111" spans="1:21" outlineLevel="1">
      <c r="A111" s="167" t="s">
        <v>438</v>
      </c>
      <c r="B111" s="168" t="s">
        <v>522</v>
      </c>
      <c r="C111" s="168" t="s">
        <v>275</v>
      </c>
      <c r="D111" s="168" t="s">
        <v>430</v>
      </c>
      <c r="E111" s="169">
        <v>4888375</v>
      </c>
      <c r="F111" s="169">
        <v>4292989</v>
      </c>
      <c r="G111" s="169">
        <v>3174.72</v>
      </c>
      <c r="H111" s="169">
        <v>4098.99</v>
      </c>
      <c r="I111" s="169">
        <v>2534</v>
      </c>
      <c r="J111" s="169">
        <v>2536</v>
      </c>
      <c r="K111" s="170">
        <v>113.87</v>
      </c>
      <c r="L111" s="170">
        <v>77.45</v>
      </c>
      <c r="M111" s="170">
        <v>99.92</v>
      </c>
      <c r="N111" s="170">
        <v>1.04</v>
      </c>
      <c r="O111" s="170">
        <v>0</v>
      </c>
      <c r="P111" s="169">
        <v>5083910</v>
      </c>
      <c r="Q111" s="169">
        <v>5087084.72</v>
      </c>
      <c r="R111" s="169">
        <v>0</v>
      </c>
      <c r="S111" s="169">
        <v>0</v>
      </c>
      <c r="T111" s="171">
        <v>5087084.72</v>
      </c>
      <c r="U111" s="172" t="s">
        <v>523</v>
      </c>
    </row>
    <row r="112" spans="1:21" outlineLevel="1">
      <c r="A112" s="167" t="s">
        <v>436</v>
      </c>
      <c r="B112" s="168" t="s">
        <v>527</v>
      </c>
      <c r="C112" s="168" t="s">
        <v>275</v>
      </c>
      <c r="D112" s="168" t="s">
        <v>430</v>
      </c>
      <c r="E112" s="169">
        <v>0</v>
      </c>
      <c r="F112" s="169">
        <v>1638</v>
      </c>
      <c r="G112" s="169">
        <v>0</v>
      </c>
      <c r="H112" s="169">
        <v>0</v>
      </c>
      <c r="I112" s="169">
        <v>0</v>
      </c>
      <c r="J112" s="169">
        <v>7</v>
      </c>
      <c r="K112" s="170">
        <v>0</v>
      </c>
      <c r="L112" s="170">
        <v>0</v>
      </c>
      <c r="M112" s="170">
        <v>0</v>
      </c>
      <c r="N112" s="170">
        <v>1</v>
      </c>
      <c r="O112" s="170">
        <v>0</v>
      </c>
      <c r="P112" s="169">
        <v>0</v>
      </c>
      <c r="Q112" s="169">
        <v>0</v>
      </c>
      <c r="R112" s="169">
        <v>0</v>
      </c>
      <c r="S112" s="169">
        <v>0</v>
      </c>
      <c r="T112" s="171">
        <v>0</v>
      </c>
      <c r="U112" s="172" t="s">
        <v>528</v>
      </c>
    </row>
    <row r="113" spans="1:21" outlineLevel="1">
      <c r="A113" s="167" t="s">
        <v>529</v>
      </c>
      <c r="B113" s="168" t="s">
        <v>527</v>
      </c>
      <c r="C113" s="168" t="s">
        <v>275</v>
      </c>
      <c r="D113" s="168" t="s">
        <v>422</v>
      </c>
      <c r="E113" s="169">
        <v>492</v>
      </c>
      <c r="F113" s="169">
        <v>0</v>
      </c>
      <c r="G113" s="169">
        <v>0</v>
      </c>
      <c r="H113" s="169">
        <v>0</v>
      </c>
      <c r="I113" s="169">
        <v>2</v>
      </c>
      <c r="J113" s="169">
        <v>0</v>
      </c>
      <c r="K113" s="170">
        <v>0</v>
      </c>
      <c r="L113" s="170">
        <v>0</v>
      </c>
      <c r="M113" s="170">
        <v>0</v>
      </c>
      <c r="N113" s="170">
        <v>1.05</v>
      </c>
      <c r="O113" s="170">
        <v>0</v>
      </c>
      <c r="P113" s="169">
        <v>516.6</v>
      </c>
      <c r="Q113" s="169">
        <v>516.6</v>
      </c>
      <c r="R113" s="169">
        <v>0</v>
      </c>
      <c r="S113" s="169">
        <v>0</v>
      </c>
      <c r="T113" s="171">
        <v>516.6</v>
      </c>
      <c r="U113" s="172" t="s">
        <v>528</v>
      </c>
    </row>
    <row r="114" spans="1:21" outlineLevel="1">
      <c r="A114" s="167" t="s">
        <v>438</v>
      </c>
      <c r="B114" s="168" t="s">
        <v>527</v>
      </c>
      <c r="C114" s="168" t="s">
        <v>275</v>
      </c>
      <c r="D114" s="168" t="s">
        <v>430</v>
      </c>
      <c r="E114" s="169">
        <v>2627101</v>
      </c>
      <c r="F114" s="169">
        <v>2097058</v>
      </c>
      <c r="G114" s="169">
        <v>645484.78</v>
      </c>
      <c r="H114" s="169">
        <v>638455.86</v>
      </c>
      <c r="I114" s="169">
        <v>1592</v>
      </c>
      <c r="J114" s="169">
        <v>1465</v>
      </c>
      <c r="K114" s="170">
        <v>125.28</v>
      </c>
      <c r="L114" s="170">
        <v>101.1</v>
      </c>
      <c r="M114" s="170">
        <v>108.67</v>
      </c>
      <c r="N114" s="170">
        <v>1.04</v>
      </c>
      <c r="O114" s="170">
        <v>0</v>
      </c>
      <c r="P114" s="169">
        <v>2732185.04</v>
      </c>
      <c r="Q114" s="169">
        <v>3377669.82</v>
      </c>
      <c r="R114" s="169">
        <v>0</v>
      </c>
      <c r="S114" s="169">
        <v>0</v>
      </c>
      <c r="T114" s="171">
        <v>3377669.82</v>
      </c>
      <c r="U114" s="172" t="s">
        <v>528</v>
      </c>
    </row>
    <row r="115" spans="1:21" outlineLevel="1">
      <c r="A115" s="167" t="s">
        <v>472</v>
      </c>
      <c r="B115" s="168" t="s">
        <v>530</v>
      </c>
      <c r="C115" s="168" t="s">
        <v>275</v>
      </c>
      <c r="D115" s="168" t="s">
        <v>474</v>
      </c>
      <c r="E115" s="169">
        <v>307417</v>
      </c>
      <c r="F115" s="169">
        <v>260863</v>
      </c>
      <c r="G115" s="169">
        <v>0</v>
      </c>
      <c r="H115" s="169">
        <v>4242.42</v>
      </c>
      <c r="I115" s="169">
        <v>396</v>
      </c>
      <c r="J115" s="169">
        <v>363</v>
      </c>
      <c r="K115" s="170">
        <v>117.85</v>
      </c>
      <c r="L115" s="170">
        <v>0</v>
      </c>
      <c r="M115" s="170">
        <v>109.09</v>
      </c>
      <c r="N115" s="170">
        <v>1.02</v>
      </c>
      <c r="O115" s="170">
        <v>0</v>
      </c>
      <c r="P115" s="169">
        <v>313565.34000000003</v>
      </c>
      <c r="Q115" s="169">
        <v>313565.34000000003</v>
      </c>
      <c r="R115" s="169">
        <v>0</v>
      </c>
      <c r="S115" s="169">
        <v>0</v>
      </c>
      <c r="T115" s="171">
        <v>313565.34000000003</v>
      </c>
      <c r="U115" s="172" t="s">
        <v>531</v>
      </c>
    </row>
    <row r="116" spans="1:21" outlineLevel="1">
      <c r="A116" s="167" t="s">
        <v>453</v>
      </c>
      <c r="B116" s="168" t="s">
        <v>532</v>
      </c>
      <c r="C116" s="168" t="s">
        <v>275</v>
      </c>
      <c r="D116" s="168" t="s">
        <v>430</v>
      </c>
      <c r="E116" s="169">
        <v>1251453</v>
      </c>
      <c r="F116" s="169">
        <v>725600</v>
      </c>
      <c r="G116" s="169">
        <v>14809.44</v>
      </c>
      <c r="H116" s="169">
        <v>0</v>
      </c>
      <c r="I116" s="169">
        <v>2287</v>
      </c>
      <c r="J116" s="169">
        <v>1453</v>
      </c>
      <c r="K116" s="170">
        <v>172.47</v>
      </c>
      <c r="L116" s="170">
        <v>0</v>
      </c>
      <c r="M116" s="170">
        <v>157.4</v>
      </c>
      <c r="N116" s="170">
        <v>1.06</v>
      </c>
      <c r="O116" s="170">
        <v>0</v>
      </c>
      <c r="P116" s="169">
        <v>1326540.18</v>
      </c>
      <c r="Q116" s="169">
        <v>1341349.6200000001</v>
      </c>
      <c r="R116" s="169">
        <v>0</v>
      </c>
      <c r="S116" s="169">
        <v>0</v>
      </c>
      <c r="T116" s="171">
        <v>1341349.6200000001</v>
      </c>
      <c r="U116" s="172" t="s">
        <v>533</v>
      </c>
    </row>
    <row r="117" spans="1:21" outlineLevel="1">
      <c r="A117" s="167" t="s">
        <v>435</v>
      </c>
      <c r="B117" s="168" t="s">
        <v>534</v>
      </c>
      <c r="C117" s="168" t="s">
        <v>275</v>
      </c>
      <c r="D117" s="168" t="s">
        <v>430</v>
      </c>
      <c r="E117" s="169">
        <v>420696</v>
      </c>
      <c r="F117" s="169">
        <v>358887</v>
      </c>
      <c r="G117" s="169">
        <v>101049.12</v>
      </c>
      <c r="H117" s="169">
        <v>86127.02</v>
      </c>
      <c r="I117" s="169">
        <v>192</v>
      </c>
      <c r="J117" s="169">
        <v>177</v>
      </c>
      <c r="K117" s="170">
        <v>117.22</v>
      </c>
      <c r="L117" s="170">
        <v>117.33</v>
      </c>
      <c r="M117" s="170">
        <v>108.47</v>
      </c>
      <c r="N117" s="170">
        <v>1.02</v>
      </c>
      <c r="O117" s="170">
        <v>0</v>
      </c>
      <c r="P117" s="169">
        <v>429109.92</v>
      </c>
      <c r="Q117" s="169">
        <v>530159.04</v>
      </c>
      <c r="R117" s="169">
        <v>0</v>
      </c>
      <c r="S117" s="169">
        <v>0</v>
      </c>
      <c r="T117" s="171">
        <v>530159.04</v>
      </c>
      <c r="U117" s="172" t="s">
        <v>535</v>
      </c>
    </row>
    <row r="118" spans="1:21" outlineLevel="1">
      <c r="A118" s="167" t="s">
        <v>435</v>
      </c>
      <c r="B118" s="168" t="s">
        <v>396</v>
      </c>
      <c r="C118" s="168" t="s">
        <v>275</v>
      </c>
      <c r="D118" s="168" t="s">
        <v>430</v>
      </c>
      <c r="E118" s="169">
        <v>259863</v>
      </c>
      <c r="F118" s="169">
        <v>175948</v>
      </c>
      <c r="G118" s="169">
        <v>0</v>
      </c>
      <c r="H118" s="169">
        <v>74.430000000000007</v>
      </c>
      <c r="I118" s="169">
        <v>4508</v>
      </c>
      <c r="J118" s="169">
        <v>1350</v>
      </c>
      <c r="K118" s="170">
        <v>147.69</v>
      </c>
      <c r="L118" s="170">
        <v>0</v>
      </c>
      <c r="M118" s="170">
        <v>333.93</v>
      </c>
      <c r="N118" s="170">
        <v>1.02</v>
      </c>
      <c r="O118" s="170">
        <v>0</v>
      </c>
      <c r="P118" s="169">
        <v>265060.26</v>
      </c>
      <c r="Q118" s="169">
        <v>265060.26</v>
      </c>
      <c r="R118" s="169">
        <v>0</v>
      </c>
      <c r="S118" s="169">
        <v>0</v>
      </c>
      <c r="T118" s="171">
        <v>265060.26</v>
      </c>
      <c r="U118" s="172" t="s">
        <v>397</v>
      </c>
    </row>
    <row r="119" spans="1:21" outlineLevel="1">
      <c r="A119" s="167" t="s">
        <v>435</v>
      </c>
      <c r="B119" s="168" t="s">
        <v>536</v>
      </c>
      <c r="C119" s="168" t="s">
        <v>275</v>
      </c>
      <c r="D119" s="168" t="s">
        <v>430</v>
      </c>
      <c r="E119" s="169">
        <v>52660</v>
      </c>
      <c r="F119" s="169">
        <v>23760</v>
      </c>
      <c r="G119" s="169">
        <v>5986.55</v>
      </c>
      <c r="H119" s="169">
        <v>177.35</v>
      </c>
      <c r="I119" s="169">
        <v>43</v>
      </c>
      <c r="J119" s="169">
        <v>26</v>
      </c>
      <c r="K119" s="170">
        <v>221.63</v>
      </c>
      <c r="L119" s="170">
        <v>3375.56</v>
      </c>
      <c r="M119" s="170">
        <v>165.38</v>
      </c>
      <c r="N119" s="170">
        <v>1.02</v>
      </c>
      <c r="O119" s="170">
        <v>0</v>
      </c>
      <c r="P119" s="169">
        <v>53713.2</v>
      </c>
      <c r="Q119" s="169">
        <v>59699.75</v>
      </c>
      <c r="R119" s="169">
        <v>0</v>
      </c>
      <c r="S119" s="169">
        <v>0</v>
      </c>
      <c r="T119" s="171">
        <v>59699.75</v>
      </c>
      <c r="U119" s="172" t="s">
        <v>537</v>
      </c>
    </row>
    <row r="120" spans="1:21" outlineLevel="1">
      <c r="A120" s="167" t="s">
        <v>435</v>
      </c>
      <c r="B120" s="168" t="s">
        <v>538</v>
      </c>
      <c r="C120" s="168" t="s">
        <v>275</v>
      </c>
      <c r="D120" s="168" t="s">
        <v>430</v>
      </c>
      <c r="E120" s="169">
        <v>2860</v>
      </c>
      <c r="F120" s="169">
        <v>3016</v>
      </c>
      <c r="G120" s="169">
        <v>0</v>
      </c>
      <c r="H120" s="169">
        <v>0</v>
      </c>
      <c r="I120" s="169">
        <v>42</v>
      </c>
      <c r="J120" s="169">
        <v>41</v>
      </c>
      <c r="K120" s="170">
        <v>94.83</v>
      </c>
      <c r="L120" s="170">
        <v>0</v>
      </c>
      <c r="M120" s="170">
        <v>102.44</v>
      </c>
      <c r="N120" s="170">
        <v>1.02</v>
      </c>
      <c r="O120" s="170">
        <v>0</v>
      </c>
      <c r="P120" s="169">
        <v>2917.2</v>
      </c>
      <c r="Q120" s="169">
        <v>2917.2</v>
      </c>
      <c r="R120" s="169">
        <v>0</v>
      </c>
      <c r="S120" s="169">
        <v>0</v>
      </c>
      <c r="T120" s="171">
        <v>2917.2</v>
      </c>
      <c r="U120" s="172" t="s">
        <v>539</v>
      </c>
    </row>
    <row r="121" spans="1:21" outlineLevel="1">
      <c r="A121" s="167" t="s">
        <v>436</v>
      </c>
      <c r="B121" s="168" t="s">
        <v>538</v>
      </c>
      <c r="C121" s="168" t="s">
        <v>275</v>
      </c>
      <c r="D121" s="168" t="s">
        <v>430</v>
      </c>
      <c r="E121" s="169">
        <v>0</v>
      </c>
      <c r="F121" s="169">
        <v>234</v>
      </c>
      <c r="G121" s="169">
        <v>0</v>
      </c>
      <c r="H121" s="169">
        <v>0</v>
      </c>
      <c r="I121" s="169">
        <v>0</v>
      </c>
      <c r="J121" s="169">
        <v>1</v>
      </c>
      <c r="K121" s="170">
        <v>0</v>
      </c>
      <c r="L121" s="170">
        <v>0</v>
      </c>
      <c r="M121" s="170">
        <v>0</v>
      </c>
      <c r="N121" s="170">
        <v>1</v>
      </c>
      <c r="O121" s="170">
        <v>0</v>
      </c>
      <c r="P121" s="169">
        <v>0</v>
      </c>
      <c r="Q121" s="169">
        <v>0</v>
      </c>
      <c r="R121" s="169">
        <v>0</v>
      </c>
      <c r="S121" s="169">
        <v>0</v>
      </c>
      <c r="T121" s="171">
        <v>0</v>
      </c>
      <c r="U121" s="172" t="s">
        <v>539</v>
      </c>
    </row>
    <row r="122" spans="1:21" outlineLevel="1">
      <c r="A122" s="167" t="s">
        <v>540</v>
      </c>
      <c r="B122" s="168" t="s">
        <v>541</v>
      </c>
      <c r="C122" s="168" t="s">
        <v>275</v>
      </c>
      <c r="D122" s="168" t="s">
        <v>433</v>
      </c>
      <c r="E122" s="169">
        <v>2499087</v>
      </c>
      <c r="F122" s="169">
        <v>2011866</v>
      </c>
      <c r="G122" s="169">
        <v>0</v>
      </c>
      <c r="H122" s="169">
        <v>0</v>
      </c>
      <c r="I122" s="169">
        <v>300</v>
      </c>
      <c r="J122" s="169">
        <v>229</v>
      </c>
      <c r="K122" s="170">
        <v>124.22</v>
      </c>
      <c r="L122" s="170">
        <v>0</v>
      </c>
      <c r="M122" s="170">
        <v>131</v>
      </c>
      <c r="N122" s="170">
        <v>1.05</v>
      </c>
      <c r="O122" s="170">
        <v>0</v>
      </c>
      <c r="P122" s="169">
        <v>2624041.35</v>
      </c>
      <c r="Q122" s="169">
        <v>2624041.35</v>
      </c>
      <c r="R122" s="169">
        <v>0</v>
      </c>
      <c r="S122" s="169">
        <v>0</v>
      </c>
      <c r="T122" s="171">
        <v>2624041.35</v>
      </c>
      <c r="U122" s="172" t="s">
        <v>542</v>
      </c>
    </row>
    <row r="123" spans="1:21" outlineLevel="1">
      <c r="A123" s="167" t="s">
        <v>543</v>
      </c>
      <c r="B123" s="168" t="s">
        <v>541</v>
      </c>
      <c r="C123" s="168" t="s">
        <v>275</v>
      </c>
      <c r="D123" s="168" t="s">
        <v>433</v>
      </c>
      <c r="E123" s="169">
        <v>137093</v>
      </c>
      <c r="F123" s="169">
        <v>202807</v>
      </c>
      <c r="G123" s="169">
        <v>0</v>
      </c>
      <c r="H123" s="169">
        <v>0</v>
      </c>
      <c r="I123" s="169">
        <v>34</v>
      </c>
      <c r="J123" s="169">
        <v>41</v>
      </c>
      <c r="K123" s="170">
        <v>67.599999999999994</v>
      </c>
      <c r="L123" s="170">
        <v>0</v>
      </c>
      <c r="M123" s="170">
        <v>82.93</v>
      </c>
      <c r="N123" s="170">
        <v>1</v>
      </c>
      <c r="O123" s="170">
        <v>0</v>
      </c>
      <c r="P123" s="169">
        <v>137093</v>
      </c>
      <c r="Q123" s="169">
        <v>137093</v>
      </c>
      <c r="R123" s="169">
        <v>0</v>
      </c>
      <c r="S123" s="169">
        <v>0</v>
      </c>
      <c r="T123" s="171">
        <v>137093</v>
      </c>
      <c r="U123" s="172" t="s">
        <v>542</v>
      </c>
    </row>
    <row r="124" spans="1:21" outlineLevel="1">
      <c r="A124" s="167" t="s">
        <v>435</v>
      </c>
      <c r="B124" s="168" t="s">
        <v>544</v>
      </c>
      <c r="C124" s="168" t="s">
        <v>275</v>
      </c>
      <c r="D124" s="168" t="s">
        <v>430</v>
      </c>
      <c r="E124" s="169">
        <v>566703</v>
      </c>
      <c r="F124" s="169">
        <v>437754</v>
      </c>
      <c r="G124" s="169">
        <v>0</v>
      </c>
      <c r="H124" s="169">
        <v>0</v>
      </c>
      <c r="I124" s="169">
        <v>87</v>
      </c>
      <c r="J124" s="169">
        <v>73</v>
      </c>
      <c r="K124" s="170">
        <v>129.46</v>
      </c>
      <c r="L124" s="170">
        <v>0</v>
      </c>
      <c r="M124" s="170">
        <v>119.18</v>
      </c>
      <c r="N124" s="170">
        <v>1.02</v>
      </c>
      <c r="O124" s="170">
        <v>0</v>
      </c>
      <c r="P124" s="169">
        <v>578037.06000000006</v>
      </c>
      <c r="Q124" s="169">
        <v>578037.06000000006</v>
      </c>
      <c r="R124" s="169">
        <v>0</v>
      </c>
      <c r="S124" s="169">
        <v>0</v>
      </c>
      <c r="T124" s="171">
        <v>578037.06000000006</v>
      </c>
      <c r="U124" s="172" t="s">
        <v>545</v>
      </c>
    </row>
    <row r="125" spans="1:21" outlineLevel="1">
      <c r="A125" s="167" t="s">
        <v>546</v>
      </c>
      <c r="B125" s="168" t="s">
        <v>547</v>
      </c>
      <c r="C125" s="168" t="s">
        <v>275</v>
      </c>
      <c r="D125" s="168" t="s">
        <v>433</v>
      </c>
      <c r="E125" s="169">
        <v>113626</v>
      </c>
      <c r="F125" s="169">
        <v>0</v>
      </c>
      <c r="G125" s="169">
        <v>0</v>
      </c>
      <c r="H125" s="169">
        <v>0</v>
      </c>
      <c r="I125" s="169">
        <v>39</v>
      </c>
      <c r="J125" s="169">
        <v>0</v>
      </c>
      <c r="K125" s="170">
        <v>0</v>
      </c>
      <c r="L125" s="170">
        <v>0</v>
      </c>
      <c r="M125" s="170">
        <v>0</v>
      </c>
      <c r="N125" s="170">
        <v>1.02</v>
      </c>
      <c r="O125" s="170">
        <v>0</v>
      </c>
      <c r="P125" s="169">
        <v>115898.52</v>
      </c>
      <c r="Q125" s="169">
        <v>115898.52</v>
      </c>
      <c r="R125" s="169">
        <v>0</v>
      </c>
      <c r="S125" s="169">
        <v>0</v>
      </c>
      <c r="T125" s="171">
        <v>115898.52</v>
      </c>
      <c r="U125" s="172" t="s">
        <v>548</v>
      </c>
    </row>
    <row r="126" spans="1:21" outlineLevel="1">
      <c r="A126" s="167" t="s">
        <v>549</v>
      </c>
      <c r="B126" s="168" t="s">
        <v>550</v>
      </c>
      <c r="C126" s="168" t="s">
        <v>275</v>
      </c>
      <c r="D126" s="168" t="s">
        <v>433</v>
      </c>
      <c r="E126" s="169">
        <v>164009</v>
      </c>
      <c r="F126" s="169">
        <v>226907</v>
      </c>
      <c r="G126" s="169">
        <v>0</v>
      </c>
      <c r="H126" s="169">
        <v>0</v>
      </c>
      <c r="I126" s="169">
        <v>23</v>
      </c>
      <c r="J126" s="169">
        <v>30</v>
      </c>
      <c r="K126" s="170">
        <v>72.28</v>
      </c>
      <c r="L126" s="170">
        <v>0</v>
      </c>
      <c r="M126" s="170">
        <v>76.67</v>
      </c>
      <c r="N126" s="170">
        <v>1.02</v>
      </c>
      <c r="O126" s="170">
        <v>0</v>
      </c>
      <c r="P126" s="169">
        <v>167289.18</v>
      </c>
      <c r="Q126" s="169">
        <v>167289.18</v>
      </c>
      <c r="R126" s="169">
        <v>0</v>
      </c>
      <c r="S126" s="169">
        <v>0</v>
      </c>
      <c r="T126" s="171">
        <v>167289.18</v>
      </c>
      <c r="U126" s="172" t="s">
        <v>551</v>
      </c>
    </row>
    <row r="127" spans="1:21" outlineLevel="1">
      <c r="A127" s="167" t="s">
        <v>435</v>
      </c>
      <c r="B127" s="168" t="s">
        <v>552</v>
      </c>
      <c r="C127" s="168" t="s">
        <v>275</v>
      </c>
      <c r="D127" s="168" t="s">
        <v>430</v>
      </c>
      <c r="E127" s="169">
        <v>0</v>
      </c>
      <c r="F127" s="169">
        <v>0</v>
      </c>
      <c r="G127" s="169">
        <v>0</v>
      </c>
      <c r="H127" s="169">
        <v>0</v>
      </c>
      <c r="I127" s="169">
        <v>12</v>
      </c>
      <c r="J127" s="169">
        <v>8</v>
      </c>
      <c r="K127" s="170">
        <v>0</v>
      </c>
      <c r="L127" s="170">
        <v>0</v>
      </c>
      <c r="M127" s="170">
        <v>150</v>
      </c>
      <c r="N127" s="170">
        <v>1.02</v>
      </c>
      <c r="O127" s="170">
        <v>0</v>
      </c>
      <c r="P127" s="169">
        <v>0</v>
      </c>
      <c r="Q127" s="169">
        <v>0</v>
      </c>
      <c r="R127" s="169">
        <v>0</v>
      </c>
      <c r="S127" s="169">
        <v>0</v>
      </c>
      <c r="T127" s="171">
        <v>0</v>
      </c>
      <c r="U127" s="172" t="s">
        <v>553</v>
      </c>
    </row>
    <row r="128" spans="1:21">
      <c r="A128" s="173" t="s">
        <v>554</v>
      </c>
      <c r="B128" s="174"/>
      <c r="C128" s="174"/>
      <c r="D128" s="174"/>
      <c r="E128" s="175">
        <v>112213424</v>
      </c>
      <c r="F128" s="175">
        <v>100093466</v>
      </c>
      <c r="G128" s="175">
        <v>33625880.130000003</v>
      </c>
      <c r="H128" s="175">
        <v>25066931.629999999</v>
      </c>
      <c r="I128" s="174"/>
      <c r="J128" s="174"/>
      <c r="K128" s="176"/>
      <c r="L128" s="176"/>
      <c r="M128" s="176"/>
      <c r="N128" s="176"/>
      <c r="O128" s="176"/>
      <c r="P128" s="175">
        <v>113805374.52</v>
      </c>
      <c r="Q128" s="175">
        <v>147431254.65000001</v>
      </c>
      <c r="R128" s="175">
        <v>0</v>
      </c>
      <c r="S128" s="175">
        <v>0</v>
      </c>
      <c r="T128" s="175">
        <v>147431254.65000001</v>
      </c>
      <c r="U128" s="169"/>
    </row>
    <row r="129" spans="1:21" outlineLevel="1">
      <c r="A129" s="167" t="s">
        <v>555</v>
      </c>
      <c r="B129" s="168" t="s">
        <v>556</v>
      </c>
      <c r="C129" s="168" t="s">
        <v>275</v>
      </c>
      <c r="D129" s="168" t="s">
        <v>557</v>
      </c>
      <c r="E129" s="169">
        <v>1811811</v>
      </c>
      <c r="F129" s="169">
        <v>1854521</v>
      </c>
      <c r="G129" s="169">
        <v>32458.25</v>
      </c>
      <c r="H129" s="169">
        <v>32689.96</v>
      </c>
      <c r="I129" s="169">
        <v>1176</v>
      </c>
      <c r="J129" s="169">
        <v>1254</v>
      </c>
      <c r="K129" s="170">
        <v>97.7</v>
      </c>
      <c r="L129" s="170">
        <v>99.29</v>
      </c>
      <c r="M129" s="170">
        <v>93.78</v>
      </c>
      <c r="N129" s="170">
        <v>1.1000000000000001</v>
      </c>
      <c r="O129" s="170">
        <v>0</v>
      </c>
      <c r="P129" s="169">
        <v>1992992.1</v>
      </c>
      <c r="Q129" s="169">
        <v>2025450.35</v>
      </c>
      <c r="R129" s="169">
        <v>0</v>
      </c>
      <c r="S129" s="169">
        <v>0</v>
      </c>
      <c r="T129" s="171">
        <v>2025450.35</v>
      </c>
      <c r="U129" s="172" t="s">
        <v>558</v>
      </c>
    </row>
    <row r="130" spans="1:21" outlineLevel="1">
      <c r="A130" s="167" t="s">
        <v>559</v>
      </c>
      <c r="B130" s="168" t="s">
        <v>556</v>
      </c>
      <c r="C130" s="168" t="s">
        <v>275</v>
      </c>
      <c r="D130" s="168" t="s">
        <v>557</v>
      </c>
      <c r="E130" s="169">
        <v>489672</v>
      </c>
      <c r="F130" s="169">
        <v>530478</v>
      </c>
      <c r="G130" s="169">
        <v>0</v>
      </c>
      <c r="H130" s="169">
        <v>0</v>
      </c>
      <c r="I130" s="169">
        <v>216</v>
      </c>
      <c r="J130" s="169">
        <v>234</v>
      </c>
      <c r="K130" s="170">
        <v>92.31</v>
      </c>
      <c r="L130" s="170">
        <v>0</v>
      </c>
      <c r="M130" s="170">
        <v>92.31</v>
      </c>
      <c r="N130" s="170">
        <v>1</v>
      </c>
      <c r="O130" s="170">
        <v>0</v>
      </c>
      <c r="P130" s="169">
        <v>489672</v>
      </c>
      <c r="Q130" s="169">
        <v>489672</v>
      </c>
      <c r="R130" s="169">
        <v>0</v>
      </c>
      <c r="S130" s="169">
        <v>0</v>
      </c>
      <c r="T130" s="171">
        <v>489672</v>
      </c>
      <c r="U130" s="172" t="s">
        <v>558</v>
      </c>
    </row>
    <row r="131" spans="1:21">
      <c r="A131" s="173" t="s">
        <v>560</v>
      </c>
      <c r="B131" s="174"/>
      <c r="C131" s="174"/>
      <c r="D131" s="174"/>
      <c r="E131" s="175">
        <v>2301483</v>
      </c>
      <c r="F131" s="175">
        <v>2384999</v>
      </c>
      <c r="G131" s="175">
        <v>32458.25</v>
      </c>
      <c r="H131" s="175">
        <v>32689.96</v>
      </c>
      <c r="I131" s="174"/>
      <c r="J131" s="174"/>
      <c r="K131" s="176"/>
      <c r="L131" s="176"/>
      <c r="M131" s="176"/>
      <c r="N131" s="176"/>
      <c r="O131" s="176"/>
      <c r="P131" s="175">
        <v>2482664.1</v>
      </c>
      <c r="Q131" s="175">
        <v>2515122.35</v>
      </c>
      <c r="R131" s="175">
        <v>0</v>
      </c>
      <c r="S131" s="175">
        <v>0</v>
      </c>
      <c r="T131" s="175">
        <v>2515122.35</v>
      </c>
      <c r="U131" s="169"/>
    </row>
    <row r="132" spans="1:21" outlineLevel="1">
      <c r="A132" s="167" t="s">
        <v>561</v>
      </c>
      <c r="B132" s="168" t="s">
        <v>562</v>
      </c>
      <c r="C132" s="168" t="s">
        <v>275</v>
      </c>
      <c r="D132" s="168" t="s">
        <v>563</v>
      </c>
      <c r="E132" s="169">
        <v>1927473</v>
      </c>
      <c r="F132" s="169">
        <v>1850333</v>
      </c>
      <c r="G132" s="169">
        <v>0</v>
      </c>
      <c r="H132" s="169">
        <v>0</v>
      </c>
      <c r="I132" s="169">
        <v>446</v>
      </c>
      <c r="J132" s="169">
        <v>455</v>
      </c>
      <c r="K132" s="170">
        <v>104.17</v>
      </c>
      <c r="L132" s="170">
        <v>0</v>
      </c>
      <c r="M132" s="170">
        <v>98.02</v>
      </c>
      <c r="N132" s="170">
        <v>0.86</v>
      </c>
      <c r="O132" s="170">
        <v>0</v>
      </c>
      <c r="P132" s="169">
        <v>1657626.78</v>
      </c>
      <c r="Q132" s="169">
        <v>1657626.78</v>
      </c>
      <c r="R132" s="169">
        <v>0</v>
      </c>
      <c r="S132" s="169">
        <v>0</v>
      </c>
      <c r="T132" s="171">
        <v>1657626.78</v>
      </c>
      <c r="U132" s="172" t="s">
        <v>564</v>
      </c>
    </row>
    <row r="133" spans="1:21" outlineLevel="1">
      <c r="A133" s="167" t="s">
        <v>565</v>
      </c>
      <c r="B133" s="168" t="s">
        <v>562</v>
      </c>
      <c r="C133" s="168" t="s">
        <v>275</v>
      </c>
      <c r="D133" s="168" t="s">
        <v>563</v>
      </c>
      <c r="E133" s="169">
        <v>15738</v>
      </c>
      <c r="F133" s="169">
        <v>16974</v>
      </c>
      <c r="G133" s="169">
        <v>0</v>
      </c>
      <c r="H133" s="169">
        <v>0</v>
      </c>
      <c r="I133" s="169">
        <v>445</v>
      </c>
      <c r="J133" s="169">
        <v>449</v>
      </c>
      <c r="K133" s="170">
        <v>92.72</v>
      </c>
      <c r="L133" s="170">
        <v>0</v>
      </c>
      <c r="M133" s="170">
        <v>99.11</v>
      </c>
      <c r="N133" s="170">
        <v>1.2</v>
      </c>
      <c r="O133" s="170">
        <v>0</v>
      </c>
      <c r="P133" s="169">
        <v>18885.599999999999</v>
      </c>
      <c r="Q133" s="169">
        <v>18885.599999999999</v>
      </c>
      <c r="R133" s="169">
        <v>0</v>
      </c>
      <c r="S133" s="169">
        <v>0</v>
      </c>
      <c r="T133" s="171">
        <v>18885.599999999999</v>
      </c>
      <c r="U133" s="172" t="s">
        <v>564</v>
      </c>
    </row>
    <row r="134" spans="1:21" outlineLevel="1">
      <c r="A134" s="167" t="s">
        <v>566</v>
      </c>
      <c r="B134" s="168" t="s">
        <v>421</v>
      </c>
      <c r="C134" s="168" t="s">
        <v>275</v>
      </c>
      <c r="D134" s="168" t="s">
        <v>563</v>
      </c>
      <c r="E134" s="169">
        <v>35616053</v>
      </c>
      <c r="F134" s="169">
        <v>30030563</v>
      </c>
      <c r="G134" s="169">
        <v>0</v>
      </c>
      <c r="H134" s="169">
        <v>0</v>
      </c>
      <c r="I134" s="169">
        <v>10321</v>
      </c>
      <c r="J134" s="169">
        <v>9372</v>
      </c>
      <c r="K134" s="170">
        <v>118.6</v>
      </c>
      <c r="L134" s="170">
        <v>0</v>
      </c>
      <c r="M134" s="170">
        <v>110.13</v>
      </c>
      <c r="N134" s="170">
        <v>0.86</v>
      </c>
      <c r="O134" s="170">
        <v>0</v>
      </c>
      <c r="P134" s="169">
        <v>30629805.579999998</v>
      </c>
      <c r="Q134" s="169">
        <v>30629805.579999998</v>
      </c>
      <c r="R134" s="169">
        <v>0</v>
      </c>
      <c r="S134" s="169">
        <v>0</v>
      </c>
      <c r="T134" s="171">
        <v>30629805.579999998</v>
      </c>
      <c r="U134" s="172" t="s">
        <v>423</v>
      </c>
    </row>
    <row r="135" spans="1:21" outlineLevel="1">
      <c r="A135" s="167" t="s">
        <v>567</v>
      </c>
      <c r="B135" s="168" t="s">
        <v>421</v>
      </c>
      <c r="C135" s="168" t="s">
        <v>275</v>
      </c>
      <c r="D135" s="168" t="s">
        <v>422</v>
      </c>
      <c r="E135" s="169">
        <v>6993</v>
      </c>
      <c r="F135" s="169">
        <v>3996</v>
      </c>
      <c r="G135" s="169">
        <v>0</v>
      </c>
      <c r="H135" s="169">
        <v>0</v>
      </c>
      <c r="I135" s="169">
        <v>57</v>
      </c>
      <c r="J135" s="169">
        <v>21</v>
      </c>
      <c r="K135" s="170">
        <v>175</v>
      </c>
      <c r="L135" s="170">
        <v>0</v>
      </c>
      <c r="M135" s="170">
        <v>271.43</v>
      </c>
      <c r="N135" s="170">
        <v>1.27</v>
      </c>
      <c r="O135" s="170">
        <v>0</v>
      </c>
      <c r="P135" s="169">
        <v>8881.11</v>
      </c>
      <c r="Q135" s="169">
        <v>8881.11</v>
      </c>
      <c r="R135" s="169">
        <v>0</v>
      </c>
      <c r="S135" s="169">
        <v>0</v>
      </c>
      <c r="T135" s="171">
        <v>8881.11</v>
      </c>
      <c r="U135" s="172" t="s">
        <v>423</v>
      </c>
    </row>
    <row r="136" spans="1:21" outlineLevel="1">
      <c r="A136" s="167" t="s">
        <v>565</v>
      </c>
      <c r="B136" s="168" t="s">
        <v>421</v>
      </c>
      <c r="C136" s="168" t="s">
        <v>275</v>
      </c>
      <c r="D136" s="168" t="s">
        <v>563</v>
      </c>
      <c r="E136" s="169">
        <v>641577</v>
      </c>
      <c r="F136" s="169">
        <v>576819</v>
      </c>
      <c r="G136" s="169">
        <v>0</v>
      </c>
      <c r="H136" s="169">
        <v>0</v>
      </c>
      <c r="I136" s="169">
        <v>9685</v>
      </c>
      <c r="J136" s="169">
        <v>8960</v>
      </c>
      <c r="K136" s="170">
        <v>111.23</v>
      </c>
      <c r="L136" s="170">
        <v>0</v>
      </c>
      <c r="M136" s="170">
        <v>108.09</v>
      </c>
      <c r="N136" s="170">
        <v>1.2</v>
      </c>
      <c r="O136" s="170">
        <v>0</v>
      </c>
      <c r="P136" s="169">
        <v>769892.4</v>
      </c>
      <c r="Q136" s="169">
        <v>769892.4</v>
      </c>
      <c r="R136" s="169">
        <v>0</v>
      </c>
      <c r="S136" s="169">
        <v>0</v>
      </c>
      <c r="T136" s="171">
        <v>769892.4</v>
      </c>
      <c r="U136" s="172" t="s">
        <v>423</v>
      </c>
    </row>
    <row r="137" spans="1:21" ht="30" outlineLevel="1">
      <c r="A137" s="167" t="s">
        <v>568</v>
      </c>
      <c r="B137" s="168" t="s">
        <v>421</v>
      </c>
      <c r="C137" s="168" t="s">
        <v>275</v>
      </c>
      <c r="D137" s="168" t="s">
        <v>563</v>
      </c>
      <c r="E137" s="169">
        <v>27765</v>
      </c>
      <c r="F137" s="169">
        <v>0</v>
      </c>
      <c r="G137" s="169">
        <v>0</v>
      </c>
      <c r="H137" s="169">
        <v>0</v>
      </c>
      <c r="I137" s="169">
        <v>45</v>
      </c>
      <c r="J137" s="169">
        <v>0</v>
      </c>
      <c r="K137" s="170">
        <v>0</v>
      </c>
      <c r="L137" s="170">
        <v>0</v>
      </c>
      <c r="M137" s="170">
        <v>0</v>
      </c>
      <c r="N137" s="170">
        <v>1.02</v>
      </c>
      <c r="O137" s="170">
        <v>0</v>
      </c>
      <c r="P137" s="169">
        <v>28320.3</v>
      </c>
      <c r="Q137" s="169">
        <v>28320.3</v>
      </c>
      <c r="R137" s="169">
        <v>0</v>
      </c>
      <c r="S137" s="169">
        <v>0</v>
      </c>
      <c r="T137" s="171">
        <v>28320.3</v>
      </c>
      <c r="U137" s="172" t="s">
        <v>423</v>
      </c>
    </row>
    <row r="138" spans="1:21" ht="30" outlineLevel="1">
      <c r="A138" s="167" t="s">
        <v>569</v>
      </c>
      <c r="B138" s="168" t="s">
        <v>421</v>
      </c>
      <c r="C138" s="168" t="s">
        <v>275</v>
      </c>
      <c r="D138" s="168" t="s">
        <v>563</v>
      </c>
      <c r="E138" s="169">
        <v>55732</v>
      </c>
      <c r="F138" s="169">
        <v>59524</v>
      </c>
      <c r="G138" s="169">
        <v>0</v>
      </c>
      <c r="H138" s="169">
        <v>0</v>
      </c>
      <c r="I138" s="169">
        <v>1031</v>
      </c>
      <c r="J138" s="169">
        <v>1011</v>
      </c>
      <c r="K138" s="170">
        <v>93.63</v>
      </c>
      <c r="L138" s="170">
        <v>0</v>
      </c>
      <c r="M138" s="170">
        <v>101.98</v>
      </c>
      <c r="N138" s="170">
        <v>0.98</v>
      </c>
      <c r="O138" s="170">
        <v>0</v>
      </c>
      <c r="P138" s="169">
        <v>54617.36</v>
      </c>
      <c r="Q138" s="169">
        <v>54617.36</v>
      </c>
      <c r="R138" s="169">
        <v>0</v>
      </c>
      <c r="S138" s="169">
        <v>0</v>
      </c>
      <c r="T138" s="171">
        <v>54617.36</v>
      </c>
      <c r="U138" s="172" t="s">
        <v>423</v>
      </c>
    </row>
    <row r="139" spans="1:21" outlineLevel="1">
      <c r="A139" s="167" t="s">
        <v>570</v>
      </c>
      <c r="B139" s="168" t="s">
        <v>421</v>
      </c>
      <c r="C139" s="168" t="s">
        <v>275</v>
      </c>
      <c r="D139" s="168" t="s">
        <v>422</v>
      </c>
      <c r="E139" s="169">
        <v>1292</v>
      </c>
      <c r="F139" s="169">
        <v>0</v>
      </c>
      <c r="G139" s="169">
        <v>0</v>
      </c>
      <c r="H139" s="169">
        <v>0</v>
      </c>
      <c r="I139" s="169">
        <v>4</v>
      </c>
      <c r="J139" s="169">
        <v>0</v>
      </c>
      <c r="K139" s="170">
        <v>0</v>
      </c>
      <c r="L139" s="170">
        <v>0</v>
      </c>
      <c r="M139" s="170">
        <v>0</v>
      </c>
      <c r="N139" s="170">
        <v>1</v>
      </c>
      <c r="O139" s="170">
        <v>0</v>
      </c>
      <c r="P139" s="169">
        <v>1292</v>
      </c>
      <c r="Q139" s="169">
        <v>1292</v>
      </c>
      <c r="R139" s="169">
        <v>0</v>
      </c>
      <c r="S139" s="169">
        <v>0</v>
      </c>
      <c r="T139" s="171">
        <v>1292</v>
      </c>
      <c r="U139" s="172" t="s">
        <v>423</v>
      </c>
    </row>
    <row r="140" spans="1:21" outlineLevel="1">
      <c r="A140" s="167" t="s">
        <v>571</v>
      </c>
      <c r="B140" s="168" t="s">
        <v>399</v>
      </c>
      <c r="C140" s="168" t="s">
        <v>275</v>
      </c>
      <c r="D140" s="168" t="s">
        <v>563</v>
      </c>
      <c r="E140" s="169">
        <v>12993203</v>
      </c>
      <c r="F140" s="169">
        <v>9208683</v>
      </c>
      <c r="G140" s="169">
        <v>0</v>
      </c>
      <c r="H140" s="169">
        <v>0</v>
      </c>
      <c r="I140" s="169">
        <v>3274</v>
      </c>
      <c r="J140" s="169">
        <v>2997</v>
      </c>
      <c r="K140" s="170">
        <v>141.1</v>
      </c>
      <c r="L140" s="170">
        <v>0</v>
      </c>
      <c r="M140" s="170">
        <v>109.24</v>
      </c>
      <c r="N140" s="170">
        <v>0.98</v>
      </c>
      <c r="O140" s="170">
        <v>0</v>
      </c>
      <c r="P140" s="169">
        <v>12733338.939999999</v>
      </c>
      <c r="Q140" s="169">
        <v>12733338.939999999</v>
      </c>
      <c r="R140" s="169">
        <v>0</v>
      </c>
      <c r="S140" s="169">
        <v>0</v>
      </c>
      <c r="T140" s="171">
        <v>12733338.939999999</v>
      </c>
      <c r="U140" s="172" t="s">
        <v>400</v>
      </c>
    </row>
    <row r="141" spans="1:21" outlineLevel="1">
      <c r="A141" s="167" t="s">
        <v>565</v>
      </c>
      <c r="B141" s="168" t="s">
        <v>399</v>
      </c>
      <c r="C141" s="168" t="s">
        <v>275</v>
      </c>
      <c r="D141" s="168" t="s">
        <v>563</v>
      </c>
      <c r="E141" s="169">
        <v>85386</v>
      </c>
      <c r="F141" s="169">
        <v>74970</v>
      </c>
      <c r="G141" s="169">
        <v>0</v>
      </c>
      <c r="H141" s="169">
        <v>0</v>
      </c>
      <c r="I141" s="169">
        <v>1170</v>
      </c>
      <c r="J141" s="169">
        <v>1041</v>
      </c>
      <c r="K141" s="170">
        <v>113.89</v>
      </c>
      <c r="L141" s="170">
        <v>0</v>
      </c>
      <c r="M141" s="170">
        <v>112.39</v>
      </c>
      <c r="N141" s="170">
        <v>1.2</v>
      </c>
      <c r="O141" s="170">
        <v>0</v>
      </c>
      <c r="P141" s="169">
        <v>102463.2</v>
      </c>
      <c r="Q141" s="169">
        <v>102463.2</v>
      </c>
      <c r="R141" s="169">
        <v>0</v>
      </c>
      <c r="S141" s="169">
        <v>0</v>
      </c>
      <c r="T141" s="171">
        <v>102463.2</v>
      </c>
      <c r="U141" s="172" t="s">
        <v>400</v>
      </c>
    </row>
    <row r="142" spans="1:21" outlineLevel="1">
      <c r="A142" s="167" t="s">
        <v>2013</v>
      </c>
      <c r="B142" s="168" t="s">
        <v>399</v>
      </c>
      <c r="C142" s="168" t="s">
        <v>275</v>
      </c>
      <c r="D142" s="168" t="s">
        <v>422</v>
      </c>
      <c r="E142" s="169">
        <v>51255</v>
      </c>
      <c r="F142" s="169">
        <v>39865</v>
      </c>
      <c r="G142" s="169">
        <v>0</v>
      </c>
      <c r="H142" s="169">
        <v>0</v>
      </c>
      <c r="I142" s="169">
        <v>45</v>
      </c>
      <c r="J142" s="169">
        <v>35</v>
      </c>
      <c r="K142" s="170">
        <v>128.57</v>
      </c>
      <c r="L142" s="170">
        <v>0</v>
      </c>
      <c r="M142" s="170">
        <v>128.57</v>
      </c>
      <c r="N142" s="170">
        <v>1.2</v>
      </c>
      <c r="O142" s="170">
        <v>0</v>
      </c>
      <c r="P142" s="169">
        <v>61506</v>
      </c>
      <c r="Q142" s="169">
        <v>61506</v>
      </c>
      <c r="R142" s="169">
        <v>0</v>
      </c>
      <c r="S142" s="169">
        <v>0</v>
      </c>
      <c r="T142" s="171">
        <v>61506</v>
      </c>
      <c r="U142" s="172" t="s">
        <v>400</v>
      </c>
    </row>
    <row r="143" spans="1:21" outlineLevel="1">
      <c r="A143" s="167" t="s">
        <v>572</v>
      </c>
      <c r="B143" s="168" t="s">
        <v>399</v>
      </c>
      <c r="C143" s="168" t="s">
        <v>275</v>
      </c>
      <c r="D143" s="168" t="s">
        <v>422</v>
      </c>
      <c r="E143" s="169">
        <v>50204</v>
      </c>
      <c r="F143" s="169">
        <v>3748348</v>
      </c>
      <c r="G143" s="169">
        <v>0</v>
      </c>
      <c r="H143" s="169">
        <v>0</v>
      </c>
      <c r="I143" s="169">
        <v>66</v>
      </c>
      <c r="J143" s="169">
        <v>4813</v>
      </c>
      <c r="K143" s="170">
        <v>1.34</v>
      </c>
      <c r="L143" s="170">
        <v>0</v>
      </c>
      <c r="M143" s="170">
        <v>1.37</v>
      </c>
      <c r="N143" s="170">
        <v>1.1100000000000001</v>
      </c>
      <c r="O143" s="170">
        <v>0</v>
      </c>
      <c r="P143" s="169">
        <v>55726.44</v>
      </c>
      <c r="Q143" s="169">
        <v>55726.44</v>
      </c>
      <c r="R143" s="169">
        <v>0</v>
      </c>
      <c r="S143" s="169">
        <v>0</v>
      </c>
      <c r="T143" s="171">
        <v>55726.44</v>
      </c>
      <c r="U143" s="172" t="s">
        <v>400</v>
      </c>
    </row>
    <row r="144" spans="1:21" outlineLevel="1">
      <c r="A144" s="167" t="s">
        <v>579</v>
      </c>
      <c r="B144" s="168" t="s">
        <v>577</v>
      </c>
      <c r="C144" s="168" t="s">
        <v>275</v>
      </c>
      <c r="D144" s="168" t="s">
        <v>563</v>
      </c>
      <c r="E144" s="169">
        <v>11964462</v>
      </c>
      <c r="F144" s="169">
        <v>11272258</v>
      </c>
      <c r="G144" s="169">
        <v>0</v>
      </c>
      <c r="H144" s="169">
        <v>0</v>
      </c>
      <c r="I144" s="169">
        <v>1783</v>
      </c>
      <c r="J144" s="169">
        <v>1643</v>
      </c>
      <c r="K144" s="170">
        <v>106.14</v>
      </c>
      <c r="L144" s="170">
        <v>0</v>
      </c>
      <c r="M144" s="170">
        <v>108.52</v>
      </c>
      <c r="N144" s="170">
        <v>0.79</v>
      </c>
      <c r="O144" s="170">
        <v>0</v>
      </c>
      <c r="P144" s="169">
        <v>9451924.9800000004</v>
      </c>
      <c r="Q144" s="169">
        <v>9451924.9800000004</v>
      </c>
      <c r="R144" s="169">
        <v>0</v>
      </c>
      <c r="S144" s="169">
        <v>0</v>
      </c>
      <c r="T144" s="171">
        <v>9451924.9800000004</v>
      </c>
      <c r="U144" s="172" t="s">
        <v>578</v>
      </c>
    </row>
    <row r="145" spans="1:21" ht="30" outlineLevel="1">
      <c r="A145" s="167" t="s">
        <v>569</v>
      </c>
      <c r="B145" s="168" t="s">
        <v>577</v>
      </c>
      <c r="C145" s="168" t="s">
        <v>275</v>
      </c>
      <c r="D145" s="168" t="s">
        <v>563</v>
      </c>
      <c r="E145" s="169">
        <v>37428</v>
      </c>
      <c r="F145" s="169">
        <v>0</v>
      </c>
      <c r="G145" s="169">
        <v>0</v>
      </c>
      <c r="H145" s="169">
        <v>0</v>
      </c>
      <c r="I145" s="169">
        <v>1</v>
      </c>
      <c r="J145" s="169">
        <v>0</v>
      </c>
      <c r="K145" s="170">
        <v>0</v>
      </c>
      <c r="L145" s="170">
        <v>0</v>
      </c>
      <c r="M145" s="170">
        <v>0</v>
      </c>
      <c r="N145" s="170">
        <v>0.98</v>
      </c>
      <c r="O145" s="170">
        <v>0</v>
      </c>
      <c r="P145" s="169">
        <v>36679.440000000002</v>
      </c>
      <c r="Q145" s="169">
        <v>36679.440000000002</v>
      </c>
      <c r="R145" s="169">
        <v>0</v>
      </c>
      <c r="S145" s="169">
        <v>0</v>
      </c>
      <c r="T145" s="171">
        <v>36679.440000000002</v>
      </c>
      <c r="U145" s="172" t="s">
        <v>578</v>
      </c>
    </row>
    <row r="146" spans="1:21" outlineLevel="1">
      <c r="A146" s="167" t="s">
        <v>580</v>
      </c>
      <c r="B146" s="168" t="s">
        <v>581</v>
      </c>
      <c r="C146" s="168" t="s">
        <v>275</v>
      </c>
      <c r="D146" s="168" t="s">
        <v>563</v>
      </c>
      <c r="E146" s="169">
        <v>3826900</v>
      </c>
      <c r="F146" s="169">
        <v>3876421</v>
      </c>
      <c r="G146" s="169">
        <v>1547849.22</v>
      </c>
      <c r="H146" s="169">
        <v>1483987.12</v>
      </c>
      <c r="I146" s="169">
        <v>4102</v>
      </c>
      <c r="J146" s="169">
        <v>3875</v>
      </c>
      <c r="K146" s="170">
        <v>98.72</v>
      </c>
      <c r="L146" s="170">
        <v>104.3</v>
      </c>
      <c r="M146" s="170">
        <v>105.86</v>
      </c>
      <c r="N146" s="170">
        <v>1.44</v>
      </c>
      <c r="O146" s="170">
        <v>0</v>
      </c>
      <c r="P146" s="169">
        <v>5510736</v>
      </c>
      <c r="Q146" s="169">
        <v>7058585.2199999997</v>
      </c>
      <c r="R146" s="169">
        <v>0</v>
      </c>
      <c r="S146" s="169">
        <v>0</v>
      </c>
      <c r="T146" s="171">
        <v>7058585.2199999997</v>
      </c>
      <c r="U146" s="172" t="s">
        <v>582</v>
      </c>
    </row>
    <row r="147" spans="1:21" outlineLevel="1">
      <c r="A147" s="167" t="s">
        <v>583</v>
      </c>
      <c r="B147" s="168" t="s">
        <v>581</v>
      </c>
      <c r="C147" s="168" t="s">
        <v>275</v>
      </c>
      <c r="D147" s="168" t="s">
        <v>563</v>
      </c>
      <c r="E147" s="169">
        <v>11627354</v>
      </c>
      <c r="F147" s="169">
        <v>10578088</v>
      </c>
      <c r="G147" s="169">
        <v>0</v>
      </c>
      <c r="H147" s="169">
        <v>0</v>
      </c>
      <c r="I147" s="169">
        <v>1177</v>
      </c>
      <c r="J147" s="169">
        <v>1132</v>
      </c>
      <c r="K147" s="170">
        <v>109.92</v>
      </c>
      <c r="L147" s="170">
        <v>0</v>
      </c>
      <c r="M147" s="170">
        <v>103.98</v>
      </c>
      <c r="N147" s="170">
        <v>0.67</v>
      </c>
      <c r="O147" s="170">
        <v>0</v>
      </c>
      <c r="P147" s="169">
        <v>7790327.1799999997</v>
      </c>
      <c r="Q147" s="169">
        <v>7790327.1799999997</v>
      </c>
      <c r="R147" s="169">
        <v>0</v>
      </c>
      <c r="S147" s="169">
        <v>0</v>
      </c>
      <c r="T147" s="171">
        <v>7790327.1799999997</v>
      </c>
      <c r="U147" s="172" t="s">
        <v>582</v>
      </c>
    </row>
    <row r="148" spans="1:21" outlineLevel="1">
      <c r="A148" s="167" t="s">
        <v>584</v>
      </c>
      <c r="B148" s="168" t="s">
        <v>581</v>
      </c>
      <c r="C148" s="168" t="s">
        <v>275</v>
      </c>
      <c r="D148" s="168" t="s">
        <v>563</v>
      </c>
      <c r="E148" s="169">
        <v>7619670</v>
      </c>
      <c r="F148" s="169">
        <v>7707380</v>
      </c>
      <c r="G148" s="169">
        <v>0</v>
      </c>
      <c r="H148" s="169">
        <v>0</v>
      </c>
      <c r="I148" s="169">
        <v>2429</v>
      </c>
      <c r="J148" s="169">
        <v>2373</v>
      </c>
      <c r="K148" s="170">
        <v>98.86</v>
      </c>
      <c r="L148" s="170">
        <v>0</v>
      </c>
      <c r="M148" s="170">
        <v>102.36</v>
      </c>
      <c r="N148" s="170">
        <v>0.67</v>
      </c>
      <c r="O148" s="170">
        <v>0</v>
      </c>
      <c r="P148" s="169">
        <v>5105178.9000000004</v>
      </c>
      <c r="Q148" s="169">
        <v>5105178.9000000004</v>
      </c>
      <c r="R148" s="169">
        <v>0</v>
      </c>
      <c r="S148" s="169">
        <v>0</v>
      </c>
      <c r="T148" s="171">
        <v>5105178.9000000004</v>
      </c>
      <c r="U148" s="172" t="s">
        <v>582</v>
      </c>
    </row>
    <row r="149" spans="1:21" outlineLevel="1">
      <c r="A149" s="167" t="s">
        <v>565</v>
      </c>
      <c r="B149" s="168" t="s">
        <v>581</v>
      </c>
      <c r="C149" s="168" t="s">
        <v>275</v>
      </c>
      <c r="D149" s="168" t="s">
        <v>563</v>
      </c>
      <c r="E149" s="169">
        <v>141409</v>
      </c>
      <c r="F149" s="169">
        <v>134989</v>
      </c>
      <c r="G149" s="169">
        <v>0</v>
      </c>
      <c r="H149" s="169">
        <v>0</v>
      </c>
      <c r="I149" s="169">
        <v>597</v>
      </c>
      <c r="J149" s="169">
        <v>563</v>
      </c>
      <c r="K149" s="170">
        <v>104.76</v>
      </c>
      <c r="L149" s="170">
        <v>0</v>
      </c>
      <c r="M149" s="170">
        <v>106.04</v>
      </c>
      <c r="N149" s="170">
        <v>1.2</v>
      </c>
      <c r="O149" s="170">
        <v>0</v>
      </c>
      <c r="P149" s="169">
        <v>169690.8</v>
      </c>
      <c r="Q149" s="169">
        <v>169690.8</v>
      </c>
      <c r="R149" s="169">
        <v>0</v>
      </c>
      <c r="S149" s="169">
        <v>0</v>
      </c>
      <c r="T149" s="171">
        <v>169690.8</v>
      </c>
      <c r="U149" s="172" t="s">
        <v>582</v>
      </c>
    </row>
    <row r="150" spans="1:21" outlineLevel="1">
      <c r="A150" s="167" t="s">
        <v>585</v>
      </c>
      <c r="B150" s="168" t="s">
        <v>581</v>
      </c>
      <c r="C150" s="168" t="s">
        <v>275</v>
      </c>
      <c r="D150" s="168" t="s">
        <v>422</v>
      </c>
      <c r="E150" s="169">
        <v>3281650</v>
      </c>
      <c r="F150" s="169">
        <v>3025062</v>
      </c>
      <c r="G150" s="169">
        <v>0</v>
      </c>
      <c r="H150" s="169">
        <v>0</v>
      </c>
      <c r="I150" s="169">
        <v>7101</v>
      </c>
      <c r="J150" s="169">
        <v>6969</v>
      </c>
      <c r="K150" s="170">
        <v>108.48</v>
      </c>
      <c r="L150" s="170">
        <v>0</v>
      </c>
      <c r="M150" s="170">
        <v>101.89</v>
      </c>
      <c r="N150" s="170">
        <v>1.44</v>
      </c>
      <c r="O150" s="170">
        <v>0</v>
      </c>
      <c r="P150" s="169">
        <v>4725576</v>
      </c>
      <c r="Q150" s="169">
        <v>4725576</v>
      </c>
      <c r="R150" s="169">
        <v>0</v>
      </c>
      <c r="S150" s="169">
        <v>0</v>
      </c>
      <c r="T150" s="171">
        <v>4725576</v>
      </c>
      <c r="U150" s="172" t="s">
        <v>582</v>
      </c>
    </row>
    <row r="151" spans="1:21" outlineLevel="1">
      <c r="A151" s="167" t="s">
        <v>586</v>
      </c>
      <c r="B151" s="168" t="s">
        <v>581</v>
      </c>
      <c r="C151" s="168" t="s">
        <v>275</v>
      </c>
      <c r="D151" s="168" t="s">
        <v>422</v>
      </c>
      <c r="E151" s="169">
        <v>159467</v>
      </c>
      <c r="F151" s="169">
        <v>55917</v>
      </c>
      <c r="G151" s="169">
        <v>0</v>
      </c>
      <c r="H151" s="169">
        <v>0</v>
      </c>
      <c r="I151" s="169">
        <v>72</v>
      </c>
      <c r="J151" s="169">
        <v>25</v>
      </c>
      <c r="K151" s="170">
        <v>285.19</v>
      </c>
      <c r="L151" s="170">
        <v>0</v>
      </c>
      <c r="M151" s="170">
        <v>288</v>
      </c>
      <c r="N151" s="170">
        <v>1.1299999999999999</v>
      </c>
      <c r="O151" s="170">
        <v>0</v>
      </c>
      <c r="P151" s="169">
        <v>180197.71</v>
      </c>
      <c r="Q151" s="169">
        <v>180197.71</v>
      </c>
      <c r="R151" s="169">
        <v>0</v>
      </c>
      <c r="S151" s="169">
        <v>0</v>
      </c>
      <c r="T151" s="171">
        <v>180197.71</v>
      </c>
      <c r="U151" s="172" t="s">
        <v>582</v>
      </c>
    </row>
    <row r="152" spans="1:21" outlineLevel="1">
      <c r="A152" s="167" t="s">
        <v>580</v>
      </c>
      <c r="B152" s="168" t="s">
        <v>587</v>
      </c>
      <c r="C152" s="168" t="s">
        <v>275</v>
      </c>
      <c r="D152" s="168" t="s">
        <v>563</v>
      </c>
      <c r="E152" s="169">
        <v>0</v>
      </c>
      <c r="F152" s="169">
        <v>0</v>
      </c>
      <c r="G152" s="169">
        <v>238190.87</v>
      </c>
      <c r="H152" s="169">
        <v>194294.67</v>
      </c>
      <c r="I152" s="169">
        <v>184</v>
      </c>
      <c r="J152" s="169">
        <v>145</v>
      </c>
      <c r="K152" s="170">
        <v>0</v>
      </c>
      <c r="L152" s="170">
        <v>122.59</v>
      </c>
      <c r="M152" s="170">
        <v>126.9</v>
      </c>
      <c r="N152" s="170">
        <v>1.44</v>
      </c>
      <c r="O152" s="170">
        <v>0</v>
      </c>
      <c r="P152" s="169">
        <v>0</v>
      </c>
      <c r="Q152" s="169">
        <v>238190.87</v>
      </c>
      <c r="R152" s="169">
        <v>0</v>
      </c>
      <c r="S152" s="169">
        <v>0</v>
      </c>
      <c r="T152" s="171">
        <v>238190.87</v>
      </c>
      <c r="U152" s="172" t="s">
        <v>588</v>
      </c>
    </row>
    <row r="153" spans="1:21" outlineLevel="1">
      <c r="A153" s="167" t="s">
        <v>583</v>
      </c>
      <c r="B153" s="168" t="s">
        <v>587</v>
      </c>
      <c r="C153" s="168" t="s">
        <v>275</v>
      </c>
      <c r="D153" s="168" t="s">
        <v>563</v>
      </c>
      <c r="E153" s="169">
        <v>7313277</v>
      </c>
      <c r="F153" s="169">
        <v>6753599</v>
      </c>
      <c r="G153" s="169">
        <v>0</v>
      </c>
      <c r="H153" s="169">
        <v>0</v>
      </c>
      <c r="I153" s="169">
        <v>756</v>
      </c>
      <c r="J153" s="169">
        <v>617</v>
      </c>
      <c r="K153" s="170">
        <v>108.29</v>
      </c>
      <c r="L153" s="170">
        <v>0</v>
      </c>
      <c r="M153" s="170">
        <v>122.53</v>
      </c>
      <c r="N153" s="170">
        <v>0.67</v>
      </c>
      <c r="O153" s="170">
        <v>0</v>
      </c>
      <c r="P153" s="169">
        <v>4899895.59</v>
      </c>
      <c r="Q153" s="169">
        <v>4899895.59</v>
      </c>
      <c r="R153" s="169">
        <v>0</v>
      </c>
      <c r="S153" s="169">
        <v>0</v>
      </c>
      <c r="T153" s="171">
        <v>4899895.59</v>
      </c>
      <c r="U153" s="172" t="s">
        <v>588</v>
      </c>
    </row>
    <row r="154" spans="1:21" outlineLevel="1">
      <c r="A154" s="167" t="s">
        <v>589</v>
      </c>
      <c r="B154" s="168" t="s">
        <v>590</v>
      </c>
      <c r="C154" s="168" t="s">
        <v>275</v>
      </c>
      <c r="D154" s="168" t="s">
        <v>563</v>
      </c>
      <c r="E154" s="169">
        <v>15009510</v>
      </c>
      <c r="F154" s="169">
        <v>13506588</v>
      </c>
      <c r="G154" s="169">
        <v>0</v>
      </c>
      <c r="H154" s="169">
        <v>0</v>
      </c>
      <c r="I154" s="169">
        <v>2195</v>
      </c>
      <c r="J154" s="169">
        <v>1973</v>
      </c>
      <c r="K154" s="170">
        <v>111.13</v>
      </c>
      <c r="L154" s="170">
        <v>0</v>
      </c>
      <c r="M154" s="170">
        <v>111.25</v>
      </c>
      <c r="N154" s="170">
        <v>0.86</v>
      </c>
      <c r="O154" s="170">
        <v>0</v>
      </c>
      <c r="P154" s="169">
        <v>12908178.6</v>
      </c>
      <c r="Q154" s="169">
        <v>12908178.6</v>
      </c>
      <c r="R154" s="169">
        <v>0</v>
      </c>
      <c r="S154" s="169">
        <v>0</v>
      </c>
      <c r="T154" s="171">
        <v>12908178.6</v>
      </c>
      <c r="U154" s="172" t="s">
        <v>591</v>
      </c>
    </row>
    <row r="155" spans="1:21" outlineLevel="1">
      <c r="A155" s="167" t="s">
        <v>565</v>
      </c>
      <c r="B155" s="168" t="s">
        <v>590</v>
      </c>
      <c r="C155" s="168" t="s">
        <v>275</v>
      </c>
      <c r="D155" s="168" t="s">
        <v>563</v>
      </c>
      <c r="E155" s="169">
        <v>54243</v>
      </c>
      <c r="F155" s="169">
        <v>47319</v>
      </c>
      <c r="G155" s="169">
        <v>0</v>
      </c>
      <c r="H155" s="169">
        <v>0</v>
      </c>
      <c r="I155" s="169">
        <v>1628</v>
      </c>
      <c r="J155" s="169">
        <v>1482</v>
      </c>
      <c r="K155" s="170">
        <v>114.63</v>
      </c>
      <c r="L155" s="170">
        <v>0</v>
      </c>
      <c r="M155" s="170">
        <v>109.85</v>
      </c>
      <c r="N155" s="170">
        <v>1.2</v>
      </c>
      <c r="O155" s="170">
        <v>0</v>
      </c>
      <c r="P155" s="169">
        <v>65091.6</v>
      </c>
      <c r="Q155" s="169">
        <v>65091.6</v>
      </c>
      <c r="R155" s="169">
        <v>0</v>
      </c>
      <c r="S155" s="169">
        <v>0</v>
      </c>
      <c r="T155" s="171">
        <v>65091.6</v>
      </c>
      <c r="U155" s="172" t="s">
        <v>591</v>
      </c>
    </row>
    <row r="156" spans="1:21" outlineLevel="1">
      <c r="A156" s="167" t="s">
        <v>592</v>
      </c>
      <c r="B156" s="168" t="s">
        <v>593</v>
      </c>
      <c r="C156" s="168" t="s">
        <v>275</v>
      </c>
      <c r="D156" s="168" t="s">
        <v>563</v>
      </c>
      <c r="E156" s="169">
        <v>2647234</v>
      </c>
      <c r="F156" s="169">
        <v>2879337</v>
      </c>
      <c r="G156" s="169">
        <v>0</v>
      </c>
      <c r="H156" s="169">
        <v>0</v>
      </c>
      <c r="I156" s="169">
        <v>278</v>
      </c>
      <c r="J156" s="169">
        <v>233</v>
      </c>
      <c r="K156" s="170">
        <v>91.94</v>
      </c>
      <c r="L156" s="170">
        <v>0</v>
      </c>
      <c r="M156" s="170">
        <v>119.31</v>
      </c>
      <c r="N156" s="170">
        <v>0.86</v>
      </c>
      <c r="O156" s="170">
        <v>0</v>
      </c>
      <c r="P156" s="169">
        <v>2276621.2400000002</v>
      </c>
      <c r="Q156" s="169">
        <v>2276621.2400000002</v>
      </c>
      <c r="R156" s="169">
        <v>0</v>
      </c>
      <c r="S156" s="169">
        <v>0</v>
      </c>
      <c r="T156" s="171">
        <v>2276621.2400000002</v>
      </c>
      <c r="U156" s="172" t="s">
        <v>594</v>
      </c>
    </row>
    <row r="157" spans="1:21" outlineLevel="1">
      <c r="A157" s="167" t="s">
        <v>565</v>
      </c>
      <c r="B157" s="168" t="s">
        <v>593</v>
      </c>
      <c r="C157" s="168" t="s">
        <v>275</v>
      </c>
      <c r="D157" s="168" t="s">
        <v>563</v>
      </c>
      <c r="E157" s="169">
        <v>2430</v>
      </c>
      <c r="F157" s="169">
        <v>1668</v>
      </c>
      <c r="G157" s="169">
        <v>0</v>
      </c>
      <c r="H157" s="169">
        <v>0</v>
      </c>
      <c r="I157" s="169">
        <v>66</v>
      </c>
      <c r="J157" s="169">
        <v>44</v>
      </c>
      <c r="K157" s="170">
        <v>145.68</v>
      </c>
      <c r="L157" s="170">
        <v>0</v>
      </c>
      <c r="M157" s="170">
        <v>150</v>
      </c>
      <c r="N157" s="170">
        <v>1.2</v>
      </c>
      <c r="O157" s="170">
        <v>0</v>
      </c>
      <c r="P157" s="169">
        <v>2916</v>
      </c>
      <c r="Q157" s="169">
        <v>2916</v>
      </c>
      <c r="R157" s="169">
        <v>0</v>
      </c>
      <c r="S157" s="169">
        <v>0</v>
      </c>
      <c r="T157" s="171">
        <v>2916</v>
      </c>
      <c r="U157" s="172" t="s">
        <v>594</v>
      </c>
    </row>
    <row r="158" spans="1:21" outlineLevel="1">
      <c r="A158" s="167" t="s">
        <v>595</v>
      </c>
      <c r="B158" s="168" t="s">
        <v>596</v>
      </c>
      <c r="C158" s="168" t="s">
        <v>275</v>
      </c>
      <c r="D158" s="168" t="s">
        <v>563</v>
      </c>
      <c r="E158" s="169">
        <v>16289059</v>
      </c>
      <c r="F158" s="169">
        <v>13952969</v>
      </c>
      <c r="G158" s="169">
        <v>3724758</v>
      </c>
      <c r="H158" s="169">
        <v>4057171</v>
      </c>
      <c r="I158" s="169">
        <v>624</v>
      </c>
      <c r="J158" s="169">
        <v>599</v>
      </c>
      <c r="K158" s="170">
        <v>116.74</v>
      </c>
      <c r="L158" s="170">
        <v>91.81</v>
      </c>
      <c r="M158" s="170">
        <v>104.17</v>
      </c>
      <c r="N158" s="170">
        <v>0.91</v>
      </c>
      <c r="O158" s="170">
        <v>0</v>
      </c>
      <c r="P158" s="169">
        <v>14823043.689999999</v>
      </c>
      <c r="Q158" s="169">
        <v>18547801.690000001</v>
      </c>
      <c r="R158" s="169">
        <v>0</v>
      </c>
      <c r="S158" s="169">
        <v>0</v>
      </c>
      <c r="T158" s="171">
        <v>18547801.690000001</v>
      </c>
      <c r="U158" s="172" t="s">
        <v>597</v>
      </c>
    </row>
    <row r="159" spans="1:21" outlineLevel="1">
      <c r="A159" s="167" t="s">
        <v>598</v>
      </c>
      <c r="B159" s="168" t="s">
        <v>599</v>
      </c>
      <c r="C159" s="168" t="s">
        <v>275</v>
      </c>
      <c r="D159" s="168" t="s">
        <v>563</v>
      </c>
      <c r="E159" s="169">
        <v>6568860</v>
      </c>
      <c r="F159" s="169">
        <v>6276157</v>
      </c>
      <c r="G159" s="169">
        <v>0</v>
      </c>
      <c r="H159" s="169">
        <v>0</v>
      </c>
      <c r="I159" s="169">
        <v>8218</v>
      </c>
      <c r="J159" s="169">
        <v>7482</v>
      </c>
      <c r="K159" s="170">
        <v>104.66</v>
      </c>
      <c r="L159" s="170">
        <v>0</v>
      </c>
      <c r="M159" s="170">
        <v>109.84</v>
      </c>
      <c r="N159" s="170">
        <v>0.98</v>
      </c>
      <c r="O159" s="170">
        <v>0</v>
      </c>
      <c r="P159" s="169">
        <v>6437482.7999999998</v>
      </c>
      <c r="Q159" s="169">
        <v>6437482.7999999998</v>
      </c>
      <c r="R159" s="169">
        <v>0</v>
      </c>
      <c r="S159" s="169">
        <v>0</v>
      </c>
      <c r="T159" s="171">
        <v>6437482.7999999998</v>
      </c>
      <c r="U159" s="172" t="s">
        <v>600</v>
      </c>
    </row>
    <row r="160" spans="1:21" outlineLevel="1">
      <c r="A160" s="167" t="s">
        <v>565</v>
      </c>
      <c r="B160" s="168" t="s">
        <v>599</v>
      </c>
      <c r="C160" s="168" t="s">
        <v>275</v>
      </c>
      <c r="D160" s="168" t="s">
        <v>563</v>
      </c>
      <c r="E160" s="169">
        <v>129024</v>
      </c>
      <c r="F160" s="169">
        <v>131523</v>
      </c>
      <c r="G160" s="169">
        <v>0</v>
      </c>
      <c r="H160" s="169">
        <v>0</v>
      </c>
      <c r="I160" s="169">
        <v>3783</v>
      </c>
      <c r="J160" s="169">
        <v>3851</v>
      </c>
      <c r="K160" s="170">
        <v>98.1</v>
      </c>
      <c r="L160" s="170">
        <v>0</v>
      </c>
      <c r="M160" s="170">
        <v>98.23</v>
      </c>
      <c r="N160" s="170">
        <v>1.2</v>
      </c>
      <c r="O160" s="170">
        <v>0</v>
      </c>
      <c r="P160" s="169">
        <v>154828.79999999999</v>
      </c>
      <c r="Q160" s="169">
        <v>154828.79999999999</v>
      </c>
      <c r="R160" s="169">
        <v>0</v>
      </c>
      <c r="S160" s="169">
        <v>0</v>
      </c>
      <c r="T160" s="171">
        <v>154828.79999999999</v>
      </c>
      <c r="U160" s="172" t="s">
        <v>600</v>
      </c>
    </row>
    <row r="161" spans="1:21" ht="30" outlineLevel="1">
      <c r="A161" s="167" t="s">
        <v>569</v>
      </c>
      <c r="B161" s="168" t="s">
        <v>599</v>
      </c>
      <c r="C161" s="168" t="s">
        <v>275</v>
      </c>
      <c r="D161" s="168" t="s">
        <v>563</v>
      </c>
      <c r="E161" s="169">
        <v>6203</v>
      </c>
      <c r="F161" s="169">
        <v>0</v>
      </c>
      <c r="G161" s="169">
        <v>0</v>
      </c>
      <c r="H161" s="169">
        <v>0</v>
      </c>
      <c r="I161" s="169">
        <v>47</v>
      </c>
      <c r="J161" s="169">
        <v>0</v>
      </c>
      <c r="K161" s="170">
        <v>0</v>
      </c>
      <c r="L161" s="170">
        <v>0</v>
      </c>
      <c r="M161" s="170">
        <v>0</v>
      </c>
      <c r="N161" s="170">
        <v>0.98</v>
      </c>
      <c r="O161" s="170">
        <v>0</v>
      </c>
      <c r="P161" s="169">
        <v>6078.94</v>
      </c>
      <c r="Q161" s="169">
        <v>6078.94</v>
      </c>
      <c r="R161" s="169">
        <v>0</v>
      </c>
      <c r="S161" s="169">
        <v>0</v>
      </c>
      <c r="T161" s="171">
        <v>6078.94</v>
      </c>
      <c r="U161" s="172" t="s">
        <v>600</v>
      </c>
    </row>
    <row r="162" spans="1:21" ht="30" outlineLevel="1">
      <c r="A162" s="167" t="s">
        <v>568</v>
      </c>
      <c r="B162" s="168" t="s">
        <v>538</v>
      </c>
      <c r="C162" s="168" t="s">
        <v>275</v>
      </c>
      <c r="D162" s="168" t="s">
        <v>563</v>
      </c>
      <c r="E162" s="169">
        <v>91817</v>
      </c>
      <c r="F162" s="169">
        <v>90835</v>
      </c>
      <c r="G162" s="169">
        <v>0</v>
      </c>
      <c r="H162" s="169">
        <v>0</v>
      </c>
      <c r="I162" s="169">
        <v>100</v>
      </c>
      <c r="J162" s="169">
        <v>103</v>
      </c>
      <c r="K162" s="170">
        <v>101.08</v>
      </c>
      <c r="L162" s="170">
        <v>0</v>
      </c>
      <c r="M162" s="170">
        <v>97.09</v>
      </c>
      <c r="N162" s="170">
        <v>1.02</v>
      </c>
      <c r="O162" s="170">
        <v>0</v>
      </c>
      <c r="P162" s="169">
        <v>93653.34</v>
      </c>
      <c r="Q162" s="169">
        <v>93653.34</v>
      </c>
      <c r="R162" s="169">
        <v>0</v>
      </c>
      <c r="S162" s="169">
        <v>0</v>
      </c>
      <c r="T162" s="171">
        <v>93653.34</v>
      </c>
      <c r="U162" s="172" t="s">
        <v>539</v>
      </c>
    </row>
    <row r="163" spans="1:21">
      <c r="A163" s="173" t="s">
        <v>601</v>
      </c>
      <c r="B163" s="174"/>
      <c r="C163" s="174"/>
      <c r="D163" s="174"/>
      <c r="E163" s="175">
        <v>138242668</v>
      </c>
      <c r="F163" s="175">
        <v>125900185</v>
      </c>
      <c r="G163" s="175">
        <v>5510798.0899999999</v>
      </c>
      <c r="H163" s="175">
        <v>5735452.79</v>
      </c>
      <c r="I163" s="174"/>
      <c r="J163" s="174"/>
      <c r="K163" s="176"/>
      <c r="L163" s="176"/>
      <c r="M163" s="176"/>
      <c r="N163" s="176"/>
      <c r="O163" s="176"/>
      <c r="P163" s="175">
        <v>120760457.31999999</v>
      </c>
      <c r="Q163" s="175">
        <v>126271255.41</v>
      </c>
      <c r="R163" s="175">
        <v>0</v>
      </c>
      <c r="S163" s="175">
        <v>0</v>
      </c>
      <c r="T163" s="175">
        <v>126271255.41</v>
      </c>
      <c r="U163" s="169"/>
    </row>
    <row r="164" spans="1:21" outlineLevel="1">
      <c r="A164" s="167" t="s">
        <v>602</v>
      </c>
      <c r="B164" s="168" t="s">
        <v>603</v>
      </c>
      <c r="C164" s="168" t="s">
        <v>275</v>
      </c>
      <c r="D164" s="168" t="s">
        <v>604</v>
      </c>
      <c r="E164" s="169">
        <v>240938</v>
      </c>
      <c r="F164" s="169">
        <v>205389</v>
      </c>
      <c r="G164" s="169">
        <v>0</v>
      </c>
      <c r="H164" s="169">
        <v>0</v>
      </c>
      <c r="I164" s="169">
        <v>174</v>
      </c>
      <c r="J164" s="169">
        <v>129</v>
      </c>
      <c r="K164" s="170">
        <v>117.31</v>
      </c>
      <c r="L164" s="170">
        <v>0</v>
      </c>
      <c r="M164" s="170">
        <v>134.88</v>
      </c>
      <c r="N164" s="170">
        <v>0.99</v>
      </c>
      <c r="O164" s="170">
        <v>0</v>
      </c>
      <c r="P164" s="169">
        <v>238528.62</v>
      </c>
      <c r="Q164" s="169">
        <v>238528.62</v>
      </c>
      <c r="R164" s="169">
        <v>0</v>
      </c>
      <c r="S164" s="169">
        <v>0</v>
      </c>
      <c r="T164" s="171">
        <v>238528.62</v>
      </c>
      <c r="U164" s="172" t="s">
        <v>605</v>
      </c>
    </row>
    <row r="165" spans="1:21">
      <c r="A165" s="173" t="s">
        <v>606</v>
      </c>
      <c r="B165" s="174"/>
      <c r="C165" s="174"/>
      <c r="D165" s="174"/>
      <c r="E165" s="175">
        <v>240938</v>
      </c>
      <c r="F165" s="175">
        <v>205389</v>
      </c>
      <c r="G165" s="175">
        <v>0</v>
      </c>
      <c r="H165" s="175">
        <v>0</v>
      </c>
      <c r="I165" s="174"/>
      <c r="J165" s="174"/>
      <c r="K165" s="176"/>
      <c r="L165" s="176"/>
      <c r="M165" s="176"/>
      <c r="N165" s="176"/>
      <c r="O165" s="176"/>
      <c r="P165" s="175">
        <v>238528.62</v>
      </c>
      <c r="Q165" s="175">
        <v>238528.62</v>
      </c>
      <c r="R165" s="175">
        <v>0</v>
      </c>
      <c r="S165" s="175">
        <v>0</v>
      </c>
      <c r="T165" s="175">
        <v>238528.62</v>
      </c>
      <c r="U165" s="169"/>
    </row>
    <row r="166" spans="1:21" outlineLevel="1">
      <c r="A166" s="167" t="s">
        <v>607</v>
      </c>
      <c r="B166" s="168" t="s">
        <v>608</v>
      </c>
      <c r="C166" s="168" t="s">
        <v>275</v>
      </c>
      <c r="D166" s="168" t="s">
        <v>609</v>
      </c>
      <c r="E166" s="169">
        <v>4806346</v>
      </c>
      <c r="F166" s="169">
        <v>4144258</v>
      </c>
      <c r="G166" s="169">
        <v>0</v>
      </c>
      <c r="H166" s="169">
        <v>0</v>
      </c>
      <c r="I166" s="169">
        <v>635</v>
      </c>
      <c r="J166" s="169">
        <v>516</v>
      </c>
      <c r="K166" s="170">
        <v>115.98</v>
      </c>
      <c r="L166" s="170">
        <v>0</v>
      </c>
      <c r="M166" s="170">
        <v>123.06</v>
      </c>
      <c r="N166" s="170">
        <v>0.8</v>
      </c>
      <c r="O166" s="170">
        <v>0</v>
      </c>
      <c r="P166" s="169">
        <v>3845076.8</v>
      </c>
      <c r="Q166" s="169">
        <v>3845076.8</v>
      </c>
      <c r="R166" s="169">
        <v>0</v>
      </c>
      <c r="S166" s="169">
        <v>0</v>
      </c>
      <c r="T166" s="171">
        <v>3845076.8</v>
      </c>
      <c r="U166" s="172" t="s">
        <v>610</v>
      </c>
    </row>
    <row r="167" spans="1:21" outlineLevel="1">
      <c r="A167" s="167" t="s">
        <v>607</v>
      </c>
      <c r="B167" s="168" t="s">
        <v>611</v>
      </c>
      <c r="C167" s="168" t="s">
        <v>275</v>
      </c>
      <c r="D167" s="168" t="s">
        <v>609</v>
      </c>
      <c r="E167" s="169">
        <v>73671</v>
      </c>
      <c r="F167" s="169">
        <v>21481</v>
      </c>
      <c r="G167" s="169">
        <v>0</v>
      </c>
      <c r="H167" s="169">
        <v>0</v>
      </c>
      <c r="I167" s="169">
        <v>23</v>
      </c>
      <c r="J167" s="169">
        <v>2</v>
      </c>
      <c r="K167" s="170">
        <v>342.96</v>
      </c>
      <c r="L167" s="170">
        <v>0</v>
      </c>
      <c r="M167" s="170">
        <v>1150</v>
      </c>
      <c r="N167" s="170">
        <v>0.8</v>
      </c>
      <c r="O167" s="170">
        <v>0</v>
      </c>
      <c r="P167" s="169">
        <v>58936.800000000003</v>
      </c>
      <c r="Q167" s="169">
        <v>58936.800000000003</v>
      </c>
      <c r="R167" s="169">
        <v>0</v>
      </c>
      <c r="S167" s="169">
        <v>0</v>
      </c>
      <c r="T167" s="171">
        <v>58936.800000000003</v>
      </c>
      <c r="U167" s="172" t="s">
        <v>612</v>
      </c>
    </row>
    <row r="168" spans="1:21">
      <c r="A168" s="173" t="s">
        <v>613</v>
      </c>
      <c r="B168" s="174"/>
      <c r="C168" s="174"/>
      <c r="D168" s="174"/>
      <c r="E168" s="175">
        <v>4880017</v>
      </c>
      <c r="F168" s="175">
        <v>4165739</v>
      </c>
      <c r="G168" s="175">
        <v>0</v>
      </c>
      <c r="H168" s="175">
        <v>0</v>
      </c>
      <c r="I168" s="174"/>
      <c r="J168" s="174"/>
      <c r="K168" s="176"/>
      <c r="L168" s="176"/>
      <c r="M168" s="176"/>
      <c r="N168" s="176"/>
      <c r="O168" s="176"/>
      <c r="P168" s="175">
        <v>3904013.6</v>
      </c>
      <c r="Q168" s="175">
        <v>3904013.6</v>
      </c>
      <c r="R168" s="175">
        <v>0</v>
      </c>
      <c r="S168" s="175">
        <v>0</v>
      </c>
      <c r="T168" s="175">
        <v>3904013.6</v>
      </c>
      <c r="U168" s="169"/>
    </row>
    <row r="169" spans="1:21" outlineLevel="1">
      <c r="A169" s="167" t="s">
        <v>614</v>
      </c>
      <c r="B169" s="168" t="s">
        <v>615</v>
      </c>
      <c r="C169" s="168" t="s">
        <v>275</v>
      </c>
      <c r="D169" s="168" t="s">
        <v>616</v>
      </c>
      <c r="E169" s="169">
        <v>6340210</v>
      </c>
      <c r="F169" s="169">
        <v>2235890</v>
      </c>
      <c r="G169" s="169">
        <v>856614.3</v>
      </c>
      <c r="H169" s="169">
        <v>542693.96</v>
      </c>
      <c r="I169" s="169">
        <v>29</v>
      </c>
      <c r="J169" s="169">
        <v>17</v>
      </c>
      <c r="K169" s="170">
        <v>283.57</v>
      </c>
      <c r="L169" s="170">
        <v>157.84</v>
      </c>
      <c r="M169" s="170">
        <v>170.59</v>
      </c>
      <c r="N169" s="170">
        <v>1.2</v>
      </c>
      <c r="O169" s="170">
        <v>0</v>
      </c>
      <c r="P169" s="169">
        <v>7608252</v>
      </c>
      <c r="Q169" s="169">
        <v>8464866.3000000007</v>
      </c>
      <c r="R169" s="169">
        <v>0</v>
      </c>
      <c r="S169" s="169">
        <v>0</v>
      </c>
      <c r="T169" s="171">
        <v>8464866.3000000007</v>
      </c>
      <c r="U169" s="172" t="s">
        <v>617</v>
      </c>
    </row>
    <row r="170" spans="1:21" outlineLevel="1">
      <c r="A170" s="167" t="s">
        <v>618</v>
      </c>
      <c r="B170" s="168" t="s">
        <v>615</v>
      </c>
      <c r="C170" s="168" t="s">
        <v>275</v>
      </c>
      <c r="D170" s="168" t="s">
        <v>616</v>
      </c>
      <c r="E170" s="169">
        <v>6896472</v>
      </c>
      <c r="F170" s="169">
        <v>8391372</v>
      </c>
      <c r="G170" s="169">
        <v>0</v>
      </c>
      <c r="H170" s="169">
        <v>0</v>
      </c>
      <c r="I170" s="169">
        <v>18</v>
      </c>
      <c r="J170" s="169">
        <v>16</v>
      </c>
      <c r="K170" s="170">
        <v>82.19</v>
      </c>
      <c r="L170" s="170">
        <v>0</v>
      </c>
      <c r="M170" s="170">
        <v>112.5</v>
      </c>
      <c r="N170" s="170">
        <v>0.94</v>
      </c>
      <c r="O170" s="170">
        <v>0</v>
      </c>
      <c r="P170" s="169">
        <v>6482683.6799999997</v>
      </c>
      <c r="Q170" s="169">
        <v>6482683.6799999997</v>
      </c>
      <c r="R170" s="169">
        <v>0</v>
      </c>
      <c r="S170" s="169">
        <v>0</v>
      </c>
      <c r="T170" s="171">
        <v>6482683.6799999997</v>
      </c>
      <c r="U170" s="172" t="s">
        <v>617</v>
      </c>
    </row>
    <row r="171" spans="1:21">
      <c r="A171" s="173" t="s">
        <v>619</v>
      </c>
      <c r="B171" s="174"/>
      <c r="C171" s="174"/>
      <c r="D171" s="174"/>
      <c r="E171" s="175">
        <v>13236682</v>
      </c>
      <c r="F171" s="175">
        <v>10627262</v>
      </c>
      <c r="G171" s="175">
        <v>856614.3</v>
      </c>
      <c r="H171" s="175">
        <v>542693.96</v>
      </c>
      <c r="I171" s="174"/>
      <c r="J171" s="174"/>
      <c r="K171" s="176"/>
      <c r="L171" s="176"/>
      <c r="M171" s="176"/>
      <c r="N171" s="176"/>
      <c r="O171" s="176"/>
      <c r="P171" s="175">
        <v>14090935.68</v>
      </c>
      <c r="Q171" s="175">
        <v>14947549.98</v>
      </c>
      <c r="R171" s="175">
        <v>0</v>
      </c>
      <c r="S171" s="175">
        <v>0</v>
      </c>
      <c r="T171" s="175">
        <v>14947549.98</v>
      </c>
      <c r="U171" s="169"/>
    </row>
    <row r="172" spans="1:21">
      <c r="A172" s="177" t="s">
        <v>261</v>
      </c>
      <c r="B172" s="178"/>
      <c r="C172" s="178"/>
      <c r="D172" s="178"/>
      <c r="E172" s="179">
        <v>274502666</v>
      </c>
      <c r="F172" s="179">
        <v>250543807</v>
      </c>
      <c r="G172" s="179">
        <v>40045953.859999999</v>
      </c>
      <c r="H172" s="179">
        <v>36976343.579999998</v>
      </c>
      <c r="I172" s="178"/>
      <c r="J172" s="178"/>
      <c r="K172" s="180"/>
      <c r="L172" s="180"/>
      <c r="M172" s="180"/>
      <c r="N172" s="180"/>
      <c r="O172" s="180"/>
      <c r="P172" s="179">
        <v>259850072.55000001</v>
      </c>
      <c r="Q172" s="179">
        <v>299896026.41000003</v>
      </c>
      <c r="R172" s="179">
        <v>0</v>
      </c>
      <c r="S172" s="179">
        <v>0</v>
      </c>
      <c r="T172" s="179">
        <v>299896026.41000003</v>
      </c>
      <c r="U172" s="169"/>
    </row>
    <row r="173" spans="1:21">
      <c r="A173" s="160" t="s">
        <v>620</v>
      </c>
      <c r="B173" s="161" t="s">
        <v>277</v>
      </c>
      <c r="C173" s="161" t="s">
        <v>365</v>
      </c>
      <c r="D173" s="161" t="s">
        <v>366</v>
      </c>
      <c r="E173" s="161" t="s">
        <v>367</v>
      </c>
      <c r="F173" s="161" t="s">
        <v>368</v>
      </c>
      <c r="G173" s="161" t="s">
        <v>369</v>
      </c>
      <c r="H173" s="161" t="s">
        <v>370</v>
      </c>
      <c r="I173" s="161" t="s">
        <v>371</v>
      </c>
      <c r="J173" s="161" t="s">
        <v>372</v>
      </c>
      <c r="K173" s="162" t="s">
        <v>373</v>
      </c>
      <c r="L173" s="162" t="s">
        <v>374</v>
      </c>
      <c r="M173" s="162" t="s">
        <v>375</v>
      </c>
      <c r="N173" s="163" t="s">
        <v>376</v>
      </c>
      <c r="O173" s="163" t="s">
        <v>377</v>
      </c>
      <c r="P173" s="164" t="s">
        <v>378</v>
      </c>
      <c r="Q173" s="164" t="s">
        <v>379</v>
      </c>
      <c r="R173" s="165" t="s">
        <v>380</v>
      </c>
      <c r="S173" s="165" t="s">
        <v>366</v>
      </c>
      <c r="T173" s="166" t="s">
        <v>293</v>
      </c>
      <c r="U173" s="161" t="s">
        <v>381</v>
      </c>
    </row>
    <row r="174" spans="1:21" outlineLevel="1">
      <c r="A174" s="167" t="s">
        <v>382</v>
      </c>
      <c r="B174" s="168" t="s">
        <v>383</v>
      </c>
      <c r="C174" s="168" t="s">
        <v>275</v>
      </c>
      <c r="D174" s="168" t="s">
        <v>384</v>
      </c>
      <c r="E174" s="169">
        <v>5338</v>
      </c>
      <c r="F174" s="169">
        <v>2198</v>
      </c>
      <c r="G174" s="169">
        <v>0</v>
      </c>
      <c r="H174" s="169">
        <v>0</v>
      </c>
      <c r="I174" s="169">
        <v>34</v>
      </c>
      <c r="J174" s="169">
        <v>14</v>
      </c>
      <c r="K174" s="170">
        <v>242.86</v>
      </c>
      <c r="L174" s="170">
        <v>0</v>
      </c>
      <c r="M174" s="170">
        <v>242.86</v>
      </c>
      <c r="N174" s="170">
        <v>1.28</v>
      </c>
      <c r="O174" s="170">
        <v>0</v>
      </c>
      <c r="P174" s="169">
        <v>6832.64</v>
      </c>
      <c r="Q174" s="169">
        <v>6832.64</v>
      </c>
      <c r="R174" s="169">
        <v>0</v>
      </c>
      <c r="S174" s="169">
        <v>0</v>
      </c>
      <c r="T174" s="171">
        <v>6832.64</v>
      </c>
      <c r="U174" s="172" t="s">
        <v>385</v>
      </c>
    </row>
    <row r="175" spans="1:21" outlineLevel="1">
      <c r="A175" s="167" t="s">
        <v>382</v>
      </c>
      <c r="B175" s="168" t="s">
        <v>386</v>
      </c>
      <c r="C175" s="168" t="s">
        <v>275</v>
      </c>
      <c r="D175" s="168" t="s">
        <v>384</v>
      </c>
      <c r="E175" s="169">
        <v>13502</v>
      </c>
      <c r="F175" s="169">
        <v>3768</v>
      </c>
      <c r="G175" s="169">
        <v>0</v>
      </c>
      <c r="H175" s="169">
        <v>0</v>
      </c>
      <c r="I175" s="169">
        <v>83</v>
      </c>
      <c r="J175" s="169">
        <v>24</v>
      </c>
      <c r="K175" s="170">
        <v>358.33</v>
      </c>
      <c r="L175" s="170">
        <v>0</v>
      </c>
      <c r="M175" s="170">
        <v>345.83</v>
      </c>
      <c r="N175" s="170">
        <v>1.28</v>
      </c>
      <c r="O175" s="170">
        <v>0</v>
      </c>
      <c r="P175" s="169">
        <v>17282.560000000001</v>
      </c>
      <c r="Q175" s="169">
        <v>17282.560000000001</v>
      </c>
      <c r="R175" s="169">
        <v>0</v>
      </c>
      <c r="S175" s="169">
        <v>0</v>
      </c>
      <c r="T175" s="171">
        <v>17282.560000000001</v>
      </c>
      <c r="U175" s="172" t="s">
        <v>387</v>
      </c>
    </row>
    <row r="176" spans="1:21" outlineLevel="1">
      <c r="A176" s="167" t="s">
        <v>388</v>
      </c>
      <c r="B176" s="168" t="s">
        <v>389</v>
      </c>
      <c r="C176" s="168" t="s">
        <v>275</v>
      </c>
      <c r="D176" s="168" t="s">
        <v>384</v>
      </c>
      <c r="E176" s="169">
        <v>0</v>
      </c>
      <c r="F176" s="169">
        <v>0</v>
      </c>
      <c r="G176" s="169">
        <v>0</v>
      </c>
      <c r="H176" s="169">
        <v>560983</v>
      </c>
      <c r="I176" s="169">
        <v>0</v>
      </c>
      <c r="J176" s="169">
        <v>17</v>
      </c>
      <c r="K176" s="170">
        <v>0</v>
      </c>
      <c r="L176" s="170">
        <v>0</v>
      </c>
      <c r="M176" s="170">
        <v>0</v>
      </c>
      <c r="N176" s="170">
        <v>1</v>
      </c>
      <c r="O176" s="170">
        <v>0</v>
      </c>
      <c r="P176" s="169">
        <v>0</v>
      </c>
      <c r="Q176" s="169">
        <v>0</v>
      </c>
      <c r="R176" s="169">
        <v>0</v>
      </c>
      <c r="S176" s="169">
        <v>0</v>
      </c>
      <c r="T176" s="171">
        <v>0</v>
      </c>
      <c r="U176" s="172" t="s">
        <v>390</v>
      </c>
    </row>
    <row r="177" spans="1:21" outlineLevel="1">
      <c r="A177" s="167" t="s">
        <v>391</v>
      </c>
      <c r="B177" s="168" t="s">
        <v>389</v>
      </c>
      <c r="C177" s="168" t="s">
        <v>275</v>
      </c>
      <c r="D177" s="168" t="s">
        <v>384</v>
      </c>
      <c r="E177" s="169">
        <v>0</v>
      </c>
      <c r="F177" s="169">
        <v>0</v>
      </c>
      <c r="G177" s="169">
        <v>0</v>
      </c>
      <c r="H177" s="169">
        <v>164448</v>
      </c>
      <c r="I177" s="169">
        <v>0</v>
      </c>
      <c r="J177" s="169">
        <v>9</v>
      </c>
      <c r="K177" s="170">
        <v>0</v>
      </c>
      <c r="L177" s="170">
        <v>0</v>
      </c>
      <c r="M177" s="170">
        <v>0</v>
      </c>
      <c r="N177" s="170">
        <v>1</v>
      </c>
      <c r="O177" s="170">
        <v>0</v>
      </c>
      <c r="P177" s="169">
        <v>0</v>
      </c>
      <c r="Q177" s="169">
        <v>0</v>
      </c>
      <c r="R177" s="169">
        <v>0</v>
      </c>
      <c r="S177" s="169">
        <v>0</v>
      </c>
      <c r="T177" s="171">
        <v>0</v>
      </c>
      <c r="U177" s="172" t="s">
        <v>390</v>
      </c>
    </row>
    <row r="178" spans="1:21" outlineLevel="1">
      <c r="A178" s="167" t="s">
        <v>392</v>
      </c>
      <c r="B178" s="168" t="s">
        <v>389</v>
      </c>
      <c r="C178" s="168" t="s">
        <v>275</v>
      </c>
      <c r="D178" s="168" t="s">
        <v>384</v>
      </c>
      <c r="E178" s="169">
        <v>0</v>
      </c>
      <c r="F178" s="169">
        <v>0</v>
      </c>
      <c r="G178" s="169">
        <v>0</v>
      </c>
      <c r="H178" s="169">
        <v>4858425</v>
      </c>
      <c r="I178" s="169">
        <v>0</v>
      </c>
      <c r="J178" s="169">
        <v>270</v>
      </c>
      <c r="K178" s="170">
        <v>0</v>
      </c>
      <c r="L178" s="170">
        <v>0</v>
      </c>
      <c r="M178" s="170">
        <v>0</v>
      </c>
      <c r="N178" s="170">
        <v>1</v>
      </c>
      <c r="O178" s="170">
        <v>0</v>
      </c>
      <c r="P178" s="169">
        <v>0</v>
      </c>
      <c r="Q178" s="169">
        <v>0</v>
      </c>
      <c r="R178" s="169">
        <v>0</v>
      </c>
      <c r="S178" s="169">
        <v>0</v>
      </c>
      <c r="T178" s="171">
        <v>0</v>
      </c>
      <c r="U178" s="172" t="s">
        <v>390</v>
      </c>
    </row>
    <row r="179" spans="1:21" outlineLevel="1">
      <c r="A179" s="167" t="s">
        <v>382</v>
      </c>
      <c r="B179" s="168" t="s">
        <v>96</v>
      </c>
      <c r="C179" s="168" t="s">
        <v>275</v>
      </c>
      <c r="D179" s="168" t="s">
        <v>384</v>
      </c>
      <c r="E179" s="169">
        <v>27632</v>
      </c>
      <c r="F179" s="169">
        <v>4867</v>
      </c>
      <c r="G179" s="169">
        <v>0</v>
      </c>
      <c r="H179" s="169">
        <v>0</v>
      </c>
      <c r="I179" s="169">
        <v>155</v>
      </c>
      <c r="J179" s="169">
        <v>30</v>
      </c>
      <c r="K179" s="170">
        <v>567.74</v>
      </c>
      <c r="L179" s="170">
        <v>0</v>
      </c>
      <c r="M179" s="170">
        <v>516.66999999999996</v>
      </c>
      <c r="N179" s="170">
        <v>1.28</v>
      </c>
      <c r="O179" s="170">
        <v>0</v>
      </c>
      <c r="P179" s="169">
        <v>35368.959999999999</v>
      </c>
      <c r="Q179" s="169">
        <v>35368.959999999999</v>
      </c>
      <c r="R179" s="169">
        <v>0</v>
      </c>
      <c r="S179" s="169">
        <v>0</v>
      </c>
      <c r="T179" s="171">
        <v>35368.959999999999</v>
      </c>
      <c r="U179" s="172" t="s">
        <v>393</v>
      </c>
    </row>
    <row r="180" spans="1:21" outlineLevel="1">
      <c r="A180" s="167" t="s">
        <v>382</v>
      </c>
      <c r="B180" s="168" t="s">
        <v>396</v>
      </c>
      <c r="C180" s="168" t="s">
        <v>275</v>
      </c>
      <c r="D180" s="168" t="s">
        <v>384</v>
      </c>
      <c r="E180" s="169">
        <v>17584</v>
      </c>
      <c r="F180" s="169">
        <v>39721</v>
      </c>
      <c r="G180" s="169">
        <v>0</v>
      </c>
      <c r="H180" s="169">
        <v>0</v>
      </c>
      <c r="I180" s="169">
        <v>111</v>
      </c>
      <c r="J180" s="169">
        <v>247</v>
      </c>
      <c r="K180" s="170">
        <v>44.27</v>
      </c>
      <c r="L180" s="170">
        <v>0</v>
      </c>
      <c r="M180" s="170">
        <v>44.94</v>
      </c>
      <c r="N180" s="170">
        <v>1.28</v>
      </c>
      <c r="O180" s="170">
        <v>0</v>
      </c>
      <c r="P180" s="169">
        <v>22507.52</v>
      </c>
      <c r="Q180" s="169">
        <v>22507.52</v>
      </c>
      <c r="R180" s="169">
        <v>0</v>
      </c>
      <c r="S180" s="169">
        <v>0</v>
      </c>
      <c r="T180" s="171">
        <v>22507.52</v>
      </c>
      <c r="U180" s="172" t="s">
        <v>397</v>
      </c>
    </row>
    <row r="181" spans="1:21" outlineLevel="1">
      <c r="A181" s="167" t="s">
        <v>398</v>
      </c>
      <c r="B181" s="168" t="s">
        <v>399</v>
      </c>
      <c r="C181" s="168" t="s">
        <v>275</v>
      </c>
      <c r="D181" s="168" t="s">
        <v>384</v>
      </c>
      <c r="E181" s="169">
        <v>0</v>
      </c>
      <c r="F181" s="169">
        <v>753378</v>
      </c>
      <c r="G181" s="169">
        <v>0</v>
      </c>
      <c r="H181" s="169">
        <v>0</v>
      </c>
      <c r="I181" s="169">
        <v>0</v>
      </c>
      <c r="J181" s="169">
        <v>1192</v>
      </c>
      <c r="K181" s="170">
        <v>0</v>
      </c>
      <c r="L181" s="170">
        <v>0</v>
      </c>
      <c r="M181" s="170">
        <v>0</v>
      </c>
      <c r="N181" s="170">
        <v>1</v>
      </c>
      <c r="O181" s="170">
        <v>0</v>
      </c>
      <c r="P181" s="169">
        <v>0</v>
      </c>
      <c r="Q181" s="169">
        <v>0</v>
      </c>
      <c r="R181" s="169">
        <v>0</v>
      </c>
      <c r="S181" s="169">
        <v>0</v>
      </c>
      <c r="T181" s="171">
        <v>0</v>
      </c>
      <c r="U181" s="172" t="s">
        <v>400</v>
      </c>
    </row>
    <row r="182" spans="1:21" outlineLevel="1">
      <c r="A182" s="167" t="s">
        <v>401</v>
      </c>
      <c r="B182" s="168" t="s">
        <v>399</v>
      </c>
      <c r="C182" s="168" t="s">
        <v>275</v>
      </c>
      <c r="D182" s="168" t="s">
        <v>384</v>
      </c>
      <c r="E182" s="169">
        <v>0</v>
      </c>
      <c r="F182" s="169">
        <v>1624030</v>
      </c>
      <c r="G182" s="169">
        <v>0</v>
      </c>
      <c r="H182" s="169">
        <v>0</v>
      </c>
      <c r="I182" s="169">
        <v>0</v>
      </c>
      <c r="J182" s="169">
        <v>2261</v>
      </c>
      <c r="K182" s="170">
        <v>0</v>
      </c>
      <c r="L182" s="170">
        <v>0</v>
      </c>
      <c r="M182" s="170">
        <v>0</v>
      </c>
      <c r="N182" s="170">
        <v>1</v>
      </c>
      <c r="O182" s="170">
        <v>0</v>
      </c>
      <c r="P182" s="169">
        <v>0</v>
      </c>
      <c r="Q182" s="169">
        <v>0</v>
      </c>
      <c r="R182" s="169">
        <v>0</v>
      </c>
      <c r="S182" s="169">
        <v>0</v>
      </c>
      <c r="T182" s="171">
        <v>0</v>
      </c>
      <c r="U182" s="172" t="s">
        <v>400</v>
      </c>
    </row>
    <row r="183" spans="1:21" outlineLevel="1">
      <c r="A183" s="167" t="s">
        <v>402</v>
      </c>
      <c r="B183" s="168" t="s">
        <v>403</v>
      </c>
      <c r="C183" s="168" t="s">
        <v>275</v>
      </c>
      <c r="D183" s="168" t="s">
        <v>384</v>
      </c>
      <c r="E183" s="169">
        <v>0</v>
      </c>
      <c r="F183" s="169">
        <v>82</v>
      </c>
      <c r="G183" s="169">
        <v>0</v>
      </c>
      <c r="H183" s="169">
        <v>0</v>
      </c>
      <c r="I183" s="169">
        <v>0</v>
      </c>
      <c r="J183" s="169">
        <v>1</v>
      </c>
      <c r="K183" s="170">
        <v>0</v>
      </c>
      <c r="L183" s="170">
        <v>0</v>
      </c>
      <c r="M183" s="170">
        <v>0</v>
      </c>
      <c r="N183" s="170">
        <v>1.1499999999999999</v>
      </c>
      <c r="O183" s="170">
        <v>0</v>
      </c>
      <c r="P183" s="169">
        <v>0</v>
      </c>
      <c r="Q183" s="169">
        <v>0</v>
      </c>
      <c r="R183" s="169">
        <v>0</v>
      </c>
      <c r="S183" s="169">
        <v>0</v>
      </c>
      <c r="T183" s="171">
        <v>0</v>
      </c>
      <c r="U183" s="172" t="s">
        <v>275</v>
      </c>
    </row>
    <row r="184" spans="1:21" outlineLevel="1">
      <c r="A184" s="167" t="s">
        <v>404</v>
      </c>
      <c r="B184" s="168" t="s">
        <v>403</v>
      </c>
      <c r="C184" s="168" t="s">
        <v>275</v>
      </c>
      <c r="D184" s="168" t="s">
        <v>384</v>
      </c>
      <c r="E184" s="169">
        <v>0</v>
      </c>
      <c r="F184" s="169">
        <v>226976</v>
      </c>
      <c r="G184" s="169">
        <v>0</v>
      </c>
      <c r="H184" s="169">
        <v>0</v>
      </c>
      <c r="I184" s="169">
        <v>0</v>
      </c>
      <c r="J184" s="169">
        <v>2534</v>
      </c>
      <c r="K184" s="170">
        <v>0</v>
      </c>
      <c r="L184" s="170">
        <v>0</v>
      </c>
      <c r="M184" s="170">
        <v>0</v>
      </c>
      <c r="N184" s="170">
        <v>1.26</v>
      </c>
      <c r="O184" s="170">
        <v>0</v>
      </c>
      <c r="P184" s="169">
        <v>0</v>
      </c>
      <c r="Q184" s="169">
        <v>0</v>
      </c>
      <c r="R184" s="169">
        <v>0</v>
      </c>
      <c r="S184" s="169">
        <v>0</v>
      </c>
      <c r="T184" s="171">
        <v>0</v>
      </c>
      <c r="U184" s="172" t="s">
        <v>275</v>
      </c>
    </row>
    <row r="185" spans="1:21" outlineLevel="1">
      <c r="A185" s="167" t="s">
        <v>405</v>
      </c>
      <c r="B185" s="168" t="s">
        <v>403</v>
      </c>
      <c r="C185" s="168" t="s">
        <v>275</v>
      </c>
      <c r="D185" s="168" t="s">
        <v>384</v>
      </c>
      <c r="E185" s="169">
        <v>0</v>
      </c>
      <c r="F185" s="169">
        <v>228696</v>
      </c>
      <c r="G185" s="169">
        <v>0</v>
      </c>
      <c r="H185" s="169">
        <v>0</v>
      </c>
      <c r="I185" s="169">
        <v>0</v>
      </c>
      <c r="J185" s="169">
        <v>1844</v>
      </c>
      <c r="K185" s="170">
        <v>0</v>
      </c>
      <c r="L185" s="170">
        <v>0</v>
      </c>
      <c r="M185" s="170">
        <v>0</v>
      </c>
      <c r="N185" s="170">
        <v>1.06</v>
      </c>
      <c r="O185" s="170">
        <v>0</v>
      </c>
      <c r="P185" s="169">
        <v>0</v>
      </c>
      <c r="Q185" s="169">
        <v>0</v>
      </c>
      <c r="R185" s="169">
        <v>0</v>
      </c>
      <c r="S185" s="169">
        <v>0</v>
      </c>
      <c r="T185" s="171">
        <v>0</v>
      </c>
      <c r="U185" s="172" t="s">
        <v>275</v>
      </c>
    </row>
    <row r="186" spans="1:21" outlineLevel="1">
      <c r="A186" s="167" t="s">
        <v>406</v>
      </c>
      <c r="B186" s="168" t="s">
        <v>407</v>
      </c>
      <c r="C186" s="168" t="s">
        <v>275</v>
      </c>
      <c r="D186" s="168" t="s">
        <v>384</v>
      </c>
      <c r="E186" s="169">
        <v>0</v>
      </c>
      <c r="F186" s="169">
        <v>79128</v>
      </c>
      <c r="G186" s="169">
        <v>0</v>
      </c>
      <c r="H186" s="169">
        <v>0</v>
      </c>
      <c r="I186" s="169">
        <v>0</v>
      </c>
      <c r="J186" s="169">
        <v>148</v>
      </c>
      <c r="K186" s="170">
        <v>0</v>
      </c>
      <c r="L186" s="170">
        <v>0</v>
      </c>
      <c r="M186" s="170">
        <v>0</v>
      </c>
      <c r="N186" s="170">
        <v>1.28</v>
      </c>
      <c r="O186" s="170">
        <v>0</v>
      </c>
      <c r="P186" s="169">
        <v>0</v>
      </c>
      <c r="Q186" s="169">
        <v>0</v>
      </c>
      <c r="R186" s="169">
        <v>0</v>
      </c>
      <c r="S186" s="169">
        <v>0</v>
      </c>
      <c r="T186" s="171">
        <v>0</v>
      </c>
      <c r="U186" s="172" t="s">
        <v>275</v>
      </c>
    </row>
    <row r="187" spans="1:21" outlineLevel="1">
      <c r="A187" s="167" t="s">
        <v>408</v>
      </c>
      <c r="B187" s="168" t="s">
        <v>409</v>
      </c>
      <c r="C187" s="168" t="s">
        <v>275</v>
      </c>
      <c r="D187" s="168" t="s">
        <v>384</v>
      </c>
      <c r="E187" s="169">
        <v>0</v>
      </c>
      <c r="F187" s="169">
        <v>793573</v>
      </c>
      <c r="G187" s="169">
        <v>0</v>
      </c>
      <c r="H187" s="169">
        <v>0</v>
      </c>
      <c r="I187" s="169">
        <v>0</v>
      </c>
      <c r="J187" s="169">
        <v>3648</v>
      </c>
      <c r="K187" s="170">
        <v>0</v>
      </c>
      <c r="L187" s="170">
        <v>0</v>
      </c>
      <c r="M187" s="170">
        <v>0</v>
      </c>
      <c r="N187" s="170">
        <v>1.28</v>
      </c>
      <c r="O187" s="170">
        <v>0</v>
      </c>
      <c r="P187" s="169">
        <v>0</v>
      </c>
      <c r="Q187" s="169">
        <v>0</v>
      </c>
      <c r="R187" s="169">
        <v>0</v>
      </c>
      <c r="S187" s="169">
        <v>0</v>
      </c>
      <c r="T187" s="171">
        <v>0</v>
      </c>
      <c r="U187" s="172" t="s">
        <v>410</v>
      </c>
    </row>
    <row r="188" spans="1:21" outlineLevel="1">
      <c r="A188" s="167" t="s">
        <v>411</v>
      </c>
      <c r="B188" s="168" t="s">
        <v>409</v>
      </c>
      <c r="C188" s="168" t="s">
        <v>275</v>
      </c>
      <c r="D188" s="168" t="s">
        <v>384</v>
      </c>
      <c r="E188" s="169">
        <v>0</v>
      </c>
      <c r="F188" s="169">
        <v>49742</v>
      </c>
      <c r="G188" s="169">
        <v>0</v>
      </c>
      <c r="H188" s="169">
        <v>0</v>
      </c>
      <c r="I188" s="169">
        <v>0</v>
      </c>
      <c r="J188" s="169">
        <v>237</v>
      </c>
      <c r="K188" s="170">
        <v>0</v>
      </c>
      <c r="L188" s="170">
        <v>0</v>
      </c>
      <c r="M188" s="170">
        <v>0</v>
      </c>
      <c r="N188" s="170">
        <v>1.28</v>
      </c>
      <c r="O188" s="170">
        <v>0</v>
      </c>
      <c r="P188" s="169">
        <v>0</v>
      </c>
      <c r="Q188" s="169">
        <v>0</v>
      </c>
      <c r="R188" s="169">
        <v>0</v>
      </c>
      <c r="S188" s="169">
        <v>0</v>
      </c>
      <c r="T188" s="171">
        <v>0</v>
      </c>
      <c r="U188" s="172" t="s">
        <v>410</v>
      </c>
    </row>
    <row r="189" spans="1:21" outlineLevel="1">
      <c r="A189" s="167" t="s">
        <v>412</v>
      </c>
      <c r="B189" s="168" t="s">
        <v>409</v>
      </c>
      <c r="C189" s="168" t="s">
        <v>275</v>
      </c>
      <c r="D189" s="168" t="s">
        <v>384</v>
      </c>
      <c r="E189" s="169">
        <v>512</v>
      </c>
      <c r="F189" s="169">
        <v>14848</v>
      </c>
      <c r="G189" s="169">
        <v>0</v>
      </c>
      <c r="H189" s="169">
        <v>0</v>
      </c>
      <c r="I189" s="169">
        <v>2</v>
      </c>
      <c r="J189" s="169">
        <v>31</v>
      </c>
      <c r="K189" s="170">
        <v>3.45</v>
      </c>
      <c r="L189" s="170">
        <v>0</v>
      </c>
      <c r="M189" s="170">
        <v>6.45</v>
      </c>
      <c r="N189" s="170">
        <v>1.28</v>
      </c>
      <c r="O189" s="170">
        <v>0</v>
      </c>
      <c r="P189" s="169">
        <v>655.36</v>
      </c>
      <c r="Q189" s="169">
        <v>655.36</v>
      </c>
      <c r="R189" s="169">
        <v>0</v>
      </c>
      <c r="S189" s="169">
        <v>0</v>
      </c>
      <c r="T189" s="171">
        <v>655.36</v>
      </c>
      <c r="U189" s="172" t="s">
        <v>410</v>
      </c>
    </row>
    <row r="190" spans="1:21" outlineLevel="1">
      <c r="A190" s="167" t="s">
        <v>413</v>
      </c>
      <c r="B190" s="168" t="s">
        <v>409</v>
      </c>
      <c r="C190" s="168" t="s">
        <v>275</v>
      </c>
      <c r="D190" s="168" t="s">
        <v>384</v>
      </c>
      <c r="E190" s="169">
        <v>0</v>
      </c>
      <c r="F190" s="169">
        <v>768</v>
      </c>
      <c r="G190" s="169">
        <v>0</v>
      </c>
      <c r="H190" s="169">
        <v>0</v>
      </c>
      <c r="I190" s="169">
        <v>0</v>
      </c>
      <c r="J190" s="169">
        <v>3</v>
      </c>
      <c r="K190" s="170">
        <v>0</v>
      </c>
      <c r="L190" s="170">
        <v>0</v>
      </c>
      <c r="M190" s="170">
        <v>0</v>
      </c>
      <c r="N190" s="170">
        <v>1.28</v>
      </c>
      <c r="O190" s="170">
        <v>0</v>
      </c>
      <c r="P190" s="169">
        <v>0</v>
      </c>
      <c r="Q190" s="169">
        <v>0</v>
      </c>
      <c r="R190" s="169">
        <v>0</v>
      </c>
      <c r="S190" s="169">
        <v>0</v>
      </c>
      <c r="T190" s="171">
        <v>0</v>
      </c>
      <c r="U190" s="172" t="s">
        <v>410</v>
      </c>
    </row>
    <row r="191" spans="1:21" outlineLevel="1">
      <c r="A191" s="167" t="s">
        <v>414</v>
      </c>
      <c r="B191" s="168" t="s">
        <v>409</v>
      </c>
      <c r="C191" s="168" t="s">
        <v>275</v>
      </c>
      <c r="D191" s="168" t="s">
        <v>384</v>
      </c>
      <c r="E191" s="169">
        <v>0</v>
      </c>
      <c r="F191" s="169">
        <v>1792</v>
      </c>
      <c r="G191" s="169">
        <v>0</v>
      </c>
      <c r="H191" s="169">
        <v>0</v>
      </c>
      <c r="I191" s="169">
        <v>0</v>
      </c>
      <c r="J191" s="169">
        <v>7</v>
      </c>
      <c r="K191" s="170">
        <v>0</v>
      </c>
      <c r="L191" s="170">
        <v>0</v>
      </c>
      <c r="M191" s="170">
        <v>0</v>
      </c>
      <c r="N191" s="170">
        <v>1.28</v>
      </c>
      <c r="O191" s="170">
        <v>0</v>
      </c>
      <c r="P191" s="169">
        <v>0</v>
      </c>
      <c r="Q191" s="169">
        <v>0</v>
      </c>
      <c r="R191" s="169">
        <v>0</v>
      </c>
      <c r="S191" s="169">
        <v>0</v>
      </c>
      <c r="T191" s="171">
        <v>0</v>
      </c>
      <c r="U191" s="172" t="s">
        <v>410</v>
      </c>
    </row>
    <row r="192" spans="1:21" outlineLevel="1">
      <c r="A192" s="167" t="s">
        <v>415</v>
      </c>
      <c r="B192" s="168" t="s">
        <v>409</v>
      </c>
      <c r="C192" s="168" t="s">
        <v>275</v>
      </c>
      <c r="D192" s="168" t="s">
        <v>384</v>
      </c>
      <c r="E192" s="169">
        <v>75008</v>
      </c>
      <c r="F192" s="169">
        <v>112128</v>
      </c>
      <c r="G192" s="169">
        <v>0</v>
      </c>
      <c r="H192" s="169">
        <v>0</v>
      </c>
      <c r="I192" s="169">
        <v>282</v>
      </c>
      <c r="J192" s="169">
        <v>438</v>
      </c>
      <c r="K192" s="170">
        <v>66.89</v>
      </c>
      <c r="L192" s="170">
        <v>0</v>
      </c>
      <c r="M192" s="170">
        <v>64.38</v>
      </c>
      <c r="N192" s="170">
        <v>1.28</v>
      </c>
      <c r="O192" s="170">
        <v>0</v>
      </c>
      <c r="P192" s="169">
        <v>96010.240000000005</v>
      </c>
      <c r="Q192" s="169">
        <v>96010.240000000005</v>
      </c>
      <c r="R192" s="169">
        <v>0</v>
      </c>
      <c r="S192" s="169">
        <v>0</v>
      </c>
      <c r="T192" s="171">
        <v>96010.240000000005</v>
      </c>
      <c r="U192" s="172" t="s">
        <v>410</v>
      </c>
    </row>
    <row r="193" spans="1:21" outlineLevel="1">
      <c r="A193" s="167" t="s">
        <v>416</v>
      </c>
      <c r="B193" s="168" t="s">
        <v>409</v>
      </c>
      <c r="C193" s="168" t="s">
        <v>275</v>
      </c>
      <c r="D193" s="168" t="s">
        <v>384</v>
      </c>
      <c r="E193" s="169">
        <v>256</v>
      </c>
      <c r="F193" s="169">
        <v>32256</v>
      </c>
      <c r="G193" s="169">
        <v>0</v>
      </c>
      <c r="H193" s="169">
        <v>0</v>
      </c>
      <c r="I193" s="169">
        <v>1</v>
      </c>
      <c r="J193" s="169">
        <v>75</v>
      </c>
      <c r="K193" s="170">
        <v>0.79</v>
      </c>
      <c r="L193" s="170">
        <v>0</v>
      </c>
      <c r="M193" s="170">
        <v>1.33</v>
      </c>
      <c r="N193" s="170">
        <v>1.28</v>
      </c>
      <c r="O193" s="170">
        <v>0</v>
      </c>
      <c r="P193" s="169">
        <v>327.68</v>
      </c>
      <c r="Q193" s="169">
        <v>327.68</v>
      </c>
      <c r="R193" s="169">
        <v>0</v>
      </c>
      <c r="S193" s="169">
        <v>0</v>
      </c>
      <c r="T193" s="171">
        <v>327.68</v>
      </c>
      <c r="U193" s="172" t="s">
        <v>410</v>
      </c>
    </row>
    <row r="194" spans="1:21">
      <c r="A194" s="173" t="s">
        <v>417</v>
      </c>
      <c r="B194" s="174"/>
      <c r="C194" s="174"/>
      <c r="D194" s="174"/>
      <c r="E194" s="175">
        <v>139832</v>
      </c>
      <c r="F194" s="175">
        <v>3967951</v>
      </c>
      <c r="G194" s="175">
        <v>0</v>
      </c>
      <c r="H194" s="175">
        <v>5583856</v>
      </c>
      <c r="I194" s="174"/>
      <c r="J194" s="174"/>
      <c r="K194" s="176"/>
      <c r="L194" s="176"/>
      <c r="M194" s="176"/>
      <c r="N194" s="176"/>
      <c r="O194" s="176"/>
      <c r="P194" s="175">
        <v>178984.95999999999</v>
      </c>
      <c r="Q194" s="175">
        <v>178984.95999999999</v>
      </c>
      <c r="R194" s="175">
        <v>0</v>
      </c>
      <c r="S194" s="175">
        <v>0</v>
      </c>
      <c r="T194" s="175">
        <v>178984.95999999999</v>
      </c>
      <c r="U194" s="169"/>
    </row>
    <row r="195" spans="1:21" outlineLevel="1">
      <c r="A195" s="167" t="s">
        <v>418</v>
      </c>
      <c r="B195" s="168" t="s">
        <v>383</v>
      </c>
      <c r="C195" s="168" t="s">
        <v>275</v>
      </c>
      <c r="D195" s="168" t="s">
        <v>419</v>
      </c>
      <c r="E195" s="169">
        <v>668049</v>
      </c>
      <c r="F195" s="169">
        <v>599994</v>
      </c>
      <c r="G195" s="169">
        <v>20203.09</v>
      </c>
      <c r="H195" s="169">
        <v>14719.24</v>
      </c>
      <c r="I195" s="169">
        <v>1597</v>
      </c>
      <c r="J195" s="169">
        <v>1467</v>
      </c>
      <c r="K195" s="170">
        <v>111.34</v>
      </c>
      <c r="L195" s="170">
        <v>137.26</v>
      </c>
      <c r="M195" s="170">
        <v>108.86</v>
      </c>
      <c r="N195" s="170">
        <v>1.2</v>
      </c>
      <c r="O195" s="170">
        <v>0</v>
      </c>
      <c r="P195" s="169">
        <v>801658.8</v>
      </c>
      <c r="Q195" s="169">
        <v>821861.89</v>
      </c>
      <c r="R195" s="169">
        <v>0</v>
      </c>
      <c r="S195" s="169">
        <v>0</v>
      </c>
      <c r="T195" s="171">
        <v>821861.89</v>
      </c>
      <c r="U195" s="172" t="s">
        <v>385</v>
      </c>
    </row>
    <row r="196" spans="1:21" outlineLevel="1">
      <c r="A196" s="167" t="s">
        <v>420</v>
      </c>
      <c r="B196" s="168" t="s">
        <v>421</v>
      </c>
      <c r="C196" s="168" t="s">
        <v>275</v>
      </c>
      <c r="D196" s="168" t="s">
        <v>422</v>
      </c>
      <c r="E196" s="169">
        <v>710614</v>
      </c>
      <c r="F196" s="169">
        <v>971992</v>
      </c>
      <c r="G196" s="169">
        <v>0</v>
      </c>
      <c r="H196" s="169">
        <v>0</v>
      </c>
      <c r="I196" s="169">
        <v>2419</v>
      </c>
      <c r="J196" s="169">
        <v>3155</v>
      </c>
      <c r="K196" s="170">
        <v>73.11</v>
      </c>
      <c r="L196" s="170">
        <v>0</v>
      </c>
      <c r="M196" s="170">
        <v>76.67</v>
      </c>
      <c r="N196" s="170">
        <v>1.34</v>
      </c>
      <c r="O196" s="170">
        <v>0</v>
      </c>
      <c r="P196" s="169">
        <v>952222.76</v>
      </c>
      <c r="Q196" s="169">
        <v>952222.76</v>
      </c>
      <c r="R196" s="169">
        <v>0</v>
      </c>
      <c r="S196" s="169">
        <v>0</v>
      </c>
      <c r="T196" s="171">
        <v>952222.76</v>
      </c>
      <c r="U196" s="172" t="s">
        <v>423</v>
      </c>
    </row>
    <row r="197" spans="1:21" outlineLevel="1">
      <c r="A197" s="167" t="s">
        <v>424</v>
      </c>
      <c r="B197" s="168" t="s">
        <v>425</v>
      </c>
      <c r="C197" s="168" t="s">
        <v>275</v>
      </c>
      <c r="D197" s="168" t="s">
        <v>426</v>
      </c>
      <c r="E197" s="169">
        <v>1868959</v>
      </c>
      <c r="F197" s="169">
        <v>1626830</v>
      </c>
      <c r="G197" s="169">
        <v>0</v>
      </c>
      <c r="H197" s="169">
        <v>0</v>
      </c>
      <c r="I197" s="169">
        <v>1446</v>
      </c>
      <c r="J197" s="169">
        <v>1265</v>
      </c>
      <c r="K197" s="170">
        <v>114.88</v>
      </c>
      <c r="L197" s="170">
        <v>0</v>
      </c>
      <c r="M197" s="170">
        <v>114.31</v>
      </c>
      <c r="N197" s="170">
        <v>1.41</v>
      </c>
      <c r="O197" s="170">
        <v>0</v>
      </c>
      <c r="P197" s="169">
        <v>2635232.19</v>
      </c>
      <c r="Q197" s="169">
        <v>2635232.19</v>
      </c>
      <c r="R197" s="169">
        <v>0</v>
      </c>
      <c r="S197" s="169">
        <v>0</v>
      </c>
      <c r="T197" s="171">
        <v>2635232.19</v>
      </c>
      <c r="U197" s="172" t="s">
        <v>427</v>
      </c>
    </row>
    <row r="198" spans="1:21">
      <c r="A198" s="173" t="s">
        <v>428</v>
      </c>
      <c r="B198" s="174"/>
      <c r="C198" s="174"/>
      <c r="D198" s="174"/>
      <c r="E198" s="175">
        <v>3247622</v>
      </c>
      <c r="F198" s="175">
        <v>3198816</v>
      </c>
      <c r="G198" s="175">
        <v>20203.09</v>
      </c>
      <c r="H198" s="175">
        <v>14719.24</v>
      </c>
      <c r="I198" s="174"/>
      <c r="J198" s="174"/>
      <c r="K198" s="176"/>
      <c r="L198" s="176"/>
      <c r="M198" s="176"/>
      <c r="N198" s="176"/>
      <c r="O198" s="176"/>
      <c r="P198" s="175">
        <v>4389113.75</v>
      </c>
      <c r="Q198" s="175">
        <v>4409316.84</v>
      </c>
      <c r="R198" s="175">
        <v>0</v>
      </c>
      <c r="S198" s="175">
        <v>0</v>
      </c>
      <c r="T198" s="175">
        <v>4409316.84</v>
      </c>
      <c r="U198" s="169"/>
    </row>
    <row r="199" spans="1:21" outlineLevel="1">
      <c r="A199" s="167" t="s">
        <v>431</v>
      </c>
      <c r="B199" s="168" t="s">
        <v>432</v>
      </c>
      <c r="C199" s="168" t="s">
        <v>275</v>
      </c>
      <c r="D199" s="168" t="s">
        <v>433</v>
      </c>
      <c r="E199" s="169">
        <v>11472</v>
      </c>
      <c r="F199" s="169">
        <v>12852</v>
      </c>
      <c r="G199" s="169">
        <v>0</v>
      </c>
      <c r="H199" s="169">
        <v>0</v>
      </c>
      <c r="I199" s="169">
        <v>17</v>
      </c>
      <c r="J199" s="169">
        <v>27</v>
      </c>
      <c r="K199" s="170">
        <v>89.26</v>
      </c>
      <c r="L199" s="170">
        <v>0</v>
      </c>
      <c r="M199" s="170">
        <v>62.96</v>
      </c>
      <c r="N199" s="170">
        <v>1.08</v>
      </c>
      <c r="O199" s="170">
        <v>0</v>
      </c>
      <c r="P199" s="169">
        <v>12389.76</v>
      </c>
      <c r="Q199" s="169">
        <v>12389.76</v>
      </c>
      <c r="R199" s="169">
        <v>0</v>
      </c>
      <c r="S199" s="169">
        <v>0</v>
      </c>
      <c r="T199" s="171">
        <v>12389.76</v>
      </c>
      <c r="U199" s="172" t="s">
        <v>434</v>
      </c>
    </row>
    <row r="200" spans="1:21" outlineLevel="1">
      <c r="A200" s="167" t="s">
        <v>435</v>
      </c>
      <c r="B200" s="168" t="s">
        <v>386</v>
      </c>
      <c r="C200" s="168" t="s">
        <v>275</v>
      </c>
      <c r="D200" s="168" t="s">
        <v>430</v>
      </c>
      <c r="E200" s="169">
        <v>4890346</v>
      </c>
      <c r="F200" s="169">
        <v>4332441</v>
      </c>
      <c r="G200" s="169">
        <v>219969.33</v>
      </c>
      <c r="H200" s="169">
        <v>63987.41</v>
      </c>
      <c r="I200" s="169">
        <v>2883</v>
      </c>
      <c r="J200" s="169">
        <v>2818</v>
      </c>
      <c r="K200" s="170">
        <v>112.88</v>
      </c>
      <c r="L200" s="170">
        <v>343.77</v>
      </c>
      <c r="M200" s="170">
        <v>102.31</v>
      </c>
      <c r="N200" s="170">
        <v>1.02</v>
      </c>
      <c r="O200" s="170">
        <v>0</v>
      </c>
      <c r="P200" s="169">
        <v>4988152.92</v>
      </c>
      <c r="Q200" s="169">
        <v>5208122.25</v>
      </c>
      <c r="R200" s="169">
        <v>0</v>
      </c>
      <c r="S200" s="169">
        <v>0</v>
      </c>
      <c r="T200" s="171">
        <v>5208122.25</v>
      </c>
      <c r="U200" s="172" t="s">
        <v>387</v>
      </c>
    </row>
    <row r="201" spans="1:21" outlineLevel="1">
      <c r="A201" s="167" t="s">
        <v>429</v>
      </c>
      <c r="B201" s="168" t="s">
        <v>386</v>
      </c>
      <c r="C201" s="168" t="s">
        <v>275</v>
      </c>
      <c r="D201" s="168" t="s">
        <v>430</v>
      </c>
      <c r="E201" s="169">
        <v>0</v>
      </c>
      <c r="F201" s="169">
        <v>702</v>
      </c>
      <c r="G201" s="169">
        <v>0</v>
      </c>
      <c r="H201" s="169">
        <v>0</v>
      </c>
      <c r="I201" s="169">
        <v>0</v>
      </c>
      <c r="J201" s="169">
        <v>6</v>
      </c>
      <c r="K201" s="170">
        <v>0</v>
      </c>
      <c r="L201" s="170">
        <v>0</v>
      </c>
      <c r="M201" s="170">
        <v>0</v>
      </c>
      <c r="N201" s="170">
        <v>1</v>
      </c>
      <c r="O201" s="170">
        <v>0</v>
      </c>
      <c r="P201" s="169">
        <v>0</v>
      </c>
      <c r="Q201" s="169">
        <v>0</v>
      </c>
      <c r="R201" s="169">
        <v>0</v>
      </c>
      <c r="S201" s="169">
        <v>0</v>
      </c>
      <c r="T201" s="171">
        <v>0</v>
      </c>
      <c r="U201" s="172" t="s">
        <v>387</v>
      </c>
    </row>
    <row r="202" spans="1:21" outlineLevel="1">
      <c r="A202" s="167" t="s">
        <v>436</v>
      </c>
      <c r="B202" s="168" t="s">
        <v>386</v>
      </c>
      <c r="C202" s="168" t="s">
        <v>275</v>
      </c>
      <c r="D202" s="168" t="s">
        <v>430</v>
      </c>
      <c r="E202" s="169">
        <v>0</v>
      </c>
      <c r="F202" s="169">
        <v>702</v>
      </c>
      <c r="G202" s="169">
        <v>0</v>
      </c>
      <c r="H202" s="169">
        <v>0</v>
      </c>
      <c r="I202" s="169">
        <v>0</v>
      </c>
      <c r="J202" s="169">
        <v>3</v>
      </c>
      <c r="K202" s="170">
        <v>0</v>
      </c>
      <c r="L202" s="170">
        <v>0</v>
      </c>
      <c r="M202" s="170">
        <v>0</v>
      </c>
      <c r="N202" s="170">
        <v>1</v>
      </c>
      <c r="O202" s="170">
        <v>0</v>
      </c>
      <c r="P202" s="169">
        <v>0</v>
      </c>
      <c r="Q202" s="169">
        <v>0</v>
      </c>
      <c r="R202" s="169">
        <v>0</v>
      </c>
      <c r="S202" s="169">
        <v>0</v>
      </c>
      <c r="T202" s="171">
        <v>0</v>
      </c>
      <c r="U202" s="172" t="s">
        <v>387</v>
      </c>
    </row>
    <row r="203" spans="1:21" outlineLevel="1">
      <c r="A203" s="167" t="s">
        <v>437</v>
      </c>
      <c r="B203" s="168" t="s">
        <v>386</v>
      </c>
      <c r="C203" s="168" t="s">
        <v>275</v>
      </c>
      <c r="D203" s="168" t="s">
        <v>384</v>
      </c>
      <c r="E203" s="169">
        <v>0</v>
      </c>
      <c r="F203" s="169">
        <v>13280</v>
      </c>
      <c r="G203" s="169">
        <v>0</v>
      </c>
      <c r="H203" s="169">
        <v>0</v>
      </c>
      <c r="I203" s="169">
        <v>0</v>
      </c>
      <c r="J203" s="169">
        <v>8</v>
      </c>
      <c r="K203" s="170">
        <v>0</v>
      </c>
      <c r="L203" s="170">
        <v>0</v>
      </c>
      <c r="M203" s="170">
        <v>0</v>
      </c>
      <c r="N203" s="170">
        <v>1.05</v>
      </c>
      <c r="O203" s="170">
        <v>0</v>
      </c>
      <c r="P203" s="169">
        <v>0</v>
      </c>
      <c r="Q203" s="169">
        <v>0</v>
      </c>
      <c r="R203" s="169">
        <v>0</v>
      </c>
      <c r="S203" s="169">
        <v>0</v>
      </c>
      <c r="T203" s="171">
        <v>0</v>
      </c>
      <c r="U203" s="172" t="s">
        <v>387</v>
      </c>
    </row>
    <row r="204" spans="1:21" outlineLevel="1">
      <c r="A204" s="167" t="s">
        <v>438</v>
      </c>
      <c r="B204" s="168" t="s">
        <v>439</v>
      </c>
      <c r="C204" s="168" t="s">
        <v>275</v>
      </c>
      <c r="D204" s="168" t="s">
        <v>430</v>
      </c>
      <c r="E204" s="169">
        <v>133467</v>
      </c>
      <c r="F204" s="169">
        <v>67767</v>
      </c>
      <c r="G204" s="169">
        <v>0</v>
      </c>
      <c r="H204" s="169">
        <v>25.54</v>
      </c>
      <c r="I204" s="169">
        <v>156</v>
      </c>
      <c r="J204" s="169">
        <v>105</v>
      </c>
      <c r="K204" s="170">
        <v>196.95</v>
      </c>
      <c r="L204" s="170">
        <v>0</v>
      </c>
      <c r="M204" s="170">
        <v>148.57</v>
      </c>
      <c r="N204" s="170">
        <v>1.04</v>
      </c>
      <c r="O204" s="170">
        <v>0</v>
      </c>
      <c r="P204" s="169">
        <v>138805.68</v>
      </c>
      <c r="Q204" s="169">
        <v>138805.68</v>
      </c>
      <c r="R204" s="169">
        <v>0</v>
      </c>
      <c r="S204" s="169">
        <v>0</v>
      </c>
      <c r="T204" s="171">
        <v>138805.68</v>
      </c>
      <c r="U204" s="172" t="s">
        <v>440</v>
      </c>
    </row>
    <row r="205" spans="1:21" outlineLevel="1">
      <c r="A205" s="167" t="s">
        <v>435</v>
      </c>
      <c r="B205" s="168" t="s">
        <v>441</v>
      </c>
      <c r="C205" s="168" t="s">
        <v>275</v>
      </c>
      <c r="D205" s="168" t="s">
        <v>430</v>
      </c>
      <c r="E205" s="169">
        <v>739500</v>
      </c>
      <c r="F205" s="169">
        <v>549377</v>
      </c>
      <c r="G205" s="169">
        <v>0</v>
      </c>
      <c r="H205" s="169">
        <v>3745</v>
      </c>
      <c r="I205" s="169">
        <v>398</v>
      </c>
      <c r="J205" s="169">
        <v>380</v>
      </c>
      <c r="K205" s="170">
        <v>134.61000000000001</v>
      </c>
      <c r="L205" s="170">
        <v>0</v>
      </c>
      <c r="M205" s="170">
        <v>104.74</v>
      </c>
      <c r="N205" s="170">
        <v>1.02</v>
      </c>
      <c r="O205" s="170">
        <v>0</v>
      </c>
      <c r="P205" s="169">
        <v>754290</v>
      </c>
      <c r="Q205" s="169">
        <v>754290</v>
      </c>
      <c r="R205" s="169">
        <v>0</v>
      </c>
      <c r="S205" s="169">
        <v>0</v>
      </c>
      <c r="T205" s="171">
        <v>754290</v>
      </c>
      <c r="U205" s="172" t="s">
        <v>442</v>
      </c>
    </row>
    <row r="206" spans="1:21" outlineLevel="1">
      <c r="A206" s="167" t="s">
        <v>435</v>
      </c>
      <c r="B206" s="168" t="s">
        <v>443</v>
      </c>
      <c r="C206" s="168" t="s">
        <v>275</v>
      </c>
      <c r="D206" s="168" t="s">
        <v>430</v>
      </c>
      <c r="E206" s="169">
        <v>653151</v>
      </c>
      <c r="F206" s="169">
        <v>530045</v>
      </c>
      <c r="G206" s="169">
        <v>373401.28</v>
      </c>
      <c r="H206" s="169">
        <v>129732</v>
      </c>
      <c r="I206" s="169">
        <v>696</v>
      </c>
      <c r="J206" s="169">
        <v>671</v>
      </c>
      <c r="K206" s="170">
        <v>123.23</v>
      </c>
      <c r="L206" s="170">
        <v>287.83</v>
      </c>
      <c r="M206" s="170">
        <v>103.73</v>
      </c>
      <c r="N206" s="170">
        <v>1.02</v>
      </c>
      <c r="O206" s="170">
        <v>0</v>
      </c>
      <c r="P206" s="169">
        <v>666214.02</v>
      </c>
      <c r="Q206" s="169">
        <v>1039615.3</v>
      </c>
      <c r="R206" s="169">
        <v>0</v>
      </c>
      <c r="S206" s="169">
        <v>0</v>
      </c>
      <c r="T206" s="171">
        <v>1039615.3</v>
      </c>
      <c r="U206" s="172" t="s">
        <v>444</v>
      </c>
    </row>
    <row r="207" spans="1:21" outlineLevel="1">
      <c r="A207" s="167" t="s">
        <v>435</v>
      </c>
      <c r="B207" s="168" t="s">
        <v>445</v>
      </c>
      <c r="C207" s="168" t="s">
        <v>275</v>
      </c>
      <c r="D207" s="168" t="s">
        <v>430</v>
      </c>
      <c r="E207" s="169">
        <v>3842046</v>
      </c>
      <c r="F207" s="169">
        <v>3538419</v>
      </c>
      <c r="G207" s="169">
        <v>1109086.6200000001</v>
      </c>
      <c r="H207" s="169">
        <v>1380877.35</v>
      </c>
      <c r="I207" s="169">
        <v>1408</v>
      </c>
      <c r="J207" s="169">
        <v>1228</v>
      </c>
      <c r="K207" s="170">
        <v>108.58</v>
      </c>
      <c r="L207" s="170">
        <v>80.319999999999993</v>
      </c>
      <c r="M207" s="170">
        <v>114.66</v>
      </c>
      <c r="N207" s="170">
        <v>1.02</v>
      </c>
      <c r="O207" s="170">
        <v>0</v>
      </c>
      <c r="P207" s="169">
        <v>3918886.92</v>
      </c>
      <c r="Q207" s="169">
        <v>5027973.54</v>
      </c>
      <c r="R207" s="169">
        <v>0</v>
      </c>
      <c r="S207" s="169">
        <v>0</v>
      </c>
      <c r="T207" s="171">
        <v>5027973.54</v>
      </c>
      <c r="U207" s="172" t="s">
        <v>446</v>
      </c>
    </row>
    <row r="208" spans="1:21" outlineLevel="1">
      <c r="A208" s="167" t="s">
        <v>436</v>
      </c>
      <c r="B208" s="168" t="s">
        <v>445</v>
      </c>
      <c r="C208" s="168" t="s">
        <v>275</v>
      </c>
      <c r="D208" s="168" t="s">
        <v>430</v>
      </c>
      <c r="E208" s="169">
        <v>0</v>
      </c>
      <c r="F208" s="169">
        <v>1404</v>
      </c>
      <c r="G208" s="169">
        <v>0</v>
      </c>
      <c r="H208" s="169">
        <v>0</v>
      </c>
      <c r="I208" s="169">
        <v>0</v>
      </c>
      <c r="J208" s="169">
        <v>6</v>
      </c>
      <c r="K208" s="170">
        <v>0</v>
      </c>
      <c r="L208" s="170">
        <v>0</v>
      </c>
      <c r="M208" s="170">
        <v>0</v>
      </c>
      <c r="N208" s="170">
        <v>1</v>
      </c>
      <c r="O208" s="170">
        <v>0</v>
      </c>
      <c r="P208" s="169">
        <v>0</v>
      </c>
      <c r="Q208" s="169">
        <v>0</v>
      </c>
      <c r="R208" s="169">
        <v>0</v>
      </c>
      <c r="S208" s="169">
        <v>0</v>
      </c>
      <c r="T208" s="171">
        <v>0</v>
      </c>
      <c r="U208" s="172" t="s">
        <v>446</v>
      </c>
    </row>
    <row r="209" spans="1:21" outlineLevel="1">
      <c r="A209" s="167" t="s">
        <v>447</v>
      </c>
      <c r="B209" s="168" t="s">
        <v>445</v>
      </c>
      <c r="C209" s="168" t="s">
        <v>275</v>
      </c>
      <c r="D209" s="168" t="s">
        <v>422</v>
      </c>
      <c r="E209" s="169">
        <v>1485094</v>
      </c>
      <c r="F209" s="169">
        <v>1156325</v>
      </c>
      <c r="G209" s="169">
        <v>0</v>
      </c>
      <c r="H209" s="169">
        <v>0</v>
      </c>
      <c r="I209" s="169">
        <v>535</v>
      </c>
      <c r="J209" s="169">
        <v>465</v>
      </c>
      <c r="K209" s="170">
        <v>128.43</v>
      </c>
      <c r="L209" s="170">
        <v>0</v>
      </c>
      <c r="M209" s="170">
        <v>115.05</v>
      </c>
      <c r="N209" s="170">
        <v>1.18</v>
      </c>
      <c r="O209" s="170">
        <v>0</v>
      </c>
      <c r="P209" s="169">
        <v>1752410.92</v>
      </c>
      <c r="Q209" s="169">
        <v>1752410.92</v>
      </c>
      <c r="R209" s="169">
        <v>0</v>
      </c>
      <c r="S209" s="169">
        <v>0</v>
      </c>
      <c r="T209" s="171">
        <v>1752410.92</v>
      </c>
      <c r="U209" s="172" t="s">
        <v>446</v>
      </c>
    </row>
    <row r="210" spans="1:21" outlineLevel="1">
      <c r="A210" s="167" t="s">
        <v>435</v>
      </c>
      <c r="B210" s="168" t="s">
        <v>448</v>
      </c>
      <c r="C210" s="168" t="s">
        <v>275</v>
      </c>
      <c r="D210" s="168" t="s">
        <v>430</v>
      </c>
      <c r="E210" s="169">
        <v>35035</v>
      </c>
      <c r="F210" s="169">
        <v>16706</v>
      </c>
      <c r="G210" s="169">
        <v>185.4</v>
      </c>
      <c r="H210" s="169">
        <v>0</v>
      </c>
      <c r="I210" s="169">
        <v>54</v>
      </c>
      <c r="J210" s="169">
        <v>43</v>
      </c>
      <c r="K210" s="170">
        <v>209.72</v>
      </c>
      <c r="L210" s="170">
        <v>0</v>
      </c>
      <c r="M210" s="170">
        <v>125.58</v>
      </c>
      <c r="N210" s="170">
        <v>1.02</v>
      </c>
      <c r="O210" s="170">
        <v>0</v>
      </c>
      <c r="P210" s="169">
        <v>35735.699999999997</v>
      </c>
      <c r="Q210" s="169">
        <v>35921.1</v>
      </c>
      <c r="R210" s="169">
        <v>0</v>
      </c>
      <c r="S210" s="169">
        <v>0</v>
      </c>
      <c r="T210" s="171">
        <v>35921.1</v>
      </c>
      <c r="U210" s="172" t="s">
        <v>449</v>
      </c>
    </row>
    <row r="211" spans="1:21" outlineLevel="1">
      <c r="A211" s="167" t="s">
        <v>436</v>
      </c>
      <c r="B211" s="168" t="s">
        <v>448</v>
      </c>
      <c r="C211" s="168" t="s">
        <v>275</v>
      </c>
      <c r="D211" s="168" t="s">
        <v>430</v>
      </c>
      <c r="E211" s="169">
        <v>0</v>
      </c>
      <c r="F211" s="169">
        <v>936</v>
      </c>
      <c r="G211" s="169">
        <v>0</v>
      </c>
      <c r="H211" s="169">
        <v>0</v>
      </c>
      <c r="I211" s="169">
        <v>0</v>
      </c>
      <c r="J211" s="169">
        <v>3</v>
      </c>
      <c r="K211" s="170">
        <v>0</v>
      </c>
      <c r="L211" s="170">
        <v>0</v>
      </c>
      <c r="M211" s="170">
        <v>0</v>
      </c>
      <c r="N211" s="170">
        <v>1</v>
      </c>
      <c r="O211" s="170">
        <v>0</v>
      </c>
      <c r="P211" s="169">
        <v>0</v>
      </c>
      <c r="Q211" s="169">
        <v>0</v>
      </c>
      <c r="R211" s="169">
        <v>0</v>
      </c>
      <c r="S211" s="169">
        <v>0</v>
      </c>
      <c r="T211" s="171">
        <v>0</v>
      </c>
      <c r="U211" s="172" t="s">
        <v>449</v>
      </c>
    </row>
    <row r="212" spans="1:21" outlineLevel="1">
      <c r="A212" s="167" t="s">
        <v>429</v>
      </c>
      <c r="B212" s="168" t="s">
        <v>389</v>
      </c>
      <c r="C212" s="168" t="s">
        <v>275</v>
      </c>
      <c r="D212" s="168" t="s">
        <v>430</v>
      </c>
      <c r="E212" s="169">
        <v>0</v>
      </c>
      <c r="F212" s="169">
        <v>936</v>
      </c>
      <c r="G212" s="169">
        <v>0</v>
      </c>
      <c r="H212" s="169">
        <v>0</v>
      </c>
      <c r="I212" s="169">
        <v>0</v>
      </c>
      <c r="J212" s="169">
        <v>8</v>
      </c>
      <c r="K212" s="170">
        <v>0</v>
      </c>
      <c r="L212" s="170">
        <v>0</v>
      </c>
      <c r="M212" s="170">
        <v>0</v>
      </c>
      <c r="N212" s="170">
        <v>1</v>
      </c>
      <c r="O212" s="170">
        <v>0</v>
      </c>
      <c r="P212" s="169">
        <v>0</v>
      </c>
      <c r="Q212" s="169">
        <v>0</v>
      </c>
      <c r="R212" s="169">
        <v>0</v>
      </c>
      <c r="S212" s="169">
        <v>0</v>
      </c>
      <c r="T212" s="171">
        <v>0</v>
      </c>
      <c r="U212" s="172" t="s">
        <v>390</v>
      </c>
    </row>
    <row r="213" spans="1:21" outlineLevel="1">
      <c r="A213" s="167" t="s">
        <v>436</v>
      </c>
      <c r="B213" s="168" t="s">
        <v>389</v>
      </c>
      <c r="C213" s="168" t="s">
        <v>275</v>
      </c>
      <c r="D213" s="168" t="s">
        <v>430</v>
      </c>
      <c r="E213" s="169">
        <v>0</v>
      </c>
      <c r="F213" s="169">
        <v>468</v>
      </c>
      <c r="G213" s="169">
        <v>0</v>
      </c>
      <c r="H213" s="169">
        <v>0</v>
      </c>
      <c r="I213" s="169">
        <v>0</v>
      </c>
      <c r="J213" s="169">
        <v>2</v>
      </c>
      <c r="K213" s="170">
        <v>0</v>
      </c>
      <c r="L213" s="170">
        <v>0</v>
      </c>
      <c r="M213" s="170">
        <v>0</v>
      </c>
      <c r="N213" s="170">
        <v>1</v>
      </c>
      <c r="O213" s="170">
        <v>0</v>
      </c>
      <c r="P213" s="169">
        <v>0</v>
      </c>
      <c r="Q213" s="169">
        <v>0</v>
      </c>
      <c r="R213" s="169">
        <v>0</v>
      </c>
      <c r="S213" s="169">
        <v>0</v>
      </c>
      <c r="T213" s="171">
        <v>0</v>
      </c>
      <c r="U213" s="172" t="s">
        <v>390</v>
      </c>
    </row>
    <row r="214" spans="1:21" outlineLevel="1">
      <c r="A214" s="167" t="s">
        <v>450</v>
      </c>
      <c r="B214" s="168" t="s">
        <v>389</v>
      </c>
      <c r="C214" s="168" t="s">
        <v>275</v>
      </c>
      <c r="D214" s="168" t="s">
        <v>430</v>
      </c>
      <c r="E214" s="169">
        <v>3558729</v>
      </c>
      <c r="F214" s="169">
        <v>3782662</v>
      </c>
      <c r="G214" s="169">
        <v>669220.04</v>
      </c>
      <c r="H214" s="169">
        <v>190872.53</v>
      </c>
      <c r="I214" s="169">
        <v>1930</v>
      </c>
      <c r="J214" s="169">
        <v>1627</v>
      </c>
      <c r="K214" s="170">
        <v>94.08</v>
      </c>
      <c r="L214" s="170">
        <v>350.61</v>
      </c>
      <c r="M214" s="170">
        <v>118.62</v>
      </c>
      <c r="N214" s="170">
        <v>1.08</v>
      </c>
      <c r="O214" s="170">
        <v>0</v>
      </c>
      <c r="P214" s="169">
        <v>3843427.32</v>
      </c>
      <c r="Q214" s="169">
        <v>4512647.3600000003</v>
      </c>
      <c r="R214" s="169">
        <v>0</v>
      </c>
      <c r="S214" s="169">
        <v>0</v>
      </c>
      <c r="T214" s="171">
        <v>4512647.3600000003</v>
      </c>
      <c r="U214" s="172" t="s">
        <v>390</v>
      </c>
    </row>
    <row r="215" spans="1:21" outlineLevel="1">
      <c r="A215" s="167" t="s">
        <v>436</v>
      </c>
      <c r="B215" s="168" t="s">
        <v>451</v>
      </c>
      <c r="C215" s="168" t="s">
        <v>275</v>
      </c>
      <c r="D215" s="168" t="s">
        <v>430</v>
      </c>
      <c r="E215" s="169">
        <v>0</v>
      </c>
      <c r="F215" s="169">
        <v>5148</v>
      </c>
      <c r="G215" s="169">
        <v>0</v>
      </c>
      <c r="H215" s="169">
        <v>0</v>
      </c>
      <c r="I215" s="169">
        <v>0</v>
      </c>
      <c r="J215" s="169">
        <v>22</v>
      </c>
      <c r="K215" s="170">
        <v>0</v>
      </c>
      <c r="L215" s="170">
        <v>0</v>
      </c>
      <c r="M215" s="170">
        <v>0</v>
      </c>
      <c r="N215" s="170">
        <v>1</v>
      </c>
      <c r="O215" s="170">
        <v>0</v>
      </c>
      <c r="P215" s="169">
        <v>0</v>
      </c>
      <c r="Q215" s="169">
        <v>0</v>
      </c>
      <c r="R215" s="169">
        <v>0</v>
      </c>
      <c r="S215" s="169">
        <v>0</v>
      </c>
      <c r="T215" s="171">
        <v>0</v>
      </c>
      <c r="U215" s="172" t="s">
        <v>452</v>
      </c>
    </row>
    <row r="216" spans="1:21" outlineLevel="1">
      <c r="A216" s="167" t="s">
        <v>453</v>
      </c>
      <c r="B216" s="168" t="s">
        <v>451</v>
      </c>
      <c r="C216" s="168" t="s">
        <v>275</v>
      </c>
      <c r="D216" s="168" t="s">
        <v>430</v>
      </c>
      <c r="E216" s="169">
        <v>460389</v>
      </c>
      <c r="F216" s="169">
        <v>385729</v>
      </c>
      <c r="G216" s="169">
        <v>36227.35</v>
      </c>
      <c r="H216" s="169">
        <v>18746.09</v>
      </c>
      <c r="I216" s="169">
        <v>547</v>
      </c>
      <c r="J216" s="169">
        <v>489</v>
      </c>
      <c r="K216" s="170">
        <v>119.36</v>
      </c>
      <c r="L216" s="170">
        <v>193.25</v>
      </c>
      <c r="M216" s="170">
        <v>111.86</v>
      </c>
      <c r="N216" s="170">
        <v>1.06</v>
      </c>
      <c r="O216" s="170">
        <v>0</v>
      </c>
      <c r="P216" s="169">
        <v>488012.34</v>
      </c>
      <c r="Q216" s="169">
        <v>524239.69</v>
      </c>
      <c r="R216" s="169">
        <v>0</v>
      </c>
      <c r="S216" s="169">
        <v>0</v>
      </c>
      <c r="T216" s="171">
        <v>524239.69</v>
      </c>
      <c r="U216" s="172" t="s">
        <v>452</v>
      </c>
    </row>
    <row r="217" spans="1:21" outlineLevel="1">
      <c r="A217" s="167" t="s">
        <v>435</v>
      </c>
      <c r="B217" s="168" t="s">
        <v>454</v>
      </c>
      <c r="C217" s="168" t="s">
        <v>275</v>
      </c>
      <c r="D217" s="168" t="s">
        <v>430</v>
      </c>
      <c r="E217" s="169">
        <v>1147315</v>
      </c>
      <c r="F217" s="169">
        <v>995744</v>
      </c>
      <c r="G217" s="169">
        <v>18146.86</v>
      </c>
      <c r="H217" s="169">
        <v>24537.48</v>
      </c>
      <c r="I217" s="169">
        <v>799</v>
      </c>
      <c r="J217" s="169">
        <v>701</v>
      </c>
      <c r="K217" s="170">
        <v>115.22</v>
      </c>
      <c r="L217" s="170">
        <v>73.959999999999994</v>
      </c>
      <c r="M217" s="170">
        <v>113.98</v>
      </c>
      <c r="N217" s="170">
        <v>1.02</v>
      </c>
      <c r="O217" s="170">
        <v>0</v>
      </c>
      <c r="P217" s="169">
        <v>1170261.3</v>
      </c>
      <c r="Q217" s="169">
        <v>1188408.1599999999</v>
      </c>
      <c r="R217" s="169">
        <v>0</v>
      </c>
      <c r="S217" s="169">
        <v>0</v>
      </c>
      <c r="T217" s="171">
        <v>1188408.1599999999</v>
      </c>
      <c r="U217" s="172" t="s">
        <v>455</v>
      </c>
    </row>
    <row r="218" spans="1:21" outlineLevel="1">
      <c r="A218" s="167" t="s">
        <v>436</v>
      </c>
      <c r="B218" s="168" t="s">
        <v>454</v>
      </c>
      <c r="C218" s="168" t="s">
        <v>275</v>
      </c>
      <c r="D218" s="168" t="s">
        <v>430</v>
      </c>
      <c r="E218" s="169">
        <v>0</v>
      </c>
      <c r="F218" s="169">
        <v>3744</v>
      </c>
      <c r="G218" s="169">
        <v>0</v>
      </c>
      <c r="H218" s="169">
        <v>0</v>
      </c>
      <c r="I218" s="169">
        <v>0</v>
      </c>
      <c r="J218" s="169">
        <v>14</v>
      </c>
      <c r="K218" s="170">
        <v>0</v>
      </c>
      <c r="L218" s="170">
        <v>0</v>
      </c>
      <c r="M218" s="170">
        <v>0</v>
      </c>
      <c r="N218" s="170">
        <v>1</v>
      </c>
      <c r="O218" s="170">
        <v>0</v>
      </c>
      <c r="P218" s="169">
        <v>0</v>
      </c>
      <c r="Q218" s="169">
        <v>0</v>
      </c>
      <c r="R218" s="169">
        <v>0</v>
      </c>
      <c r="S218" s="169">
        <v>0</v>
      </c>
      <c r="T218" s="171">
        <v>0</v>
      </c>
      <c r="U218" s="172" t="s">
        <v>455</v>
      </c>
    </row>
    <row r="219" spans="1:21" outlineLevel="1">
      <c r="A219" s="167" t="s">
        <v>435</v>
      </c>
      <c r="B219" s="168" t="s">
        <v>456</v>
      </c>
      <c r="C219" s="168" t="s">
        <v>275</v>
      </c>
      <c r="D219" s="168" t="s">
        <v>430</v>
      </c>
      <c r="E219" s="169">
        <v>65062</v>
      </c>
      <c r="F219" s="169">
        <v>56937</v>
      </c>
      <c r="G219" s="169">
        <v>2741.04</v>
      </c>
      <c r="H219" s="169">
        <v>8076.27</v>
      </c>
      <c r="I219" s="169">
        <v>76</v>
      </c>
      <c r="J219" s="169">
        <v>61</v>
      </c>
      <c r="K219" s="170">
        <v>114.27</v>
      </c>
      <c r="L219" s="170">
        <v>33.94</v>
      </c>
      <c r="M219" s="170">
        <v>124.59</v>
      </c>
      <c r="N219" s="170">
        <v>1.02</v>
      </c>
      <c r="O219" s="170">
        <v>0</v>
      </c>
      <c r="P219" s="169">
        <v>66363.240000000005</v>
      </c>
      <c r="Q219" s="169">
        <v>69104.28</v>
      </c>
      <c r="R219" s="169">
        <v>0</v>
      </c>
      <c r="S219" s="169">
        <v>0</v>
      </c>
      <c r="T219" s="171">
        <v>69104.28</v>
      </c>
      <c r="U219" s="172" t="s">
        <v>457</v>
      </c>
    </row>
    <row r="220" spans="1:21" outlineLevel="1">
      <c r="A220" s="167" t="s">
        <v>435</v>
      </c>
      <c r="B220" s="168" t="s">
        <v>67</v>
      </c>
      <c r="C220" s="168" t="s">
        <v>275</v>
      </c>
      <c r="D220" s="168" t="s">
        <v>430</v>
      </c>
      <c r="E220" s="169">
        <v>1092938</v>
      </c>
      <c r="F220" s="169">
        <v>803960</v>
      </c>
      <c r="G220" s="169">
        <v>59964.02</v>
      </c>
      <c r="H220" s="169">
        <v>344.22</v>
      </c>
      <c r="I220" s="169">
        <v>633</v>
      </c>
      <c r="J220" s="169">
        <v>478</v>
      </c>
      <c r="K220" s="170">
        <v>135.94</v>
      </c>
      <c r="L220" s="170">
        <v>17420.259999999998</v>
      </c>
      <c r="M220" s="170">
        <v>132.43</v>
      </c>
      <c r="N220" s="170">
        <v>1.02</v>
      </c>
      <c r="O220" s="170">
        <v>0</v>
      </c>
      <c r="P220" s="169">
        <v>1114796.76</v>
      </c>
      <c r="Q220" s="169">
        <v>1174760.78</v>
      </c>
      <c r="R220" s="169">
        <v>0</v>
      </c>
      <c r="S220" s="169">
        <v>0</v>
      </c>
      <c r="T220" s="171">
        <v>1174760.78</v>
      </c>
      <c r="U220" s="172" t="s">
        <v>458</v>
      </c>
    </row>
    <row r="221" spans="1:21" outlineLevel="1">
      <c r="A221" s="167" t="s">
        <v>436</v>
      </c>
      <c r="B221" s="168" t="s">
        <v>459</v>
      </c>
      <c r="C221" s="168" t="s">
        <v>275</v>
      </c>
      <c r="D221" s="168" t="s">
        <v>430</v>
      </c>
      <c r="E221" s="169">
        <v>0</v>
      </c>
      <c r="F221" s="169">
        <v>936</v>
      </c>
      <c r="G221" s="169">
        <v>0</v>
      </c>
      <c r="H221" s="169">
        <v>0</v>
      </c>
      <c r="I221" s="169">
        <v>0</v>
      </c>
      <c r="J221" s="169">
        <v>4</v>
      </c>
      <c r="K221" s="170">
        <v>0</v>
      </c>
      <c r="L221" s="170">
        <v>0</v>
      </c>
      <c r="M221" s="170">
        <v>0</v>
      </c>
      <c r="N221" s="170">
        <v>1</v>
      </c>
      <c r="O221" s="170">
        <v>0</v>
      </c>
      <c r="P221" s="169">
        <v>0</v>
      </c>
      <c r="Q221" s="169">
        <v>0</v>
      </c>
      <c r="R221" s="169">
        <v>0</v>
      </c>
      <c r="S221" s="169">
        <v>0</v>
      </c>
      <c r="T221" s="171">
        <v>0</v>
      </c>
      <c r="U221" s="172" t="s">
        <v>460</v>
      </c>
    </row>
    <row r="222" spans="1:21" outlineLevel="1">
      <c r="A222" s="167" t="s">
        <v>438</v>
      </c>
      <c r="B222" s="168" t="s">
        <v>459</v>
      </c>
      <c r="C222" s="168" t="s">
        <v>275</v>
      </c>
      <c r="D222" s="168" t="s">
        <v>430</v>
      </c>
      <c r="E222" s="169">
        <v>1790338</v>
      </c>
      <c r="F222" s="169">
        <v>1833187</v>
      </c>
      <c r="G222" s="169">
        <v>4795306.0199999996</v>
      </c>
      <c r="H222" s="169">
        <v>3585784.97</v>
      </c>
      <c r="I222" s="169">
        <v>937</v>
      </c>
      <c r="J222" s="169">
        <v>917</v>
      </c>
      <c r="K222" s="170">
        <v>97.66</v>
      </c>
      <c r="L222" s="170">
        <v>133.72999999999999</v>
      </c>
      <c r="M222" s="170">
        <v>102.18</v>
      </c>
      <c r="N222" s="170">
        <v>1.04</v>
      </c>
      <c r="O222" s="170">
        <v>0</v>
      </c>
      <c r="P222" s="169">
        <v>1861951.52</v>
      </c>
      <c r="Q222" s="169">
        <v>6657257.54</v>
      </c>
      <c r="R222" s="169">
        <v>0</v>
      </c>
      <c r="S222" s="169">
        <v>0</v>
      </c>
      <c r="T222" s="171">
        <v>6657257.54</v>
      </c>
      <c r="U222" s="172" t="s">
        <v>460</v>
      </c>
    </row>
    <row r="223" spans="1:21" outlineLevel="1">
      <c r="A223" s="167" t="s">
        <v>435</v>
      </c>
      <c r="B223" s="168" t="s">
        <v>461</v>
      </c>
      <c r="C223" s="168" t="s">
        <v>275</v>
      </c>
      <c r="D223" s="168" t="s">
        <v>430</v>
      </c>
      <c r="E223" s="169">
        <v>134342</v>
      </c>
      <c r="F223" s="169">
        <v>0</v>
      </c>
      <c r="G223" s="169">
        <v>207.7</v>
      </c>
      <c r="H223" s="169">
        <v>0</v>
      </c>
      <c r="I223" s="169">
        <v>126</v>
      </c>
      <c r="J223" s="169">
        <v>0</v>
      </c>
      <c r="K223" s="170">
        <v>0</v>
      </c>
      <c r="L223" s="170">
        <v>0</v>
      </c>
      <c r="M223" s="170">
        <v>0</v>
      </c>
      <c r="N223" s="170">
        <v>1.02</v>
      </c>
      <c r="O223" s="170">
        <v>0</v>
      </c>
      <c r="P223" s="169">
        <v>137028.84</v>
      </c>
      <c r="Q223" s="169">
        <v>137236.54</v>
      </c>
      <c r="R223" s="169">
        <v>0</v>
      </c>
      <c r="S223" s="169">
        <v>0</v>
      </c>
      <c r="T223" s="171">
        <v>137236.54</v>
      </c>
      <c r="U223" s="172" t="s">
        <v>462</v>
      </c>
    </row>
    <row r="224" spans="1:21" outlineLevel="1">
      <c r="A224" s="167" t="s">
        <v>437</v>
      </c>
      <c r="B224" s="168" t="s">
        <v>461</v>
      </c>
      <c r="C224" s="168" t="s">
        <v>275</v>
      </c>
      <c r="D224" s="168" t="s">
        <v>384</v>
      </c>
      <c r="E224" s="169">
        <v>5810</v>
      </c>
      <c r="F224" s="169">
        <v>0</v>
      </c>
      <c r="G224" s="169">
        <v>0</v>
      </c>
      <c r="H224" s="169">
        <v>0</v>
      </c>
      <c r="I224" s="169">
        <v>2</v>
      </c>
      <c r="J224" s="169">
        <v>0</v>
      </c>
      <c r="K224" s="170">
        <v>0</v>
      </c>
      <c r="L224" s="170">
        <v>0</v>
      </c>
      <c r="M224" s="170">
        <v>0</v>
      </c>
      <c r="N224" s="170">
        <v>1.05</v>
      </c>
      <c r="O224" s="170">
        <v>0</v>
      </c>
      <c r="P224" s="169">
        <v>6100.5</v>
      </c>
      <c r="Q224" s="169">
        <v>6100.5</v>
      </c>
      <c r="R224" s="169">
        <v>0</v>
      </c>
      <c r="S224" s="169">
        <v>0</v>
      </c>
      <c r="T224" s="171">
        <v>6100.5</v>
      </c>
      <c r="U224" s="172" t="s">
        <v>462</v>
      </c>
    </row>
    <row r="225" spans="1:21" outlineLevel="1">
      <c r="A225" s="167" t="s">
        <v>435</v>
      </c>
      <c r="B225" s="168" t="s">
        <v>463</v>
      </c>
      <c r="C225" s="168" t="s">
        <v>275</v>
      </c>
      <c r="D225" s="168" t="s">
        <v>430</v>
      </c>
      <c r="E225" s="169">
        <v>78736</v>
      </c>
      <c r="F225" s="169">
        <v>88795</v>
      </c>
      <c r="G225" s="169">
        <v>0</v>
      </c>
      <c r="H225" s="169">
        <v>0</v>
      </c>
      <c r="I225" s="169">
        <v>50</v>
      </c>
      <c r="J225" s="169">
        <v>60</v>
      </c>
      <c r="K225" s="170">
        <v>88.67</v>
      </c>
      <c r="L225" s="170">
        <v>0</v>
      </c>
      <c r="M225" s="170">
        <v>83.33</v>
      </c>
      <c r="N225" s="170">
        <v>1.02</v>
      </c>
      <c r="O225" s="170">
        <v>0</v>
      </c>
      <c r="P225" s="169">
        <v>80310.720000000001</v>
      </c>
      <c r="Q225" s="169">
        <v>80310.720000000001</v>
      </c>
      <c r="R225" s="169">
        <v>0</v>
      </c>
      <c r="S225" s="169">
        <v>0</v>
      </c>
      <c r="T225" s="171">
        <v>80310.720000000001</v>
      </c>
      <c r="U225" s="172" t="s">
        <v>464</v>
      </c>
    </row>
    <row r="226" spans="1:21" outlineLevel="1">
      <c r="A226" s="167" t="s">
        <v>465</v>
      </c>
      <c r="B226" s="168" t="s">
        <v>96</v>
      </c>
      <c r="C226" s="168" t="s">
        <v>275</v>
      </c>
      <c r="D226" s="168" t="s">
        <v>422</v>
      </c>
      <c r="E226" s="169">
        <v>1230</v>
      </c>
      <c r="F226" s="169">
        <v>1476</v>
      </c>
      <c r="G226" s="169">
        <v>0</v>
      </c>
      <c r="H226" s="169">
        <v>0</v>
      </c>
      <c r="I226" s="169">
        <v>5</v>
      </c>
      <c r="J226" s="169">
        <v>6</v>
      </c>
      <c r="K226" s="170">
        <v>83.33</v>
      </c>
      <c r="L226" s="170">
        <v>0</v>
      </c>
      <c r="M226" s="170">
        <v>83.33</v>
      </c>
      <c r="N226" s="170">
        <v>1</v>
      </c>
      <c r="O226" s="170">
        <v>0</v>
      </c>
      <c r="P226" s="169">
        <v>1230</v>
      </c>
      <c r="Q226" s="169">
        <v>1230</v>
      </c>
      <c r="R226" s="169">
        <v>0</v>
      </c>
      <c r="S226" s="169">
        <v>0</v>
      </c>
      <c r="T226" s="171">
        <v>1230</v>
      </c>
      <c r="U226" s="172" t="s">
        <v>393</v>
      </c>
    </row>
    <row r="227" spans="1:21" outlineLevel="1">
      <c r="A227" s="167" t="s">
        <v>453</v>
      </c>
      <c r="B227" s="168" t="s">
        <v>96</v>
      </c>
      <c r="C227" s="168" t="s">
        <v>275</v>
      </c>
      <c r="D227" s="168" t="s">
        <v>430</v>
      </c>
      <c r="E227" s="169">
        <v>5057743</v>
      </c>
      <c r="F227" s="169">
        <v>4269411</v>
      </c>
      <c r="G227" s="169">
        <v>841036.41</v>
      </c>
      <c r="H227" s="169">
        <v>608386.13</v>
      </c>
      <c r="I227" s="169">
        <v>1751</v>
      </c>
      <c r="J227" s="169">
        <v>1538</v>
      </c>
      <c r="K227" s="170">
        <v>118.46</v>
      </c>
      <c r="L227" s="170">
        <v>138.24</v>
      </c>
      <c r="M227" s="170">
        <v>113.85</v>
      </c>
      <c r="N227" s="170">
        <v>1.06</v>
      </c>
      <c r="O227" s="170">
        <v>0</v>
      </c>
      <c r="P227" s="169">
        <v>5361207.58</v>
      </c>
      <c r="Q227" s="169">
        <v>6202243.9900000002</v>
      </c>
      <c r="R227" s="169">
        <v>0</v>
      </c>
      <c r="S227" s="169">
        <v>0</v>
      </c>
      <c r="T227" s="171">
        <v>6202243.9900000002</v>
      </c>
      <c r="U227" s="172" t="s">
        <v>393</v>
      </c>
    </row>
    <row r="228" spans="1:21" outlineLevel="1">
      <c r="A228" s="167" t="s">
        <v>435</v>
      </c>
      <c r="B228" s="168" t="s">
        <v>466</v>
      </c>
      <c r="C228" s="168" t="s">
        <v>275</v>
      </c>
      <c r="D228" s="168" t="s">
        <v>430</v>
      </c>
      <c r="E228" s="169">
        <v>2488</v>
      </c>
      <c r="F228" s="169">
        <v>5951</v>
      </c>
      <c r="G228" s="169">
        <v>0</v>
      </c>
      <c r="H228" s="169">
        <v>0</v>
      </c>
      <c r="I228" s="169">
        <v>3</v>
      </c>
      <c r="J228" s="169">
        <v>9</v>
      </c>
      <c r="K228" s="170">
        <v>41.81</v>
      </c>
      <c r="L228" s="170">
        <v>0</v>
      </c>
      <c r="M228" s="170">
        <v>33.33</v>
      </c>
      <c r="N228" s="170">
        <v>1.02</v>
      </c>
      <c r="O228" s="170">
        <v>0</v>
      </c>
      <c r="P228" s="169">
        <v>2537.7600000000002</v>
      </c>
      <c r="Q228" s="169">
        <v>2537.7600000000002</v>
      </c>
      <c r="R228" s="169">
        <v>0</v>
      </c>
      <c r="S228" s="169">
        <v>0</v>
      </c>
      <c r="T228" s="171">
        <v>2537.7600000000002</v>
      </c>
      <c r="U228" s="172" t="s">
        <v>467</v>
      </c>
    </row>
    <row r="229" spans="1:21" outlineLevel="1">
      <c r="A229" s="167" t="s">
        <v>436</v>
      </c>
      <c r="B229" s="168" t="s">
        <v>126</v>
      </c>
      <c r="C229" s="168" t="s">
        <v>275</v>
      </c>
      <c r="D229" s="168" t="s">
        <v>430</v>
      </c>
      <c r="E229" s="169">
        <v>0</v>
      </c>
      <c r="F229" s="169">
        <v>5148</v>
      </c>
      <c r="G229" s="169">
        <v>0</v>
      </c>
      <c r="H229" s="169">
        <v>0</v>
      </c>
      <c r="I229" s="169">
        <v>0</v>
      </c>
      <c r="J229" s="169">
        <v>22</v>
      </c>
      <c r="K229" s="170">
        <v>0</v>
      </c>
      <c r="L229" s="170">
        <v>0</v>
      </c>
      <c r="M229" s="170">
        <v>0</v>
      </c>
      <c r="N229" s="170">
        <v>1</v>
      </c>
      <c r="O229" s="170">
        <v>0</v>
      </c>
      <c r="P229" s="169">
        <v>0</v>
      </c>
      <c r="Q229" s="169">
        <v>0</v>
      </c>
      <c r="R229" s="169">
        <v>0</v>
      </c>
      <c r="S229" s="169">
        <v>0</v>
      </c>
      <c r="T229" s="171">
        <v>0</v>
      </c>
      <c r="U229" s="172" t="s">
        <v>468</v>
      </c>
    </row>
    <row r="230" spans="1:21" outlineLevel="1">
      <c r="A230" s="167" t="s">
        <v>438</v>
      </c>
      <c r="B230" s="168" t="s">
        <v>126</v>
      </c>
      <c r="C230" s="168" t="s">
        <v>275</v>
      </c>
      <c r="D230" s="168" t="s">
        <v>430</v>
      </c>
      <c r="E230" s="169">
        <v>3739901</v>
      </c>
      <c r="F230" s="169">
        <v>3404261</v>
      </c>
      <c r="G230" s="169">
        <v>487896.03</v>
      </c>
      <c r="H230" s="169">
        <v>495468.9</v>
      </c>
      <c r="I230" s="169">
        <v>1865</v>
      </c>
      <c r="J230" s="169">
        <v>1643</v>
      </c>
      <c r="K230" s="170">
        <v>109.86</v>
      </c>
      <c r="L230" s="170">
        <v>98.47</v>
      </c>
      <c r="M230" s="170">
        <v>113.51</v>
      </c>
      <c r="N230" s="170">
        <v>1.04</v>
      </c>
      <c r="O230" s="170">
        <v>0</v>
      </c>
      <c r="P230" s="169">
        <v>3889497.04</v>
      </c>
      <c r="Q230" s="169">
        <v>4377393.07</v>
      </c>
      <c r="R230" s="169">
        <v>0</v>
      </c>
      <c r="S230" s="169">
        <v>0</v>
      </c>
      <c r="T230" s="171">
        <v>4377393.07</v>
      </c>
      <c r="U230" s="172" t="s">
        <v>468</v>
      </c>
    </row>
    <row r="231" spans="1:21" outlineLevel="1">
      <c r="A231" s="167" t="s">
        <v>435</v>
      </c>
      <c r="B231" s="168" t="s">
        <v>469</v>
      </c>
      <c r="C231" s="168" t="s">
        <v>275</v>
      </c>
      <c r="D231" s="168" t="s">
        <v>430</v>
      </c>
      <c r="E231" s="169">
        <v>1806264</v>
      </c>
      <c r="F231" s="169">
        <v>1436405</v>
      </c>
      <c r="G231" s="169">
        <v>0</v>
      </c>
      <c r="H231" s="169">
        <v>0</v>
      </c>
      <c r="I231" s="169">
        <v>519</v>
      </c>
      <c r="J231" s="169">
        <v>439</v>
      </c>
      <c r="K231" s="170">
        <v>125.75</v>
      </c>
      <c r="L231" s="170">
        <v>0</v>
      </c>
      <c r="M231" s="170">
        <v>118.22</v>
      </c>
      <c r="N231" s="170">
        <v>1.02</v>
      </c>
      <c r="O231" s="170">
        <v>0</v>
      </c>
      <c r="P231" s="169">
        <v>1842389.28</v>
      </c>
      <c r="Q231" s="169">
        <v>1842389.28</v>
      </c>
      <c r="R231" s="169">
        <v>0</v>
      </c>
      <c r="S231" s="169">
        <v>0</v>
      </c>
      <c r="T231" s="171">
        <v>1842389.28</v>
      </c>
      <c r="U231" s="172" t="s">
        <v>470</v>
      </c>
    </row>
    <row r="232" spans="1:21" outlineLevel="1">
      <c r="A232" s="167" t="s">
        <v>438</v>
      </c>
      <c r="B232" s="168" t="s">
        <v>157</v>
      </c>
      <c r="C232" s="168" t="s">
        <v>275</v>
      </c>
      <c r="D232" s="168" t="s">
        <v>430</v>
      </c>
      <c r="E232" s="169">
        <v>2765834</v>
      </c>
      <c r="F232" s="169">
        <v>2280051</v>
      </c>
      <c r="G232" s="169">
        <v>3659336.89</v>
      </c>
      <c r="H232" s="169">
        <v>2618847.83</v>
      </c>
      <c r="I232" s="169">
        <v>1934</v>
      </c>
      <c r="J232" s="169">
        <v>1749</v>
      </c>
      <c r="K232" s="170">
        <v>121.31</v>
      </c>
      <c r="L232" s="170">
        <v>139.72999999999999</v>
      </c>
      <c r="M232" s="170">
        <v>110.58</v>
      </c>
      <c r="N232" s="170">
        <v>1.04</v>
      </c>
      <c r="O232" s="170">
        <v>0</v>
      </c>
      <c r="P232" s="169">
        <v>2876467.36</v>
      </c>
      <c r="Q232" s="169">
        <v>6535804.25</v>
      </c>
      <c r="R232" s="169">
        <v>0</v>
      </c>
      <c r="S232" s="169">
        <v>0</v>
      </c>
      <c r="T232" s="171">
        <v>6535804.25</v>
      </c>
      <c r="U232" s="172" t="s">
        <v>471</v>
      </c>
    </row>
    <row r="233" spans="1:21" outlineLevel="1">
      <c r="A233" s="167" t="s">
        <v>472</v>
      </c>
      <c r="B233" s="168" t="s">
        <v>473</v>
      </c>
      <c r="C233" s="168" t="s">
        <v>275</v>
      </c>
      <c r="D233" s="168" t="s">
        <v>474</v>
      </c>
      <c r="E233" s="169">
        <v>762116</v>
      </c>
      <c r="F233" s="169">
        <v>878959</v>
      </c>
      <c r="G233" s="169">
        <v>11818.34</v>
      </c>
      <c r="H233" s="169">
        <v>5420.24</v>
      </c>
      <c r="I233" s="169">
        <v>812</v>
      </c>
      <c r="J233" s="169">
        <v>835</v>
      </c>
      <c r="K233" s="170">
        <v>86.71</v>
      </c>
      <c r="L233" s="170">
        <v>218.04</v>
      </c>
      <c r="M233" s="170">
        <v>97.25</v>
      </c>
      <c r="N233" s="170">
        <v>1.02</v>
      </c>
      <c r="O233" s="170">
        <v>0</v>
      </c>
      <c r="P233" s="169">
        <v>777358.32</v>
      </c>
      <c r="Q233" s="169">
        <v>789176.66</v>
      </c>
      <c r="R233" s="169">
        <v>0</v>
      </c>
      <c r="S233" s="169">
        <v>0</v>
      </c>
      <c r="T233" s="171">
        <v>789176.66</v>
      </c>
      <c r="U233" s="172" t="s">
        <v>475</v>
      </c>
    </row>
    <row r="234" spans="1:21" outlineLevel="1">
      <c r="A234" s="167" t="s">
        <v>429</v>
      </c>
      <c r="B234" s="168" t="s">
        <v>473</v>
      </c>
      <c r="C234" s="168" t="s">
        <v>275</v>
      </c>
      <c r="D234" s="168" t="s">
        <v>430</v>
      </c>
      <c r="E234" s="169">
        <v>0</v>
      </c>
      <c r="F234" s="169">
        <v>117</v>
      </c>
      <c r="G234" s="169">
        <v>0</v>
      </c>
      <c r="H234" s="169">
        <v>0</v>
      </c>
      <c r="I234" s="169">
        <v>0</v>
      </c>
      <c r="J234" s="169">
        <v>1</v>
      </c>
      <c r="K234" s="170">
        <v>0</v>
      </c>
      <c r="L234" s="170">
        <v>0</v>
      </c>
      <c r="M234" s="170">
        <v>0</v>
      </c>
      <c r="N234" s="170">
        <v>1</v>
      </c>
      <c r="O234" s="170">
        <v>0</v>
      </c>
      <c r="P234" s="169">
        <v>0</v>
      </c>
      <c r="Q234" s="169">
        <v>0</v>
      </c>
      <c r="R234" s="169">
        <v>0</v>
      </c>
      <c r="S234" s="169">
        <v>0</v>
      </c>
      <c r="T234" s="171">
        <v>0</v>
      </c>
      <c r="U234" s="172" t="s">
        <v>475</v>
      </c>
    </row>
    <row r="235" spans="1:21" outlineLevel="1">
      <c r="A235" s="167" t="s">
        <v>436</v>
      </c>
      <c r="B235" s="168" t="s">
        <v>473</v>
      </c>
      <c r="C235" s="168" t="s">
        <v>275</v>
      </c>
      <c r="D235" s="168" t="s">
        <v>430</v>
      </c>
      <c r="E235" s="169">
        <v>0</v>
      </c>
      <c r="F235" s="169">
        <v>234</v>
      </c>
      <c r="G235" s="169">
        <v>0</v>
      </c>
      <c r="H235" s="169">
        <v>0</v>
      </c>
      <c r="I235" s="169">
        <v>0</v>
      </c>
      <c r="J235" s="169">
        <v>1</v>
      </c>
      <c r="K235" s="170">
        <v>0</v>
      </c>
      <c r="L235" s="170">
        <v>0</v>
      </c>
      <c r="M235" s="170">
        <v>0</v>
      </c>
      <c r="N235" s="170">
        <v>1</v>
      </c>
      <c r="O235" s="170">
        <v>0</v>
      </c>
      <c r="P235" s="169">
        <v>0</v>
      </c>
      <c r="Q235" s="169">
        <v>0</v>
      </c>
      <c r="R235" s="169">
        <v>0</v>
      </c>
      <c r="S235" s="169">
        <v>0</v>
      </c>
      <c r="T235" s="171">
        <v>0</v>
      </c>
      <c r="U235" s="172" t="s">
        <v>475</v>
      </c>
    </row>
    <row r="236" spans="1:21" outlineLevel="1">
      <c r="A236" s="167" t="s">
        <v>429</v>
      </c>
      <c r="B236" s="168" t="s">
        <v>477</v>
      </c>
      <c r="C236" s="168" t="s">
        <v>275</v>
      </c>
      <c r="D236" s="168" t="s">
        <v>430</v>
      </c>
      <c r="E236" s="169">
        <v>0</v>
      </c>
      <c r="F236" s="169">
        <v>117</v>
      </c>
      <c r="G236" s="169">
        <v>0</v>
      </c>
      <c r="H236" s="169">
        <v>0</v>
      </c>
      <c r="I236" s="169">
        <v>0</v>
      </c>
      <c r="J236" s="169">
        <v>1</v>
      </c>
      <c r="K236" s="170">
        <v>0</v>
      </c>
      <c r="L236" s="170">
        <v>0</v>
      </c>
      <c r="M236" s="170">
        <v>0</v>
      </c>
      <c r="N236" s="170">
        <v>1</v>
      </c>
      <c r="O236" s="170">
        <v>0</v>
      </c>
      <c r="P236" s="169">
        <v>0</v>
      </c>
      <c r="Q236" s="169">
        <v>0</v>
      </c>
      <c r="R236" s="169">
        <v>0</v>
      </c>
      <c r="S236" s="169">
        <v>0</v>
      </c>
      <c r="T236" s="171">
        <v>0</v>
      </c>
      <c r="U236" s="172" t="s">
        <v>478</v>
      </c>
    </row>
    <row r="237" spans="1:21" outlineLevel="1">
      <c r="A237" s="167" t="s">
        <v>476</v>
      </c>
      <c r="B237" s="168" t="s">
        <v>477</v>
      </c>
      <c r="C237" s="168" t="s">
        <v>275</v>
      </c>
      <c r="D237" s="168" t="s">
        <v>474</v>
      </c>
      <c r="E237" s="169">
        <v>624191</v>
      </c>
      <c r="F237" s="169">
        <v>668043</v>
      </c>
      <c r="G237" s="169">
        <v>0</v>
      </c>
      <c r="H237" s="169">
        <v>0</v>
      </c>
      <c r="I237" s="169">
        <v>251</v>
      </c>
      <c r="J237" s="169">
        <v>272</v>
      </c>
      <c r="K237" s="170">
        <v>93.44</v>
      </c>
      <c r="L237" s="170">
        <v>0</v>
      </c>
      <c r="M237" s="170">
        <v>92.28</v>
      </c>
      <c r="N237" s="170">
        <v>1.08</v>
      </c>
      <c r="O237" s="170">
        <v>0</v>
      </c>
      <c r="P237" s="169">
        <v>674126.28</v>
      </c>
      <c r="Q237" s="169">
        <v>674126.28</v>
      </c>
      <c r="R237" s="169">
        <v>0</v>
      </c>
      <c r="S237" s="169">
        <v>0</v>
      </c>
      <c r="T237" s="171">
        <v>674126.28</v>
      </c>
      <c r="U237" s="172" t="s">
        <v>478</v>
      </c>
    </row>
    <row r="238" spans="1:21" outlineLevel="1">
      <c r="A238" s="167" t="s">
        <v>482</v>
      </c>
      <c r="B238" s="168" t="s">
        <v>480</v>
      </c>
      <c r="C238" s="168" t="s">
        <v>275</v>
      </c>
      <c r="D238" s="168" t="s">
        <v>433</v>
      </c>
      <c r="E238" s="169">
        <v>1654758</v>
      </c>
      <c r="F238" s="169">
        <v>1377198</v>
      </c>
      <c r="G238" s="169">
        <v>275369.63</v>
      </c>
      <c r="H238" s="169">
        <v>436286.25</v>
      </c>
      <c r="I238" s="169">
        <v>534</v>
      </c>
      <c r="J238" s="169">
        <v>438</v>
      </c>
      <c r="K238" s="170">
        <v>120.15</v>
      </c>
      <c r="L238" s="170">
        <v>63.12</v>
      </c>
      <c r="M238" s="170">
        <v>121.92</v>
      </c>
      <c r="N238" s="170">
        <v>1.03</v>
      </c>
      <c r="O238" s="170">
        <v>0</v>
      </c>
      <c r="P238" s="169">
        <v>1704400.74</v>
      </c>
      <c r="Q238" s="169">
        <v>1979770.37</v>
      </c>
      <c r="R238" s="169">
        <v>0</v>
      </c>
      <c r="S238" s="169">
        <v>0</v>
      </c>
      <c r="T238" s="171">
        <v>1979770.37</v>
      </c>
      <c r="U238" s="172" t="s">
        <v>481</v>
      </c>
    </row>
    <row r="239" spans="1:21" outlineLevel="1">
      <c r="A239" s="167" t="s">
        <v>483</v>
      </c>
      <c r="B239" s="168" t="s">
        <v>484</v>
      </c>
      <c r="C239" s="168" t="s">
        <v>275</v>
      </c>
      <c r="D239" s="168" t="s">
        <v>433</v>
      </c>
      <c r="E239" s="169">
        <v>766807</v>
      </c>
      <c r="F239" s="169">
        <v>921316</v>
      </c>
      <c r="G239" s="169">
        <v>0</v>
      </c>
      <c r="H239" s="169">
        <v>0</v>
      </c>
      <c r="I239" s="169">
        <v>104</v>
      </c>
      <c r="J239" s="169">
        <v>71</v>
      </c>
      <c r="K239" s="170">
        <v>83.23</v>
      </c>
      <c r="L239" s="170">
        <v>0</v>
      </c>
      <c r="M239" s="170">
        <v>146.47999999999999</v>
      </c>
      <c r="N239" s="170">
        <v>1.03</v>
      </c>
      <c r="O239" s="170">
        <v>0</v>
      </c>
      <c r="P239" s="169">
        <v>789811.21</v>
      </c>
      <c r="Q239" s="169">
        <v>789811.21</v>
      </c>
      <c r="R239" s="169">
        <v>0</v>
      </c>
      <c r="S239" s="169">
        <v>0</v>
      </c>
      <c r="T239" s="171">
        <v>789811.21</v>
      </c>
      <c r="U239" s="172" t="s">
        <v>485</v>
      </c>
    </row>
    <row r="240" spans="1:21" outlineLevel="1">
      <c r="A240" s="167" t="s">
        <v>486</v>
      </c>
      <c r="B240" s="168" t="s">
        <v>487</v>
      </c>
      <c r="C240" s="168" t="s">
        <v>275</v>
      </c>
      <c r="D240" s="168" t="s">
        <v>433</v>
      </c>
      <c r="E240" s="169">
        <v>93693</v>
      </c>
      <c r="F240" s="169">
        <v>107751</v>
      </c>
      <c r="G240" s="169">
        <v>0</v>
      </c>
      <c r="H240" s="169">
        <v>4452.13</v>
      </c>
      <c r="I240" s="169">
        <v>22</v>
      </c>
      <c r="J240" s="169">
        <v>24</v>
      </c>
      <c r="K240" s="170">
        <v>86.95</v>
      </c>
      <c r="L240" s="170">
        <v>0</v>
      </c>
      <c r="M240" s="170">
        <v>91.67</v>
      </c>
      <c r="N240" s="170">
        <v>1.03</v>
      </c>
      <c r="O240" s="170">
        <v>0</v>
      </c>
      <c r="P240" s="169">
        <v>96503.79</v>
      </c>
      <c r="Q240" s="169">
        <v>96503.79</v>
      </c>
      <c r="R240" s="169">
        <v>0</v>
      </c>
      <c r="S240" s="169">
        <v>0</v>
      </c>
      <c r="T240" s="171">
        <v>96503.79</v>
      </c>
      <c r="U240" s="172" t="s">
        <v>488</v>
      </c>
    </row>
    <row r="241" spans="1:21" outlineLevel="1">
      <c r="A241" s="167" t="s">
        <v>435</v>
      </c>
      <c r="B241" s="168" t="s">
        <v>489</v>
      </c>
      <c r="C241" s="168" t="s">
        <v>275</v>
      </c>
      <c r="D241" s="168" t="s">
        <v>430</v>
      </c>
      <c r="E241" s="169">
        <v>459556</v>
      </c>
      <c r="F241" s="169">
        <v>709412</v>
      </c>
      <c r="G241" s="169">
        <v>5412.74</v>
      </c>
      <c r="H241" s="169">
        <v>1613.97</v>
      </c>
      <c r="I241" s="169">
        <v>276</v>
      </c>
      <c r="J241" s="169">
        <v>409</v>
      </c>
      <c r="K241" s="170">
        <v>64.78</v>
      </c>
      <c r="L241" s="170">
        <v>335.37</v>
      </c>
      <c r="M241" s="170">
        <v>67.48</v>
      </c>
      <c r="N241" s="170">
        <v>1.02</v>
      </c>
      <c r="O241" s="170">
        <v>0</v>
      </c>
      <c r="P241" s="169">
        <v>468747.12</v>
      </c>
      <c r="Q241" s="169">
        <v>474159.86</v>
      </c>
      <c r="R241" s="169">
        <v>0</v>
      </c>
      <c r="S241" s="169">
        <v>0</v>
      </c>
      <c r="T241" s="171">
        <v>474159.86</v>
      </c>
      <c r="U241" s="172" t="s">
        <v>490</v>
      </c>
    </row>
    <row r="242" spans="1:21" outlineLevel="1">
      <c r="A242" s="167" t="s">
        <v>429</v>
      </c>
      <c r="B242" s="168" t="s">
        <v>491</v>
      </c>
      <c r="C242" s="168" t="s">
        <v>275</v>
      </c>
      <c r="D242" s="168" t="s">
        <v>430</v>
      </c>
      <c r="E242" s="169">
        <v>0</v>
      </c>
      <c r="F242" s="169">
        <v>936</v>
      </c>
      <c r="G242" s="169">
        <v>0</v>
      </c>
      <c r="H242" s="169">
        <v>0</v>
      </c>
      <c r="I242" s="169">
        <v>0</v>
      </c>
      <c r="J242" s="169">
        <v>5</v>
      </c>
      <c r="K242" s="170">
        <v>0</v>
      </c>
      <c r="L242" s="170">
        <v>0</v>
      </c>
      <c r="M242" s="170">
        <v>0</v>
      </c>
      <c r="N242" s="170">
        <v>1</v>
      </c>
      <c r="O242" s="170">
        <v>0</v>
      </c>
      <c r="P242" s="169">
        <v>0</v>
      </c>
      <c r="Q242" s="169">
        <v>0</v>
      </c>
      <c r="R242" s="169">
        <v>0</v>
      </c>
      <c r="S242" s="169">
        <v>0</v>
      </c>
      <c r="T242" s="171">
        <v>0</v>
      </c>
      <c r="U242" s="172" t="s">
        <v>492</v>
      </c>
    </row>
    <row r="243" spans="1:21" outlineLevel="1">
      <c r="A243" s="167" t="s">
        <v>436</v>
      </c>
      <c r="B243" s="168" t="s">
        <v>491</v>
      </c>
      <c r="C243" s="168" t="s">
        <v>275</v>
      </c>
      <c r="D243" s="168" t="s">
        <v>430</v>
      </c>
      <c r="E243" s="169">
        <v>0</v>
      </c>
      <c r="F243" s="169">
        <v>1872</v>
      </c>
      <c r="G243" s="169">
        <v>0</v>
      </c>
      <c r="H243" s="169">
        <v>0</v>
      </c>
      <c r="I243" s="169">
        <v>0</v>
      </c>
      <c r="J243" s="169">
        <v>7</v>
      </c>
      <c r="K243" s="170">
        <v>0</v>
      </c>
      <c r="L243" s="170">
        <v>0</v>
      </c>
      <c r="M243" s="170">
        <v>0</v>
      </c>
      <c r="N243" s="170">
        <v>1</v>
      </c>
      <c r="O243" s="170">
        <v>0</v>
      </c>
      <c r="P243" s="169">
        <v>0</v>
      </c>
      <c r="Q243" s="169">
        <v>0</v>
      </c>
      <c r="R243" s="169">
        <v>0</v>
      </c>
      <c r="S243" s="169">
        <v>0</v>
      </c>
      <c r="T243" s="171">
        <v>0</v>
      </c>
      <c r="U243" s="172" t="s">
        <v>492</v>
      </c>
    </row>
    <row r="244" spans="1:21" outlineLevel="1">
      <c r="A244" s="167" t="s">
        <v>438</v>
      </c>
      <c r="B244" s="168" t="s">
        <v>491</v>
      </c>
      <c r="C244" s="168" t="s">
        <v>275</v>
      </c>
      <c r="D244" s="168" t="s">
        <v>430</v>
      </c>
      <c r="E244" s="169">
        <v>4940614</v>
      </c>
      <c r="F244" s="169">
        <v>3760814</v>
      </c>
      <c r="G244" s="169">
        <v>6266662.7100000205</v>
      </c>
      <c r="H244" s="169">
        <v>4528572.8499999996</v>
      </c>
      <c r="I244" s="169">
        <v>1348</v>
      </c>
      <c r="J244" s="169">
        <v>1144</v>
      </c>
      <c r="K244" s="170">
        <v>131.37</v>
      </c>
      <c r="L244" s="170">
        <v>138.38</v>
      </c>
      <c r="M244" s="170">
        <v>117.83</v>
      </c>
      <c r="N244" s="170">
        <v>1.04</v>
      </c>
      <c r="O244" s="170">
        <v>0</v>
      </c>
      <c r="P244" s="169">
        <v>5138238.5599999996</v>
      </c>
      <c r="Q244" s="169">
        <v>11404901.27</v>
      </c>
      <c r="R244" s="169">
        <v>0</v>
      </c>
      <c r="S244" s="169">
        <v>0</v>
      </c>
      <c r="T244" s="171">
        <v>11404901.27</v>
      </c>
      <c r="U244" s="172" t="s">
        <v>492</v>
      </c>
    </row>
    <row r="245" spans="1:21" outlineLevel="1">
      <c r="A245" s="167" t="s">
        <v>495</v>
      </c>
      <c r="B245" s="168" t="s">
        <v>493</v>
      </c>
      <c r="C245" s="168" t="s">
        <v>275</v>
      </c>
      <c r="D245" s="168" t="s">
        <v>430</v>
      </c>
      <c r="E245" s="169">
        <v>21219619</v>
      </c>
      <c r="F245" s="169">
        <v>22400757</v>
      </c>
      <c r="G245" s="169">
        <v>0</v>
      </c>
      <c r="H245" s="169">
        <v>0</v>
      </c>
      <c r="I245" s="169">
        <v>146</v>
      </c>
      <c r="J245" s="169">
        <v>151</v>
      </c>
      <c r="K245" s="170">
        <v>94.73</v>
      </c>
      <c r="L245" s="170">
        <v>0</v>
      </c>
      <c r="M245" s="170">
        <v>96.69</v>
      </c>
      <c r="N245" s="170">
        <v>0.86</v>
      </c>
      <c r="O245" s="170">
        <v>0</v>
      </c>
      <c r="P245" s="169">
        <v>18248872.34</v>
      </c>
      <c r="Q245" s="169">
        <v>18248872.34</v>
      </c>
      <c r="R245" s="169">
        <v>0</v>
      </c>
      <c r="S245" s="169">
        <v>0</v>
      </c>
      <c r="T245" s="171">
        <v>18248872.34</v>
      </c>
      <c r="U245" s="172" t="s">
        <v>494</v>
      </c>
    </row>
    <row r="246" spans="1:21" outlineLevel="1">
      <c r="A246" s="167" t="s">
        <v>450</v>
      </c>
      <c r="B246" s="168" t="s">
        <v>493</v>
      </c>
      <c r="C246" s="168" t="s">
        <v>275</v>
      </c>
      <c r="D246" s="168" t="s">
        <v>430</v>
      </c>
      <c r="E246" s="169">
        <v>7065244</v>
      </c>
      <c r="F246" s="169">
        <v>4365988</v>
      </c>
      <c r="G246" s="169">
        <v>730864.83</v>
      </c>
      <c r="H246" s="169">
        <v>992465.15</v>
      </c>
      <c r="I246" s="169">
        <v>555</v>
      </c>
      <c r="J246" s="169">
        <v>587</v>
      </c>
      <c r="K246" s="170">
        <v>161.82</v>
      </c>
      <c r="L246" s="170">
        <v>73.64</v>
      </c>
      <c r="M246" s="170">
        <v>94.55</v>
      </c>
      <c r="N246" s="170">
        <v>1.08</v>
      </c>
      <c r="O246" s="170">
        <v>0</v>
      </c>
      <c r="P246" s="169">
        <v>7630463.5199999996</v>
      </c>
      <c r="Q246" s="169">
        <v>8361328.3499999996</v>
      </c>
      <c r="R246" s="169">
        <v>0</v>
      </c>
      <c r="S246" s="169">
        <v>0</v>
      </c>
      <c r="T246" s="171">
        <v>8361328.3499999996</v>
      </c>
      <c r="U246" s="172" t="s">
        <v>494</v>
      </c>
    </row>
    <row r="247" spans="1:21" outlineLevel="1">
      <c r="A247" s="167" t="s">
        <v>435</v>
      </c>
      <c r="B247" s="168" t="s">
        <v>496</v>
      </c>
      <c r="C247" s="168" t="s">
        <v>275</v>
      </c>
      <c r="D247" s="168" t="s">
        <v>430</v>
      </c>
      <c r="E247" s="169">
        <v>2827893</v>
      </c>
      <c r="F247" s="169">
        <v>2362686</v>
      </c>
      <c r="G247" s="169">
        <v>11864.42</v>
      </c>
      <c r="H247" s="169">
        <v>13990.33</v>
      </c>
      <c r="I247" s="169">
        <v>2112</v>
      </c>
      <c r="J247" s="169">
        <v>1894</v>
      </c>
      <c r="K247" s="170">
        <v>119.69</v>
      </c>
      <c r="L247" s="170">
        <v>84.8</v>
      </c>
      <c r="M247" s="170">
        <v>111.51</v>
      </c>
      <c r="N247" s="170">
        <v>1.02</v>
      </c>
      <c r="O247" s="170">
        <v>0</v>
      </c>
      <c r="P247" s="169">
        <v>2884450.86</v>
      </c>
      <c r="Q247" s="169">
        <v>2896315.28</v>
      </c>
      <c r="R247" s="169">
        <v>0</v>
      </c>
      <c r="S247" s="169">
        <v>0</v>
      </c>
      <c r="T247" s="171">
        <v>2896315.28</v>
      </c>
      <c r="U247" s="172" t="s">
        <v>497</v>
      </c>
    </row>
    <row r="248" spans="1:21" outlineLevel="1">
      <c r="A248" s="167" t="s">
        <v>429</v>
      </c>
      <c r="B248" s="168" t="s">
        <v>496</v>
      </c>
      <c r="C248" s="168" t="s">
        <v>275</v>
      </c>
      <c r="D248" s="168" t="s">
        <v>430</v>
      </c>
      <c r="E248" s="169">
        <v>0</v>
      </c>
      <c r="F248" s="169">
        <v>1755</v>
      </c>
      <c r="G248" s="169">
        <v>0</v>
      </c>
      <c r="H248" s="169">
        <v>0</v>
      </c>
      <c r="I248" s="169">
        <v>0</v>
      </c>
      <c r="J248" s="169">
        <v>14</v>
      </c>
      <c r="K248" s="170">
        <v>0</v>
      </c>
      <c r="L248" s="170">
        <v>0</v>
      </c>
      <c r="M248" s="170">
        <v>0</v>
      </c>
      <c r="N248" s="170">
        <v>1</v>
      </c>
      <c r="O248" s="170">
        <v>0</v>
      </c>
      <c r="P248" s="169">
        <v>0</v>
      </c>
      <c r="Q248" s="169">
        <v>0</v>
      </c>
      <c r="R248" s="169">
        <v>0</v>
      </c>
      <c r="S248" s="169">
        <v>0</v>
      </c>
      <c r="T248" s="171">
        <v>0</v>
      </c>
      <c r="U248" s="172" t="s">
        <v>497</v>
      </c>
    </row>
    <row r="249" spans="1:21" outlineLevel="1">
      <c r="A249" s="167" t="s">
        <v>450</v>
      </c>
      <c r="B249" s="168" t="s">
        <v>498</v>
      </c>
      <c r="C249" s="168" t="s">
        <v>275</v>
      </c>
      <c r="D249" s="168" t="s">
        <v>430</v>
      </c>
      <c r="E249" s="169">
        <v>13966148</v>
      </c>
      <c r="F249" s="169">
        <v>10959985</v>
      </c>
      <c r="G249" s="169">
        <v>9958763.2300000004</v>
      </c>
      <c r="H249" s="169">
        <v>6163685.1500000004</v>
      </c>
      <c r="I249" s="169">
        <v>1221</v>
      </c>
      <c r="J249" s="169">
        <v>1083</v>
      </c>
      <c r="K249" s="170">
        <v>127.43</v>
      </c>
      <c r="L249" s="170">
        <v>161.57</v>
      </c>
      <c r="M249" s="170">
        <v>112.74</v>
      </c>
      <c r="N249" s="170">
        <v>1.08</v>
      </c>
      <c r="O249" s="170">
        <v>0</v>
      </c>
      <c r="P249" s="169">
        <v>15083439.84</v>
      </c>
      <c r="Q249" s="169">
        <v>25042203.07</v>
      </c>
      <c r="R249" s="169">
        <v>0</v>
      </c>
      <c r="S249" s="169">
        <v>0</v>
      </c>
      <c r="T249" s="171">
        <v>25042203.07</v>
      </c>
      <c r="U249" s="172" t="s">
        <v>499</v>
      </c>
    </row>
    <row r="250" spans="1:21" outlineLevel="1">
      <c r="A250" s="167" t="s">
        <v>435</v>
      </c>
      <c r="B250" s="168" t="s">
        <v>500</v>
      </c>
      <c r="C250" s="168" t="s">
        <v>275</v>
      </c>
      <c r="D250" s="168" t="s">
        <v>430</v>
      </c>
      <c r="E250" s="169">
        <v>195937</v>
      </c>
      <c r="F250" s="169">
        <v>175039</v>
      </c>
      <c r="G250" s="169">
        <v>0</v>
      </c>
      <c r="H250" s="169">
        <v>9563.9</v>
      </c>
      <c r="I250" s="169">
        <v>160</v>
      </c>
      <c r="J250" s="169">
        <v>153</v>
      </c>
      <c r="K250" s="170">
        <v>111.94</v>
      </c>
      <c r="L250" s="170">
        <v>0</v>
      </c>
      <c r="M250" s="170">
        <v>104.58</v>
      </c>
      <c r="N250" s="170">
        <v>1.02</v>
      </c>
      <c r="O250" s="170">
        <v>0</v>
      </c>
      <c r="P250" s="169">
        <v>199855.74</v>
      </c>
      <c r="Q250" s="169">
        <v>199855.74</v>
      </c>
      <c r="R250" s="169">
        <v>0</v>
      </c>
      <c r="S250" s="169">
        <v>0</v>
      </c>
      <c r="T250" s="171">
        <v>199855.74</v>
      </c>
      <c r="U250" s="172" t="s">
        <v>501</v>
      </c>
    </row>
    <row r="251" spans="1:21" outlineLevel="1">
      <c r="A251" s="167" t="s">
        <v>429</v>
      </c>
      <c r="B251" s="168" t="s">
        <v>500</v>
      </c>
      <c r="C251" s="168" t="s">
        <v>275</v>
      </c>
      <c r="D251" s="168" t="s">
        <v>430</v>
      </c>
      <c r="E251" s="169">
        <v>0</v>
      </c>
      <c r="F251" s="169">
        <v>468</v>
      </c>
      <c r="G251" s="169">
        <v>0</v>
      </c>
      <c r="H251" s="169">
        <v>0</v>
      </c>
      <c r="I251" s="169">
        <v>0</v>
      </c>
      <c r="J251" s="169">
        <v>3</v>
      </c>
      <c r="K251" s="170">
        <v>0</v>
      </c>
      <c r="L251" s="170">
        <v>0</v>
      </c>
      <c r="M251" s="170">
        <v>0</v>
      </c>
      <c r="N251" s="170">
        <v>1</v>
      </c>
      <c r="O251" s="170">
        <v>0</v>
      </c>
      <c r="P251" s="169">
        <v>0</v>
      </c>
      <c r="Q251" s="169">
        <v>0</v>
      </c>
      <c r="R251" s="169">
        <v>0</v>
      </c>
      <c r="S251" s="169">
        <v>0</v>
      </c>
      <c r="T251" s="171">
        <v>0</v>
      </c>
      <c r="U251" s="172" t="s">
        <v>501</v>
      </c>
    </row>
    <row r="252" spans="1:21" outlineLevel="1">
      <c r="A252" s="167" t="s">
        <v>453</v>
      </c>
      <c r="B252" s="168" t="s">
        <v>502</v>
      </c>
      <c r="C252" s="168" t="s">
        <v>275</v>
      </c>
      <c r="D252" s="168" t="s">
        <v>430</v>
      </c>
      <c r="E252" s="169">
        <v>1390106</v>
      </c>
      <c r="F252" s="169">
        <v>1278114</v>
      </c>
      <c r="G252" s="169">
        <v>2286.4299999999998</v>
      </c>
      <c r="H252" s="169">
        <v>36090.089999999997</v>
      </c>
      <c r="I252" s="169">
        <v>1912</v>
      </c>
      <c r="J252" s="169">
        <v>1690</v>
      </c>
      <c r="K252" s="170">
        <v>108.76</v>
      </c>
      <c r="L252" s="170">
        <v>6.34</v>
      </c>
      <c r="M252" s="170">
        <v>113.14</v>
      </c>
      <c r="N252" s="170">
        <v>1.06</v>
      </c>
      <c r="O252" s="170">
        <v>0</v>
      </c>
      <c r="P252" s="169">
        <v>1473512.36</v>
      </c>
      <c r="Q252" s="169">
        <v>1475798.79</v>
      </c>
      <c r="R252" s="169">
        <v>0</v>
      </c>
      <c r="S252" s="169">
        <v>0</v>
      </c>
      <c r="T252" s="171">
        <v>1475798.79</v>
      </c>
      <c r="U252" s="172" t="s">
        <v>503</v>
      </c>
    </row>
    <row r="253" spans="1:21" outlineLevel="1">
      <c r="A253" s="167" t="s">
        <v>472</v>
      </c>
      <c r="B253" s="168" t="s">
        <v>504</v>
      </c>
      <c r="C253" s="168" t="s">
        <v>275</v>
      </c>
      <c r="D253" s="168" t="s">
        <v>474</v>
      </c>
      <c r="E253" s="169">
        <v>23685</v>
      </c>
      <c r="F253" s="169">
        <v>46174</v>
      </c>
      <c r="G253" s="169">
        <v>0</v>
      </c>
      <c r="H253" s="169">
        <v>0</v>
      </c>
      <c r="I253" s="169">
        <v>68</v>
      </c>
      <c r="J253" s="169">
        <v>81</v>
      </c>
      <c r="K253" s="170">
        <v>51.3</v>
      </c>
      <c r="L253" s="170">
        <v>0</v>
      </c>
      <c r="M253" s="170">
        <v>83.95</v>
      </c>
      <c r="N253" s="170">
        <v>1.02</v>
      </c>
      <c r="O253" s="170">
        <v>0</v>
      </c>
      <c r="P253" s="169">
        <v>24158.7</v>
      </c>
      <c r="Q253" s="169">
        <v>24158.7</v>
      </c>
      <c r="R253" s="169">
        <v>0</v>
      </c>
      <c r="S253" s="169">
        <v>0</v>
      </c>
      <c r="T253" s="171">
        <v>24158.7</v>
      </c>
      <c r="U253" s="172" t="s">
        <v>505</v>
      </c>
    </row>
    <row r="254" spans="1:21" outlineLevel="1">
      <c r="A254" s="167" t="s">
        <v>435</v>
      </c>
      <c r="B254" s="168" t="s">
        <v>506</v>
      </c>
      <c r="C254" s="168" t="s">
        <v>275</v>
      </c>
      <c r="D254" s="168" t="s">
        <v>430</v>
      </c>
      <c r="E254" s="169">
        <v>1367128</v>
      </c>
      <c r="F254" s="169">
        <v>1249329</v>
      </c>
      <c r="G254" s="169">
        <v>2571.0100000000002</v>
      </c>
      <c r="H254" s="169">
        <v>1635.16</v>
      </c>
      <c r="I254" s="169">
        <v>1981</v>
      </c>
      <c r="J254" s="169">
        <v>1790</v>
      </c>
      <c r="K254" s="170">
        <v>109.43</v>
      </c>
      <c r="L254" s="170">
        <v>157.22999999999999</v>
      </c>
      <c r="M254" s="170">
        <v>110.67</v>
      </c>
      <c r="N254" s="170">
        <v>1.02</v>
      </c>
      <c r="O254" s="170">
        <v>0</v>
      </c>
      <c r="P254" s="169">
        <v>1394470.56</v>
      </c>
      <c r="Q254" s="169">
        <v>1397041.57</v>
      </c>
      <c r="R254" s="169">
        <v>0</v>
      </c>
      <c r="S254" s="169">
        <v>0</v>
      </c>
      <c r="T254" s="171">
        <v>1397041.57</v>
      </c>
      <c r="U254" s="172" t="s">
        <v>507</v>
      </c>
    </row>
    <row r="255" spans="1:21" outlineLevel="1">
      <c r="A255" s="167" t="s">
        <v>435</v>
      </c>
      <c r="B255" s="168" t="s">
        <v>508</v>
      </c>
      <c r="C255" s="168" t="s">
        <v>275</v>
      </c>
      <c r="D255" s="168" t="s">
        <v>430</v>
      </c>
      <c r="E255" s="169">
        <v>173950</v>
      </c>
      <c r="F255" s="169">
        <v>175632</v>
      </c>
      <c r="G255" s="169">
        <v>15.76</v>
      </c>
      <c r="H255" s="169">
        <v>15.48</v>
      </c>
      <c r="I255" s="169">
        <v>374</v>
      </c>
      <c r="J255" s="169">
        <v>357</v>
      </c>
      <c r="K255" s="170">
        <v>99.04</v>
      </c>
      <c r="L255" s="170">
        <v>101.81</v>
      </c>
      <c r="M255" s="170">
        <v>104.76</v>
      </c>
      <c r="N255" s="170">
        <v>1.02</v>
      </c>
      <c r="O255" s="170">
        <v>0</v>
      </c>
      <c r="P255" s="169">
        <v>177429</v>
      </c>
      <c r="Q255" s="169">
        <v>177444.76</v>
      </c>
      <c r="R255" s="169">
        <v>0</v>
      </c>
      <c r="S255" s="169">
        <v>0</v>
      </c>
      <c r="T255" s="171">
        <v>177444.76</v>
      </c>
      <c r="U255" s="172" t="s">
        <v>509</v>
      </c>
    </row>
    <row r="256" spans="1:21" outlineLevel="1">
      <c r="A256" s="167" t="s">
        <v>435</v>
      </c>
      <c r="B256" s="168" t="s">
        <v>510</v>
      </c>
      <c r="C256" s="168" t="s">
        <v>275</v>
      </c>
      <c r="D256" s="168" t="s">
        <v>430</v>
      </c>
      <c r="E256" s="169">
        <v>8717</v>
      </c>
      <c r="F256" s="169">
        <v>8551</v>
      </c>
      <c r="G256" s="169">
        <v>0</v>
      </c>
      <c r="H256" s="169">
        <v>0</v>
      </c>
      <c r="I256" s="169">
        <v>38</v>
      </c>
      <c r="J256" s="169">
        <v>43</v>
      </c>
      <c r="K256" s="170">
        <v>101.94</v>
      </c>
      <c r="L256" s="170">
        <v>0</v>
      </c>
      <c r="M256" s="170">
        <v>88.37</v>
      </c>
      <c r="N256" s="170">
        <v>1.02</v>
      </c>
      <c r="O256" s="170">
        <v>0</v>
      </c>
      <c r="P256" s="169">
        <v>8891.34</v>
      </c>
      <c r="Q256" s="169">
        <v>8891.34</v>
      </c>
      <c r="R256" s="169">
        <v>0</v>
      </c>
      <c r="S256" s="169">
        <v>0</v>
      </c>
      <c r="T256" s="171">
        <v>8891.34</v>
      </c>
      <c r="U256" s="172" t="s">
        <v>511</v>
      </c>
    </row>
    <row r="257" spans="1:21" outlineLevel="1">
      <c r="A257" s="167" t="s">
        <v>435</v>
      </c>
      <c r="B257" s="168" t="s">
        <v>512</v>
      </c>
      <c r="C257" s="168" t="s">
        <v>275</v>
      </c>
      <c r="D257" s="168" t="s">
        <v>430</v>
      </c>
      <c r="E257" s="169">
        <v>509891</v>
      </c>
      <c r="F257" s="169">
        <v>487130</v>
      </c>
      <c r="G257" s="169">
        <v>8500.0400000000009</v>
      </c>
      <c r="H257" s="169">
        <v>9718.85</v>
      </c>
      <c r="I257" s="169">
        <v>999</v>
      </c>
      <c r="J257" s="169">
        <v>958</v>
      </c>
      <c r="K257" s="170">
        <v>104.67</v>
      </c>
      <c r="L257" s="170">
        <v>87.46</v>
      </c>
      <c r="M257" s="170">
        <v>104.28</v>
      </c>
      <c r="N257" s="170">
        <v>1.02</v>
      </c>
      <c r="O257" s="170">
        <v>0</v>
      </c>
      <c r="P257" s="169">
        <v>520088.82</v>
      </c>
      <c r="Q257" s="169">
        <v>528588.86</v>
      </c>
      <c r="R257" s="169">
        <v>0</v>
      </c>
      <c r="S257" s="169">
        <v>0</v>
      </c>
      <c r="T257" s="171">
        <v>528588.86</v>
      </c>
      <c r="U257" s="172" t="s">
        <v>513</v>
      </c>
    </row>
    <row r="258" spans="1:21" outlineLevel="1">
      <c r="A258" s="167" t="s">
        <v>453</v>
      </c>
      <c r="B258" s="168" t="s">
        <v>243</v>
      </c>
      <c r="C258" s="168" t="s">
        <v>275</v>
      </c>
      <c r="D258" s="168" t="s">
        <v>430</v>
      </c>
      <c r="E258" s="169">
        <v>1332458</v>
      </c>
      <c r="F258" s="169">
        <v>1222599</v>
      </c>
      <c r="G258" s="169">
        <v>13751.77</v>
      </c>
      <c r="H258" s="169">
        <v>11847.88</v>
      </c>
      <c r="I258" s="169">
        <v>549</v>
      </c>
      <c r="J258" s="169">
        <v>530</v>
      </c>
      <c r="K258" s="170">
        <v>108.99</v>
      </c>
      <c r="L258" s="170">
        <v>116.07</v>
      </c>
      <c r="M258" s="170">
        <v>103.58</v>
      </c>
      <c r="N258" s="170">
        <v>1.06</v>
      </c>
      <c r="O258" s="170">
        <v>0</v>
      </c>
      <c r="P258" s="169">
        <v>1412405.48</v>
      </c>
      <c r="Q258" s="169">
        <v>1426157.25</v>
      </c>
      <c r="R258" s="169">
        <v>0</v>
      </c>
      <c r="S258" s="169">
        <v>0</v>
      </c>
      <c r="T258" s="171">
        <v>1426157.25</v>
      </c>
      <c r="U258" s="172" t="s">
        <v>514</v>
      </c>
    </row>
    <row r="259" spans="1:21" outlineLevel="1">
      <c r="A259" s="167" t="s">
        <v>435</v>
      </c>
      <c r="B259" s="168" t="s">
        <v>246</v>
      </c>
      <c r="C259" s="168" t="s">
        <v>275</v>
      </c>
      <c r="D259" s="168" t="s">
        <v>430</v>
      </c>
      <c r="E259" s="169">
        <v>143830</v>
      </c>
      <c r="F259" s="169">
        <v>72705</v>
      </c>
      <c r="G259" s="169">
        <v>27.59</v>
      </c>
      <c r="H259" s="169">
        <v>0</v>
      </c>
      <c r="I259" s="169">
        <v>260</v>
      </c>
      <c r="J259" s="169">
        <v>221</v>
      </c>
      <c r="K259" s="170">
        <v>197.83</v>
      </c>
      <c r="L259" s="170">
        <v>0</v>
      </c>
      <c r="M259" s="170">
        <v>117.65</v>
      </c>
      <c r="N259" s="170">
        <v>1.02</v>
      </c>
      <c r="O259" s="170">
        <v>0</v>
      </c>
      <c r="P259" s="169">
        <v>146706.6</v>
      </c>
      <c r="Q259" s="169">
        <v>146734.19</v>
      </c>
      <c r="R259" s="169">
        <v>0</v>
      </c>
      <c r="S259" s="169">
        <v>0</v>
      </c>
      <c r="T259" s="171">
        <v>146734.19</v>
      </c>
      <c r="U259" s="172" t="s">
        <v>515</v>
      </c>
    </row>
    <row r="260" spans="1:21" outlineLevel="1">
      <c r="A260" s="167" t="s">
        <v>429</v>
      </c>
      <c r="B260" s="168" t="s">
        <v>516</v>
      </c>
      <c r="C260" s="168" t="s">
        <v>275</v>
      </c>
      <c r="D260" s="168" t="s">
        <v>430</v>
      </c>
      <c r="E260" s="169">
        <v>0</v>
      </c>
      <c r="F260" s="169">
        <v>117</v>
      </c>
      <c r="G260" s="169">
        <v>0</v>
      </c>
      <c r="H260" s="169">
        <v>0</v>
      </c>
      <c r="I260" s="169">
        <v>0</v>
      </c>
      <c r="J260" s="169">
        <v>1</v>
      </c>
      <c r="K260" s="170">
        <v>0</v>
      </c>
      <c r="L260" s="170">
        <v>0</v>
      </c>
      <c r="M260" s="170">
        <v>0</v>
      </c>
      <c r="N260" s="170">
        <v>1</v>
      </c>
      <c r="O260" s="170">
        <v>0</v>
      </c>
      <c r="P260" s="169">
        <v>0</v>
      </c>
      <c r="Q260" s="169">
        <v>0</v>
      </c>
      <c r="R260" s="169">
        <v>0</v>
      </c>
      <c r="S260" s="169">
        <v>0</v>
      </c>
      <c r="T260" s="171">
        <v>0</v>
      </c>
      <c r="U260" s="172" t="s">
        <v>517</v>
      </c>
    </row>
    <row r="261" spans="1:21" outlineLevel="1">
      <c r="A261" s="167" t="s">
        <v>436</v>
      </c>
      <c r="B261" s="168" t="s">
        <v>516</v>
      </c>
      <c r="C261" s="168" t="s">
        <v>275</v>
      </c>
      <c r="D261" s="168" t="s">
        <v>430</v>
      </c>
      <c r="E261" s="169">
        <v>0</v>
      </c>
      <c r="F261" s="169">
        <v>702</v>
      </c>
      <c r="G261" s="169">
        <v>0</v>
      </c>
      <c r="H261" s="169">
        <v>0</v>
      </c>
      <c r="I261" s="169">
        <v>0</v>
      </c>
      <c r="J261" s="169">
        <v>3</v>
      </c>
      <c r="K261" s="170">
        <v>0</v>
      </c>
      <c r="L261" s="170">
        <v>0</v>
      </c>
      <c r="M261" s="170">
        <v>0</v>
      </c>
      <c r="N261" s="170">
        <v>1</v>
      </c>
      <c r="O261" s="170">
        <v>0</v>
      </c>
      <c r="P261" s="169">
        <v>0</v>
      </c>
      <c r="Q261" s="169">
        <v>0</v>
      </c>
      <c r="R261" s="169">
        <v>0</v>
      </c>
      <c r="S261" s="169">
        <v>0</v>
      </c>
      <c r="T261" s="171">
        <v>0</v>
      </c>
      <c r="U261" s="172" t="s">
        <v>517</v>
      </c>
    </row>
    <row r="262" spans="1:21" outlineLevel="1">
      <c r="A262" s="167" t="s">
        <v>438</v>
      </c>
      <c r="B262" s="168" t="s">
        <v>516</v>
      </c>
      <c r="C262" s="168" t="s">
        <v>275</v>
      </c>
      <c r="D262" s="168" t="s">
        <v>430</v>
      </c>
      <c r="E262" s="169">
        <v>2193181</v>
      </c>
      <c r="F262" s="169">
        <v>2112504</v>
      </c>
      <c r="G262" s="169">
        <v>34958.11</v>
      </c>
      <c r="H262" s="169">
        <v>16191.38</v>
      </c>
      <c r="I262" s="169">
        <v>2812</v>
      </c>
      <c r="J262" s="169">
        <v>2710</v>
      </c>
      <c r="K262" s="170">
        <v>103.82</v>
      </c>
      <c r="L262" s="170">
        <v>215.91</v>
      </c>
      <c r="M262" s="170">
        <v>103.76</v>
      </c>
      <c r="N262" s="170">
        <v>1.04</v>
      </c>
      <c r="O262" s="170">
        <v>0</v>
      </c>
      <c r="P262" s="169">
        <v>2280908.2400000002</v>
      </c>
      <c r="Q262" s="169">
        <v>2315866.35</v>
      </c>
      <c r="R262" s="169">
        <v>0</v>
      </c>
      <c r="S262" s="169">
        <v>0</v>
      </c>
      <c r="T262" s="171">
        <v>2315866.35</v>
      </c>
      <c r="U262" s="172" t="s">
        <v>517</v>
      </c>
    </row>
    <row r="263" spans="1:21" outlineLevel="1">
      <c r="A263" s="167" t="s">
        <v>429</v>
      </c>
      <c r="B263" s="168" t="s">
        <v>394</v>
      </c>
      <c r="C263" s="168" t="s">
        <v>275</v>
      </c>
      <c r="D263" s="168" t="s">
        <v>430</v>
      </c>
      <c r="E263" s="169">
        <v>0</v>
      </c>
      <c r="F263" s="169">
        <v>585</v>
      </c>
      <c r="G263" s="169">
        <v>0</v>
      </c>
      <c r="H263" s="169">
        <v>0</v>
      </c>
      <c r="I263" s="169">
        <v>0</v>
      </c>
      <c r="J263" s="169">
        <v>4</v>
      </c>
      <c r="K263" s="170">
        <v>0</v>
      </c>
      <c r="L263" s="170">
        <v>0</v>
      </c>
      <c r="M263" s="170">
        <v>0</v>
      </c>
      <c r="N263" s="170">
        <v>1</v>
      </c>
      <c r="O263" s="170">
        <v>0</v>
      </c>
      <c r="P263" s="169">
        <v>0</v>
      </c>
      <c r="Q263" s="169">
        <v>0</v>
      </c>
      <c r="R263" s="169">
        <v>0</v>
      </c>
      <c r="S263" s="169">
        <v>0</v>
      </c>
      <c r="T263" s="171">
        <v>0</v>
      </c>
      <c r="U263" s="172" t="s">
        <v>395</v>
      </c>
    </row>
    <row r="264" spans="1:21" outlineLevel="1">
      <c r="A264" s="167" t="s">
        <v>518</v>
      </c>
      <c r="B264" s="168" t="s">
        <v>394</v>
      </c>
      <c r="C264" s="168" t="s">
        <v>275</v>
      </c>
      <c r="D264" s="168" t="s">
        <v>430</v>
      </c>
      <c r="E264" s="169">
        <v>814</v>
      </c>
      <c r="F264" s="169">
        <v>3256</v>
      </c>
      <c r="G264" s="169">
        <v>0</v>
      </c>
      <c r="H264" s="169">
        <v>0</v>
      </c>
      <c r="I264" s="169">
        <v>2</v>
      </c>
      <c r="J264" s="169">
        <v>8</v>
      </c>
      <c r="K264" s="170">
        <v>25</v>
      </c>
      <c r="L264" s="170">
        <v>0</v>
      </c>
      <c r="M264" s="170">
        <v>25</v>
      </c>
      <c r="N264" s="170">
        <v>1.01</v>
      </c>
      <c r="O264" s="170">
        <v>0</v>
      </c>
      <c r="P264" s="169">
        <v>822.14</v>
      </c>
      <c r="Q264" s="169">
        <v>822.14</v>
      </c>
      <c r="R264" s="169">
        <v>0</v>
      </c>
      <c r="S264" s="169">
        <v>0</v>
      </c>
      <c r="T264" s="171">
        <v>822.14</v>
      </c>
      <c r="U264" s="172" t="s">
        <v>395</v>
      </c>
    </row>
    <row r="265" spans="1:21" outlineLevel="1">
      <c r="A265" s="167" t="s">
        <v>438</v>
      </c>
      <c r="B265" s="168" t="s">
        <v>394</v>
      </c>
      <c r="C265" s="168" t="s">
        <v>275</v>
      </c>
      <c r="D265" s="168" t="s">
        <v>430</v>
      </c>
      <c r="E265" s="169">
        <v>2685046</v>
      </c>
      <c r="F265" s="169">
        <v>3206431</v>
      </c>
      <c r="G265" s="169">
        <v>81033.919999999998</v>
      </c>
      <c r="H265" s="169">
        <v>162275.03</v>
      </c>
      <c r="I265" s="169">
        <v>2337</v>
      </c>
      <c r="J265" s="169">
        <v>2419</v>
      </c>
      <c r="K265" s="170">
        <v>83.74</v>
      </c>
      <c r="L265" s="170">
        <v>49.94</v>
      </c>
      <c r="M265" s="170">
        <v>96.61</v>
      </c>
      <c r="N265" s="170">
        <v>1.04</v>
      </c>
      <c r="O265" s="170">
        <v>0</v>
      </c>
      <c r="P265" s="169">
        <v>2792447.84</v>
      </c>
      <c r="Q265" s="169">
        <v>2873481.76</v>
      </c>
      <c r="R265" s="169">
        <v>0</v>
      </c>
      <c r="S265" s="169">
        <v>0</v>
      </c>
      <c r="T265" s="171">
        <v>2873481.76</v>
      </c>
      <c r="U265" s="172" t="s">
        <v>395</v>
      </c>
    </row>
    <row r="266" spans="1:21" outlineLevel="1">
      <c r="A266" s="167" t="s">
        <v>435</v>
      </c>
      <c r="B266" s="168" t="s">
        <v>519</v>
      </c>
      <c r="C266" s="168" t="s">
        <v>275</v>
      </c>
      <c r="D266" s="168" t="s">
        <v>430</v>
      </c>
      <c r="E266" s="169">
        <v>1000666</v>
      </c>
      <c r="F266" s="169">
        <v>1077199</v>
      </c>
      <c r="G266" s="169">
        <v>0</v>
      </c>
      <c r="H266" s="169">
        <v>0</v>
      </c>
      <c r="I266" s="169">
        <v>354</v>
      </c>
      <c r="J266" s="169">
        <v>311</v>
      </c>
      <c r="K266" s="170">
        <v>92.9</v>
      </c>
      <c r="L266" s="170">
        <v>0</v>
      </c>
      <c r="M266" s="170">
        <v>113.83</v>
      </c>
      <c r="N266" s="170">
        <v>1.02</v>
      </c>
      <c r="O266" s="170">
        <v>0</v>
      </c>
      <c r="P266" s="169">
        <v>1020679.32</v>
      </c>
      <c r="Q266" s="169">
        <v>1020679.32</v>
      </c>
      <c r="R266" s="169">
        <v>0</v>
      </c>
      <c r="S266" s="169">
        <v>0</v>
      </c>
      <c r="T266" s="171">
        <v>1020679.32</v>
      </c>
      <c r="U266" s="172" t="s">
        <v>520</v>
      </c>
    </row>
    <row r="267" spans="1:21" outlineLevel="1">
      <c r="A267" s="167" t="s">
        <v>436</v>
      </c>
      <c r="B267" s="168" t="s">
        <v>519</v>
      </c>
      <c r="C267" s="168" t="s">
        <v>275</v>
      </c>
      <c r="D267" s="168" t="s">
        <v>430</v>
      </c>
      <c r="E267" s="169">
        <v>0</v>
      </c>
      <c r="F267" s="169">
        <v>1872</v>
      </c>
      <c r="G267" s="169">
        <v>0</v>
      </c>
      <c r="H267" s="169">
        <v>0</v>
      </c>
      <c r="I267" s="169">
        <v>0</v>
      </c>
      <c r="J267" s="169">
        <v>8</v>
      </c>
      <c r="K267" s="170">
        <v>0</v>
      </c>
      <c r="L267" s="170">
        <v>0</v>
      </c>
      <c r="M267" s="170">
        <v>0</v>
      </c>
      <c r="N267" s="170">
        <v>1</v>
      </c>
      <c r="O267" s="170">
        <v>0</v>
      </c>
      <c r="P267" s="169">
        <v>0</v>
      </c>
      <c r="Q267" s="169">
        <v>0</v>
      </c>
      <c r="R267" s="169">
        <v>0</v>
      </c>
      <c r="S267" s="169">
        <v>0</v>
      </c>
      <c r="T267" s="171">
        <v>0</v>
      </c>
      <c r="U267" s="172" t="s">
        <v>520</v>
      </c>
    </row>
    <row r="268" spans="1:21" outlineLevel="1">
      <c r="A268" s="167" t="s">
        <v>518</v>
      </c>
      <c r="B268" s="168" t="s">
        <v>519</v>
      </c>
      <c r="C268" s="168" t="s">
        <v>275</v>
      </c>
      <c r="D268" s="168" t="s">
        <v>430</v>
      </c>
      <c r="E268" s="169">
        <v>13239</v>
      </c>
      <c r="F268" s="169">
        <v>12008</v>
      </c>
      <c r="G268" s="169">
        <v>0</v>
      </c>
      <c r="H268" s="169">
        <v>0</v>
      </c>
      <c r="I268" s="169">
        <v>27</v>
      </c>
      <c r="J268" s="169">
        <v>19</v>
      </c>
      <c r="K268" s="170">
        <v>110.25</v>
      </c>
      <c r="L268" s="170">
        <v>0</v>
      </c>
      <c r="M268" s="170">
        <v>142.11000000000001</v>
      </c>
      <c r="N268" s="170">
        <v>1.01</v>
      </c>
      <c r="O268" s="170">
        <v>0</v>
      </c>
      <c r="P268" s="169">
        <v>13371.39</v>
      </c>
      <c r="Q268" s="169">
        <v>13371.39</v>
      </c>
      <c r="R268" s="169">
        <v>0</v>
      </c>
      <c r="S268" s="169">
        <v>0</v>
      </c>
      <c r="T268" s="171">
        <v>13371.39</v>
      </c>
      <c r="U268" s="172" t="s">
        <v>520</v>
      </c>
    </row>
    <row r="269" spans="1:21" outlineLevel="1">
      <c r="A269" s="167" t="s">
        <v>521</v>
      </c>
      <c r="B269" s="168" t="s">
        <v>522</v>
      </c>
      <c r="C269" s="168" t="s">
        <v>275</v>
      </c>
      <c r="D269" s="168" t="s">
        <v>430</v>
      </c>
      <c r="E269" s="169">
        <v>0</v>
      </c>
      <c r="F269" s="169">
        <v>0</v>
      </c>
      <c r="G269" s="169">
        <v>10900</v>
      </c>
      <c r="H269" s="169">
        <v>0</v>
      </c>
      <c r="I269" s="169">
        <v>1</v>
      </c>
      <c r="J269" s="169">
        <v>0</v>
      </c>
      <c r="K269" s="170">
        <v>0</v>
      </c>
      <c r="L269" s="170">
        <v>0</v>
      </c>
      <c r="M269" s="170">
        <v>0</v>
      </c>
      <c r="N269" s="170">
        <v>1</v>
      </c>
      <c r="O269" s="170">
        <v>0</v>
      </c>
      <c r="P269" s="169">
        <v>0</v>
      </c>
      <c r="Q269" s="169">
        <v>10900</v>
      </c>
      <c r="R269" s="169">
        <v>0</v>
      </c>
      <c r="S269" s="169">
        <v>0</v>
      </c>
      <c r="T269" s="171">
        <v>10900</v>
      </c>
      <c r="U269" s="172" t="s">
        <v>523</v>
      </c>
    </row>
    <row r="270" spans="1:21" outlineLevel="1">
      <c r="A270" s="167" t="s">
        <v>524</v>
      </c>
      <c r="B270" s="168" t="s">
        <v>522</v>
      </c>
      <c r="C270" s="168" t="s">
        <v>275</v>
      </c>
      <c r="D270" s="168" t="s">
        <v>430</v>
      </c>
      <c r="E270" s="169">
        <v>0</v>
      </c>
      <c r="F270" s="169">
        <v>0</v>
      </c>
      <c r="G270" s="169">
        <v>2961800</v>
      </c>
      <c r="H270" s="169">
        <v>2572750</v>
      </c>
      <c r="I270" s="169">
        <v>148</v>
      </c>
      <c r="J270" s="169">
        <v>120</v>
      </c>
      <c r="K270" s="170">
        <v>0</v>
      </c>
      <c r="L270" s="170">
        <v>115.12</v>
      </c>
      <c r="M270" s="170">
        <v>123.33</v>
      </c>
      <c r="N270" s="170">
        <v>1</v>
      </c>
      <c r="O270" s="170">
        <v>0</v>
      </c>
      <c r="P270" s="169">
        <v>0</v>
      </c>
      <c r="Q270" s="169">
        <v>2961800</v>
      </c>
      <c r="R270" s="169">
        <v>0</v>
      </c>
      <c r="S270" s="169">
        <v>0</v>
      </c>
      <c r="T270" s="171">
        <v>2961800</v>
      </c>
      <c r="U270" s="172" t="s">
        <v>523</v>
      </c>
    </row>
    <row r="271" spans="1:21" outlineLevel="1">
      <c r="A271" s="167" t="s">
        <v>525</v>
      </c>
      <c r="B271" s="168" t="s">
        <v>522</v>
      </c>
      <c r="C271" s="168" t="s">
        <v>275</v>
      </c>
      <c r="D271" s="168" t="s">
        <v>430</v>
      </c>
      <c r="E271" s="169">
        <v>0</v>
      </c>
      <c r="F271" s="169">
        <v>0</v>
      </c>
      <c r="G271" s="169">
        <v>206050</v>
      </c>
      <c r="H271" s="169">
        <v>237750</v>
      </c>
      <c r="I271" s="169">
        <v>11</v>
      </c>
      <c r="J271" s="169">
        <v>11</v>
      </c>
      <c r="K271" s="170">
        <v>0</v>
      </c>
      <c r="L271" s="170">
        <v>86.67</v>
      </c>
      <c r="M271" s="170">
        <v>100</v>
      </c>
      <c r="N271" s="170">
        <v>1</v>
      </c>
      <c r="O271" s="170">
        <v>0</v>
      </c>
      <c r="P271" s="169">
        <v>0</v>
      </c>
      <c r="Q271" s="169">
        <v>206050</v>
      </c>
      <c r="R271" s="169">
        <v>0</v>
      </c>
      <c r="S271" s="169">
        <v>0</v>
      </c>
      <c r="T271" s="171">
        <v>206050</v>
      </c>
      <c r="U271" s="172" t="s">
        <v>523</v>
      </c>
    </row>
    <row r="272" spans="1:21" outlineLevel="1">
      <c r="A272" s="167" t="s">
        <v>526</v>
      </c>
      <c r="B272" s="168" t="s">
        <v>522</v>
      </c>
      <c r="C272" s="168" t="s">
        <v>275</v>
      </c>
      <c r="D272" s="168" t="s">
        <v>430</v>
      </c>
      <c r="E272" s="169">
        <v>5472</v>
      </c>
      <c r="F272" s="169">
        <v>43879</v>
      </c>
      <c r="G272" s="169">
        <v>0</v>
      </c>
      <c r="H272" s="169">
        <v>0</v>
      </c>
      <c r="I272" s="169">
        <v>1</v>
      </c>
      <c r="J272" s="169">
        <v>4</v>
      </c>
      <c r="K272" s="170">
        <v>12.47</v>
      </c>
      <c r="L272" s="170">
        <v>0</v>
      </c>
      <c r="M272" s="170">
        <v>25</v>
      </c>
      <c r="N272" s="170">
        <v>0.89</v>
      </c>
      <c r="O272" s="170">
        <v>0</v>
      </c>
      <c r="P272" s="169">
        <v>4870.08</v>
      </c>
      <c r="Q272" s="169">
        <v>4870.08</v>
      </c>
      <c r="R272" s="169">
        <v>0</v>
      </c>
      <c r="S272" s="169">
        <v>0</v>
      </c>
      <c r="T272" s="171">
        <v>4870.08</v>
      </c>
      <c r="U272" s="172" t="s">
        <v>523</v>
      </c>
    </row>
    <row r="273" spans="1:21" outlineLevel="1">
      <c r="A273" s="167" t="s">
        <v>438</v>
      </c>
      <c r="B273" s="168" t="s">
        <v>522</v>
      </c>
      <c r="C273" s="168" t="s">
        <v>275</v>
      </c>
      <c r="D273" s="168" t="s">
        <v>430</v>
      </c>
      <c r="E273" s="169">
        <v>4888375</v>
      </c>
      <c r="F273" s="169">
        <v>4292989</v>
      </c>
      <c r="G273" s="169">
        <v>3174.72</v>
      </c>
      <c r="H273" s="169">
        <v>4098.99</v>
      </c>
      <c r="I273" s="169">
        <v>2534</v>
      </c>
      <c r="J273" s="169">
        <v>2536</v>
      </c>
      <c r="K273" s="170">
        <v>113.87</v>
      </c>
      <c r="L273" s="170">
        <v>77.45</v>
      </c>
      <c r="M273" s="170">
        <v>99.92</v>
      </c>
      <c r="N273" s="170">
        <v>1.04</v>
      </c>
      <c r="O273" s="170">
        <v>0</v>
      </c>
      <c r="P273" s="169">
        <v>5083910</v>
      </c>
      <c r="Q273" s="169">
        <v>5087084.72</v>
      </c>
      <c r="R273" s="169">
        <v>0</v>
      </c>
      <c r="S273" s="169">
        <v>0</v>
      </c>
      <c r="T273" s="171">
        <v>5087084.72</v>
      </c>
      <c r="U273" s="172" t="s">
        <v>523</v>
      </c>
    </row>
    <row r="274" spans="1:21" outlineLevel="1">
      <c r="A274" s="167" t="s">
        <v>436</v>
      </c>
      <c r="B274" s="168" t="s">
        <v>527</v>
      </c>
      <c r="C274" s="168" t="s">
        <v>275</v>
      </c>
      <c r="D274" s="168" t="s">
        <v>430</v>
      </c>
      <c r="E274" s="169">
        <v>0</v>
      </c>
      <c r="F274" s="169">
        <v>1638</v>
      </c>
      <c r="G274" s="169">
        <v>0</v>
      </c>
      <c r="H274" s="169">
        <v>0</v>
      </c>
      <c r="I274" s="169">
        <v>0</v>
      </c>
      <c r="J274" s="169">
        <v>7</v>
      </c>
      <c r="K274" s="170">
        <v>0</v>
      </c>
      <c r="L274" s="170">
        <v>0</v>
      </c>
      <c r="M274" s="170">
        <v>0</v>
      </c>
      <c r="N274" s="170">
        <v>1</v>
      </c>
      <c r="O274" s="170">
        <v>0</v>
      </c>
      <c r="P274" s="169">
        <v>0</v>
      </c>
      <c r="Q274" s="169">
        <v>0</v>
      </c>
      <c r="R274" s="169">
        <v>0</v>
      </c>
      <c r="S274" s="169">
        <v>0</v>
      </c>
      <c r="T274" s="171">
        <v>0</v>
      </c>
      <c r="U274" s="172" t="s">
        <v>528</v>
      </c>
    </row>
    <row r="275" spans="1:21" outlineLevel="1">
      <c r="A275" s="167" t="s">
        <v>529</v>
      </c>
      <c r="B275" s="168" t="s">
        <v>527</v>
      </c>
      <c r="C275" s="168" t="s">
        <v>275</v>
      </c>
      <c r="D275" s="168" t="s">
        <v>422</v>
      </c>
      <c r="E275" s="169">
        <v>492</v>
      </c>
      <c r="F275" s="169">
        <v>0</v>
      </c>
      <c r="G275" s="169">
        <v>0</v>
      </c>
      <c r="H275" s="169">
        <v>0</v>
      </c>
      <c r="I275" s="169">
        <v>2</v>
      </c>
      <c r="J275" s="169">
        <v>0</v>
      </c>
      <c r="K275" s="170">
        <v>0</v>
      </c>
      <c r="L275" s="170">
        <v>0</v>
      </c>
      <c r="M275" s="170">
        <v>0</v>
      </c>
      <c r="N275" s="170">
        <v>1.05</v>
      </c>
      <c r="O275" s="170">
        <v>0</v>
      </c>
      <c r="P275" s="169">
        <v>516.6</v>
      </c>
      <c r="Q275" s="169">
        <v>516.6</v>
      </c>
      <c r="R275" s="169">
        <v>0</v>
      </c>
      <c r="S275" s="169">
        <v>0</v>
      </c>
      <c r="T275" s="171">
        <v>516.6</v>
      </c>
      <c r="U275" s="172" t="s">
        <v>528</v>
      </c>
    </row>
    <row r="276" spans="1:21" outlineLevel="1">
      <c r="A276" s="167" t="s">
        <v>438</v>
      </c>
      <c r="B276" s="168" t="s">
        <v>527</v>
      </c>
      <c r="C276" s="168" t="s">
        <v>275</v>
      </c>
      <c r="D276" s="168" t="s">
        <v>430</v>
      </c>
      <c r="E276" s="169">
        <v>2627101</v>
      </c>
      <c r="F276" s="169">
        <v>2097058</v>
      </c>
      <c r="G276" s="169">
        <v>645484.78</v>
      </c>
      <c r="H276" s="169">
        <v>638455.86</v>
      </c>
      <c r="I276" s="169">
        <v>1592</v>
      </c>
      <c r="J276" s="169">
        <v>1465</v>
      </c>
      <c r="K276" s="170">
        <v>125.28</v>
      </c>
      <c r="L276" s="170">
        <v>101.1</v>
      </c>
      <c r="M276" s="170">
        <v>108.67</v>
      </c>
      <c r="N276" s="170">
        <v>1.04</v>
      </c>
      <c r="O276" s="170">
        <v>0</v>
      </c>
      <c r="P276" s="169">
        <v>2732185.04</v>
      </c>
      <c r="Q276" s="169">
        <v>3377669.82</v>
      </c>
      <c r="R276" s="169">
        <v>0</v>
      </c>
      <c r="S276" s="169">
        <v>0</v>
      </c>
      <c r="T276" s="171">
        <v>3377669.82</v>
      </c>
      <c r="U276" s="172" t="s">
        <v>528</v>
      </c>
    </row>
    <row r="277" spans="1:21" outlineLevel="1">
      <c r="A277" s="167" t="s">
        <v>472</v>
      </c>
      <c r="B277" s="168" t="s">
        <v>530</v>
      </c>
      <c r="C277" s="168" t="s">
        <v>275</v>
      </c>
      <c r="D277" s="168" t="s">
        <v>474</v>
      </c>
      <c r="E277" s="169">
        <v>307417</v>
      </c>
      <c r="F277" s="169">
        <v>260863</v>
      </c>
      <c r="G277" s="169">
        <v>0</v>
      </c>
      <c r="H277" s="169">
        <v>4242.42</v>
      </c>
      <c r="I277" s="169">
        <v>396</v>
      </c>
      <c r="J277" s="169">
        <v>363</v>
      </c>
      <c r="K277" s="170">
        <v>117.85</v>
      </c>
      <c r="L277" s="170">
        <v>0</v>
      </c>
      <c r="M277" s="170">
        <v>109.09</v>
      </c>
      <c r="N277" s="170">
        <v>1.02</v>
      </c>
      <c r="O277" s="170">
        <v>0</v>
      </c>
      <c r="P277" s="169">
        <v>313565.34000000003</v>
      </c>
      <c r="Q277" s="169">
        <v>313565.34000000003</v>
      </c>
      <c r="R277" s="169">
        <v>0</v>
      </c>
      <c r="S277" s="169">
        <v>0</v>
      </c>
      <c r="T277" s="171">
        <v>313565.34000000003</v>
      </c>
      <c r="U277" s="172" t="s">
        <v>531</v>
      </c>
    </row>
    <row r="278" spans="1:21" outlineLevel="1">
      <c r="A278" s="167" t="s">
        <v>453</v>
      </c>
      <c r="B278" s="168" t="s">
        <v>532</v>
      </c>
      <c r="C278" s="168" t="s">
        <v>275</v>
      </c>
      <c r="D278" s="168" t="s">
        <v>430</v>
      </c>
      <c r="E278" s="169">
        <v>1251453</v>
      </c>
      <c r="F278" s="169">
        <v>725600</v>
      </c>
      <c r="G278" s="169">
        <v>14809.44</v>
      </c>
      <c r="H278" s="169">
        <v>0</v>
      </c>
      <c r="I278" s="169">
        <v>2287</v>
      </c>
      <c r="J278" s="169">
        <v>1453</v>
      </c>
      <c r="K278" s="170">
        <v>172.47</v>
      </c>
      <c r="L278" s="170">
        <v>0</v>
      </c>
      <c r="M278" s="170">
        <v>157.4</v>
      </c>
      <c r="N278" s="170">
        <v>1.06</v>
      </c>
      <c r="O278" s="170">
        <v>0</v>
      </c>
      <c r="P278" s="169">
        <v>1326540.18</v>
      </c>
      <c r="Q278" s="169">
        <v>1341349.6200000001</v>
      </c>
      <c r="R278" s="169">
        <v>0</v>
      </c>
      <c r="S278" s="169">
        <v>0</v>
      </c>
      <c r="T278" s="171">
        <v>1341349.6200000001</v>
      </c>
      <c r="U278" s="172" t="s">
        <v>533</v>
      </c>
    </row>
    <row r="279" spans="1:21" outlineLevel="1">
      <c r="A279" s="167" t="s">
        <v>435</v>
      </c>
      <c r="B279" s="168" t="s">
        <v>534</v>
      </c>
      <c r="C279" s="168" t="s">
        <v>275</v>
      </c>
      <c r="D279" s="168" t="s">
        <v>430</v>
      </c>
      <c r="E279" s="169">
        <v>420696</v>
      </c>
      <c r="F279" s="169">
        <v>358887</v>
      </c>
      <c r="G279" s="169">
        <v>101049.12</v>
      </c>
      <c r="H279" s="169">
        <v>86127.02</v>
      </c>
      <c r="I279" s="169">
        <v>192</v>
      </c>
      <c r="J279" s="169">
        <v>177</v>
      </c>
      <c r="K279" s="170">
        <v>117.22</v>
      </c>
      <c r="L279" s="170">
        <v>117.33</v>
      </c>
      <c r="M279" s="170">
        <v>108.47</v>
      </c>
      <c r="N279" s="170">
        <v>1.02</v>
      </c>
      <c r="O279" s="170">
        <v>0</v>
      </c>
      <c r="P279" s="169">
        <v>429109.92</v>
      </c>
      <c r="Q279" s="169">
        <v>530159.04</v>
      </c>
      <c r="R279" s="169">
        <v>0</v>
      </c>
      <c r="S279" s="169">
        <v>0</v>
      </c>
      <c r="T279" s="171">
        <v>530159.04</v>
      </c>
      <c r="U279" s="172" t="s">
        <v>535</v>
      </c>
    </row>
    <row r="280" spans="1:21" outlineLevel="1">
      <c r="A280" s="167" t="s">
        <v>435</v>
      </c>
      <c r="B280" s="168" t="s">
        <v>396</v>
      </c>
      <c r="C280" s="168" t="s">
        <v>275</v>
      </c>
      <c r="D280" s="168" t="s">
        <v>430</v>
      </c>
      <c r="E280" s="169">
        <v>259863</v>
      </c>
      <c r="F280" s="169">
        <v>175948</v>
      </c>
      <c r="G280" s="169">
        <v>0</v>
      </c>
      <c r="H280" s="169">
        <v>74.430000000000007</v>
      </c>
      <c r="I280" s="169">
        <v>4508</v>
      </c>
      <c r="J280" s="169">
        <v>1350</v>
      </c>
      <c r="K280" s="170">
        <v>147.69</v>
      </c>
      <c r="L280" s="170">
        <v>0</v>
      </c>
      <c r="M280" s="170">
        <v>333.93</v>
      </c>
      <c r="N280" s="170">
        <v>1.02</v>
      </c>
      <c r="O280" s="170">
        <v>0</v>
      </c>
      <c r="P280" s="169">
        <v>265060.26</v>
      </c>
      <c r="Q280" s="169">
        <v>265060.26</v>
      </c>
      <c r="R280" s="169">
        <v>0</v>
      </c>
      <c r="S280" s="169">
        <v>0</v>
      </c>
      <c r="T280" s="171">
        <v>265060.26</v>
      </c>
      <c r="U280" s="172" t="s">
        <v>397</v>
      </c>
    </row>
    <row r="281" spans="1:21" outlineLevel="1">
      <c r="A281" s="167" t="s">
        <v>435</v>
      </c>
      <c r="B281" s="168" t="s">
        <v>536</v>
      </c>
      <c r="C281" s="168" t="s">
        <v>275</v>
      </c>
      <c r="D281" s="168" t="s">
        <v>430</v>
      </c>
      <c r="E281" s="169">
        <v>52660</v>
      </c>
      <c r="F281" s="169">
        <v>23760</v>
      </c>
      <c r="G281" s="169">
        <v>5986.55</v>
      </c>
      <c r="H281" s="169">
        <v>177.35</v>
      </c>
      <c r="I281" s="169">
        <v>43</v>
      </c>
      <c r="J281" s="169">
        <v>26</v>
      </c>
      <c r="K281" s="170">
        <v>221.63</v>
      </c>
      <c r="L281" s="170">
        <v>3375.56</v>
      </c>
      <c r="M281" s="170">
        <v>165.38</v>
      </c>
      <c r="N281" s="170">
        <v>1.02</v>
      </c>
      <c r="O281" s="170">
        <v>0</v>
      </c>
      <c r="P281" s="169">
        <v>53713.2</v>
      </c>
      <c r="Q281" s="169">
        <v>59699.75</v>
      </c>
      <c r="R281" s="169">
        <v>0</v>
      </c>
      <c r="S281" s="169">
        <v>0</v>
      </c>
      <c r="T281" s="171">
        <v>59699.75</v>
      </c>
      <c r="U281" s="172" t="s">
        <v>537</v>
      </c>
    </row>
    <row r="282" spans="1:21" outlineLevel="1">
      <c r="A282" s="167" t="s">
        <v>435</v>
      </c>
      <c r="B282" s="168" t="s">
        <v>538</v>
      </c>
      <c r="C282" s="168" t="s">
        <v>275</v>
      </c>
      <c r="D282" s="168" t="s">
        <v>430</v>
      </c>
      <c r="E282" s="169">
        <v>2860</v>
      </c>
      <c r="F282" s="169">
        <v>3016</v>
      </c>
      <c r="G282" s="169">
        <v>0</v>
      </c>
      <c r="H282" s="169">
        <v>0</v>
      </c>
      <c r="I282" s="169">
        <v>42</v>
      </c>
      <c r="J282" s="169">
        <v>41</v>
      </c>
      <c r="K282" s="170">
        <v>94.83</v>
      </c>
      <c r="L282" s="170">
        <v>0</v>
      </c>
      <c r="M282" s="170">
        <v>102.44</v>
      </c>
      <c r="N282" s="170">
        <v>1.02</v>
      </c>
      <c r="O282" s="170">
        <v>0</v>
      </c>
      <c r="P282" s="169">
        <v>2917.2</v>
      </c>
      <c r="Q282" s="169">
        <v>2917.2</v>
      </c>
      <c r="R282" s="169">
        <v>0</v>
      </c>
      <c r="S282" s="169">
        <v>0</v>
      </c>
      <c r="T282" s="171">
        <v>2917.2</v>
      </c>
      <c r="U282" s="172" t="s">
        <v>539</v>
      </c>
    </row>
    <row r="283" spans="1:21" outlineLevel="1">
      <c r="A283" s="167" t="s">
        <v>436</v>
      </c>
      <c r="B283" s="168" t="s">
        <v>538</v>
      </c>
      <c r="C283" s="168" t="s">
        <v>275</v>
      </c>
      <c r="D283" s="168" t="s">
        <v>430</v>
      </c>
      <c r="E283" s="169">
        <v>0</v>
      </c>
      <c r="F283" s="169">
        <v>234</v>
      </c>
      <c r="G283" s="169">
        <v>0</v>
      </c>
      <c r="H283" s="169">
        <v>0</v>
      </c>
      <c r="I283" s="169">
        <v>0</v>
      </c>
      <c r="J283" s="169">
        <v>1</v>
      </c>
      <c r="K283" s="170">
        <v>0</v>
      </c>
      <c r="L283" s="170">
        <v>0</v>
      </c>
      <c r="M283" s="170">
        <v>0</v>
      </c>
      <c r="N283" s="170">
        <v>1</v>
      </c>
      <c r="O283" s="170">
        <v>0</v>
      </c>
      <c r="P283" s="169">
        <v>0</v>
      </c>
      <c r="Q283" s="169">
        <v>0</v>
      </c>
      <c r="R283" s="169">
        <v>0</v>
      </c>
      <c r="S283" s="169">
        <v>0</v>
      </c>
      <c r="T283" s="171">
        <v>0</v>
      </c>
      <c r="U283" s="172" t="s">
        <v>539</v>
      </c>
    </row>
    <row r="284" spans="1:21" outlineLevel="1">
      <c r="A284" s="167" t="s">
        <v>540</v>
      </c>
      <c r="B284" s="168" t="s">
        <v>541</v>
      </c>
      <c r="C284" s="168" t="s">
        <v>275</v>
      </c>
      <c r="D284" s="168" t="s">
        <v>433</v>
      </c>
      <c r="E284" s="169">
        <v>2499087</v>
      </c>
      <c r="F284" s="169">
        <v>2011866</v>
      </c>
      <c r="G284" s="169">
        <v>0</v>
      </c>
      <c r="H284" s="169">
        <v>0</v>
      </c>
      <c r="I284" s="169">
        <v>300</v>
      </c>
      <c r="J284" s="169">
        <v>229</v>
      </c>
      <c r="K284" s="170">
        <v>124.22</v>
      </c>
      <c r="L284" s="170">
        <v>0</v>
      </c>
      <c r="M284" s="170">
        <v>131</v>
      </c>
      <c r="N284" s="170">
        <v>1.05</v>
      </c>
      <c r="O284" s="170">
        <v>0</v>
      </c>
      <c r="P284" s="169">
        <v>2624041.35</v>
      </c>
      <c r="Q284" s="169">
        <v>2624041.35</v>
      </c>
      <c r="R284" s="169">
        <v>0</v>
      </c>
      <c r="S284" s="169">
        <v>0</v>
      </c>
      <c r="T284" s="171">
        <v>2624041.35</v>
      </c>
      <c r="U284" s="172" t="s">
        <v>542</v>
      </c>
    </row>
    <row r="285" spans="1:21" outlineLevel="1">
      <c r="A285" s="167" t="s">
        <v>543</v>
      </c>
      <c r="B285" s="168" t="s">
        <v>541</v>
      </c>
      <c r="C285" s="168" t="s">
        <v>275</v>
      </c>
      <c r="D285" s="168" t="s">
        <v>433</v>
      </c>
      <c r="E285" s="169">
        <v>137093</v>
      </c>
      <c r="F285" s="169">
        <v>202807</v>
      </c>
      <c r="G285" s="169">
        <v>0</v>
      </c>
      <c r="H285" s="169">
        <v>0</v>
      </c>
      <c r="I285" s="169">
        <v>34</v>
      </c>
      <c r="J285" s="169">
        <v>41</v>
      </c>
      <c r="K285" s="170">
        <v>67.599999999999994</v>
      </c>
      <c r="L285" s="170">
        <v>0</v>
      </c>
      <c r="M285" s="170">
        <v>82.93</v>
      </c>
      <c r="N285" s="170">
        <v>1</v>
      </c>
      <c r="O285" s="170">
        <v>0</v>
      </c>
      <c r="P285" s="169">
        <v>137093</v>
      </c>
      <c r="Q285" s="169">
        <v>137093</v>
      </c>
      <c r="R285" s="169">
        <v>0</v>
      </c>
      <c r="S285" s="169">
        <v>0</v>
      </c>
      <c r="T285" s="171">
        <v>137093</v>
      </c>
      <c r="U285" s="172" t="s">
        <v>542</v>
      </c>
    </row>
    <row r="286" spans="1:21" outlineLevel="1">
      <c r="A286" s="167" t="s">
        <v>435</v>
      </c>
      <c r="B286" s="168" t="s">
        <v>544</v>
      </c>
      <c r="C286" s="168" t="s">
        <v>275</v>
      </c>
      <c r="D286" s="168" t="s">
        <v>430</v>
      </c>
      <c r="E286" s="169">
        <v>566703</v>
      </c>
      <c r="F286" s="169">
        <v>437754</v>
      </c>
      <c r="G286" s="169">
        <v>0</v>
      </c>
      <c r="H286" s="169">
        <v>0</v>
      </c>
      <c r="I286" s="169">
        <v>87</v>
      </c>
      <c r="J286" s="169">
        <v>73</v>
      </c>
      <c r="K286" s="170">
        <v>129.46</v>
      </c>
      <c r="L286" s="170">
        <v>0</v>
      </c>
      <c r="M286" s="170">
        <v>119.18</v>
      </c>
      <c r="N286" s="170">
        <v>1.02</v>
      </c>
      <c r="O286" s="170">
        <v>0</v>
      </c>
      <c r="P286" s="169">
        <v>578037.06000000006</v>
      </c>
      <c r="Q286" s="169">
        <v>578037.06000000006</v>
      </c>
      <c r="R286" s="169">
        <v>0</v>
      </c>
      <c r="S286" s="169">
        <v>0</v>
      </c>
      <c r="T286" s="171">
        <v>578037.06000000006</v>
      </c>
      <c r="U286" s="172" t="s">
        <v>545</v>
      </c>
    </row>
    <row r="287" spans="1:21" outlineLevel="1">
      <c r="A287" s="167" t="s">
        <v>546</v>
      </c>
      <c r="B287" s="168" t="s">
        <v>547</v>
      </c>
      <c r="C287" s="168" t="s">
        <v>275</v>
      </c>
      <c r="D287" s="168" t="s">
        <v>433</v>
      </c>
      <c r="E287" s="169">
        <v>113626</v>
      </c>
      <c r="F287" s="169">
        <v>0</v>
      </c>
      <c r="G287" s="169">
        <v>0</v>
      </c>
      <c r="H287" s="169">
        <v>0</v>
      </c>
      <c r="I287" s="169">
        <v>39</v>
      </c>
      <c r="J287" s="169">
        <v>0</v>
      </c>
      <c r="K287" s="170">
        <v>0</v>
      </c>
      <c r="L287" s="170">
        <v>0</v>
      </c>
      <c r="M287" s="170">
        <v>0</v>
      </c>
      <c r="N287" s="170">
        <v>1.02</v>
      </c>
      <c r="O287" s="170">
        <v>0</v>
      </c>
      <c r="P287" s="169">
        <v>115898.52</v>
      </c>
      <c r="Q287" s="169">
        <v>115898.52</v>
      </c>
      <c r="R287" s="169">
        <v>0</v>
      </c>
      <c r="S287" s="169">
        <v>0</v>
      </c>
      <c r="T287" s="171">
        <v>115898.52</v>
      </c>
      <c r="U287" s="172" t="s">
        <v>548</v>
      </c>
    </row>
    <row r="288" spans="1:21" outlineLevel="1">
      <c r="A288" s="167" t="s">
        <v>549</v>
      </c>
      <c r="B288" s="168" t="s">
        <v>550</v>
      </c>
      <c r="C288" s="168" t="s">
        <v>275</v>
      </c>
      <c r="D288" s="168" t="s">
        <v>433</v>
      </c>
      <c r="E288" s="169">
        <v>164009</v>
      </c>
      <c r="F288" s="169">
        <v>226907</v>
      </c>
      <c r="G288" s="169">
        <v>0</v>
      </c>
      <c r="H288" s="169">
        <v>0</v>
      </c>
      <c r="I288" s="169">
        <v>23</v>
      </c>
      <c r="J288" s="169">
        <v>30</v>
      </c>
      <c r="K288" s="170">
        <v>72.28</v>
      </c>
      <c r="L288" s="170">
        <v>0</v>
      </c>
      <c r="M288" s="170">
        <v>76.67</v>
      </c>
      <c r="N288" s="170">
        <v>1.02</v>
      </c>
      <c r="O288" s="170">
        <v>0</v>
      </c>
      <c r="P288" s="169">
        <v>167289.18</v>
      </c>
      <c r="Q288" s="169">
        <v>167289.18</v>
      </c>
      <c r="R288" s="169">
        <v>0</v>
      </c>
      <c r="S288" s="169">
        <v>0</v>
      </c>
      <c r="T288" s="171">
        <v>167289.18</v>
      </c>
      <c r="U288" s="172" t="s">
        <v>551</v>
      </c>
    </row>
    <row r="289" spans="1:21" outlineLevel="1">
      <c r="A289" s="167" t="s">
        <v>435</v>
      </c>
      <c r="B289" s="168" t="s">
        <v>552</v>
      </c>
      <c r="C289" s="168" t="s">
        <v>275</v>
      </c>
      <c r="D289" s="168" t="s">
        <v>430</v>
      </c>
      <c r="E289" s="169">
        <v>0</v>
      </c>
      <c r="F289" s="169">
        <v>0</v>
      </c>
      <c r="G289" s="169">
        <v>0</v>
      </c>
      <c r="H289" s="169">
        <v>0</v>
      </c>
      <c r="I289" s="169">
        <v>12</v>
      </c>
      <c r="J289" s="169">
        <v>8</v>
      </c>
      <c r="K289" s="170">
        <v>0</v>
      </c>
      <c r="L289" s="170">
        <v>0</v>
      </c>
      <c r="M289" s="170">
        <v>150</v>
      </c>
      <c r="N289" s="170">
        <v>1.02</v>
      </c>
      <c r="O289" s="170">
        <v>0</v>
      </c>
      <c r="P289" s="169">
        <v>0</v>
      </c>
      <c r="Q289" s="169">
        <v>0</v>
      </c>
      <c r="R289" s="169">
        <v>0</v>
      </c>
      <c r="S289" s="169">
        <v>0</v>
      </c>
      <c r="T289" s="171">
        <v>0</v>
      </c>
      <c r="U289" s="172" t="s">
        <v>553</v>
      </c>
    </row>
    <row r="290" spans="1:21">
      <c r="A290" s="173" t="s">
        <v>554</v>
      </c>
      <c r="B290" s="174"/>
      <c r="C290" s="174"/>
      <c r="D290" s="174"/>
      <c r="E290" s="175">
        <v>112213424</v>
      </c>
      <c r="F290" s="175">
        <v>100093466</v>
      </c>
      <c r="G290" s="175">
        <v>33625880.130000003</v>
      </c>
      <c r="H290" s="175">
        <v>25066931.629999999</v>
      </c>
      <c r="I290" s="174"/>
      <c r="J290" s="174"/>
      <c r="K290" s="176"/>
      <c r="L290" s="176"/>
      <c r="M290" s="176"/>
      <c r="N290" s="176"/>
      <c r="O290" s="176"/>
      <c r="P290" s="175">
        <v>113805374.52</v>
      </c>
      <c r="Q290" s="175">
        <v>147431254.65000001</v>
      </c>
      <c r="R290" s="175">
        <v>0</v>
      </c>
      <c r="S290" s="175">
        <v>0</v>
      </c>
      <c r="T290" s="175">
        <v>147431254.65000001</v>
      </c>
      <c r="U290" s="169"/>
    </row>
    <row r="291" spans="1:21" outlineLevel="1">
      <c r="A291" s="167" t="s">
        <v>555</v>
      </c>
      <c r="B291" s="168" t="s">
        <v>556</v>
      </c>
      <c r="C291" s="168" t="s">
        <v>275</v>
      </c>
      <c r="D291" s="168" t="s">
        <v>557</v>
      </c>
      <c r="E291" s="169">
        <v>1811811</v>
      </c>
      <c r="F291" s="169">
        <v>1854521</v>
      </c>
      <c r="G291" s="169">
        <v>32458.25</v>
      </c>
      <c r="H291" s="169">
        <v>32689.96</v>
      </c>
      <c r="I291" s="169">
        <v>1176</v>
      </c>
      <c r="J291" s="169">
        <v>1254</v>
      </c>
      <c r="K291" s="170">
        <v>97.7</v>
      </c>
      <c r="L291" s="170">
        <v>99.29</v>
      </c>
      <c r="M291" s="170">
        <v>93.78</v>
      </c>
      <c r="N291" s="170">
        <v>1.1000000000000001</v>
      </c>
      <c r="O291" s="170">
        <v>0</v>
      </c>
      <c r="P291" s="169">
        <v>1992992.1</v>
      </c>
      <c r="Q291" s="169">
        <v>2025450.35</v>
      </c>
      <c r="R291" s="169">
        <v>0</v>
      </c>
      <c r="S291" s="169">
        <v>0</v>
      </c>
      <c r="T291" s="171">
        <v>2025450.35</v>
      </c>
      <c r="U291" s="172" t="s">
        <v>558</v>
      </c>
    </row>
    <row r="292" spans="1:21" outlineLevel="1">
      <c r="A292" s="167" t="s">
        <v>559</v>
      </c>
      <c r="B292" s="168" t="s">
        <v>556</v>
      </c>
      <c r="C292" s="168" t="s">
        <v>275</v>
      </c>
      <c r="D292" s="168" t="s">
        <v>557</v>
      </c>
      <c r="E292" s="169">
        <v>489672</v>
      </c>
      <c r="F292" s="169">
        <v>530478</v>
      </c>
      <c r="G292" s="169">
        <v>0</v>
      </c>
      <c r="H292" s="169">
        <v>0</v>
      </c>
      <c r="I292" s="169">
        <v>216</v>
      </c>
      <c r="J292" s="169">
        <v>234</v>
      </c>
      <c r="K292" s="170">
        <v>92.31</v>
      </c>
      <c r="L292" s="170">
        <v>0</v>
      </c>
      <c r="M292" s="170">
        <v>92.31</v>
      </c>
      <c r="N292" s="170">
        <v>1</v>
      </c>
      <c r="O292" s="170">
        <v>0</v>
      </c>
      <c r="P292" s="169">
        <v>489672</v>
      </c>
      <c r="Q292" s="169">
        <v>489672</v>
      </c>
      <c r="R292" s="169">
        <v>0</v>
      </c>
      <c r="S292" s="169">
        <v>0</v>
      </c>
      <c r="T292" s="171">
        <v>489672</v>
      </c>
      <c r="U292" s="172" t="s">
        <v>558</v>
      </c>
    </row>
    <row r="293" spans="1:21">
      <c r="A293" s="173" t="s">
        <v>560</v>
      </c>
      <c r="B293" s="174"/>
      <c r="C293" s="174"/>
      <c r="D293" s="174"/>
      <c r="E293" s="175">
        <v>2301483</v>
      </c>
      <c r="F293" s="175">
        <v>2384999</v>
      </c>
      <c r="G293" s="175">
        <v>32458.25</v>
      </c>
      <c r="H293" s="175">
        <v>32689.96</v>
      </c>
      <c r="I293" s="174"/>
      <c r="J293" s="174"/>
      <c r="K293" s="176"/>
      <c r="L293" s="176"/>
      <c r="M293" s="176"/>
      <c r="N293" s="176"/>
      <c r="O293" s="176"/>
      <c r="P293" s="175">
        <v>2482664.1</v>
      </c>
      <c r="Q293" s="175">
        <v>2515122.35</v>
      </c>
      <c r="R293" s="175">
        <v>0</v>
      </c>
      <c r="S293" s="175">
        <v>0</v>
      </c>
      <c r="T293" s="175">
        <v>2515122.35</v>
      </c>
      <c r="U293" s="169"/>
    </row>
    <row r="294" spans="1:21" outlineLevel="1">
      <c r="A294" s="167" t="s">
        <v>561</v>
      </c>
      <c r="B294" s="168" t="s">
        <v>562</v>
      </c>
      <c r="C294" s="168" t="s">
        <v>275</v>
      </c>
      <c r="D294" s="168" t="s">
        <v>563</v>
      </c>
      <c r="E294" s="169">
        <v>1927473</v>
      </c>
      <c r="F294" s="169">
        <v>1850333</v>
      </c>
      <c r="G294" s="169">
        <v>0</v>
      </c>
      <c r="H294" s="169">
        <v>0</v>
      </c>
      <c r="I294" s="169">
        <v>446</v>
      </c>
      <c r="J294" s="169">
        <v>455</v>
      </c>
      <c r="K294" s="170">
        <v>104.17</v>
      </c>
      <c r="L294" s="170">
        <v>0</v>
      </c>
      <c r="M294" s="170">
        <v>98.02</v>
      </c>
      <c r="N294" s="170">
        <v>0.86</v>
      </c>
      <c r="O294" s="170">
        <v>0</v>
      </c>
      <c r="P294" s="169">
        <v>1657626.78</v>
      </c>
      <c r="Q294" s="169">
        <v>1657626.78</v>
      </c>
      <c r="R294" s="169">
        <v>0</v>
      </c>
      <c r="S294" s="169">
        <v>0</v>
      </c>
      <c r="T294" s="171">
        <v>1657626.78</v>
      </c>
      <c r="U294" s="172" t="s">
        <v>564</v>
      </c>
    </row>
    <row r="295" spans="1:21" outlineLevel="1">
      <c r="A295" s="167" t="s">
        <v>565</v>
      </c>
      <c r="B295" s="168" t="s">
        <v>562</v>
      </c>
      <c r="C295" s="168" t="s">
        <v>275</v>
      </c>
      <c r="D295" s="168" t="s">
        <v>563</v>
      </c>
      <c r="E295" s="169">
        <v>15738</v>
      </c>
      <c r="F295" s="169">
        <v>16974</v>
      </c>
      <c r="G295" s="169">
        <v>0</v>
      </c>
      <c r="H295" s="169">
        <v>0</v>
      </c>
      <c r="I295" s="169">
        <v>445</v>
      </c>
      <c r="J295" s="169">
        <v>449</v>
      </c>
      <c r="K295" s="170">
        <v>92.72</v>
      </c>
      <c r="L295" s="170">
        <v>0</v>
      </c>
      <c r="M295" s="170">
        <v>99.11</v>
      </c>
      <c r="N295" s="170">
        <v>1.2</v>
      </c>
      <c r="O295" s="170">
        <v>0</v>
      </c>
      <c r="P295" s="169">
        <v>18885.599999999999</v>
      </c>
      <c r="Q295" s="169">
        <v>18885.599999999999</v>
      </c>
      <c r="R295" s="169">
        <v>0</v>
      </c>
      <c r="S295" s="169">
        <v>0</v>
      </c>
      <c r="T295" s="171">
        <v>18885.599999999999</v>
      </c>
      <c r="U295" s="172" t="s">
        <v>564</v>
      </c>
    </row>
    <row r="296" spans="1:21" outlineLevel="1">
      <c r="A296" s="167" t="s">
        <v>566</v>
      </c>
      <c r="B296" s="168" t="s">
        <v>421</v>
      </c>
      <c r="C296" s="168" t="s">
        <v>275</v>
      </c>
      <c r="D296" s="168" t="s">
        <v>563</v>
      </c>
      <c r="E296" s="169">
        <v>35616053</v>
      </c>
      <c r="F296" s="169">
        <v>30030563</v>
      </c>
      <c r="G296" s="169">
        <v>0</v>
      </c>
      <c r="H296" s="169">
        <v>0</v>
      </c>
      <c r="I296" s="169">
        <v>10321</v>
      </c>
      <c r="J296" s="169">
        <v>9372</v>
      </c>
      <c r="K296" s="170">
        <v>118.6</v>
      </c>
      <c r="L296" s="170">
        <v>0</v>
      </c>
      <c r="M296" s="170">
        <v>110.13</v>
      </c>
      <c r="N296" s="170">
        <v>0.86</v>
      </c>
      <c r="O296" s="170">
        <v>0</v>
      </c>
      <c r="P296" s="169">
        <v>30629805.579999998</v>
      </c>
      <c r="Q296" s="169">
        <v>30629805.579999998</v>
      </c>
      <c r="R296" s="169">
        <v>0</v>
      </c>
      <c r="S296" s="169">
        <v>0</v>
      </c>
      <c r="T296" s="171">
        <v>30629805.579999998</v>
      </c>
      <c r="U296" s="172" t="s">
        <v>423</v>
      </c>
    </row>
    <row r="297" spans="1:21" outlineLevel="1">
      <c r="A297" s="167" t="s">
        <v>567</v>
      </c>
      <c r="B297" s="168" t="s">
        <v>421</v>
      </c>
      <c r="C297" s="168" t="s">
        <v>275</v>
      </c>
      <c r="D297" s="168" t="s">
        <v>422</v>
      </c>
      <c r="E297" s="169">
        <v>6993</v>
      </c>
      <c r="F297" s="169">
        <v>3996</v>
      </c>
      <c r="G297" s="169">
        <v>0</v>
      </c>
      <c r="H297" s="169">
        <v>0</v>
      </c>
      <c r="I297" s="169">
        <v>57</v>
      </c>
      <c r="J297" s="169">
        <v>21</v>
      </c>
      <c r="K297" s="170">
        <v>175</v>
      </c>
      <c r="L297" s="170">
        <v>0</v>
      </c>
      <c r="M297" s="170">
        <v>271.43</v>
      </c>
      <c r="N297" s="170">
        <v>1.27</v>
      </c>
      <c r="O297" s="170">
        <v>0</v>
      </c>
      <c r="P297" s="169">
        <v>8881.11</v>
      </c>
      <c r="Q297" s="169">
        <v>8881.11</v>
      </c>
      <c r="R297" s="169">
        <v>0</v>
      </c>
      <c r="S297" s="169">
        <v>0</v>
      </c>
      <c r="T297" s="171">
        <v>8881.11</v>
      </c>
      <c r="U297" s="172" t="s">
        <v>423</v>
      </c>
    </row>
    <row r="298" spans="1:21" outlineLevel="1">
      <c r="A298" s="167" t="s">
        <v>565</v>
      </c>
      <c r="B298" s="168" t="s">
        <v>421</v>
      </c>
      <c r="C298" s="168" t="s">
        <v>275</v>
      </c>
      <c r="D298" s="168" t="s">
        <v>563</v>
      </c>
      <c r="E298" s="169">
        <v>641577</v>
      </c>
      <c r="F298" s="169">
        <v>576819</v>
      </c>
      <c r="G298" s="169">
        <v>0</v>
      </c>
      <c r="H298" s="169">
        <v>0</v>
      </c>
      <c r="I298" s="169">
        <v>9685</v>
      </c>
      <c r="J298" s="169">
        <v>8960</v>
      </c>
      <c r="K298" s="170">
        <v>111.23</v>
      </c>
      <c r="L298" s="170">
        <v>0</v>
      </c>
      <c r="M298" s="170">
        <v>108.09</v>
      </c>
      <c r="N298" s="170">
        <v>1.2</v>
      </c>
      <c r="O298" s="170">
        <v>0</v>
      </c>
      <c r="P298" s="169">
        <v>769892.4</v>
      </c>
      <c r="Q298" s="169">
        <v>769892.4</v>
      </c>
      <c r="R298" s="169">
        <v>0</v>
      </c>
      <c r="S298" s="169">
        <v>0</v>
      </c>
      <c r="T298" s="171">
        <v>769892.4</v>
      </c>
      <c r="U298" s="172" t="s">
        <v>423</v>
      </c>
    </row>
    <row r="299" spans="1:21" ht="30" outlineLevel="1">
      <c r="A299" s="167" t="s">
        <v>568</v>
      </c>
      <c r="B299" s="168" t="s">
        <v>421</v>
      </c>
      <c r="C299" s="168" t="s">
        <v>275</v>
      </c>
      <c r="D299" s="168" t="s">
        <v>563</v>
      </c>
      <c r="E299" s="169">
        <v>27765</v>
      </c>
      <c r="F299" s="169">
        <v>0</v>
      </c>
      <c r="G299" s="169">
        <v>0</v>
      </c>
      <c r="H299" s="169">
        <v>0</v>
      </c>
      <c r="I299" s="169">
        <v>45</v>
      </c>
      <c r="J299" s="169">
        <v>0</v>
      </c>
      <c r="K299" s="170">
        <v>0</v>
      </c>
      <c r="L299" s="170">
        <v>0</v>
      </c>
      <c r="M299" s="170">
        <v>0</v>
      </c>
      <c r="N299" s="170">
        <v>1.02</v>
      </c>
      <c r="O299" s="170">
        <v>0</v>
      </c>
      <c r="P299" s="169">
        <v>28320.3</v>
      </c>
      <c r="Q299" s="169">
        <v>28320.3</v>
      </c>
      <c r="R299" s="169">
        <v>0</v>
      </c>
      <c r="S299" s="169">
        <v>0</v>
      </c>
      <c r="T299" s="171">
        <v>28320.3</v>
      </c>
      <c r="U299" s="172" t="s">
        <v>423</v>
      </c>
    </row>
    <row r="300" spans="1:21" ht="30" outlineLevel="1">
      <c r="A300" s="167" t="s">
        <v>569</v>
      </c>
      <c r="B300" s="168" t="s">
        <v>421</v>
      </c>
      <c r="C300" s="168" t="s">
        <v>275</v>
      </c>
      <c r="D300" s="168" t="s">
        <v>563</v>
      </c>
      <c r="E300" s="169">
        <v>55732</v>
      </c>
      <c r="F300" s="169">
        <v>59524</v>
      </c>
      <c r="G300" s="169">
        <v>0</v>
      </c>
      <c r="H300" s="169">
        <v>0</v>
      </c>
      <c r="I300" s="169">
        <v>1031</v>
      </c>
      <c r="J300" s="169">
        <v>1011</v>
      </c>
      <c r="K300" s="170">
        <v>93.63</v>
      </c>
      <c r="L300" s="170">
        <v>0</v>
      </c>
      <c r="M300" s="170">
        <v>101.98</v>
      </c>
      <c r="N300" s="170">
        <v>0.98</v>
      </c>
      <c r="O300" s="170">
        <v>0</v>
      </c>
      <c r="P300" s="169">
        <v>54617.36</v>
      </c>
      <c r="Q300" s="169">
        <v>54617.36</v>
      </c>
      <c r="R300" s="169">
        <v>0</v>
      </c>
      <c r="S300" s="169">
        <v>0</v>
      </c>
      <c r="T300" s="171">
        <v>54617.36</v>
      </c>
      <c r="U300" s="172" t="s">
        <v>423</v>
      </c>
    </row>
    <row r="301" spans="1:21" outlineLevel="1">
      <c r="A301" s="167" t="s">
        <v>570</v>
      </c>
      <c r="B301" s="168" t="s">
        <v>421</v>
      </c>
      <c r="C301" s="168" t="s">
        <v>275</v>
      </c>
      <c r="D301" s="168" t="s">
        <v>422</v>
      </c>
      <c r="E301" s="169">
        <v>1292</v>
      </c>
      <c r="F301" s="169">
        <v>0</v>
      </c>
      <c r="G301" s="169">
        <v>0</v>
      </c>
      <c r="H301" s="169">
        <v>0</v>
      </c>
      <c r="I301" s="169">
        <v>4</v>
      </c>
      <c r="J301" s="169">
        <v>0</v>
      </c>
      <c r="K301" s="170">
        <v>0</v>
      </c>
      <c r="L301" s="170">
        <v>0</v>
      </c>
      <c r="M301" s="170">
        <v>0</v>
      </c>
      <c r="N301" s="170">
        <v>1</v>
      </c>
      <c r="O301" s="170">
        <v>0</v>
      </c>
      <c r="P301" s="169">
        <v>1292</v>
      </c>
      <c r="Q301" s="169">
        <v>1292</v>
      </c>
      <c r="R301" s="169">
        <v>0</v>
      </c>
      <c r="S301" s="169">
        <v>0</v>
      </c>
      <c r="T301" s="171">
        <v>1292</v>
      </c>
      <c r="U301" s="172" t="s">
        <v>423</v>
      </c>
    </row>
    <row r="302" spans="1:21" outlineLevel="1">
      <c r="A302" s="167" t="s">
        <v>571</v>
      </c>
      <c r="B302" s="168" t="s">
        <v>399</v>
      </c>
      <c r="C302" s="168" t="s">
        <v>275</v>
      </c>
      <c r="D302" s="168" t="s">
        <v>563</v>
      </c>
      <c r="E302" s="169">
        <v>12993203</v>
      </c>
      <c r="F302" s="169">
        <v>9208683</v>
      </c>
      <c r="G302" s="169">
        <v>0</v>
      </c>
      <c r="H302" s="169">
        <v>0</v>
      </c>
      <c r="I302" s="169">
        <v>3274</v>
      </c>
      <c r="J302" s="169">
        <v>2997</v>
      </c>
      <c r="K302" s="170">
        <v>141.1</v>
      </c>
      <c r="L302" s="170">
        <v>0</v>
      </c>
      <c r="M302" s="170">
        <v>109.24</v>
      </c>
      <c r="N302" s="170">
        <v>0.98</v>
      </c>
      <c r="O302" s="170">
        <v>0</v>
      </c>
      <c r="P302" s="169">
        <v>12733338.939999999</v>
      </c>
      <c r="Q302" s="169">
        <v>12733338.939999999</v>
      </c>
      <c r="R302" s="169">
        <v>0</v>
      </c>
      <c r="S302" s="169">
        <v>0</v>
      </c>
      <c r="T302" s="171">
        <v>12733338.939999999</v>
      </c>
      <c r="U302" s="172" t="s">
        <v>400</v>
      </c>
    </row>
    <row r="303" spans="1:21" outlineLevel="1">
      <c r="A303" s="167" t="s">
        <v>565</v>
      </c>
      <c r="B303" s="168" t="s">
        <v>399</v>
      </c>
      <c r="C303" s="168" t="s">
        <v>275</v>
      </c>
      <c r="D303" s="168" t="s">
        <v>563</v>
      </c>
      <c r="E303" s="169">
        <v>85386</v>
      </c>
      <c r="F303" s="169">
        <v>74970</v>
      </c>
      <c r="G303" s="169">
        <v>0</v>
      </c>
      <c r="H303" s="169">
        <v>0</v>
      </c>
      <c r="I303" s="169">
        <v>1170</v>
      </c>
      <c r="J303" s="169">
        <v>1041</v>
      </c>
      <c r="K303" s="170">
        <v>113.89</v>
      </c>
      <c r="L303" s="170">
        <v>0</v>
      </c>
      <c r="M303" s="170">
        <v>112.39</v>
      </c>
      <c r="N303" s="170">
        <v>1.2</v>
      </c>
      <c r="O303" s="170">
        <v>0</v>
      </c>
      <c r="P303" s="169">
        <v>102463.2</v>
      </c>
      <c r="Q303" s="169">
        <v>102463.2</v>
      </c>
      <c r="R303" s="169">
        <v>0</v>
      </c>
      <c r="S303" s="169">
        <v>0</v>
      </c>
      <c r="T303" s="171">
        <v>102463.2</v>
      </c>
      <c r="U303" s="172" t="s">
        <v>400</v>
      </c>
    </row>
    <row r="304" spans="1:21" outlineLevel="1">
      <c r="A304" s="167" t="s">
        <v>2013</v>
      </c>
      <c r="B304" s="168" t="s">
        <v>399</v>
      </c>
      <c r="C304" s="168" t="s">
        <v>275</v>
      </c>
      <c r="D304" s="168" t="s">
        <v>422</v>
      </c>
      <c r="E304" s="169">
        <v>51255</v>
      </c>
      <c r="F304" s="169">
        <v>39865</v>
      </c>
      <c r="G304" s="169">
        <v>0</v>
      </c>
      <c r="H304" s="169">
        <v>0</v>
      </c>
      <c r="I304" s="169">
        <v>45</v>
      </c>
      <c r="J304" s="169">
        <v>35</v>
      </c>
      <c r="K304" s="170">
        <v>128.57</v>
      </c>
      <c r="L304" s="170">
        <v>0</v>
      </c>
      <c r="M304" s="170">
        <v>128.57</v>
      </c>
      <c r="N304" s="170">
        <v>1.2</v>
      </c>
      <c r="O304" s="170">
        <v>0</v>
      </c>
      <c r="P304" s="169">
        <v>61506</v>
      </c>
      <c r="Q304" s="169">
        <v>61506</v>
      </c>
      <c r="R304" s="169">
        <v>0</v>
      </c>
      <c r="S304" s="169">
        <v>0</v>
      </c>
      <c r="T304" s="171">
        <v>61506</v>
      </c>
      <c r="U304" s="172" t="s">
        <v>400</v>
      </c>
    </row>
    <row r="305" spans="1:21" outlineLevel="1">
      <c r="A305" s="167" t="s">
        <v>572</v>
      </c>
      <c r="B305" s="168" t="s">
        <v>399</v>
      </c>
      <c r="C305" s="168" t="s">
        <v>275</v>
      </c>
      <c r="D305" s="168" t="s">
        <v>422</v>
      </c>
      <c r="E305" s="169">
        <v>50204</v>
      </c>
      <c r="F305" s="169">
        <v>3748348</v>
      </c>
      <c r="G305" s="169">
        <v>0</v>
      </c>
      <c r="H305" s="169">
        <v>0</v>
      </c>
      <c r="I305" s="169">
        <v>66</v>
      </c>
      <c r="J305" s="169">
        <v>4813</v>
      </c>
      <c r="K305" s="170">
        <v>1.34</v>
      </c>
      <c r="L305" s="170">
        <v>0</v>
      </c>
      <c r="M305" s="170">
        <v>1.37</v>
      </c>
      <c r="N305" s="170">
        <v>1.1100000000000001</v>
      </c>
      <c r="O305" s="170">
        <v>0</v>
      </c>
      <c r="P305" s="169">
        <v>55726.44</v>
      </c>
      <c r="Q305" s="169">
        <v>55726.44</v>
      </c>
      <c r="R305" s="169">
        <v>0</v>
      </c>
      <c r="S305" s="169">
        <v>0</v>
      </c>
      <c r="T305" s="171">
        <v>55726.44</v>
      </c>
      <c r="U305" s="172" t="s">
        <v>400</v>
      </c>
    </row>
    <row r="306" spans="1:21" outlineLevel="1">
      <c r="A306" s="167" t="s">
        <v>579</v>
      </c>
      <c r="B306" s="168" t="s">
        <v>577</v>
      </c>
      <c r="C306" s="168" t="s">
        <v>275</v>
      </c>
      <c r="D306" s="168" t="s">
        <v>563</v>
      </c>
      <c r="E306" s="169">
        <v>11964462</v>
      </c>
      <c r="F306" s="169">
        <v>11272258</v>
      </c>
      <c r="G306" s="169">
        <v>0</v>
      </c>
      <c r="H306" s="169">
        <v>0</v>
      </c>
      <c r="I306" s="169">
        <v>1783</v>
      </c>
      <c r="J306" s="169">
        <v>1643</v>
      </c>
      <c r="K306" s="170">
        <v>106.14</v>
      </c>
      <c r="L306" s="170">
        <v>0</v>
      </c>
      <c r="M306" s="170">
        <v>108.52</v>
      </c>
      <c r="N306" s="170">
        <v>0.79</v>
      </c>
      <c r="O306" s="170">
        <v>0</v>
      </c>
      <c r="P306" s="169">
        <v>9451924.9800000004</v>
      </c>
      <c r="Q306" s="169">
        <v>9451924.9800000004</v>
      </c>
      <c r="R306" s="169">
        <v>0</v>
      </c>
      <c r="S306" s="169">
        <v>0</v>
      </c>
      <c r="T306" s="171">
        <v>9451924.9800000004</v>
      </c>
      <c r="U306" s="172" t="s">
        <v>578</v>
      </c>
    </row>
    <row r="307" spans="1:21" ht="30" outlineLevel="1">
      <c r="A307" s="167" t="s">
        <v>569</v>
      </c>
      <c r="B307" s="168" t="s">
        <v>577</v>
      </c>
      <c r="C307" s="168" t="s">
        <v>275</v>
      </c>
      <c r="D307" s="168" t="s">
        <v>563</v>
      </c>
      <c r="E307" s="169">
        <v>37428</v>
      </c>
      <c r="F307" s="169">
        <v>0</v>
      </c>
      <c r="G307" s="169">
        <v>0</v>
      </c>
      <c r="H307" s="169">
        <v>0</v>
      </c>
      <c r="I307" s="169">
        <v>1</v>
      </c>
      <c r="J307" s="169">
        <v>0</v>
      </c>
      <c r="K307" s="170">
        <v>0</v>
      </c>
      <c r="L307" s="170">
        <v>0</v>
      </c>
      <c r="M307" s="170">
        <v>0</v>
      </c>
      <c r="N307" s="170">
        <v>0.98</v>
      </c>
      <c r="O307" s="170">
        <v>0</v>
      </c>
      <c r="P307" s="169">
        <v>36679.440000000002</v>
      </c>
      <c r="Q307" s="169">
        <v>36679.440000000002</v>
      </c>
      <c r="R307" s="169">
        <v>0</v>
      </c>
      <c r="S307" s="169">
        <v>0</v>
      </c>
      <c r="T307" s="171">
        <v>36679.440000000002</v>
      </c>
      <c r="U307" s="172" t="s">
        <v>578</v>
      </c>
    </row>
    <row r="308" spans="1:21" outlineLevel="1">
      <c r="A308" s="167" t="s">
        <v>580</v>
      </c>
      <c r="B308" s="168" t="s">
        <v>581</v>
      </c>
      <c r="C308" s="168" t="s">
        <v>275</v>
      </c>
      <c r="D308" s="168" t="s">
        <v>563</v>
      </c>
      <c r="E308" s="169">
        <v>3826900</v>
      </c>
      <c r="F308" s="169">
        <v>3876421</v>
      </c>
      <c r="G308" s="169">
        <v>1547849.22</v>
      </c>
      <c r="H308" s="169">
        <v>1483987.12</v>
      </c>
      <c r="I308" s="169">
        <v>4102</v>
      </c>
      <c r="J308" s="169">
        <v>3875</v>
      </c>
      <c r="K308" s="170">
        <v>98.72</v>
      </c>
      <c r="L308" s="170">
        <v>104.3</v>
      </c>
      <c r="M308" s="170">
        <v>105.86</v>
      </c>
      <c r="N308" s="170">
        <v>1.44</v>
      </c>
      <c r="O308" s="170">
        <v>0</v>
      </c>
      <c r="P308" s="169">
        <v>5510736</v>
      </c>
      <c r="Q308" s="169">
        <v>7058585.2199999997</v>
      </c>
      <c r="R308" s="169">
        <v>0</v>
      </c>
      <c r="S308" s="169">
        <v>0</v>
      </c>
      <c r="T308" s="171">
        <v>7058585.2199999997</v>
      </c>
      <c r="U308" s="172" t="s">
        <v>582</v>
      </c>
    </row>
    <row r="309" spans="1:21" outlineLevel="1">
      <c r="A309" s="167" t="s">
        <v>583</v>
      </c>
      <c r="B309" s="168" t="s">
        <v>581</v>
      </c>
      <c r="C309" s="168" t="s">
        <v>275</v>
      </c>
      <c r="D309" s="168" t="s">
        <v>563</v>
      </c>
      <c r="E309" s="169">
        <v>11627354</v>
      </c>
      <c r="F309" s="169">
        <v>10578088</v>
      </c>
      <c r="G309" s="169">
        <v>0</v>
      </c>
      <c r="H309" s="169">
        <v>0</v>
      </c>
      <c r="I309" s="169">
        <v>1177</v>
      </c>
      <c r="J309" s="169">
        <v>1132</v>
      </c>
      <c r="K309" s="170">
        <v>109.92</v>
      </c>
      <c r="L309" s="170">
        <v>0</v>
      </c>
      <c r="M309" s="170">
        <v>103.98</v>
      </c>
      <c r="N309" s="170">
        <v>0.67</v>
      </c>
      <c r="O309" s="170">
        <v>0</v>
      </c>
      <c r="P309" s="169">
        <v>7790327.1799999997</v>
      </c>
      <c r="Q309" s="169">
        <v>7790327.1799999997</v>
      </c>
      <c r="R309" s="169">
        <v>0</v>
      </c>
      <c r="S309" s="169">
        <v>0</v>
      </c>
      <c r="T309" s="171">
        <v>7790327.1799999997</v>
      </c>
      <c r="U309" s="172" t="s">
        <v>582</v>
      </c>
    </row>
    <row r="310" spans="1:21" outlineLevel="1">
      <c r="A310" s="167" t="s">
        <v>584</v>
      </c>
      <c r="B310" s="168" t="s">
        <v>581</v>
      </c>
      <c r="C310" s="168" t="s">
        <v>275</v>
      </c>
      <c r="D310" s="168" t="s">
        <v>563</v>
      </c>
      <c r="E310" s="169">
        <v>7619670</v>
      </c>
      <c r="F310" s="169">
        <v>7707380</v>
      </c>
      <c r="G310" s="169">
        <v>0</v>
      </c>
      <c r="H310" s="169">
        <v>0</v>
      </c>
      <c r="I310" s="169">
        <v>2429</v>
      </c>
      <c r="J310" s="169">
        <v>2373</v>
      </c>
      <c r="K310" s="170">
        <v>98.86</v>
      </c>
      <c r="L310" s="170">
        <v>0</v>
      </c>
      <c r="M310" s="170">
        <v>102.36</v>
      </c>
      <c r="N310" s="170">
        <v>0.67</v>
      </c>
      <c r="O310" s="170">
        <v>0</v>
      </c>
      <c r="P310" s="169">
        <v>5105178.9000000004</v>
      </c>
      <c r="Q310" s="169">
        <v>5105178.9000000004</v>
      </c>
      <c r="R310" s="169">
        <v>0</v>
      </c>
      <c r="S310" s="169">
        <v>0</v>
      </c>
      <c r="T310" s="171">
        <v>5105178.9000000004</v>
      </c>
      <c r="U310" s="172" t="s">
        <v>582</v>
      </c>
    </row>
    <row r="311" spans="1:21" outlineLevel="1">
      <c r="A311" s="167" t="s">
        <v>565</v>
      </c>
      <c r="B311" s="168" t="s">
        <v>581</v>
      </c>
      <c r="C311" s="168" t="s">
        <v>275</v>
      </c>
      <c r="D311" s="168" t="s">
        <v>563</v>
      </c>
      <c r="E311" s="169">
        <v>141409</v>
      </c>
      <c r="F311" s="169">
        <v>134989</v>
      </c>
      <c r="G311" s="169">
        <v>0</v>
      </c>
      <c r="H311" s="169">
        <v>0</v>
      </c>
      <c r="I311" s="169">
        <v>597</v>
      </c>
      <c r="J311" s="169">
        <v>563</v>
      </c>
      <c r="K311" s="170">
        <v>104.76</v>
      </c>
      <c r="L311" s="170">
        <v>0</v>
      </c>
      <c r="M311" s="170">
        <v>106.04</v>
      </c>
      <c r="N311" s="170">
        <v>1.2</v>
      </c>
      <c r="O311" s="170">
        <v>0</v>
      </c>
      <c r="P311" s="169">
        <v>169690.8</v>
      </c>
      <c r="Q311" s="169">
        <v>169690.8</v>
      </c>
      <c r="R311" s="169">
        <v>0</v>
      </c>
      <c r="S311" s="169">
        <v>0</v>
      </c>
      <c r="T311" s="171">
        <v>169690.8</v>
      </c>
      <c r="U311" s="172" t="s">
        <v>582</v>
      </c>
    </row>
    <row r="312" spans="1:21" outlineLevel="1">
      <c r="A312" s="167" t="s">
        <v>585</v>
      </c>
      <c r="B312" s="168" t="s">
        <v>581</v>
      </c>
      <c r="C312" s="168" t="s">
        <v>275</v>
      </c>
      <c r="D312" s="168" t="s">
        <v>422</v>
      </c>
      <c r="E312" s="169">
        <v>3281650</v>
      </c>
      <c r="F312" s="169">
        <v>3025062</v>
      </c>
      <c r="G312" s="169">
        <v>0</v>
      </c>
      <c r="H312" s="169">
        <v>0</v>
      </c>
      <c r="I312" s="169">
        <v>7101</v>
      </c>
      <c r="J312" s="169">
        <v>6969</v>
      </c>
      <c r="K312" s="170">
        <v>108.48</v>
      </c>
      <c r="L312" s="170">
        <v>0</v>
      </c>
      <c r="M312" s="170">
        <v>101.89</v>
      </c>
      <c r="N312" s="170">
        <v>1.44</v>
      </c>
      <c r="O312" s="170">
        <v>0</v>
      </c>
      <c r="P312" s="169">
        <v>4725576</v>
      </c>
      <c r="Q312" s="169">
        <v>4725576</v>
      </c>
      <c r="R312" s="169">
        <v>0</v>
      </c>
      <c r="S312" s="169">
        <v>0</v>
      </c>
      <c r="T312" s="171">
        <v>4725576</v>
      </c>
      <c r="U312" s="172" t="s">
        <v>582</v>
      </c>
    </row>
    <row r="313" spans="1:21" outlineLevel="1">
      <c r="A313" s="167" t="s">
        <v>586</v>
      </c>
      <c r="B313" s="168" t="s">
        <v>581</v>
      </c>
      <c r="C313" s="168" t="s">
        <v>275</v>
      </c>
      <c r="D313" s="168" t="s">
        <v>422</v>
      </c>
      <c r="E313" s="169">
        <v>159467</v>
      </c>
      <c r="F313" s="169">
        <v>55917</v>
      </c>
      <c r="G313" s="169">
        <v>0</v>
      </c>
      <c r="H313" s="169">
        <v>0</v>
      </c>
      <c r="I313" s="169">
        <v>72</v>
      </c>
      <c r="J313" s="169">
        <v>25</v>
      </c>
      <c r="K313" s="170">
        <v>285.19</v>
      </c>
      <c r="L313" s="170">
        <v>0</v>
      </c>
      <c r="M313" s="170">
        <v>288</v>
      </c>
      <c r="N313" s="170">
        <v>1.1299999999999999</v>
      </c>
      <c r="O313" s="170">
        <v>0</v>
      </c>
      <c r="P313" s="169">
        <v>180197.71</v>
      </c>
      <c r="Q313" s="169">
        <v>180197.71</v>
      </c>
      <c r="R313" s="169">
        <v>0</v>
      </c>
      <c r="S313" s="169">
        <v>0</v>
      </c>
      <c r="T313" s="171">
        <v>180197.71</v>
      </c>
      <c r="U313" s="172" t="s">
        <v>582</v>
      </c>
    </row>
    <row r="314" spans="1:21" outlineLevel="1">
      <c r="A314" s="167" t="s">
        <v>580</v>
      </c>
      <c r="B314" s="168" t="s">
        <v>587</v>
      </c>
      <c r="C314" s="168" t="s">
        <v>275</v>
      </c>
      <c r="D314" s="168" t="s">
        <v>563</v>
      </c>
      <c r="E314" s="169">
        <v>0</v>
      </c>
      <c r="F314" s="169">
        <v>0</v>
      </c>
      <c r="G314" s="169">
        <v>238190.87</v>
      </c>
      <c r="H314" s="169">
        <v>194294.67</v>
      </c>
      <c r="I314" s="169">
        <v>184</v>
      </c>
      <c r="J314" s="169">
        <v>145</v>
      </c>
      <c r="K314" s="170">
        <v>0</v>
      </c>
      <c r="L314" s="170">
        <v>122.59</v>
      </c>
      <c r="M314" s="170">
        <v>126.9</v>
      </c>
      <c r="N314" s="170">
        <v>1.44</v>
      </c>
      <c r="O314" s="170">
        <v>0</v>
      </c>
      <c r="P314" s="169">
        <v>0</v>
      </c>
      <c r="Q314" s="169">
        <v>238190.87</v>
      </c>
      <c r="R314" s="169">
        <v>0</v>
      </c>
      <c r="S314" s="169">
        <v>0</v>
      </c>
      <c r="T314" s="171">
        <v>238190.87</v>
      </c>
      <c r="U314" s="172" t="s">
        <v>588</v>
      </c>
    </row>
    <row r="315" spans="1:21" outlineLevel="1">
      <c r="A315" s="167" t="s">
        <v>583</v>
      </c>
      <c r="B315" s="168" t="s">
        <v>587</v>
      </c>
      <c r="C315" s="168" t="s">
        <v>275</v>
      </c>
      <c r="D315" s="168" t="s">
        <v>563</v>
      </c>
      <c r="E315" s="169">
        <v>7313277</v>
      </c>
      <c r="F315" s="169">
        <v>6753599</v>
      </c>
      <c r="G315" s="169">
        <v>0</v>
      </c>
      <c r="H315" s="169">
        <v>0</v>
      </c>
      <c r="I315" s="169">
        <v>756</v>
      </c>
      <c r="J315" s="169">
        <v>617</v>
      </c>
      <c r="K315" s="170">
        <v>108.29</v>
      </c>
      <c r="L315" s="170">
        <v>0</v>
      </c>
      <c r="M315" s="170">
        <v>122.53</v>
      </c>
      <c r="N315" s="170">
        <v>0.67</v>
      </c>
      <c r="O315" s="170">
        <v>0</v>
      </c>
      <c r="P315" s="169">
        <v>4899895.59</v>
      </c>
      <c r="Q315" s="169">
        <v>4899895.59</v>
      </c>
      <c r="R315" s="169">
        <v>0</v>
      </c>
      <c r="S315" s="169">
        <v>0</v>
      </c>
      <c r="T315" s="171">
        <v>4899895.59</v>
      </c>
      <c r="U315" s="172" t="s">
        <v>588</v>
      </c>
    </row>
    <row r="316" spans="1:21" outlineLevel="1">
      <c r="A316" s="167" t="s">
        <v>589</v>
      </c>
      <c r="B316" s="168" t="s">
        <v>590</v>
      </c>
      <c r="C316" s="168" t="s">
        <v>275</v>
      </c>
      <c r="D316" s="168" t="s">
        <v>563</v>
      </c>
      <c r="E316" s="169">
        <v>15009510</v>
      </c>
      <c r="F316" s="169">
        <v>13506588</v>
      </c>
      <c r="G316" s="169">
        <v>0</v>
      </c>
      <c r="H316" s="169">
        <v>0</v>
      </c>
      <c r="I316" s="169">
        <v>2195</v>
      </c>
      <c r="J316" s="169">
        <v>1973</v>
      </c>
      <c r="K316" s="170">
        <v>111.13</v>
      </c>
      <c r="L316" s="170">
        <v>0</v>
      </c>
      <c r="M316" s="170">
        <v>111.25</v>
      </c>
      <c r="N316" s="170">
        <v>0.86</v>
      </c>
      <c r="O316" s="170">
        <v>0</v>
      </c>
      <c r="P316" s="169">
        <v>12908178.6</v>
      </c>
      <c r="Q316" s="169">
        <v>12908178.6</v>
      </c>
      <c r="R316" s="169">
        <v>0</v>
      </c>
      <c r="S316" s="169">
        <v>0</v>
      </c>
      <c r="T316" s="171">
        <v>12908178.6</v>
      </c>
      <c r="U316" s="172" t="s">
        <v>591</v>
      </c>
    </row>
    <row r="317" spans="1:21" outlineLevel="1">
      <c r="A317" s="167" t="s">
        <v>565</v>
      </c>
      <c r="B317" s="168" t="s">
        <v>590</v>
      </c>
      <c r="C317" s="168" t="s">
        <v>275</v>
      </c>
      <c r="D317" s="168" t="s">
        <v>563</v>
      </c>
      <c r="E317" s="169">
        <v>54243</v>
      </c>
      <c r="F317" s="169">
        <v>47319</v>
      </c>
      <c r="G317" s="169">
        <v>0</v>
      </c>
      <c r="H317" s="169">
        <v>0</v>
      </c>
      <c r="I317" s="169">
        <v>1628</v>
      </c>
      <c r="J317" s="169">
        <v>1482</v>
      </c>
      <c r="K317" s="170">
        <v>114.63</v>
      </c>
      <c r="L317" s="170">
        <v>0</v>
      </c>
      <c r="M317" s="170">
        <v>109.85</v>
      </c>
      <c r="N317" s="170">
        <v>1.2</v>
      </c>
      <c r="O317" s="170">
        <v>0</v>
      </c>
      <c r="P317" s="169">
        <v>65091.6</v>
      </c>
      <c r="Q317" s="169">
        <v>65091.6</v>
      </c>
      <c r="R317" s="169">
        <v>0</v>
      </c>
      <c r="S317" s="169">
        <v>0</v>
      </c>
      <c r="T317" s="171">
        <v>65091.6</v>
      </c>
      <c r="U317" s="172" t="s">
        <v>591</v>
      </c>
    </row>
    <row r="318" spans="1:21" outlineLevel="1">
      <c r="A318" s="167" t="s">
        <v>592</v>
      </c>
      <c r="B318" s="168" t="s">
        <v>593</v>
      </c>
      <c r="C318" s="168" t="s">
        <v>275</v>
      </c>
      <c r="D318" s="168" t="s">
        <v>563</v>
      </c>
      <c r="E318" s="169">
        <v>2647234</v>
      </c>
      <c r="F318" s="169">
        <v>2879337</v>
      </c>
      <c r="G318" s="169">
        <v>0</v>
      </c>
      <c r="H318" s="169">
        <v>0</v>
      </c>
      <c r="I318" s="169">
        <v>278</v>
      </c>
      <c r="J318" s="169">
        <v>233</v>
      </c>
      <c r="K318" s="170">
        <v>91.94</v>
      </c>
      <c r="L318" s="170">
        <v>0</v>
      </c>
      <c r="M318" s="170">
        <v>119.31</v>
      </c>
      <c r="N318" s="170">
        <v>0.86</v>
      </c>
      <c r="O318" s="170">
        <v>0</v>
      </c>
      <c r="P318" s="169">
        <v>2276621.2400000002</v>
      </c>
      <c r="Q318" s="169">
        <v>2276621.2400000002</v>
      </c>
      <c r="R318" s="169">
        <v>0</v>
      </c>
      <c r="S318" s="169">
        <v>0</v>
      </c>
      <c r="T318" s="171">
        <v>2276621.2400000002</v>
      </c>
      <c r="U318" s="172" t="s">
        <v>594</v>
      </c>
    </row>
    <row r="319" spans="1:21" outlineLevel="1">
      <c r="A319" s="167" t="s">
        <v>565</v>
      </c>
      <c r="B319" s="168" t="s">
        <v>593</v>
      </c>
      <c r="C319" s="168" t="s">
        <v>275</v>
      </c>
      <c r="D319" s="168" t="s">
        <v>563</v>
      </c>
      <c r="E319" s="169">
        <v>2430</v>
      </c>
      <c r="F319" s="169">
        <v>1668</v>
      </c>
      <c r="G319" s="169">
        <v>0</v>
      </c>
      <c r="H319" s="169">
        <v>0</v>
      </c>
      <c r="I319" s="169">
        <v>66</v>
      </c>
      <c r="J319" s="169">
        <v>44</v>
      </c>
      <c r="K319" s="170">
        <v>145.68</v>
      </c>
      <c r="L319" s="170">
        <v>0</v>
      </c>
      <c r="M319" s="170">
        <v>150</v>
      </c>
      <c r="N319" s="170">
        <v>1.2</v>
      </c>
      <c r="O319" s="170">
        <v>0</v>
      </c>
      <c r="P319" s="169">
        <v>2916</v>
      </c>
      <c r="Q319" s="169">
        <v>2916</v>
      </c>
      <c r="R319" s="169">
        <v>0</v>
      </c>
      <c r="S319" s="169">
        <v>0</v>
      </c>
      <c r="T319" s="171">
        <v>2916</v>
      </c>
      <c r="U319" s="172" t="s">
        <v>594</v>
      </c>
    </row>
    <row r="320" spans="1:21" outlineLevel="1">
      <c r="A320" s="167" t="s">
        <v>595</v>
      </c>
      <c r="B320" s="168" t="s">
        <v>596</v>
      </c>
      <c r="C320" s="168" t="s">
        <v>275</v>
      </c>
      <c r="D320" s="168" t="s">
        <v>563</v>
      </c>
      <c r="E320" s="169">
        <v>16289059</v>
      </c>
      <c r="F320" s="169">
        <v>13952969</v>
      </c>
      <c r="G320" s="169">
        <v>3724758</v>
      </c>
      <c r="H320" s="169">
        <v>4057171</v>
      </c>
      <c r="I320" s="169">
        <v>624</v>
      </c>
      <c r="J320" s="169">
        <v>599</v>
      </c>
      <c r="K320" s="170">
        <v>116.74</v>
      </c>
      <c r="L320" s="170">
        <v>91.81</v>
      </c>
      <c r="M320" s="170">
        <v>104.17</v>
      </c>
      <c r="N320" s="170">
        <v>0.91</v>
      </c>
      <c r="O320" s="170">
        <v>0</v>
      </c>
      <c r="P320" s="169">
        <v>14823043.689999999</v>
      </c>
      <c r="Q320" s="169">
        <v>18547801.690000001</v>
      </c>
      <c r="R320" s="169">
        <v>0</v>
      </c>
      <c r="S320" s="169">
        <v>0</v>
      </c>
      <c r="T320" s="171">
        <v>18547801.690000001</v>
      </c>
      <c r="U320" s="172" t="s">
        <v>597</v>
      </c>
    </row>
    <row r="321" spans="1:21" outlineLevel="1">
      <c r="A321" s="167" t="s">
        <v>598</v>
      </c>
      <c r="B321" s="168" t="s">
        <v>599</v>
      </c>
      <c r="C321" s="168" t="s">
        <v>275</v>
      </c>
      <c r="D321" s="168" t="s">
        <v>563</v>
      </c>
      <c r="E321" s="169">
        <v>6568860</v>
      </c>
      <c r="F321" s="169">
        <v>6276157</v>
      </c>
      <c r="G321" s="169">
        <v>0</v>
      </c>
      <c r="H321" s="169">
        <v>0</v>
      </c>
      <c r="I321" s="169">
        <v>8218</v>
      </c>
      <c r="J321" s="169">
        <v>7482</v>
      </c>
      <c r="K321" s="170">
        <v>104.66</v>
      </c>
      <c r="L321" s="170">
        <v>0</v>
      </c>
      <c r="M321" s="170">
        <v>109.84</v>
      </c>
      <c r="N321" s="170">
        <v>0.98</v>
      </c>
      <c r="O321" s="170">
        <v>0</v>
      </c>
      <c r="P321" s="169">
        <v>6437482.7999999998</v>
      </c>
      <c r="Q321" s="169">
        <v>6437482.7999999998</v>
      </c>
      <c r="R321" s="169">
        <v>0</v>
      </c>
      <c r="S321" s="169">
        <v>0</v>
      </c>
      <c r="T321" s="171">
        <v>6437482.7999999998</v>
      </c>
      <c r="U321" s="172" t="s">
        <v>600</v>
      </c>
    </row>
    <row r="322" spans="1:21" outlineLevel="1">
      <c r="A322" s="167" t="s">
        <v>565</v>
      </c>
      <c r="B322" s="168" t="s">
        <v>599</v>
      </c>
      <c r="C322" s="168" t="s">
        <v>275</v>
      </c>
      <c r="D322" s="168" t="s">
        <v>563</v>
      </c>
      <c r="E322" s="169">
        <v>129024</v>
      </c>
      <c r="F322" s="169">
        <v>131523</v>
      </c>
      <c r="G322" s="169">
        <v>0</v>
      </c>
      <c r="H322" s="169">
        <v>0</v>
      </c>
      <c r="I322" s="169">
        <v>3783</v>
      </c>
      <c r="J322" s="169">
        <v>3851</v>
      </c>
      <c r="K322" s="170">
        <v>98.1</v>
      </c>
      <c r="L322" s="170">
        <v>0</v>
      </c>
      <c r="M322" s="170">
        <v>98.23</v>
      </c>
      <c r="N322" s="170">
        <v>1.2</v>
      </c>
      <c r="O322" s="170">
        <v>0</v>
      </c>
      <c r="P322" s="169">
        <v>154828.79999999999</v>
      </c>
      <c r="Q322" s="169">
        <v>154828.79999999999</v>
      </c>
      <c r="R322" s="169">
        <v>0</v>
      </c>
      <c r="S322" s="169">
        <v>0</v>
      </c>
      <c r="T322" s="171">
        <v>154828.79999999999</v>
      </c>
      <c r="U322" s="172" t="s">
        <v>600</v>
      </c>
    </row>
    <row r="323" spans="1:21" ht="30" outlineLevel="1">
      <c r="A323" s="167" t="s">
        <v>569</v>
      </c>
      <c r="B323" s="168" t="s">
        <v>599</v>
      </c>
      <c r="C323" s="168" t="s">
        <v>275</v>
      </c>
      <c r="D323" s="168" t="s">
        <v>563</v>
      </c>
      <c r="E323" s="169">
        <v>6203</v>
      </c>
      <c r="F323" s="169">
        <v>0</v>
      </c>
      <c r="G323" s="169">
        <v>0</v>
      </c>
      <c r="H323" s="169">
        <v>0</v>
      </c>
      <c r="I323" s="169">
        <v>47</v>
      </c>
      <c r="J323" s="169">
        <v>0</v>
      </c>
      <c r="K323" s="170">
        <v>0</v>
      </c>
      <c r="L323" s="170">
        <v>0</v>
      </c>
      <c r="M323" s="170">
        <v>0</v>
      </c>
      <c r="N323" s="170">
        <v>0.98</v>
      </c>
      <c r="O323" s="170">
        <v>0</v>
      </c>
      <c r="P323" s="169">
        <v>6078.94</v>
      </c>
      <c r="Q323" s="169">
        <v>6078.94</v>
      </c>
      <c r="R323" s="169">
        <v>0</v>
      </c>
      <c r="S323" s="169">
        <v>0</v>
      </c>
      <c r="T323" s="171">
        <v>6078.94</v>
      </c>
      <c r="U323" s="172" t="s">
        <v>600</v>
      </c>
    </row>
    <row r="324" spans="1:21" ht="30" outlineLevel="1">
      <c r="A324" s="167" t="s">
        <v>568</v>
      </c>
      <c r="B324" s="168" t="s">
        <v>538</v>
      </c>
      <c r="C324" s="168" t="s">
        <v>275</v>
      </c>
      <c r="D324" s="168" t="s">
        <v>563</v>
      </c>
      <c r="E324" s="169">
        <v>91817</v>
      </c>
      <c r="F324" s="169">
        <v>90835</v>
      </c>
      <c r="G324" s="169">
        <v>0</v>
      </c>
      <c r="H324" s="169">
        <v>0</v>
      </c>
      <c r="I324" s="169">
        <v>100</v>
      </c>
      <c r="J324" s="169">
        <v>103</v>
      </c>
      <c r="K324" s="170">
        <v>101.08</v>
      </c>
      <c r="L324" s="170">
        <v>0</v>
      </c>
      <c r="M324" s="170">
        <v>97.09</v>
      </c>
      <c r="N324" s="170">
        <v>1.02</v>
      </c>
      <c r="O324" s="170">
        <v>0</v>
      </c>
      <c r="P324" s="169">
        <v>93653.34</v>
      </c>
      <c r="Q324" s="169">
        <v>93653.34</v>
      </c>
      <c r="R324" s="169">
        <v>0</v>
      </c>
      <c r="S324" s="169">
        <v>0</v>
      </c>
      <c r="T324" s="171">
        <v>93653.34</v>
      </c>
      <c r="U324" s="172" t="s">
        <v>539</v>
      </c>
    </row>
    <row r="325" spans="1:21">
      <c r="A325" s="173" t="s">
        <v>601</v>
      </c>
      <c r="B325" s="174"/>
      <c r="C325" s="174"/>
      <c r="D325" s="174"/>
      <c r="E325" s="175">
        <v>138242668</v>
      </c>
      <c r="F325" s="175">
        <v>125900185</v>
      </c>
      <c r="G325" s="175">
        <v>5510798.0899999999</v>
      </c>
      <c r="H325" s="175">
        <v>5735452.79</v>
      </c>
      <c r="I325" s="174"/>
      <c r="J325" s="174"/>
      <c r="K325" s="176"/>
      <c r="L325" s="176"/>
      <c r="M325" s="176"/>
      <c r="N325" s="176"/>
      <c r="O325" s="176"/>
      <c r="P325" s="175">
        <v>120760457.31999999</v>
      </c>
      <c r="Q325" s="175">
        <v>126271255.41</v>
      </c>
      <c r="R325" s="175">
        <v>0</v>
      </c>
      <c r="S325" s="175">
        <v>0</v>
      </c>
      <c r="T325" s="175">
        <v>126271255.41</v>
      </c>
      <c r="U325" s="169"/>
    </row>
    <row r="326" spans="1:21" outlineLevel="1">
      <c r="A326" s="167" t="s">
        <v>602</v>
      </c>
      <c r="B326" s="168" t="s">
        <v>603</v>
      </c>
      <c r="C326" s="168" t="s">
        <v>275</v>
      </c>
      <c r="D326" s="168" t="s">
        <v>604</v>
      </c>
      <c r="E326" s="169">
        <v>240938</v>
      </c>
      <c r="F326" s="169">
        <v>205389</v>
      </c>
      <c r="G326" s="169">
        <v>0</v>
      </c>
      <c r="H326" s="169">
        <v>0</v>
      </c>
      <c r="I326" s="169">
        <v>174</v>
      </c>
      <c r="J326" s="169">
        <v>129</v>
      </c>
      <c r="K326" s="170">
        <v>117.31</v>
      </c>
      <c r="L326" s="170">
        <v>0</v>
      </c>
      <c r="M326" s="170">
        <v>134.88</v>
      </c>
      <c r="N326" s="170">
        <v>0.99</v>
      </c>
      <c r="O326" s="170">
        <v>0</v>
      </c>
      <c r="P326" s="169">
        <v>238528.62</v>
      </c>
      <c r="Q326" s="169">
        <v>238528.62</v>
      </c>
      <c r="R326" s="169">
        <v>0</v>
      </c>
      <c r="S326" s="169">
        <v>0</v>
      </c>
      <c r="T326" s="171">
        <v>238528.62</v>
      </c>
      <c r="U326" s="172" t="s">
        <v>605</v>
      </c>
    </row>
    <row r="327" spans="1:21">
      <c r="A327" s="173" t="s">
        <v>606</v>
      </c>
      <c r="B327" s="174"/>
      <c r="C327" s="174"/>
      <c r="D327" s="174"/>
      <c r="E327" s="175">
        <v>240938</v>
      </c>
      <c r="F327" s="175">
        <v>205389</v>
      </c>
      <c r="G327" s="175">
        <v>0</v>
      </c>
      <c r="H327" s="175">
        <v>0</v>
      </c>
      <c r="I327" s="174"/>
      <c r="J327" s="174"/>
      <c r="K327" s="176"/>
      <c r="L327" s="176"/>
      <c r="M327" s="176"/>
      <c r="N327" s="176"/>
      <c r="O327" s="176"/>
      <c r="P327" s="175">
        <v>238528.62</v>
      </c>
      <c r="Q327" s="175">
        <v>238528.62</v>
      </c>
      <c r="R327" s="175">
        <v>0</v>
      </c>
      <c r="S327" s="175">
        <v>0</v>
      </c>
      <c r="T327" s="175">
        <v>238528.62</v>
      </c>
      <c r="U327" s="169"/>
    </row>
    <row r="328" spans="1:21" outlineLevel="1">
      <c r="A328" s="167" t="s">
        <v>607</v>
      </c>
      <c r="B328" s="168" t="s">
        <v>608</v>
      </c>
      <c r="C328" s="168" t="s">
        <v>275</v>
      </c>
      <c r="D328" s="168" t="s">
        <v>609</v>
      </c>
      <c r="E328" s="169">
        <v>4806346</v>
      </c>
      <c r="F328" s="169">
        <v>4144258</v>
      </c>
      <c r="G328" s="169">
        <v>0</v>
      </c>
      <c r="H328" s="169">
        <v>0</v>
      </c>
      <c r="I328" s="169">
        <v>635</v>
      </c>
      <c r="J328" s="169">
        <v>516</v>
      </c>
      <c r="K328" s="170">
        <v>115.98</v>
      </c>
      <c r="L328" s="170">
        <v>0</v>
      </c>
      <c r="M328" s="170">
        <v>123.06</v>
      </c>
      <c r="N328" s="170">
        <v>0.8</v>
      </c>
      <c r="O328" s="170">
        <v>0</v>
      </c>
      <c r="P328" s="169">
        <v>3845076.8</v>
      </c>
      <c r="Q328" s="169">
        <v>3845076.8</v>
      </c>
      <c r="R328" s="169">
        <v>0</v>
      </c>
      <c r="S328" s="169">
        <v>0</v>
      </c>
      <c r="T328" s="171">
        <v>3845076.8</v>
      </c>
      <c r="U328" s="172" t="s">
        <v>610</v>
      </c>
    </row>
    <row r="329" spans="1:21" outlineLevel="1">
      <c r="A329" s="167" t="s">
        <v>607</v>
      </c>
      <c r="B329" s="168" t="s">
        <v>611</v>
      </c>
      <c r="C329" s="168" t="s">
        <v>275</v>
      </c>
      <c r="D329" s="168" t="s">
        <v>609</v>
      </c>
      <c r="E329" s="169">
        <v>73671</v>
      </c>
      <c r="F329" s="169">
        <v>21481</v>
      </c>
      <c r="G329" s="169">
        <v>0</v>
      </c>
      <c r="H329" s="169">
        <v>0</v>
      </c>
      <c r="I329" s="169">
        <v>23</v>
      </c>
      <c r="J329" s="169">
        <v>2</v>
      </c>
      <c r="K329" s="170">
        <v>342.96</v>
      </c>
      <c r="L329" s="170">
        <v>0</v>
      </c>
      <c r="M329" s="170">
        <v>1150</v>
      </c>
      <c r="N329" s="170">
        <v>0.8</v>
      </c>
      <c r="O329" s="170">
        <v>0</v>
      </c>
      <c r="P329" s="169">
        <v>58936.800000000003</v>
      </c>
      <c r="Q329" s="169">
        <v>58936.800000000003</v>
      </c>
      <c r="R329" s="169">
        <v>0</v>
      </c>
      <c r="S329" s="169">
        <v>0</v>
      </c>
      <c r="T329" s="171">
        <v>58936.800000000003</v>
      </c>
      <c r="U329" s="172" t="s">
        <v>612</v>
      </c>
    </row>
    <row r="330" spans="1:21">
      <c r="A330" s="173" t="s">
        <v>613</v>
      </c>
      <c r="B330" s="174"/>
      <c r="C330" s="174"/>
      <c r="D330" s="174"/>
      <c r="E330" s="175">
        <v>4880017</v>
      </c>
      <c r="F330" s="175">
        <v>4165739</v>
      </c>
      <c r="G330" s="175">
        <v>0</v>
      </c>
      <c r="H330" s="175">
        <v>0</v>
      </c>
      <c r="I330" s="174"/>
      <c r="J330" s="174"/>
      <c r="K330" s="176"/>
      <c r="L330" s="176"/>
      <c r="M330" s="176"/>
      <c r="N330" s="176"/>
      <c r="O330" s="176"/>
      <c r="P330" s="175">
        <v>3904013.6</v>
      </c>
      <c r="Q330" s="175">
        <v>3904013.6</v>
      </c>
      <c r="R330" s="175">
        <v>0</v>
      </c>
      <c r="S330" s="175">
        <v>0</v>
      </c>
      <c r="T330" s="175">
        <v>3904013.6</v>
      </c>
      <c r="U330" s="169"/>
    </row>
    <row r="331" spans="1:21" outlineLevel="1">
      <c r="A331" s="167" t="s">
        <v>614</v>
      </c>
      <c r="B331" s="168" t="s">
        <v>615</v>
      </c>
      <c r="C331" s="168" t="s">
        <v>275</v>
      </c>
      <c r="D331" s="168" t="s">
        <v>616</v>
      </c>
      <c r="E331" s="169">
        <v>6340210</v>
      </c>
      <c r="F331" s="169">
        <v>2235890</v>
      </c>
      <c r="G331" s="169">
        <v>856614.3</v>
      </c>
      <c r="H331" s="169">
        <v>542693.96</v>
      </c>
      <c r="I331" s="169">
        <v>29</v>
      </c>
      <c r="J331" s="169">
        <v>17</v>
      </c>
      <c r="K331" s="170">
        <v>283.57</v>
      </c>
      <c r="L331" s="170">
        <v>157.84</v>
      </c>
      <c r="M331" s="170">
        <v>170.59</v>
      </c>
      <c r="N331" s="170">
        <v>1.2</v>
      </c>
      <c r="O331" s="170">
        <v>0</v>
      </c>
      <c r="P331" s="169">
        <v>7608252</v>
      </c>
      <c r="Q331" s="169">
        <v>8464866.3000000007</v>
      </c>
      <c r="R331" s="169">
        <v>0</v>
      </c>
      <c r="S331" s="169">
        <v>0</v>
      </c>
      <c r="T331" s="171">
        <v>8464866.3000000007</v>
      </c>
      <c r="U331" s="172" t="s">
        <v>617</v>
      </c>
    </row>
    <row r="332" spans="1:21" outlineLevel="1">
      <c r="A332" s="167" t="s">
        <v>618</v>
      </c>
      <c r="B332" s="168" t="s">
        <v>615</v>
      </c>
      <c r="C332" s="168" t="s">
        <v>275</v>
      </c>
      <c r="D332" s="168" t="s">
        <v>616</v>
      </c>
      <c r="E332" s="169">
        <v>6896472</v>
      </c>
      <c r="F332" s="169">
        <v>8391372</v>
      </c>
      <c r="G332" s="169">
        <v>0</v>
      </c>
      <c r="H332" s="169">
        <v>0</v>
      </c>
      <c r="I332" s="169">
        <v>18</v>
      </c>
      <c r="J332" s="169">
        <v>16</v>
      </c>
      <c r="K332" s="170">
        <v>82.19</v>
      </c>
      <c r="L332" s="170">
        <v>0</v>
      </c>
      <c r="M332" s="170">
        <v>112.5</v>
      </c>
      <c r="N332" s="170">
        <v>0.94</v>
      </c>
      <c r="O332" s="170">
        <v>0</v>
      </c>
      <c r="P332" s="169">
        <v>6482683.6799999997</v>
      </c>
      <c r="Q332" s="169">
        <v>6482683.6799999997</v>
      </c>
      <c r="R332" s="169">
        <v>0</v>
      </c>
      <c r="S332" s="169">
        <v>0</v>
      </c>
      <c r="T332" s="171">
        <v>6482683.6799999997</v>
      </c>
      <c r="U332" s="172" t="s">
        <v>617</v>
      </c>
    </row>
    <row r="333" spans="1:21">
      <c r="A333" s="173" t="s">
        <v>619</v>
      </c>
      <c r="B333" s="174"/>
      <c r="C333" s="174"/>
      <c r="D333" s="174"/>
      <c r="E333" s="175">
        <v>13236682</v>
      </c>
      <c r="F333" s="175">
        <v>10627262</v>
      </c>
      <c r="G333" s="175">
        <v>856614.3</v>
      </c>
      <c r="H333" s="175">
        <v>542693.96</v>
      </c>
      <c r="I333" s="174"/>
      <c r="J333" s="174"/>
      <c r="K333" s="176"/>
      <c r="L333" s="176"/>
      <c r="M333" s="176"/>
      <c r="N333" s="176"/>
      <c r="O333" s="176"/>
      <c r="P333" s="175">
        <v>14090935.68</v>
      </c>
      <c r="Q333" s="175">
        <v>14947549.98</v>
      </c>
      <c r="R333" s="175">
        <v>0</v>
      </c>
      <c r="S333" s="175">
        <v>0</v>
      </c>
      <c r="T333" s="175">
        <v>14947549.98</v>
      </c>
      <c r="U333" s="169"/>
    </row>
    <row r="334" spans="1:21">
      <c r="A334" s="177" t="s">
        <v>261</v>
      </c>
      <c r="B334" s="178"/>
      <c r="C334" s="178"/>
      <c r="D334" s="178"/>
      <c r="E334" s="179">
        <v>274502666</v>
      </c>
      <c r="F334" s="179">
        <v>250543807</v>
      </c>
      <c r="G334" s="179">
        <v>40045953.859999999</v>
      </c>
      <c r="H334" s="179">
        <v>36976343.579999998</v>
      </c>
      <c r="I334" s="178"/>
      <c r="J334" s="178"/>
      <c r="K334" s="180"/>
      <c r="L334" s="180"/>
      <c r="M334" s="180"/>
      <c r="N334" s="180"/>
      <c r="O334" s="180"/>
      <c r="P334" s="179">
        <v>259850072.55000001</v>
      </c>
      <c r="Q334" s="179">
        <v>299896026.41000003</v>
      </c>
      <c r="R334" s="179">
        <v>0</v>
      </c>
      <c r="S334" s="179">
        <v>0</v>
      </c>
      <c r="T334" s="179">
        <v>299896026.41000003</v>
      </c>
      <c r="U334" s="169"/>
    </row>
    <row r="335" spans="1:21">
      <c r="A335" s="160" t="s">
        <v>621</v>
      </c>
      <c r="B335" s="161" t="s">
        <v>277</v>
      </c>
      <c r="C335" s="161" t="s">
        <v>365</v>
      </c>
      <c r="D335" s="161" t="s">
        <v>366</v>
      </c>
      <c r="E335" s="161" t="s">
        <v>367</v>
      </c>
      <c r="F335" s="161" t="s">
        <v>368</v>
      </c>
      <c r="G335" s="161" t="s">
        <v>369</v>
      </c>
      <c r="H335" s="161" t="s">
        <v>370</v>
      </c>
      <c r="I335" s="161" t="s">
        <v>371</v>
      </c>
      <c r="J335" s="161" t="s">
        <v>372</v>
      </c>
      <c r="K335" s="162" t="s">
        <v>373</v>
      </c>
      <c r="L335" s="162" t="s">
        <v>374</v>
      </c>
      <c r="M335" s="162" t="s">
        <v>375</v>
      </c>
      <c r="N335" s="163" t="s">
        <v>376</v>
      </c>
      <c r="O335" s="163" t="s">
        <v>377</v>
      </c>
      <c r="P335" s="164" t="s">
        <v>378</v>
      </c>
      <c r="Q335" s="164" t="s">
        <v>379</v>
      </c>
      <c r="R335" s="165" t="s">
        <v>380</v>
      </c>
      <c r="S335" s="165" t="s">
        <v>366</v>
      </c>
      <c r="T335" s="166" t="s">
        <v>293</v>
      </c>
      <c r="U335" s="161" t="s">
        <v>381</v>
      </c>
    </row>
    <row r="336" spans="1:21" outlineLevel="1">
      <c r="A336" s="167" t="s">
        <v>382</v>
      </c>
      <c r="B336" s="168" t="s">
        <v>383</v>
      </c>
      <c r="C336" s="168" t="s">
        <v>275</v>
      </c>
      <c r="D336" s="168" t="s">
        <v>384</v>
      </c>
      <c r="E336" s="169">
        <v>5338</v>
      </c>
      <c r="F336" s="169">
        <v>2198</v>
      </c>
      <c r="G336" s="169">
        <v>0</v>
      </c>
      <c r="H336" s="169">
        <v>0</v>
      </c>
      <c r="I336" s="169">
        <v>34</v>
      </c>
      <c r="J336" s="169">
        <v>14</v>
      </c>
      <c r="K336" s="170">
        <v>242.86</v>
      </c>
      <c r="L336" s="170">
        <v>0</v>
      </c>
      <c r="M336" s="170">
        <v>242.86</v>
      </c>
      <c r="N336" s="170">
        <v>1.28</v>
      </c>
      <c r="O336" s="170">
        <v>0</v>
      </c>
      <c r="P336" s="169">
        <v>6832.64</v>
      </c>
      <c r="Q336" s="169">
        <v>6832.64</v>
      </c>
      <c r="R336" s="169">
        <v>0</v>
      </c>
      <c r="S336" s="169">
        <v>0</v>
      </c>
      <c r="T336" s="171">
        <v>6832.64</v>
      </c>
      <c r="U336" s="172" t="s">
        <v>385</v>
      </c>
    </row>
    <row r="337" spans="1:21" outlineLevel="1">
      <c r="A337" s="167" t="s">
        <v>382</v>
      </c>
      <c r="B337" s="168" t="s">
        <v>386</v>
      </c>
      <c r="C337" s="168" t="s">
        <v>275</v>
      </c>
      <c r="D337" s="168" t="s">
        <v>384</v>
      </c>
      <c r="E337" s="169">
        <v>13502</v>
      </c>
      <c r="F337" s="169">
        <v>3768</v>
      </c>
      <c r="G337" s="169">
        <v>0</v>
      </c>
      <c r="H337" s="169">
        <v>0</v>
      </c>
      <c r="I337" s="169">
        <v>83</v>
      </c>
      <c r="J337" s="169">
        <v>24</v>
      </c>
      <c r="K337" s="170">
        <v>358.33</v>
      </c>
      <c r="L337" s="170">
        <v>0</v>
      </c>
      <c r="M337" s="170">
        <v>345.83</v>
      </c>
      <c r="N337" s="170">
        <v>1.28</v>
      </c>
      <c r="O337" s="170">
        <v>0</v>
      </c>
      <c r="P337" s="169">
        <v>17282.560000000001</v>
      </c>
      <c r="Q337" s="169">
        <v>17282.560000000001</v>
      </c>
      <c r="R337" s="169">
        <v>0</v>
      </c>
      <c r="S337" s="169">
        <v>0</v>
      </c>
      <c r="T337" s="171">
        <v>17282.560000000001</v>
      </c>
      <c r="U337" s="172" t="s">
        <v>387</v>
      </c>
    </row>
    <row r="338" spans="1:21" outlineLevel="1">
      <c r="A338" s="167" t="s">
        <v>388</v>
      </c>
      <c r="B338" s="168" t="s">
        <v>389</v>
      </c>
      <c r="C338" s="168" t="s">
        <v>275</v>
      </c>
      <c r="D338" s="168" t="s">
        <v>384</v>
      </c>
      <c r="E338" s="169">
        <v>0</v>
      </c>
      <c r="F338" s="169">
        <v>0</v>
      </c>
      <c r="G338" s="169">
        <v>0</v>
      </c>
      <c r="H338" s="169">
        <v>560983</v>
      </c>
      <c r="I338" s="169">
        <v>0</v>
      </c>
      <c r="J338" s="169">
        <v>17</v>
      </c>
      <c r="K338" s="170">
        <v>0</v>
      </c>
      <c r="L338" s="170">
        <v>0</v>
      </c>
      <c r="M338" s="170">
        <v>0</v>
      </c>
      <c r="N338" s="170">
        <v>1</v>
      </c>
      <c r="O338" s="170">
        <v>0</v>
      </c>
      <c r="P338" s="169">
        <v>0</v>
      </c>
      <c r="Q338" s="169">
        <v>0</v>
      </c>
      <c r="R338" s="169">
        <v>0</v>
      </c>
      <c r="S338" s="169">
        <v>0</v>
      </c>
      <c r="T338" s="171">
        <v>0</v>
      </c>
      <c r="U338" s="172" t="s">
        <v>390</v>
      </c>
    </row>
    <row r="339" spans="1:21" outlineLevel="1">
      <c r="A339" s="167" t="s">
        <v>391</v>
      </c>
      <c r="B339" s="168" t="s">
        <v>389</v>
      </c>
      <c r="C339" s="168" t="s">
        <v>275</v>
      </c>
      <c r="D339" s="168" t="s">
        <v>384</v>
      </c>
      <c r="E339" s="169">
        <v>0</v>
      </c>
      <c r="F339" s="169">
        <v>0</v>
      </c>
      <c r="G339" s="169">
        <v>0</v>
      </c>
      <c r="H339" s="169">
        <v>164448</v>
      </c>
      <c r="I339" s="169">
        <v>0</v>
      </c>
      <c r="J339" s="169">
        <v>9</v>
      </c>
      <c r="K339" s="170">
        <v>0</v>
      </c>
      <c r="L339" s="170">
        <v>0</v>
      </c>
      <c r="M339" s="170">
        <v>0</v>
      </c>
      <c r="N339" s="170">
        <v>1</v>
      </c>
      <c r="O339" s="170">
        <v>0</v>
      </c>
      <c r="P339" s="169">
        <v>0</v>
      </c>
      <c r="Q339" s="169">
        <v>0</v>
      </c>
      <c r="R339" s="169">
        <v>0</v>
      </c>
      <c r="S339" s="169">
        <v>0</v>
      </c>
      <c r="T339" s="171">
        <v>0</v>
      </c>
      <c r="U339" s="172" t="s">
        <v>390</v>
      </c>
    </row>
    <row r="340" spans="1:21" outlineLevel="1">
      <c r="A340" s="167" t="s">
        <v>392</v>
      </c>
      <c r="B340" s="168" t="s">
        <v>389</v>
      </c>
      <c r="C340" s="168" t="s">
        <v>275</v>
      </c>
      <c r="D340" s="168" t="s">
        <v>384</v>
      </c>
      <c r="E340" s="169">
        <v>0</v>
      </c>
      <c r="F340" s="169">
        <v>0</v>
      </c>
      <c r="G340" s="169">
        <v>0</v>
      </c>
      <c r="H340" s="169">
        <v>4858425</v>
      </c>
      <c r="I340" s="169">
        <v>0</v>
      </c>
      <c r="J340" s="169">
        <v>270</v>
      </c>
      <c r="K340" s="170">
        <v>0</v>
      </c>
      <c r="L340" s="170">
        <v>0</v>
      </c>
      <c r="M340" s="170">
        <v>0</v>
      </c>
      <c r="N340" s="170">
        <v>1</v>
      </c>
      <c r="O340" s="170">
        <v>0</v>
      </c>
      <c r="P340" s="169">
        <v>0</v>
      </c>
      <c r="Q340" s="169">
        <v>0</v>
      </c>
      <c r="R340" s="169">
        <v>0</v>
      </c>
      <c r="S340" s="169">
        <v>0</v>
      </c>
      <c r="T340" s="171">
        <v>0</v>
      </c>
      <c r="U340" s="172" t="s">
        <v>390</v>
      </c>
    </row>
    <row r="341" spans="1:21" outlineLevel="1">
      <c r="A341" s="167" t="s">
        <v>382</v>
      </c>
      <c r="B341" s="168" t="s">
        <v>96</v>
      </c>
      <c r="C341" s="168" t="s">
        <v>275</v>
      </c>
      <c r="D341" s="168" t="s">
        <v>384</v>
      </c>
      <c r="E341" s="169">
        <v>27632</v>
      </c>
      <c r="F341" s="169">
        <v>4867</v>
      </c>
      <c r="G341" s="169">
        <v>0</v>
      </c>
      <c r="H341" s="169">
        <v>0</v>
      </c>
      <c r="I341" s="169">
        <v>155</v>
      </c>
      <c r="J341" s="169">
        <v>30</v>
      </c>
      <c r="K341" s="170">
        <v>567.74</v>
      </c>
      <c r="L341" s="170">
        <v>0</v>
      </c>
      <c r="M341" s="170">
        <v>516.66999999999996</v>
      </c>
      <c r="N341" s="170">
        <v>1.28</v>
      </c>
      <c r="O341" s="170">
        <v>0</v>
      </c>
      <c r="P341" s="169">
        <v>35368.959999999999</v>
      </c>
      <c r="Q341" s="169">
        <v>35368.959999999999</v>
      </c>
      <c r="R341" s="169">
        <v>0</v>
      </c>
      <c r="S341" s="169">
        <v>0</v>
      </c>
      <c r="T341" s="171">
        <v>35368.959999999999</v>
      </c>
      <c r="U341" s="172" t="s">
        <v>393</v>
      </c>
    </row>
    <row r="342" spans="1:21" outlineLevel="1">
      <c r="A342" s="167" t="s">
        <v>382</v>
      </c>
      <c r="B342" s="168" t="s">
        <v>396</v>
      </c>
      <c r="C342" s="168" t="s">
        <v>275</v>
      </c>
      <c r="D342" s="168" t="s">
        <v>384</v>
      </c>
      <c r="E342" s="169">
        <v>17584</v>
      </c>
      <c r="F342" s="169">
        <v>39721</v>
      </c>
      <c r="G342" s="169">
        <v>0</v>
      </c>
      <c r="H342" s="169">
        <v>0</v>
      </c>
      <c r="I342" s="169">
        <v>111</v>
      </c>
      <c r="J342" s="169">
        <v>247</v>
      </c>
      <c r="K342" s="170">
        <v>44.27</v>
      </c>
      <c r="L342" s="170">
        <v>0</v>
      </c>
      <c r="M342" s="170">
        <v>44.94</v>
      </c>
      <c r="N342" s="170">
        <v>1.28</v>
      </c>
      <c r="O342" s="170">
        <v>0</v>
      </c>
      <c r="P342" s="169">
        <v>22507.52</v>
      </c>
      <c r="Q342" s="169">
        <v>22507.52</v>
      </c>
      <c r="R342" s="169">
        <v>0</v>
      </c>
      <c r="S342" s="169">
        <v>0</v>
      </c>
      <c r="T342" s="171">
        <v>22507.52</v>
      </c>
      <c r="U342" s="172" t="s">
        <v>397</v>
      </c>
    </row>
    <row r="343" spans="1:21" outlineLevel="1">
      <c r="A343" s="167" t="s">
        <v>398</v>
      </c>
      <c r="B343" s="168" t="s">
        <v>399</v>
      </c>
      <c r="C343" s="168" t="s">
        <v>275</v>
      </c>
      <c r="D343" s="168" t="s">
        <v>384</v>
      </c>
      <c r="E343" s="169">
        <v>0</v>
      </c>
      <c r="F343" s="169">
        <v>753378</v>
      </c>
      <c r="G343" s="169">
        <v>0</v>
      </c>
      <c r="H343" s="169">
        <v>0</v>
      </c>
      <c r="I343" s="169">
        <v>0</v>
      </c>
      <c r="J343" s="169">
        <v>1192</v>
      </c>
      <c r="K343" s="170">
        <v>0</v>
      </c>
      <c r="L343" s="170">
        <v>0</v>
      </c>
      <c r="M343" s="170">
        <v>0</v>
      </c>
      <c r="N343" s="170">
        <v>1</v>
      </c>
      <c r="O343" s="170">
        <v>0</v>
      </c>
      <c r="P343" s="169">
        <v>0</v>
      </c>
      <c r="Q343" s="169">
        <v>0</v>
      </c>
      <c r="R343" s="169">
        <v>0</v>
      </c>
      <c r="S343" s="169">
        <v>0</v>
      </c>
      <c r="T343" s="171">
        <v>0</v>
      </c>
      <c r="U343" s="172" t="s">
        <v>400</v>
      </c>
    </row>
    <row r="344" spans="1:21" outlineLevel="1">
      <c r="A344" s="167" t="s">
        <v>401</v>
      </c>
      <c r="B344" s="168" t="s">
        <v>399</v>
      </c>
      <c r="C344" s="168" t="s">
        <v>275</v>
      </c>
      <c r="D344" s="168" t="s">
        <v>384</v>
      </c>
      <c r="E344" s="169">
        <v>0</v>
      </c>
      <c r="F344" s="169">
        <v>1624030</v>
      </c>
      <c r="G344" s="169">
        <v>0</v>
      </c>
      <c r="H344" s="169">
        <v>0</v>
      </c>
      <c r="I344" s="169">
        <v>0</v>
      </c>
      <c r="J344" s="169">
        <v>2261</v>
      </c>
      <c r="K344" s="170">
        <v>0</v>
      </c>
      <c r="L344" s="170">
        <v>0</v>
      </c>
      <c r="M344" s="170">
        <v>0</v>
      </c>
      <c r="N344" s="170">
        <v>1</v>
      </c>
      <c r="O344" s="170">
        <v>0</v>
      </c>
      <c r="P344" s="169">
        <v>0</v>
      </c>
      <c r="Q344" s="169">
        <v>0</v>
      </c>
      <c r="R344" s="169">
        <v>0</v>
      </c>
      <c r="S344" s="169">
        <v>0</v>
      </c>
      <c r="T344" s="171">
        <v>0</v>
      </c>
      <c r="U344" s="172" t="s">
        <v>400</v>
      </c>
    </row>
    <row r="345" spans="1:21" outlineLevel="1">
      <c r="A345" s="167" t="s">
        <v>402</v>
      </c>
      <c r="B345" s="168" t="s">
        <v>403</v>
      </c>
      <c r="C345" s="168" t="s">
        <v>275</v>
      </c>
      <c r="D345" s="168" t="s">
        <v>384</v>
      </c>
      <c r="E345" s="169">
        <v>0</v>
      </c>
      <c r="F345" s="169">
        <v>82</v>
      </c>
      <c r="G345" s="169">
        <v>0</v>
      </c>
      <c r="H345" s="169">
        <v>0</v>
      </c>
      <c r="I345" s="169">
        <v>0</v>
      </c>
      <c r="J345" s="169">
        <v>1</v>
      </c>
      <c r="K345" s="170">
        <v>0</v>
      </c>
      <c r="L345" s="170">
        <v>0</v>
      </c>
      <c r="M345" s="170">
        <v>0</v>
      </c>
      <c r="N345" s="170">
        <v>1.1499999999999999</v>
      </c>
      <c r="O345" s="170">
        <v>0</v>
      </c>
      <c r="P345" s="169">
        <v>0</v>
      </c>
      <c r="Q345" s="169">
        <v>0</v>
      </c>
      <c r="R345" s="169">
        <v>0</v>
      </c>
      <c r="S345" s="169">
        <v>0</v>
      </c>
      <c r="T345" s="171">
        <v>0</v>
      </c>
      <c r="U345" s="172" t="s">
        <v>275</v>
      </c>
    </row>
    <row r="346" spans="1:21" outlineLevel="1">
      <c r="A346" s="167" t="s">
        <v>404</v>
      </c>
      <c r="B346" s="168" t="s">
        <v>403</v>
      </c>
      <c r="C346" s="168" t="s">
        <v>275</v>
      </c>
      <c r="D346" s="168" t="s">
        <v>384</v>
      </c>
      <c r="E346" s="169">
        <v>0</v>
      </c>
      <c r="F346" s="169">
        <v>226976</v>
      </c>
      <c r="G346" s="169">
        <v>0</v>
      </c>
      <c r="H346" s="169">
        <v>0</v>
      </c>
      <c r="I346" s="169">
        <v>0</v>
      </c>
      <c r="J346" s="169">
        <v>2534</v>
      </c>
      <c r="K346" s="170">
        <v>0</v>
      </c>
      <c r="L346" s="170">
        <v>0</v>
      </c>
      <c r="M346" s="170">
        <v>0</v>
      </c>
      <c r="N346" s="170">
        <v>1.26</v>
      </c>
      <c r="O346" s="170">
        <v>0</v>
      </c>
      <c r="P346" s="169">
        <v>0</v>
      </c>
      <c r="Q346" s="169">
        <v>0</v>
      </c>
      <c r="R346" s="169">
        <v>0</v>
      </c>
      <c r="S346" s="169">
        <v>0</v>
      </c>
      <c r="T346" s="171">
        <v>0</v>
      </c>
      <c r="U346" s="172" t="s">
        <v>275</v>
      </c>
    </row>
    <row r="347" spans="1:21" outlineLevel="1">
      <c r="A347" s="167" t="s">
        <v>405</v>
      </c>
      <c r="B347" s="168" t="s">
        <v>403</v>
      </c>
      <c r="C347" s="168" t="s">
        <v>275</v>
      </c>
      <c r="D347" s="168" t="s">
        <v>384</v>
      </c>
      <c r="E347" s="169">
        <v>0</v>
      </c>
      <c r="F347" s="169">
        <v>228696</v>
      </c>
      <c r="G347" s="169">
        <v>0</v>
      </c>
      <c r="H347" s="169">
        <v>0</v>
      </c>
      <c r="I347" s="169">
        <v>0</v>
      </c>
      <c r="J347" s="169">
        <v>1844</v>
      </c>
      <c r="K347" s="170">
        <v>0</v>
      </c>
      <c r="L347" s="170">
        <v>0</v>
      </c>
      <c r="M347" s="170">
        <v>0</v>
      </c>
      <c r="N347" s="170">
        <v>1.06</v>
      </c>
      <c r="O347" s="170">
        <v>0</v>
      </c>
      <c r="P347" s="169">
        <v>0</v>
      </c>
      <c r="Q347" s="169">
        <v>0</v>
      </c>
      <c r="R347" s="169">
        <v>0</v>
      </c>
      <c r="S347" s="169">
        <v>0</v>
      </c>
      <c r="T347" s="171">
        <v>0</v>
      </c>
      <c r="U347" s="172" t="s">
        <v>275</v>
      </c>
    </row>
    <row r="348" spans="1:21" outlineLevel="1">
      <c r="A348" s="167" t="s">
        <v>406</v>
      </c>
      <c r="B348" s="168" t="s">
        <v>407</v>
      </c>
      <c r="C348" s="168" t="s">
        <v>275</v>
      </c>
      <c r="D348" s="168" t="s">
        <v>384</v>
      </c>
      <c r="E348" s="169">
        <v>0</v>
      </c>
      <c r="F348" s="169">
        <v>79128</v>
      </c>
      <c r="G348" s="169">
        <v>0</v>
      </c>
      <c r="H348" s="169">
        <v>0</v>
      </c>
      <c r="I348" s="169">
        <v>0</v>
      </c>
      <c r="J348" s="169">
        <v>148</v>
      </c>
      <c r="K348" s="170">
        <v>0</v>
      </c>
      <c r="L348" s="170">
        <v>0</v>
      </c>
      <c r="M348" s="170">
        <v>0</v>
      </c>
      <c r="N348" s="170">
        <v>1.28</v>
      </c>
      <c r="O348" s="170">
        <v>0</v>
      </c>
      <c r="P348" s="169">
        <v>0</v>
      </c>
      <c r="Q348" s="169">
        <v>0</v>
      </c>
      <c r="R348" s="169">
        <v>0</v>
      </c>
      <c r="S348" s="169">
        <v>0</v>
      </c>
      <c r="T348" s="171">
        <v>0</v>
      </c>
      <c r="U348" s="172" t="s">
        <v>275</v>
      </c>
    </row>
    <row r="349" spans="1:21" outlineLevel="1">
      <c r="A349" s="167" t="s">
        <v>408</v>
      </c>
      <c r="B349" s="168" t="s">
        <v>409</v>
      </c>
      <c r="C349" s="168" t="s">
        <v>275</v>
      </c>
      <c r="D349" s="168" t="s">
        <v>384</v>
      </c>
      <c r="E349" s="169">
        <v>0</v>
      </c>
      <c r="F349" s="169">
        <v>793573</v>
      </c>
      <c r="G349" s="169">
        <v>0</v>
      </c>
      <c r="H349" s="169">
        <v>0</v>
      </c>
      <c r="I349" s="169">
        <v>0</v>
      </c>
      <c r="J349" s="169">
        <v>3648</v>
      </c>
      <c r="K349" s="170">
        <v>0</v>
      </c>
      <c r="L349" s="170">
        <v>0</v>
      </c>
      <c r="M349" s="170">
        <v>0</v>
      </c>
      <c r="N349" s="170">
        <v>1.28</v>
      </c>
      <c r="O349" s="170">
        <v>0</v>
      </c>
      <c r="P349" s="169">
        <v>0</v>
      </c>
      <c r="Q349" s="169">
        <v>0</v>
      </c>
      <c r="R349" s="169">
        <v>0</v>
      </c>
      <c r="S349" s="169">
        <v>0</v>
      </c>
      <c r="T349" s="171">
        <v>0</v>
      </c>
      <c r="U349" s="172" t="s">
        <v>410</v>
      </c>
    </row>
    <row r="350" spans="1:21" outlineLevel="1">
      <c r="A350" s="167" t="s">
        <v>411</v>
      </c>
      <c r="B350" s="168" t="s">
        <v>409</v>
      </c>
      <c r="C350" s="168" t="s">
        <v>275</v>
      </c>
      <c r="D350" s="168" t="s">
        <v>384</v>
      </c>
      <c r="E350" s="169">
        <v>0</v>
      </c>
      <c r="F350" s="169">
        <v>49742</v>
      </c>
      <c r="G350" s="169">
        <v>0</v>
      </c>
      <c r="H350" s="169">
        <v>0</v>
      </c>
      <c r="I350" s="169">
        <v>0</v>
      </c>
      <c r="J350" s="169">
        <v>237</v>
      </c>
      <c r="K350" s="170">
        <v>0</v>
      </c>
      <c r="L350" s="170">
        <v>0</v>
      </c>
      <c r="M350" s="170">
        <v>0</v>
      </c>
      <c r="N350" s="170">
        <v>1.28</v>
      </c>
      <c r="O350" s="170">
        <v>0</v>
      </c>
      <c r="P350" s="169">
        <v>0</v>
      </c>
      <c r="Q350" s="169">
        <v>0</v>
      </c>
      <c r="R350" s="169">
        <v>0</v>
      </c>
      <c r="S350" s="169">
        <v>0</v>
      </c>
      <c r="T350" s="171">
        <v>0</v>
      </c>
      <c r="U350" s="172" t="s">
        <v>410</v>
      </c>
    </row>
    <row r="351" spans="1:21" outlineLevel="1">
      <c r="A351" s="167" t="s">
        <v>412</v>
      </c>
      <c r="B351" s="168" t="s">
        <v>409</v>
      </c>
      <c r="C351" s="168" t="s">
        <v>275</v>
      </c>
      <c r="D351" s="168" t="s">
        <v>384</v>
      </c>
      <c r="E351" s="169">
        <v>512</v>
      </c>
      <c r="F351" s="169">
        <v>14848</v>
      </c>
      <c r="G351" s="169">
        <v>0</v>
      </c>
      <c r="H351" s="169">
        <v>0</v>
      </c>
      <c r="I351" s="169">
        <v>2</v>
      </c>
      <c r="J351" s="169">
        <v>31</v>
      </c>
      <c r="K351" s="170">
        <v>3.45</v>
      </c>
      <c r="L351" s="170">
        <v>0</v>
      </c>
      <c r="M351" s="170">
        <v>6.45</v>
      </c>
      <c r="N351" s="170">
        <v>1.28</v>
      </c>
      <c r="O351" s="170">
        <v>0</v>
      </c>
      <c r="P351" s="169">
        <v>655.36</v>
      </c>
      <c r="Q351" s="169">
        <v>655.36</v>
      </c>
      <c r="R351" s="169">
        <v>0</v>
      </c>
      <c r="S351" s="169">
        <v>0</v>
      </c>
      <c r="T351" s="171">
        <v>655.36</v>
      </c>
      <c r="U351" s="172" t="s">
        <v>410</v>
      </c>
    </row>
    <row r="352" spans="1:21" outlineLevel="1">
      <c r="A352" s="167" t="s">
        <v>413</v>
      </c>
      <c r="B352" s="168" t="s">
        <v>409</v>
      </c>
      <c r="C352" s="168" t="s">
        <v>275</v>
      </c>
      <c r="D352" s="168" t="s">
        <v>384</v>
      </c>
      <c r="E352" s="169">
        <v>0</v>
      </c>
      <c r="F352" s="169">
        <v>768</v>
      </c>
      <c r="G352" s="169">
        <v>0</v>
      </c>
      <c r="H352" s="169">
        <v>0</v>
      </c>
      <c r="I352" s="169">
        <v>0</v>
      </c>
      <c r="J352" s="169">
        <v>3</v>
      </c>
      <c r="K352" s="170">
        <v>0</v>
      </c>
      <c r="L352" s="170">
        <v>0</v>
      </c>
      <c r="M352" s="170">
        <v>0</v>
      </c>
      <c r="N352" s="170">
        <v>1.28</v>
      </c>
      <c r="O352" s="170">
        <v>0</v>
      </c>
      <c r="P352" s="169">
        <v>0</v>
      </c>
      <c r="Q352" s="169">
        <v>0</v>
      </c>
      <c r="R352" s="169">
        <v>0</v>
      </c>
      <c r="S352" s="169">
        <v>0</v>
      </c>
      <c r="T352" s="171">
        <v>0</v>
      </c>
      <c r="U352" s="172" t="s">
        <v>410</v>
      </c>
    </row>
    <row r="353" spans="1:21" outlineLevel="1">
      <c r="A353" s="167" t="s">
        <v>414</v>
      </c>
      <c r="B353" s="168" t="s">
        <v>409</v>
      </c>
      <c r="C353" s="168" t="s">
        <v>275</v>
      </c>
      <c r="D353" s="168" t="s">
        <v>384</v>
      </c>
      <c r="E353" s="169">
        <v>0</v>
      </c>
      <c r="F353" s="169">
        <v>1792</v>
      </c>
      <c r="G353" s="169">
        <v>0</v>
      </c>
      <c r="H353" s="169">
        <v>0</v>
      </c>
      <c r="I353" s="169">
        <v>0</v>
      </c>
      <c r="J353" s="169">
        <v>7</v>
      </c>
      <c r="K353" s="170">
        <v>0</v>
      </c>
      <c r="L353" s="170">
        <v>0</v>
      </c>
      <c r="M353" s="170">
        <v>0</v>
      </c>
      <c r="N353" s="170">
        <v>1.28</v>
      </c>
      <c r="O353" s="170">
        <v>0</v>
      </c>
      <c r="P353" s="169">
        <v>0</v>
      </c>
      <c r="Q353" s="169">
        <v>0</v>
      </c>
      <c r="R353" s="169">
        <v>0</v>
      </c>
      <c r="S353" s="169">
        <v>0</v>
      </c>
      <c r="T353" s="171">
        <v>0</v>
      </c>
      <c r="U353" s="172" t="s">
        <v>410</v>
      </c>
    </row>
    <row r="354" spans="1:21" outlineLevel="1">
      <c r="A354" s="167" t="s">
        <v>415</v>
      </c>
      <c r="B354" s="168" t="s">
        <v>409</v>
      </c>
      <c r="C354" s="168" t="s">
        <v>275</v>
      </c>
      <c r="D354" s="168" t="s">
        <v>384</v>
      </c>
      <c r="E354" s="169">
        <v>75008</v>
      </c>
      <c r="F354" s="169">
        <v>112128</v>
      </c>
      <c r="G354" s="169">
        <v>0</v>
      </c>
      <c r="H354" s="169">
        <v>0</v>
      </c>
      <c r="I354" s="169">
        <v>282</v>
      </c>
      <c r="J354" s="169">
        <v>438</v>
      </c>
      <c r="K354" s="170">
        <v>66.89</v>
      </c>
      <c r="L354" s="170">
        <v>0</v>
      </c>
      <c r="M354" s="170">
        <v>64.38</v>
      </c>
      <c r="N354" s="170">
        <v>1.28</v>
      </c>
      <c r="O354" s="170">
        <v>0</v>
      </c>
      <c r="P354" s="169">
        <v>96010.240000000005</v>
      </c>
      <c r="Q354" s="169">
        <v>96010.240000000005</v>
      </c>
      <c r="R354" s="169">
        <v>0</v>
      </c>
      <c r="S354" s="169">
        <v>0</v>
      </c>
      <c r="T354" s="171">
        <v>96010.240000000005</v>
      </c>
      <c r="U354" s="172" t="s">
        <v>410</v>
      </c>
    </row>
    <row r="355" spans="1:21" outlineLevel="1">
      <c r="A355" s="167" t="s">
        <v>416</v>
      </c>
      <c r="B355" s="168" t="s">
        <v>409</v>
      </c>
      <c r="C355" s="168" t="s">
        <v>275</v>
      </c>
      <c r="D355" s="168" t="s">
        <v>384</v>
      </c>
      <c r="E355" s="169">
        <v>256</v>
      </c>
      <c r="F355" s="169">
        <v>32256</v>
      </c>
      <c r="G355" s="169">
        <v>0</v>
      </c>
      <c r="H355" s="169">
        <v>0</v>
      </c>
      <c r="I355" s="169">
        <v>1</v>
      </c>
      <c r="J355" s="169">
        <v>75</v>
      </c>
      <c r="K355" s="170">
        <v>0.79</v>
      </c>
      <c r="L355" s="170">
        <v>0</v>
      </c>
      <c r="M355" s="170">
        <v>1.33</v>
      </c>
      <c r="N355" s="170">
        <v>1.28</v>
      </c>
      <c r="O355" s="170">
        <v>0</v>
      </c>
      <c r="P355" s="169">
        <v>327.68</v>
      </c>
      <c r="Q355" s="169">
        <v>327.68</v>
      </c>
      <c r="R355" s="169">
        <v>0</v>
      </c>
      <c r="S355" s="169">
        <v>0</v>
      </c>
      <c r="T355" s="171">
        <v>327.68</v>
      </c>
      <c r="U355" s="172" t="s">
        <v>410</v>
      </c>
    </row>
    <row r="356" spans="1:21">
      <c r="A356" s="173" t="s">
        <v>417</v>
      </c>
      <c r="B356" s="174"/>
      <c r="C356" s="174"/>
      <c r="D356" s="174"/>
      <c r="E356" s="175">
        <v>139832</v>
      </c>
      <c r="F356" s="175">
        <v>3967951</v>
      </c>
      <c r="G356" s="175">
        <v>0</v>
      </c>
      <c r="H356" s="175">
        <v>5583856</v>
      </c>
      <c r="I356" s="174"/>
      <c r="J356" s="174"/>
      <c r="K356" s="176"/>
      <c r="L356" s="176"/>
      <c r="M356" s="176"/>
      <c r="N356" s="176"/>
      <c r="O356" s="176"/>
      <c r="P356" s="175">
        <v>178984.95999999999</v>
      </c>
      <c r="Q356" s="175">
        <v>178984.95999999999</v>
      </c>
      <c r="R356" s="175">
        <v>0</v>
      </c>
      <c r="S356" s="175">
        <v>0</v>
      </c>
      <c r="T356" s="175">
        <v>178984.95999999999</v>
      </c>
      <c r="U356" s="169"/>
    </row>
    <row r="357" spans="1:21" outlineLevel="1">
      <c r="A357" s="167" t="s">
        <v>418</v>
      </c>
      <c r="B357" s="168" t="s">
        <v>383</v>
      </c>
      <c r="C357" s="168" t="s">
        <v>275</v>
      </c>
      <c r="D357" s="168" t="s">
        <v>419</v>
      </c>
      <c r="E357" s="169">
        <v>668049</v>
      </c>
      <c r="F357" s="169">
        <v>599994</v>
      </c>
      <c r="G357" s="169">
        <v>20203.09</v>
      </c>
      <c r="H357" s="169">
        <v>14719.24</v>
      </c>
      <c r="I357" s="169">
        <v>1597</v>
      </c>
      <c r="J357" s="169">
        <v>1467</v>
      </c>
      <c r="K357" s="170">
        <v>111.34</v>
      </c>
      <c r="L357" s="170">
        <v>137.26</v>
      </c>
      <c r="M357" s="170">
        <v>108.86</v>
      </c>
      <c r="N357" s="170">
        <v>1.2</v>
      </c>
      <c r="O357" s="170">
        <v>0</v>
      </c>
      <c r="P357" s="169">
        <v>801658.8</v>
      </c>
      <c r="Q357" s="169">
        <v>821861.89</v>
      </c>
      <c r="R357" s="169">
        <v>0</v>
      </c>
      <c r="S357" s="169">
        <v>0</v>
      </c>
      <c r="T357" s="171">
        <v>821861.89</v>
      </c>
      <c r="U357" s="172" t="s">
        <v>385</v>
      </c>
    </row>
    <row r="358" spans="1:21" outlineLevel="1">
      <c r="A358" s="167" t="s">
        <v>420</v>
      </c>
      <c r="B358" s="168" t="s">
        <v>421</v>
      </c>
      <c r="C358" s="168" t="s">
        <v>275</v>
      </c>
      <c r="D358" s="168" t="s">
        <v>422</v>
      </c>
      <c r="E358" s="169">
        <v>710614</v>
      </c>
      <c r="F358" s="169">
        <v>971992</v>
      </c>
      <c r="G358" s="169">
        <v>0</v>
      </c>
      <c r="H358" s="169">
        <v>0</v>
      </c>
      <c r="I358" s="169">
        <v>2419</v>
      </c>
      <c r="J358" s="169">
        <v>3155</v>
      </c>
      <c r="K358" s="170">
        <v>73.11</v>
      </c>
      <c r="L358" s="170">
        <v>0</v>
      </c>
      <c r="M358" s="170">
        <v>76.67</v>
      </c>
      <c r="N358" s="170">
        <v>1.34</v>
      </c>
      <c r="O358" s="170">
        <v>0</v>
      </c>
      <c r="P358" s="169">
        <v>952222.76</v>
      </c>
      <c r="Q358" s="169">
        <v>952222.76</v>
      </c>
      <c r="R358" s="169">
        <v>0</v>
      </c>
      <c r="S358" s="169">
        <v>0</v>
      </c>
      <c r="T358" s="171">
        <v>952222.76</v>
      </c>
      <c r="U358" s="172" t="s">
        <v>423</v>
      </c>
    </row>
    <row r="359" spans="1:21" outlineLevel="1">
      <c r="A359" s="167" t="s">
        <v>424</v>
      </c>
      <c r="B359" s="168" t="s">
        <v>425</v>
      </c>
      <c r="C359" s="168" t="s">
        <v>275</v>
      </c>
      <c r="D359" s="168" t="s">
        <v>426</v>
      </c>
      <c r="E359" s="169">
        <v>1868959</v>
      </c>
      <c r="F359" s="169">
        <v>1626830</v>
      </c>
      <c r="G359" s="169">
        <v>0</v>
      </c>
      <c r="H359" s="169">
        <v>0</v>
      </c>
      <c r="I359" s="169">
        <v>1446</v>
      </c>
      <c r="J359" s="169">
        <v>1265</v>
      </c>
      <c r="K359" s="170">
        <v>114.88</v>
      </c>
      <c r="L359" s="170">
        <v>0</v>
      </c>
      <c r="M359" s="170">
        <v>114.31</v>
      </c>
      <c r="N359" s="170">
        <v>1.41</v>
      </c>
      <c r="O359" s="170">
        <v>0</v>
      </c>
      <c r="P359" s="169">
        <v>2635232.19</v>
      </c>
      <c r="Q359" s="169">
        <v>2635232.19</v>
      </c>
      <c r="R359" s="169">
        <v>0</v>
      </c>
      <c r="S359" s="169">
        <v>0</v>
      </c>
      <c r="T359" s="171">
        <v>2635232.19</v>
      </c>
      <c r="U359" s="172" t="s">
        <v>427</v>
      </c>
    </row>
    <row r="360" spans="1:21">
      <c r="A360" s="173" t="s">
        <v>428</v>
      </c>
      <c r="B360" s="174"/>
      <c r="C360" s="174"/>
      <c r="D360" s="174"/>
      <c r="E360" s="175">
        <v>3247622</v>
      </c>
      <c r="F360" s="175">
        <v>3198816</v>
      </c>
      <c r="G360" s="175">
        <v>20203.09</v>
      </c>
      <c r="H360" s="175">
        <v>14719.24</v>
      </c>
      <c r="I360" s="174"/>
      <c r="J360" s="174"/>
      <c r="K360" s="176"/>
      <c r="L360" s="176"/>
      <c r="M360" s="176"/>
      <c r="N360" s="176"/>
      <c r="O360" s="176"/>
      <c r="P360" s="175">
        <v>4389113.75</v>
      </c>
      <c r="Q360" s="175">
        <v>4409316.84</v>
      </c>
      <c r="R360" s="175">
        <v>0</v>
      </c>
      <c r="S360" s="175">
        <v>0</v>
      </c>
      <c r="T360" s="175">
        <v>4409316.84</v>
      </c>
      <c r="U360" s="169"/>
    </row>
    <row r="361" spans="1:21" outlineLevel="1">
      <c r="A361" s="167" t="s">
        <v>431</v>
      </c>
      <c r="B361" s="168" t="s">
        <v>432</v>
      </c>
      <c r="C361" s="168" t="s">
        <v>275</v>
      </c>
      <c r="D361" s="168" t="s">
        <v>433</v>
      </c>
      <c r="E361" s="169">
        <v>11472</v>
      </c>
      <c r="F361" s="169">
        <v>12852</v>
      </c>
      <c r="G361" s="169">
        <v>0</v>
      </c>
      <c r="H361" s="169">
        <v>0</v>
      </c>
      <c r="I361" s="169">
        <v>17</v>
      </c>
      <c r="J361" s="169">
        <v>27</v>
      </c>
      <c r="K361" s="170">
        <v>89.26</v>
      </c>
      <c r="L361" s="170">
        <v>0</v>
      </c>
      <c r="M361" s="170">
        <v>62.96</v>
      </c>
      <c r="N361" s="170">
        <v>1.08</v>
      </c>
      <c r="O361" s="170">
        <v>0</v>
      </c>
      <c r="P361" s="169">
        <v>12389.76</v>
      </c>
      <c r="Q361" s="169">
        <v>12389.76</v>
      </c>
      <c r="R361" s="169">
        <v>0</v>
      </c>
      <c r="S361" s="169">
        <v>0</v>
      </c>
      <c r="T361" s="171">
        <v>12389.76</v>
      </c>
      <c r="U361" s="172" t="s">
        <v>434</v>
      </c>
    </row>
    <row r="362" spans="1:21" outlineLevel="1">
      <c r="A362" s="167" t="s">
        <v>435</v>
      </c>
      <c r="B362" s="168" t="s">
        <v>386</v>
      </c>
      <c r="C362" s="168" t="s">
        <v>275</v>
      </c>
      <c r="D362" s="168" t="s">
        <v>430</v>
      </c>
      <c r="E362" s="169">
        <v>4890346</v>
      </c>
      <c r="F362" s="169">
        <v>4332441</v>
      </c>
      <c r="G362" s="169">
        <v>219969.33</v>
      </c>
      <c r="H362" s="169">
        <v>63987.41</v>
      </c>
      <c r="I362" s="169">
        <v>2883</v>
      </c>
      <c r="J362" s="169">
        <v>2818</v>
      </c>
      <c r="K362" s="170">
        <v>112.88</v>
      </c>
      <c r="L362" s="170">
        <v>343.77</v>
      </c>
      <c r="M362" s="170">
        <v>102.31</v>
      </c>
      <c r="N362" s="170">
        <v>1.02</v>
      </c>
      <c r="O362" s="170">
        <v>0</v>
      </c>
      <c r="P362" s="169">
        <v>4988152.92</v>
      </c>
      <c r="Q362" s="169">
        <v>5208122.25</v>
      </c>
      <c r="R362" s="169">
        <v>0</v>
      </c>
      <c r="S362" s="169">
        <v>0</v>
      </c>
      <c r="T362" s="171">
        <v>5208122.25</v>
      </c>
      <c r="U362" s="172" t="s">
        <v>387</v>
      </c>
    </row>
    <row r="363" spans="1:21" outlineLevel="1">
      <c r="A363" s="167" t="s">
        <v>429</v>
      </c>
      <c r="B363" s="168" t="s">
        <v>386</v>
      </c>
      <c r="C363" s="168" t="s">
        <v>275</v>
      </c>
      <c r="D363" s="168" t="s">
        <v>430</v>
      </c>
      <c r="E363" s="169">
        <v>0</v>
      </c>
      <c r="F363" s="169">
        <v>702</v>
      </c>
      <c r="G363" s="169">
        <v>0</v>
      </c>
      <c r="H363" s="169">
        <v>0</v>
      </c>
      <c r="I363" s="169">
        <v>0</v>
      </c>
      <c r="J363" s="169">
        <v>6</v>
      </c>
      <c r="K363" s="170">
        <v>0</v>
      </c>
      <c r="L363" s="170">
        <v>0</v>
      </c>
      <c r="M363" s="170">
        <v>0</v>
      </c>
      <c r="N363" s="170">
        <v>1</v>
      </c>
      <c r="O363" s="170">
        <v>0</v>
      </c>
      <c r="P363" s="169">
        <v>0</v>
      </c>
      <c r="Q363" s="169">
        <v>0</v>
      </c>
      <c r="R363" s="169">
        <v>0</v>
      </c>
      <c r="S363" s="169">
        <v>0</v>
      </c>
      <c r="T363" s="171">
        <v>0</v>
      </c>
      <c r="U363" s="172" t="s">
        <v>387</v>
      </c>
    </row>
    <row r="364" spans="1:21" outlineLevel="1">
      <c r="A364" s="167" t="s">
        <v>436</v>
      </c>
      <c r="B364" s="168" t="s">
        <v>386</v>
      </c>
      <c r="C364" s="168" t="s">
        <v>275</v>
      </c>
      <c r="D364" s="168" t="s">
        <v>430</v>
      </c>
      <c r="E364" s="169">
        <v>0</v>
      </c>
      <c r="F364" s="169">
        <v>702</v>
      </c>
      <c r="G364" s="169">
        <v>0</v>
      </c>
      <c r="H364" s="169">
        <v>0</v>
      </c>
      <c r="I364" s="169">
        <v>0</v>
      </c>
      <c r="J364" s="169">
        <v>3</v>
      </c>
      <c r="K364" s="170">
        <v>0</v>
      </c>
      <c r="L364" s="170">
        <v>0</v>
      </c>
      <c r="M364" s="170">
        <v>0</v>
      </c>
      <c r="N364" s="170">
        <v>1</v>
      </c>
      <c r="O364" s="170">
        <v>0</v>
      </c>
      <c r="P364" s="169">
        <v>0</v>
      </c>
      <c r="Q364" s="169">
        <v>0</v>
      </c>
      <c r="R364" s="169">
        <v>0</v>
      </c>
      <c r="S364" s="169">
        <v>0</v>
      </c>
      <c r="T364" s="171">
        <v>0</v>
      </c>
      <c r="U364" s="172" t="s">
        <v>387</v>
      </c>
    </row>
    <row r="365" spans="1:21" outlineLevel="1">
      <c r="A365" s="167" t="s">
        <v>437</v>
      </c>
      <c r="B365" s="168" t="s">
        <v>386</v>
      </c>
      <c r="C365" s="168" t="s">
        <v>275</v>
      </c>
      <c r="D365" s="168" t="s">
        <v>384</v>
      </c>
      <c r="E365" s="169">
        <v>0</v>
      </c>
      <c r="F365" s="169">
        <v>13280</v>
      </c>
      <c r="G365" s="169">
        <v>0</v>
      </c>
      <c r="H365" s="169">
        <v>0</v>
      </c>
      <c r="I365" s="169">
        <v>0</v>
      </c>
      <c r="J365" s="169">
        <v>8</v>
      </c>
      <c r="K365" s="170">
        <v>0</v>
      </c>
      <c r="L365" s="170">
        <v>0</v>
      </c>
      <c r="M365" s="170">
        <v>0</v>
      </c>
      <c r="N365" s="170">
        <v>1.05</v>
      </c>
      <c r="O365" s="170">
        <v>0</v>
      </c>
      <c r="P365" s="169">
        <v>0</v>
      </c>
      <c r="Q365" s="169">
        <v>0</v>
      </c>
      <c r="R365" s="169">
        <v>0</v>
      </c>
      <c r="S365" s="169">
        <v>0</v>
      </c>
      <c r="T365" s="171">
        <v>0</v>
      </c>
      <c r="U365" s="172" t="s">
        <v>387</v>
      </c>
    </row>
    <row r="366" spans="1:21" outlineLevel="1">
      <c r="A366" s="167" t="s">
        <v>438</v>
      </c>
      <c r="B366" s="168" t="s">
        <v>439</v>
      </c>
      <c r="C366" s="168" t="s">
        <v>275</v>
      </c>
      <c r="D366" s="168" t="s">
        <v>430</v>
      </c>
      <c r="E366" s="169">
        <v>133467</v>
      </c>
      <c r="F366" s="169">
        <v>67767</v>
      </c>
      <c r="G366" s="169">
        <v>0</v>
      </c>
      <c r="H366" s="169">
        <v>25.54</v>
      </c>
      <c r="I366" s="169">
        <v>156</v>
      </c>
      <c r="J366" s="169">
        <v>105</v>
      </c>
      <c r="K366" s="170">
        <v>196.95</v>
      </c>
      <c r="L366" s="170">
        <v>0</v>
      </c>
      <c r="M366" s="170">
        <v>148.57</v>
      </c>
      <c r="N366" s="170">
        <v>1.04</v>
      </c>
      <c r="O366" s="170">
        <v>0</v>
      </c>
      <c r="P366" s="169">
        <v>138805.68</v>
      </c>
      <c r="Q366" s="169">
        <v>138805.68</v>
      </c>
      <c r="R366" s="169">
        <v>0</v>
      </c>
      <c r="S366" s="169">
        <v>0</v>
      </c>
      <c r="T366" s="171">
        <v>138805.68</v>
      </c>
      <c r="U366" s="172" t="s">
        <v>440</v>
      </c>
    </row>
    <row r="367" spans="1:21" outlineLevel="1">
      <c r="A367" s="167" t="s">
        <v>435</v>
      </c>
      <c r="B367" s="168" t="s">
        <v>441</v>
      </c>
      <c r="C367" s="168" t="s">
        <v>275</v>
      </c>
      <c r="D367" s="168" t="s">
        <v>430</v>
      </c>
      <c r="E367" s="169">
        <v>739500</v>
      </c>
      <c r="F367" s="169">
        <v>549377</v>
      </c>
      <c r="G367" s="169">
        <v>0</v>
      </c>
      <c r="H367" s="169">
        <v>3745</v>
      </c>
      <c r="I367" s="169">
        <v>398</v>
      </c>
      <c r="J367" s="169">
        <v>380</v>
      </c>
      <c r="K367" s="170">
        <v>134.61000000000001</v>
      </c>
      <c r="L367" s="170">
        <v>0</v>
      </c>
      <c r="M367" s="170">
        <v>104.74</v>
      </c>
      <c r="N367" s="170">
        <v>1.02</v>
      </c>
      <c r="O367" s="170">
        <v>0</v>
      </c>
      <c r="P367" s="169">
        <v>754290</v>
      </c>
      <c r="Q367" s="169">
        <v>754290</v>
      </c>
      <c r="R367" s="169">
        <v>0</v>
      </c>
      <c r="S367" s="169">
        <v>0</v>
      </c>
      <c r="T367" s="171">
        <v>754290</v>
      </c>
      <c r="U367" s="172" t="s">
        <v>442</v>
      </c>
    </row>
    <row r="368" spans="1:21" outlineLevel="1">
      <c r="A368" s="167" t="s">
        <v>435</v>
      </c>
      <c r="B368" s="168" t="s">
        <v>443</v>
      </c>
      <c r="C368" s="168" t="s">
        <v>275</v>
      </c>
      <c r="D368" s="168" t="s">
        <v>430</v>
      </c>
      <c r="E368" s="169">
        <v>653151</v>
      </c>
      <c r="F368" s="169">
        <v>530045</v>
      </c>
      <c r="G368" s="169">
        <v>373401.28</v>
      </c>
      <c r="H368" s="169">
        <v>129732</v>
      </c>
      <c r="I368" s="169">
        <v>696</v>
      </c>
      <c r="J368" s="169">
        <v>671</v>
      </c>
      <c r="K368" s="170">
        <v>123.23</v>
      </c>
      <c r="L368" s="170">
        <v>287.83</v>
      </c>
      <c r="M368" s="170">
        <v>103.73</v>
      </c>
      <c r="N368" s="170">
        <v>1.02</v>
      </c>
      <c r="O368" s="170">
        <v>0</v>
      </c>
      <c r="P368" s="169">
        <v>666214.02</v>
      </c>
      <c r="Q368" s="169">
        <v>1039615.3</v>
      </c>
      <c r="R368" s="169">
        <v>0</v>
      </c>
      <c r="S368" s="169">
        <v>0</v>
      </c>
      <c r="T368" s="171">
        <v>1039615.3</v>
      </c>
      <c r="U368" s="172" t="s">
        <v>444</v>
      </c>
    </row>
    <row r="369" spans="1:21" outlineLevel="1">
      <c r="A369" s="167" t="s">
        <v>435</v>
      </c>
      <c r="B369" s="168" t="s">
        <v>445</v>
      </c>
      <c r="C369" s="168" t="s">
        <v>275</v>
      </c>
      <c r="D369" s="168" t="s">
        <v>430</v>
      </c>
      <c r="E369" s="169">
        <v>3842046</v>
      </c>
      <c r="F369" s="169">
        <v>3538419</v>
      </c>
      <c r="G369" s="169">
        <v>1109086.6200000001</v>
      </c>
      <c r="H369" s="169">
        <v>1380877.35</v>
      </c>
      <c r="I369" s="169">
        <v>1408</v>
      </c>
      <c r="J369" s="169">
        <v>1228</v>
      </c>
      <c r="K369" s="170">
        <v>108.58</v>
      </c>
      <c r="L369" s="170">
        <v>80.319999999999993</v>
      </c>
      <c r="M369" s="170">
        <v>114.66</v>
      </c>
      <c r="N369" s="170">
        <v>1.02</v>
      </c>
      <c r="O369" s="170">
        <v>0</v>
      </c>
      <c r="P369" s="169">
        <v>3918886.92</v>
      </c>
      <c r="Q369" s="169">
        <v>5027973.54</v>
      </c>
      <c r="R369" s="169">
        <v>0</v>
      </c>
      <c r="S369" s="169">
        <v>0</v>
      </c>
      <c r="T369" s="171">
        <v>5027973.54</v>
      </c>
      <c r="U369" s="172" t="s">
        <v>446</v>
      </c>
    </row>
    <row r="370" spans="1:21" outlineLevel="1">
      <c r="A370" s="167" t="s">
        <v>436</v>
      </c>
      <c r="B370" s="168" t="s">
        <v>445</v>
      </c>
      <c r="C370" s="168" t="s">
        <v>275</v>
      </c>
      <c r="D370" s="168" t="s">
        <v>430</v>
      </c>
      <c r="E370" s="169">
        <v>0</v>
      </c>
      <c r="F370" s="169">
        <v>1404</v>
      </c>
      <c r="G370" s="169">
        <v>0</v>
      </c>
      <c r="H370" s="169">
        <v>0</v>
      </c>
      <c r="I370" s="169">
        <v>0</v>
      </c>
      <c r="J370" s="169">
        <v>6</v>
      </c>
      <c r="K370" s="170">
        <v>0</v>
      </c>
      <c r="L370" s="170">
        <v>0</v>
      </c>
      <c r="M370" s="170">
        <v>0</v>
      </c>
      <c r="N370" s="170">
        <v>1</v>
      </c>
      <c r="O370" s="170">
        <v>0</v>
      </c>
      <c r="P370" s="169">
        <v>0</v>
      </c>
      <c r="Q370" s="169">
        <v>0</v>
      </c>
      <c r="R370" s="169">
        <v>0</v>
      </c>
      <c r="S370" s="169">
        <v>0</v>
      </c>
      <c r="T370" s="171">
        <v>0</v>
      </c>
      <c r="U370" s="172" t="s">
        <v>446</v>
      </c>
    </row>
    <row r="371" spans="1:21" outlineLevel="1">
      <c r="A371" s="167" t="s">
        <v>447</v>
      </c>
      <c r="B371" s="168" t="s">
        <v>445</v>
      </c>
      <c r="C371" s="168" t="s">
        <v>275</v>
      </c>
      <c r="D371" s="168" t="s">
        <v>422</v>
      </c>
      <c r="E371" s="169">
        <v>1485094</v>
      </c>
      <c r="F371" s="169">
        <v>1156325</v>
      </c>
      <c r="G371" s="169">
        <v>0</v>
      </c>
      <c r="H371" s="169">
        <v>0</v>
      </c>
      <c r="I371" s="169">
        <v>535</v>
      </c>
      <c r="J371" s="169">
        <v>465</v>
      </c>
      <c r="K371" s="170">
        <v>128.43</v>
      </c>
      <c r="L371" s="170">
        <v>0</v>
      </c>
      <c r="M371" s="170">
        <v>115.05</v>
      </c>
      <c r="N371" s="170">
        <v>1.18</v>
      </c>
      <c r="O371" s="170">
        <v>0</v>
      </c>
      <c r="P371" s="169">
        <v>1752410.92</v>
      </c>
      <c r="Q371" s="169">
        <v>1752410.92</v>
      </c>
      <c r="R371" s="169">
        <v>0</v>
      </c>
      <c r="S371" s="169">
        <v>0</v>
      </c>
      <c r="T371" s="171">
        <v>1752410.92</v>
      </c>
      <c r="U371" s="172" t="s">
        <v>446</v>
      </c>
    </row>
    <row r="372" spans="1:21" outlineLevel="1">
      <c r="A372" s="167" t="s">
        <v>435</v>
      </c>
      <c r="B372" s="168" t="s">
        <v>448</v>
      </c>
      <c r="C372" s="168" t="s">
        <v>275</v>
      </c>
      <c r="D372" s="168" t="s">
        <v>430</v>
      </c>
      <c r="E372" s="169">
        <v>35035</v>
      </c>
      <c r="F372" s="169">
        <v>16706</v>
      </c>
      <c r="G372" s="169">
        <v>185.4</v>
      </c>
      <c r="H372" s="169">
        <v>0</v>
      </c>
      <c r="I372" s="169">
        <v>54</v>
      </c>
      <c r="J372" s="169">
        <v>43</v>
      </c>
      <c r="K372" s="170">
        <v>209.72</v>
      </c>
      <c r="L372" s="170">
        <v>0</v>
      </c>
      <c r="M372" s="170">
        <v>125.58</v>
      </c>
      <c r="N372" s="170">
        <v>1.02</v>
      </c>
      <c r="O372" s="170">
        <v>0</v>
      </c>
      <c r="P372" s="169">
        <v>35735.699999999997</v>
      </c>
      <c r="Q372" s="169">
        <v>35921.1</v>
      </c>
      <c r="R372" s="169">
        <v>0</v>
      </c>
      <c r="S372" s="169">
        <v>0</v>
      </c>
      <c r="T372" s="171">
        <v>35921.1</v>
      </c>
      <c r="U372" s="172" t="s">
        <v>449</v>
      </c>
    </row>
    <row r="373" spans="1:21" outlineLevel="1">
      <c r="A373" s="167" t="s">
        <v>436</v>
      </c>
      <c r="B373" s="168" t="s">
        <v>448</v>
      </c>
      <c r="C373" s="168" t="s">
        <v>275</v>
      </c>
      <c r="D373" s="168" t="s">
        <v>430</v>
      </c>
      <c r="E373" s="169">
        <v>0</v>
      </c>
      <c r="F373" s="169">
        <v>936</v>
      </c>
      <c r="G373" s="169">
        <v>0</v>
      </c>
      <c r="H373" s="169">
        <v>0</v>
      </c>
      <c r="I373" s="169">
        <v>0</v>
      </c>
      <c r="J373" s="169">
        <v>3</v>
      </c>
      <c r="K373" s="170">
        <v>0</v>
      </c>
      <c r="L373" s="170">
        <v>0</v>
      </c>
      <c r="M373" s="170">
        <v>0</v>
      </c>
      <c r="N373" s="170">
        <v>1</v>
      </c>
      <c r="O373" s="170">
        <v>0</v>
      </c>
      <c r="P373" s="169">
        <v>0</v>
      </c>
      <c r="Q373" s="169">
        <v>0</v>
      </c>
      <c r="R373" s="169">
        <v>0</v>
      </c>
      <c r="S373" s="169">
        <v>0</v>
      </c>
      <c r="T373" s="171">
        <v>0</v>
      </c>
      <c r="U373" s="172" t="s">
        <v>449</v>
      </c>
    </row>
    <row r="374" spans="1:21" outlineLevel="1">
      <c r="A374" s="167" t="s">
        <v>429</v>
      </c>
      <c r="B374" s="168" t="s">
        <v>389</v>
      </c>
      <c r="C374" s="168" t="s">
        <v>275</v>
      </c>
      <c r="D374" s="168" t="s">
        <v>430</v>
      </c>
      <c r="E374" s="169">
        <v>0</v>
      </c>
      <c r="F374" s="169">
        <v>936</v>
      </c>
      <c r="G374" s="169">
        <v>0</v>
      </c>
      <c r="H374" s="169">
        <v>0</v>
      </c>
      <c r="I374" s="169">
        <v>0</v>
      </c>
      <c r="J374" s="169">
        <v>8</v>
      </c>
      <c r="K374" s="170">
        <v>0</v>
      </c>
      <c r="L374" s="170">
        <v>0</v>
      </c>
      <c r="M374" s="170">
        <v>0</v>
      </c>
      <c r="N374" s="170">
        <v>1</v>
      </c>
      <c r="O374" s="170">
        <v>0</v>
      </c>
      <c r="P374" s="169">
        <v>0</v>
      </c>
      <c r="Q374" s="169">
        <v>0</v>
      </c>
      <c r="R374" s="169">
        <v>0</v>
      </c>
      <c r="S374" s="169">
        <v>0</v>
      </c>
      <c r="T374" s="171">
        <v>0</v>
      </c>
      <c r="U374" s="172" t="s">
        <v>390</v>
      </c>
    </row>
    <row r="375" spans="1:21" outlineLevel="1">
      <c r="A375" s="167" t="s">
        <v>436</v>
      </c>
      <c r="B375" s="168" t="s">
        <v>389</v>
      </c>
      <c r="C375" s="168" t="s">
        <v>275</v>
      </c>
      <c r="D375" s="168" t="s">
        <v>430</v>
      </c>
      <c r="E375" s="169">
        <v>0</v>
      </c>
      <c r="F375" s="169">
        <v>468</v>
      </c>
      <c r="G375" s="169">
        <v>0</v>
      </c>
      <c r="H375" s="169">
        <v>0</v>
      </c>
      <c r="I375" s="169">
        <v>0</v>
      </c>
      <c r="J375" s="169">
        <v>2</v>
      </c>
      <c r="K375" s="170">
        <v>0</v>
      </c>
      <c r="L375" s="170">
        <v>0</v>
      </c>
      <c r="M375" s="170">
        <v>0</v>
      </c>
      <c r="N375" s="170">
        <v>1</v>
      </c>
      <c r="O375" s="170">
        <v>0</v>
      </c>
      <c r="P375" s="169">
        <v>0</v>
      </c>
      <c r="Q375" s="169">
        <v>0</v>
      </c>
      <c r="R375" s="169">
        <v>0</v>
      </c>
      <c r="S375" s="169">
        <v>0</v>
      </c>
      <c r="T375" s="171">
        <v>0</v>
      </c>
      <c r="U375" s="172" t="s">
        <v>390</v>
      </c>
    </row>
    <row r="376" spans="1:21" outlineLevel="1">
      <c r="A376" s="167" t="s">
        <v>450</v>
      </c>
      <c r="B376" s="168" t="s">
        <v>389</v>
      </c>
      <c r="C376" s="168" t="s">
        <v>275</v>
      </c>
      <c r="D376" s="168" t="s">
        <v>430</v>
      </c>
      <c r="E376" s="169">
        <v>3558729</v>
      </c>
      <c r="F376" s="169">
        <v>3782662</v>
      </c>
      <c r="G376" s="169">
        <v>669220.04</v>
      </c>
      <c r="H376" s="169">
        <v>190872.53</v>
      </c>
      <c r="I376" s="169">
        <v>1930</v>
      </c>
      <c r="J376" s="169">
        <v>1627</v>
      </c>
      <c r="K376" s="170">
        <v>94.08</v>
      </c>
      <c r="L376" s="170">
        <v>350.61</v>
      </c>
      <c r="M376" s="170">
        <v>118.62</v>
      </c>
      <c r="N376" s="170">
        <v>1.08</v>
      </c>
      <c r="O376" s="170">
        <v>0</v>
      </c>
      <c r="P376" s="169">
        <v>3843427.32</v>
      </c>
      <c r="Q376" s="169">
        <v>4512647.3600000003</v>
      </c>
      <c r="R376" s="169">
        <v>0</v>
      </c>
      <c r="S376" s="169">
        <v>0</v>
      </c>
      <c r="T376" s="171">
        <v>4512647.3600000003</v>
      </c>
      <c r="U376" s="172" t="s">
        <v>390</v>
      </c>
    </row>
    <row r="377" spans="1:21" outlineLevel="1">
      <c r="A377" s="167" t="s">
        <v>436</v>
      </c>
      <c r="B377" s="168" t="s">
        <v>451</v>
      </c>
      <c r="C377" s="168" t="s">
        <v>275</v>
      </c>
      <c r="D377" s="168" t="s">
        <v>430</v>
      </c>
      <c r="E377" s="169">
        <v>0</v>
      </c>
      <c r="F377" s="169">
        <v>5148</v>
      </c>
      <c r="G377" s="169">
        <v>0</v>
      </c>
      <c r="H377" s="169">
        <v>0</v>
      </c>
      <c r="I377" s="169">
        <v>0</v>
      </c>
      <c r="J377" s="169">
        <v>22</v>
      </c>
      <c r="K377" s="170">
        <v>0</v>
      </c>
      <c r="L377" s="170">
        <v>0</v>
      </c>
      <c r="M377" s="170">
        <v>0</v>
      </c>
      <c r="N377" s="170">
        <v>1</v>
      </c>
      <c r="O377" s="170">
        <v>0</v>
      </c>
      <c r="P377" s="169">
        <v>0</v>
      </c>
      <c r="Q377" s="169">
        <v>0</v>
      </c>
      <c r="R377" s="169">
        <v>0</v>
      </c>
      <c r="S377" s="169">
        <v>0</v>
      </c>
      <c r="T377" s="171">
        <v>0</v>
      </c>
      <c r="U377" s="172" t="s">
        <v>452</v>
      </c>
    </row>
    <row r="378" spans="1:21" outlineLevel="1">
      <c r="A378" s="167" t="s">
        <v>453</v>
      </c>
      <c r="B378" s="168" t="s">
        <v>451</v>
      </c>
      <c r="C378" s="168" t="s">
        <v>275</v>
      </c>
      <c r="D378" s="168" t="s">
        <v>430</v>
      </c>
      <c r="E378" s="169">
        <v>460389</v>
      </c>
      <c r="F378" s="169">
        <v>385729</v>
      </c>
      <c r="G378" s="169">
        <v>36227.35</v>
      </c>
      <c r="H378" s="169">
        <v>18746.09</v>
      </c>
      <c r="I378" s="169">
        <v>547</v>
      </c>
      <c r="J378" s="169">
        <v>489</v>
      </c>
      <c r="K378" s="170">
        <v>119.36</v>
      </c>
      <c r="L378" s="170">
        <v>193.25</v>
      </c>
      <c r="M378" s="170">
        <v>111.86</v>
      </c>
      <c r="N378" s="170">
        <v>1.06</v>
      </c>
      <c r="O378" s="170">
        <v>0</v>
      </c>
      <c r="P378" s="169">
        <v>488012.34</v>
      </c>
      <c r="Q378" s="169">
        <v>524239.69</v>
      </c>
      <c r="R378" s="169">
        <v>0</v>
      </c>
      <c r="S378" s="169">
        <v>0</v>
      </c>
      <c r="T378" s="171">
        <v>524239.69</v>
      </c>
      <c r="U378" s="172" t="s">
        <v>452</v>
      </c>
    </row>
    <row r="379" spans="1:21" outlineLevel="1">
      <c r="A379" s="167" t="s">
        <v>435</v>
      </c>
      <c r="B379" s="168" t="s">
        <v>454</v>
      </c>
      <c r="C379" s="168" t="s">
        <v>275</v>
      </c>
      <c r="D379" s="168" t="s">
        <v>430</v>
      </c>
      <c r="E379" s="169">
        <v>1147315</v>
      </c>
      <c r="F379" s="169">
        <v>995744</v>
      </c>
      <c r="G379" s="169">
        <v>18146.86</v>
      </c>
      <c r="H379" s="169">
        <v>24537.48</v>
      </c>
      <c r="I379" s="169">
        <v>799</v>
      </c>
      <c r="J379" s="169">
        <v>701</v>
      </c>
      <c r="K379" s="170">
        <v>115.22</v>
      </c>
      <c r="L379" s="170">
        <v>73.959999999999994</v>
      </c>
      <c r="M379" s="170">
        <v>113.98</v>
      </c>
      <c r="N379" s="170">
        <v>1.02</v>
      </c>
      <c r="O379" s="170">
        <v>0</v>
      </c>
      <c r="P379" s="169">
        <v>1170261.3</v>
      </c>
      <c r="Q379" s="169">
        <v>1188408.1599999999</v>
      </c>
      <c r="R379" s="169">
        <v>0</v>
      </c>
      <c r="S379" s="169">
        <v>0</v>
      </c>
      <c r="T379" s="171">
        <v>1188408.1599999999</v>
      </c>
      <c r="U379" s="172" t="s">
        <v>455</v>
      </c>
    </row>
    <row r="380" spans="1:21" outlineLevel="1">
      <c r="A380" s="167" t="s">
        <v>436</v>
      </c>
      <c r="B380" s="168" t="s">
        <v>454</v>
      </c>
      <c r="C380" s="168" t="s">
        <v>275</v>
      </c>
      <c r="D380" s="168" t="s">
        <v>430</v>
      </c>
      <c r="E380" s="169">
        <v>0</v>
      </c>
      <c r="F380" s="169">
        <v>3744</v>
      </c>
      <c r="G380" s="169">
        <v>0</v>
      </c>
      <c r="H380" s="169">
        <v>0</v>
      </c>
      <c r="I380" s="169">
        <v>0</v>
      </c>
      <c r="J380" s="169">
        <v>14</v>
      </c>
      <c r="K380" s="170">
        <v>0</v>
      </c>
      <c r="L380" s="170">
        <v>0</v>
      </c>
      <c r="M380" s="170">
        <v>0</v>
      </c>
      <c r="N380" s="170">
        <v>1</v>
      </c>
      <c r="O380" s="170">
        <v>0</v>
      </c>
      <c r="P380" s="169">
        <v>0</v>
      </c>
      <c r="Q380" s="169">
        <v>0</v>
      </c>
      <c r="R380" s="169">
        <v>0</v>
      </c>
      <c r="S380" s="169">
        <v>0</v>
      </c>
      <c r="T380" s="171">
        <v>0</v>
      </c>
      <c r="U380" s="172" t="s">
        <v>455</v>
      </c>
    </row>
    <row r="381" spans="1:21" outlineLevel="1">
      <c r="A381" s="167" t="s">
        <v>435</v>
      </c>
      <c r="B381" s="168" t="s">
        <v>456</v>
      </c>
      <c r="C381" s="168" t="s">
        <v>275</v>
      </c>
      <c r="D381" s="168" t="s">
        <v>430</v>
      </c>
      <c r="E381" s="169">
        <v>65062</v>
      </c>
      <c r="F381" s="169">
        <v>56937</v>
      </c>
      <c r="G381" s="169">
        <v>2741.04</v>
      </c>
      <c r="H381" s="169">
        <v>8076.27</v>
      </c>
      <c r="I381" s="169">
        <v>76</v>
      </c>
      <c r="J381" s="169">
        <v>61</v>
      </c>
      <c r="K381" s="170">
        <v>114.27</v>
      </c>
      <c r="L381" s="170">
        <v>33.94</v>
      </c>
      <c r="M381" s="170">
        <v>124.59</v>
      </c>
      <c r="N381" s="170">
        <v>1.02</v>
      </c>
      <c r="O381" s="170">
        <v>0</v>
      </c>
      <c r="P381" s="169">
        <v>66363.240000000005</v>
      </c>
      <c r="Q381" s="169">
        <v>69104.28</v>
      </c>
      <c r="R381" s="169">
        <v>0</v>
      </c>
      <c r="S381" s="169">
        <v>0</v>
      </c>
      <c r="T381" s="171">
        <v>69104.28</v>
      </c>
      <c r="U381" s="172" t="s">
        <v>457</v>
      </c>
    </row>
    <row r="382" spans="1:21" outlineLevel="1">
      <c r="A382" s="167" t="s">
        <v>435</v>
      </c>
      <c r="B382" s="168" t="s">
        <v>67</v>
      </c>
      <c r="C382" s="168" t="s">
        <v>275</v>
      </c>
      <c r="D382" s="168" t="s">
        <v>430</v>
      </c>
      <c r="E382" s="169">
        <v>1092938</v>
      </c>
      <c r="F382" s="169">
        <v>803960</v>
      </c>
      <c r="G382" s="169">
        <v>59964.02</v>
      </c>
      <c r="H382" s="169">
        <v>344.22</v>
      </c>
      <c r="I382" s="169">
        <v>633</v>
      </c>
      <c r="J382" s="169">
        <v>478</v>
      </c>
      <c r="K382" s="170">
        <v>135.94</v>
      </c>
      <c r="L382" s="170">
        <v>17420.259999999998</v>
      </c>
      <c r="M382" s="170">
        <v>132.43</v>
      </c>
      <c r="N382" s="170">
        <v>1.02</v>
      </c>
      <c r="O382" s="170">
        <v>0</v>
      </c>
      <c r="P382" s="169">
        <v>1114796.76</v>
      </c>
      <c r="Q382" s="169">
        <v>1174760.78</v>
      </c>
      <c r="R382" s="169">
        <v>0</v>
      </c>
      <c r="S382" s="169">
        <v>0</v>
      </c>
      <c r="T382" s="171">
        <v>1174760.78</v>
      </c>
      <c r="U382" s="172" t="s">
        <v>458</v>
      </c>
    </row>
    <row r="383" spans="1:21" outlineLevel="1">
      <c r="A383" s="167" t="s">
        <v>436</v>
      </c>
      <c r="B383" s="168" t="s">
        <v>459</v>
      </c>
      <c r="C383" s="168" t="s">
        <v>275</v>
      </c>
      <c r="D383" s="168" t="s">
        <v>430</v>
      </c>
      <c r="E383" s="169">
        <v>0</v>
      </c>
      <c r="F383" s="169">
        <v>936</v>
      </c>
      <c r="G383" s="169">
        <v>0</v>
      </c>
      <c r="H383" s="169">
        <v>0</v>
      </c>
      <c r="I383" s="169">
        <v>0</v>
      </c>
      <c r="J383" s="169">
        <v>4</v>
      </c>
      <c r="K383" s="170">
        <v>0</v>
      </c>
      <c r="L383" s="170">
        <v>0</v>
      </c>
      <c r="M383" s="170">
        <v>0</v>
      </c>
      <c r="N383" s="170">
        <v>1</v>
      </c>
      <c r="O383" s="170">
        <v>0</v>
      </c>
      <c r="P383" s="169">
        <v>0</v>
      </c>
      <c r="Q383" s="169">
        <v>0</v>
      </c>
      <c r="R383" s="169">
        <v>0</v>
      </c>
      <c r="S383" s="169">
        <v>0</v>
      </c>
      <c r="T383" s="171">
        <v>0</v>
      </c>
      <c r="U383" s="172" t="s">
        <v>460</v>
      </c>
    </row>
    <row r="384" spans="1:21" outlineLevel="1">
      <c r="A384" s="167" t="s">
        <v>438</v>
      </c>
      <c r="B384" s="168" t="s">
        <v>459</v>
      </c>
      <c r="C384" s="168" t="s">
        <v>275</v>
      </c>
      <c r="D384" s="168" t="s">
        <v>430</v>
      </c>
      <c r="E384" s="169">
        <v>1790338</v>
      </c>
      <c r="F384" s="169">
        <v>1833187</v>
      </c>
      <c r="G384" s="169">
        <v>4795306.0199999996</v>
      </c>
      <c r="H384" s="169">
        <v>3585784.97</v>
      </c>
      <c r="I384" s="169">
        <v>937</v>
      </c>
      <c r="J384" s="169">
        <v>917</v>
      </c>
      <c r="K384" s="170">
        <v>97.66</v>
      </c>
      <c r="L384" s="170">
        <v>133.72999999999999</v>
      </c>
      <c r="M384" s="170">
        <v>102.18</v>
      </c>
      <c r="N384" s="170">
        <v>1.04</v>
      </c>
      <c r="O384" s="170">
        <v>0</v>
      </c>
      <c r="P384" s="169">
        <v>1861951.52</v>
      </c>
      <c r="Q384" s="169">
        <v>6657257.54</v>
      </c>
      <c r="R384" s="169">
        <v>0</v>
      </c>
      <c r="S384" s="169">
        <v>0</v>
      </c>
      <c r="T384" s="171">
        <v>6657257.54</v>
      </c>
      <c r="U384" s="172" t="s">
        <v>460</v>
      </c>
    </row>
    <row r="385" spans="1:21" outlineLevel="1">
      <c r="A385" s="167" t="s">
        <v>435</v>
      </c>
      <c r="B385" s="168" t="s">
        <v>461</v>
      </c>
      <c r="C385" s="168" t="s">
        <v>275</v>
      </c>
      <c r="D385" s="168" t="s">
        <v>430</v>
      </c>
      <c r="E385" s="169">
        <v>134342</v>
      </c>
      <c r="F385" s="169">
        <v>0</v>
      </c>
      <c r="G385" s="169">
        <v>207.7</v>
      </c>
      <c r="H385" s="169">
        <v>0</v>
      </c>
      <c r="I385" s="169">
        <v>126</v>
      </c>
      <c r="J385" s="169">
        <v>0</v>
      </c>
      <c r="K385" s="170">
        <v>0</v>
      </c>
      <c r="L385" s="170">
        <v>0</v>
      </c>
      <c r="M385" s="170">
        <v>0</v>
      </c>
      <c r="N385" s="170">
        <v>1.02</v>
      </c>
      <c r="O385" s="170">
        <v>0</v>
      </c>
      <c r="P385" s="169">
        <v>137028.84</v>
      </c>
      <c r="Q385" s="169">
        <v>137236.54</v>
      </c>
      <c r="R385" s="169">
        <v>0</v>
      </c>
      <c r="S385" s="169">
        <v>0</v>
      </c>
      <c r="T385" s="171">
        <v>137236.54</v>
      </c>
      <c r="U385" s="172" t="s">
        <v>462</v>
      </c>
    </row>
    <row r="386" spans="1:21" outlineLevel="1">
      <c r="A386" s="167" t="s">
        <v>437</v>
      </c>
      <c r="B386" s="168" t="s">
        <v>461</v>
      </c>
      <c r="C386" s="168" t="s">
        <v>275</v>
      </c>
      <c r="D386" s="168" t="s">
        <v>384</v>
      </c>
      <c r="E386" s="169">
        <v>5810</v>
      </c>
      <c r="F386" s="169">
        <v>0</v>
      </c>
      <c r="G386" s="169">
        <v>0</v>
      </c>
      <c r="H386" s="169">
        <v>0</v>
      </c>
      <c r="I386" s="169">
        <v>2</v>
      </c>
      <c r="J386" s="169">
        <v>0</v>
      </c>
      <c r="K386" s="170">
        <v>0</v>
      </c>
      <c r="L386" s="170">
        <v>0</v>
      </c>
      <c r="M386" s="170">
        <v>0</v>
      </c>
      <c r="N386" s="170">
        <v>1.05</v>
      </c>
      <c r="O386" s="170">
        <v>0</v>
      </c>
      <c r="P386" s="169">
        <v>6100.5</v>
      </c>
      <c r="Q386" s="169">
        <v>6100.5</v>
      </c>
      <c r="R386" s="169">
        <v>0</v>
      </c>
      <c r="S386" s="169">
        <v>0</v>
      </c>
      <c r="T386" s="171">
        <v>6100.5</v>
      </c>
      <c r="U386" s="172" t="s">
        <v>462</v>
      </c>
    </row>
    <row r="387" spans="1:21" outlineLevel="1">
      <c r="A387" s="167" t="s">
        <v>435</v>
      </c>
      <c r="B387" s="168" t="s">
        <v>463</v>
      </c>
      <c r="C387" s="168" t="s">
        <v>275</v>
      </c>
      <c r="D387" s="168" t="s">
        <v>430</v>
      </c>
      <c r="E387" s="169">
        <v>78736</v>
      </c>
      <c r="F387" s="169">
        <v>88795</v>
      </c>
      <c r="G387" s="169">
        <v>0</v>
      </c>
      <c r="H387" s="169">
        <v>0</v>
      </c>
      <c r="I387" s="169">
        <v>50</v>
      </c>
      <c r="J387" s="169">
        <v>60</v>
      </c>
      <c r="K387" s="170">
        <v>88.67</v>
      </c>
      <c r="L387" s="170">
        <v>0</v>
      </c>
      <c r="M387" s="170">
        <v>83.33</v>
      </c>
      <c r="N387" s="170">
        <v>1.02</v>
      </c>
      <c r="O387" s="170">
        <v>0</v>
      </c>
      <c r="P387" s="169">
        <v>80310.720000000001</v>
      </c>
      <c r="Q387" s="169">
        <v>80310.720000000001</v>
      </c>
      <c r="R387" s="169">
        <v>0</v>
      </c>
      <c r="S387" s="169">
        <v>0</v>
      </c>
      <c r="T387" s="171">
        <v>80310.720000000001</v>
      </c>
      <c r="U387" s="172" t="s">
        <v>464</v>
      </c>
    </row>
    <row r="388" spans="1:21" outlineLevel="1">
      <c r="A388" s="167" t="s">
        <v>465</v>
      </c>
      <c r="B388" s="168" t="s">
        <v>96</v>
      </c>
      <c r="C388" s="168" t="s">
        <v>275</v>
      </c>
      <c r="D388" s="168" t="s">
        <v>422</v>
      </c>
      <c r="E388" s="169">
        <v>1230</v>
      </c>
      <c r="F388" s="169">
        <v>1476</v>
      </c>
      <c r="G388" s="169">
        <v>0</v>
      </c>
      <c r="H388" s="169">
        <v>0</v>
      </c>
      <c r="I388" s="169">
        <v>5</v>
      </c>
      <c r="J388" s="169">
        <v>6</v>
      </c>
      <c r="K388" s="170">
        <v>83.33</v>
      </c>
      <c r="L388" s="170">
        <v>0</v>
      </c>
      <c r="M388" s="170">
        <v>83.33</v>
      </c>
      <c r="N388" s="170">
        <v>1</v>
      </c>
      <c r="O388" s="170">
        <v>0</v>
      </c>
      <c r="P388" s="169">
        <v>1230</v>
      </c>
      <c r="Q388" s="169">
        <v>1230</v>
      </c>
      <c r="R388" s="169">
        <v>0</v>
      </c>
      <c r="S388" s="169">
        <v>0</v>
      </c>
      <c r="T388" s="171">
        <v>1230</v>
      </c>
      <c r="U388" s="172" t="s">
        <v>393</v>
      </c>
    </row>
    <row r="389" spans="1:21" outlineLevel="1">
      <c r="A389" s="167" t="s">
        <v>453</v>
      </c>
      <c r="B389" s="168" t="s">
        <v>96</v>
      </c>
      <c r="C389" s="168" t="s">
        <v>275</v>
      </c>
      <c r="D389" s="168" t="s">
        <v>430</v>
      </c>
      <c r="E389" s="169">
        <v>5057743</v>
      </c>
      <c r="F389" s="169">
        <v>4269411</v>
      </c>
      <c r="G389" s="169">
        <v>841036.41</v>
      </c>
      <c r="H389" s="169">
        <v>608386.13</v>
      </c>
      <c r="I389" s="169">
        <v>1751</v>
      </c>
      <c r="J389" s="169">
        <v>1538</v>
      </c>
      <c r="K389" s="170">
        <v>118.46</v>
      </c>
      <c r="L389" s="170">
        <v>138.24</v>
      </c>
      <c r="M389" s="170">
        <v>113.85</v>
      </c>
      <c r="N389" s="170">
        <v>1.06</v>
      </c>
      <c r="O389" s="170">
        <v>0</v>
      </c>
      <c r="P389" s="169">
        <v>5361207.58</v>
      </c>
      <c r="Q389" s="169">
        <v>6202243.9900000002</v>
      </c>
      <c r="R389" s="169">
        <v>0</v>
      </c>
      <c r="S389" s="169">
        <v>0</v>
      </c>
      <c r="T389" s="171">
        <v>6202243.9900000002</v>
      </c>
      <c r="U389" s="172" t="s">
        <v>393</v>
      </c>
    </row>
    <row r="390" spans="1:21" outlineLevel="1">
      <c r="A390" s="167" t="s">
        <v>435</v>
      </c>
      <c r="B390" s="168" t="s">
        <v>466</v>
      </c>
      <c r="C390" s="168" t="s">
        <v>275</v>
      </c>
      <c r="D390" s="168" t="s">
        <v>430</v>
      </c>
      <c r="E390" s="169">
        <v>2488</v>
      </c>
      <c r="F390" s="169">
        <v>5951</v>
      </c>
      <c r="G390" s="169">
        <v>0</v>
      </c>
      <c r="H390" s="169">
        <v>0</v>
      </c>
      <c r="I390" s="169">
        <v>3</v>
      </c>
      <c r="J390" s="169">
        <v>9</v>
      </c>
      <c r="K390" s="170">
        <v>41.81</v>
      </c>
      <c r="L390" s="170">
        <v>0</v>
      </c>
      <c r="M390" s="170">
        <v>33.33</v>
      </c>
      <c r="N390" s="170">
        <v>1.02</v>
      </c>
      <c r="O390" s="170">
        <v>0</v>
      </c>
      <c r="P390" s="169">
        <v>2537.7600000000002</v>
      </c>
      <c r="Q390" s="169">
        <v>2537.7600000000002</v>
      </c>
      <c r="R390" s="169">
        <v>0</v>
      </c>
      <c r="S390" s="169">
        <v>0</v>
      </c>
      <c r="T390" s="171">
        <v>2537.7600000000002</v>
      </c>
      <c r="U390" s="172" t="s">
        <v>467</v>
      </c>
    </row>
    <row r="391" spans="1:21" outlineLevel="1">
      <c r="A391" s="167" t="s">
        <v>436</v>
      </c>
      <c r="B391" s="168" t="s">
        <v>126</v>
      </c>
      <c r="C391" s="168" t="s">
        <v>275</v>
      </c>
      <c r="D391" s="168" t="s">
        <v>430</v>
      </c>
      <c r="E391" s="169">
        <v>0</v>
      </c>
      <c r="F391" s="169">
        <v>5148</v>
      </c>
      <c r="G391" s="169">
        <v>0</v>
      </c>
      <c r="H391" s="169">
        <v>0</v>
      </c>
      <c r="I391" s="169">
        <v>0</v>
      </c>
      <c r="J391" s="169">
        <v>22</v>
      </c>
      <c r="K391" s="170">
        <v>0</v>
      </c>
      <c r="L391" s="170">
        <v>0</v>
      </c>
      <c r="M391" s="170">
        <v>0</v>
      </c>
      <c r="N391" s="170">
        <v>1</v>
      </c>
      <c r="O391" s="170">
        <v>0</v>
      </c>
      <c r="P391" s="169">
        <v>0</v>
      </c>
      <c r="Q391" s="169">
        <v>0</v>
      </c>
      <c r="R391" s="169">
        <v>0</v>
      </c>
      <c r="S391" s="169">
        <v>0</v>
      </c>
      <c r="T391" s="171">
        <v>0</v>
      </c>
      <c r="U391" s="172" t="s">
        <v>468</v>
      </c>
    </row>
    <row r="392" spans="1:21" outlineLevel="1">
      <c r="A392" s="167" t="s">
        <v>438</v>
      </c>
      <c r="B392" s="168" t="s">
        <v>126</v>
      </c>
      <c r="C392" s="168" t="s">
        <v>275</v>
      </c>
      <c r="D392" s="168" t="s">
        <v>430</v>
      </c>
      <c r="E392" s="169">
        <v>3739901</v>
      </c>
      <c r="F392" s="169">
        <v>3404261</v>
      </c>
      <c r="G392" s="169">
        <v>487896.03</v>
      </c>
      <c r="H392" s="169">
        <v>495468.9</v>
      </c>
      <c r="I392" s="169">
        <v>1865</v>
      </c>
      <c r="J392" s="169">
        <v>1643</v>
      </c>
      <c r="K392" s="170">
        <v>109.86</v>
      </c>
      <c r="L392" s="170">
        <v>98.47</v>
      </c>
      <c r="M392" s="170">
        <v>113.51</v>
      </c>
      <c r="N392" s="170">
        <v>1.04</v>
      </c>
      <c r="O392" s="170">
        <v>0</v>
      </c>
      <c r="P392" s="169">
        <v>3889497.04</v>
      </c>
      <c r="Q392" s="169">
        <v>4377393.07</v>
      </c>
      <c r="R392" s="169">
        <v>0</v>
      </c>
      <c r="S392" s="169">
        <v>0</v>
      </c>
      <c r="T392" s="171">
        <v>4377393.07</v>
      </c>
      <c r="U392" s="172" t="s">
        <v>468</v>
      </c>
    </row>
    <row r="393" spans="1:21" outlineLevel="1">
      <c r="A393" s="167" t="s">
        <v>435</v>
      </c>
      <c r="B393" s="168" t="s">
        <v>469</v>
      </c>
      <c r="C393" s="168" t="s">
        <v>275</v>
      </c>
      <c r="D393" s="168" t="s">
        <v>430</v>
      </c>
      <c r="E393" s="169">
        <v>1806264</v>
      </c>
      <c r="F393" s="169">
        <v>1436405</v>
      </c>
      <c r="G393" s="169">
        <v>0</v>
      </c>
      <c r="H393" s="169">
        <v>0</v>
      </c>
      <c r="I393" s="169">
        <v>519</v>
      </c>
      <c r="J393" s="169">
        <v>439</v>
      </c>
      <c r="K393" s="170">
        <v>125.75</v>
      </c>
      <c r="L393" s="170">
        <v>0</v>
      </c>
      <c r="M393" s="170">
        <v>118.22</v>
      </c>
      <c r="N393" s="170">
        <v>1.02</v>
      </c>
      <c r="O393" s="170">
        <v>0</v>
      </c>
      <c r="P393" s="169">
        <v>1842389.28</v>
      </c>
      <c r="Q393" s="169">
        <v>1842389.28</v>
      </c>
      <c r="R393" s="169">
        <v>0</v>
      </c>
      <c r="S393" s="169">
        <v>0</v>
      </c>
      <c r="T393" s="171">
        <v>1842389.28</v>
      </c>
      <c r="U393" s="172" t="s">
        <v>470</v>
      </c>
    </row>
    <row r="394" spans="1:21" outlineLevel="1">
      <c r="A394" s="167" t="s">
        <v>438</v>
      </c>
      <c r="B394" s="168" t="s">
        <v>157</v>
      </c>
      <c r="C394" s="168" t="s">
        <v>275</v>
      </c>
      <c r="D394" s="168" t="s">
        <v>430</v>
      </c>
      <c r="E394" s="169">
        <v>2765834</v>
      </c>
      <c r="F394" s="169">
        <v>2280051</v>
      </c>
      <c r="G394" s="169">
        <v>3659336.89</v>
      </c>
      <c r="H394" s="169">
        <v>2618847.83</v>
      </c>
      <c r="I394" s="169">
        <v>1934</v>
      </c>
      <c r="J394" s="169">
        <v>1749</v>
      </c>
      <c r="K394" s="170">
        <v>121.31</v>
      </c>
      <c r="L394" s="170">
        <v>139.72999999999999</v>
      </c>
      <c r="M394" s="170">
        <v>110.58</v>
      </c>
      <c r="N394" s="170">
        <v>1.04</v>
      </c>
      <c r="O394" s="170">
        <v>0</v>
      </c>
      <c r="P394" s="169">
        <v>2876467.36</v>
      </c>
      <c r="Q394" s="169">
        <v>6535804.25</v>
      </c>
      <c r="R394" s="169">
        <v>0</v>
      </c>
      <c r="S394" s="169">
        <v>0</v>
      </c>
      <c r="T394" s="171">
        <v>6535804.25</v>
      </c>
      <c r="U394" s="172" t="s">
        <v>471</v>
      </c>
    </row>
    <row r="395" spans="1:21" outlineLevel="1">
      <c r="A395" s="167" t="s">
        <v>472</v>
      </c>
      <c r="B395" s="168" t="s">
        <v>473</v>
      </c>
      <c r="C395" s="168" t="s">
        <v>275</v>
      </c>
      <c r="D395" s="168" t="s">
        <v>474</v>
      </c>
      <c r="E395" s="169">
        <v>762116</v>
      </c>
      <c r="F395" s="169">
        <v>878959</v>
      </c>
      <c r="G395" s="169">
        <v>11818.34</v>
      </c>
      <c r="H395" s="169">
        <v>5420.24</v>
      </c>
      <c r="I395" s="169">
        <v>812</v>
      </c>
      <c r="J395" s="169">
        <v>835</v>
      </c>
      <c r="K395" s="170">
        <v>86.71</v>
      </c>
      <c r="L395" s="170">
        <v>218.04</v>
      </c>
      <c r="M395" s="170">
        <v>97.25</v>
      </c>
      <c r="N395" s="170">
        <v>1.02</v>
      </c>
      <c r="O395" s="170">
        <v>0</v>
      </c>
      <c r="P395" s="169">
        <v>777358.32</v>
      </c>
      <c r="Q395" s="169">
        <v>789176.66</v>
      </c>
      <c r="R395" s="169">
        <v>0</v>
      </c>
      <c r="S395" s="169">
        <v>0</v>
      </c>
      <c r="T395" s="171">
        <v>789176.66</v>
      </c>
      <c r="U395" s="172" t="s">
        <v>475</v>
      </c>
    </row>
    <row r="396" spans="1:21" outlineLevel="1">
      <c r="A396" s="167" t="s">
        <v>429</v>
      </c>
      <c r="B396" s="168" t="s">
        <v>473</v>
      </c>
      <c r="C396" s="168" t="s">
        <v>275</v>
      </c>
      <c r="D396" s="168" t="s">
        <v>430</v>
      </c>
      <c r="E396" s="169">
        <v>0</v>
      </c>
      <c r="F396" s="169">
        <v>117</v>
      </c>
      <c r="G396" s="169">
        <v>0</v>
      </c>
      <c r="H396" s="169">
        <v>0</v>
      </c>
      <c r="I396" s="169">
        <v>0</v>
      </c>
      <c r="J396" s="169">
        <v>1</v>
      </c>
      <c r="K396" s="170">
        <v>0</v>
      </c>
      <c r="L396" s="170">
        <v>0</v>
      </c>
      <c r="M396" s="170">
        <v>0</v>
      </c>
      <c r="N396" s="170">
        <v>1</v>
      </c>
      <c r="O396" s="170">
        <v>0</v>
      </c>
      <c r="P396" s="169">
        <v>0</v>
      </c>
      <c r="Q396" s="169">
        <v>0</v>
      </c>
      <c r="R396" s="169">
        <v>0</v>
      </c>
      <c r="S396" s="169">
        <v>0</v>
      </c>
      <c r="T396" s="171">
        <v>0</v>
      </c>
      <c r="U396" s="172" t="s">
        <v>475</v>
      </c>
    </row>
    <row r="397" spans="1:21" outlineLevel="1">
      <c r="A397" s="167" t="s">
        <v>436</v>
      </c>
      <c r="B397" s="168" t="s">
        <v>473</v>
      </c>
      <c r="C397" s="168" t="s">
        <v>275</v>
      </c>
      <c r="D397" s="168" t="s">
        <v>430</v>
      </c>
      <c r="E397" s="169">
        <v>0</v>
      </c>
      <c r="F397" s="169">
        <v>234</v>
      </c>
      <c r="G397" s="169">
        <v>0</v>
      </c>
      <c r="H397" s="169">
        <v>0</v>
      </c>
      <c r="I397" s="169">
        <v>0</v>
      </c>
      <c r="J397" s="169">
        <v>1</v>
      </c>
      <c r="K397" s="170">
        <v>0</v>
      </c>
      <c r="L397" s="170">
        <v>0</v>
      </c>
      <c r="M397" s="170">
        <v>0</v>
      </c>
      <c r="N397" s="170">
        <v>1</v>
      </c>
      <c r="O397" s="170">
        <v>0</v>
      </c>
      <c r="P397" s="169">
        <v>0</v>
      </c>
      <c r="Q397" s="169">
        <v>0</v>
      </c>
      <c r="R397" s="169">
        <v>0</v>
      </c>
      <c r="S397" s="169">
        <v>0</v>
      </c>
      <c r="T397" s="171">
        <v>0</v>
      </c>
      <c r="U397" s="172" t="s">
        <v>475</v>
      </c>
    </row>
    <row r="398" spans="1:21" outlineLevel="1">
      <c r="A398" s="167" t="s">
        <v>429</v>
      </c>
      <c r="B398" s="168" t="s">
        <v>477</v>
      </c>
      <c r="C398" s="168" t="s">
        <v>275</v>
      </c>
      <c r="D398" s="168" t="s">
        <v>430</v>
      </c>
      <c r="E398" s="169">
        <v>0</v>
      </c>
      <c r="F398" s="169">
        <v>117</v>
      </c>
      <c r="G398" s="169">
        <v>0</v>
      </c>
      <c r="H398" s="169">
        <v>0</v>
      </c>
      <c r="I398" s="169">
        <v>0</v>
      </c>
      <c r="J398" s="169">
        <v>1</v>
      </c>
      <c r="K398" s="170">
        <v>0</v>
      </c>
      <c r="L398" s="170">
        <v>0</v>
      </c>
      <c r="M398" s="170">
        <v>0</v>
      </c>
      <c r="N398" s="170">
        <v>1</v>
      </c>
      <c r="O398" s="170">
        <v>0</v>
      </c>
      <c r="P398" s="169">
        <v>0</v>
      </c>
      <c r="Q398" s="169">
        <v>0</v>
      </c>
      <c r="R398" s="169">
        <v>0</v>
      </c>
      <c r="S398" s="169">
        <v>0</v>
      </c>
      <c r="T398" s="171">
        <v>0</v>
      </c>
      <c r="U398" s="172" t="s">
        <v>478</v>
      </c>
    </row>
    <row r="399" spans="1:21" outlineLevel="1">
      <c r="A399" s="167" t="s">
        <v>476</v>
      </c>
      <c r="B399" s="168" t="s">
        <v>477</v>
      </c>
      <c r="C399" s="168" t="s">
        <v>275</v>
      </c>
      <c r="D399" s="168" t="s">
        <v>474</v>
      </c>
      <c r="E399" s="169">
        <v>624191</v>
      </c>
      <c r="F399" s="169">
        <v>668043</v>
      </c>
      <c r="G399" s="169">
        <v>0</v>
      </c>
      <c r="H399" s="169">
        <v>0</v>
      </c>
      <c r="I399" s="169">
        <v>251</v>
      </c>
      <c r="J399" s="169">
        <v>272</v>
      </c>
      <c r="K399" s="170">
        <v>93.44</v>
      </c>
      <c r="L399" s="170">
        <v>0</v>
      </c>
      <c r="M399" s="170">
        <v>92.28</v>
      </c>
      <c r="N399" s="170">
        <v>1.08</v>
      </c>
      <c r="O399" s="170">
        <v>0</v>
      </c>
      <c r="P399" s="169">
        <v>674126.28</v>
      </c>
      <c r="Q399" s="169">
        <v>674126.28</v>
      </c>
      <c r="R399" s="169">
        <v>0</v>
      </c>
      <c r="S399" s="169">
        <v>0</v>
      </c>
      <c r="T399" s="171">
        <v>674126.28</v>
      </c>
      <c r="U399" s="172" t="s">
        <v>478</v>
      </c>
    </row>
    <row r="400" spans="1:21" outlineLevel="1">
      <c r="A400" s="167" t="s">
        <v>482</v>
      </c>
      <c r="B400" s="168" t="s">
        <v>480</v>
      </c>
      <c r="C400" s="168" t="s">
        <v>275</v>
      </c>
      <c r="D400" s="168" t="s">
        <v>433</v>
      </c>
      <c r="E400" s="169">
        <v>1654758</v>
      </c>
      <c r="F400" s="169">
        <v>1377198</v>
      </c>
      <c r="G400" s="169">
        <v>275369.63</v>
      </c>
      <c r="H400" s="169">
        <v>436286.25</v>
      </c>
      <c r="I400" s="169">
        <v>534</v>
      </c>
      <c r="J400" s="169">
        <v>438</v>
      </c>
      <c r="K400" s="170">
        <v>120.15</v>
      </c>
      <c r="L400" s="170">
        <v>63.12</v>
      </c>
      <c r="M400" s="170">
        <v>121.92</v>
      </c>
      <c r="N400" s="170">
        <v>1.03</v>
      </c>
      <c r="O400" s="170">
        <v>0</v>
      </c>
      <c r="P400" s="169">
        <v>1704400.74</v>
      </c>
      <c r="Q400" s="169">
        <v>1979770.37</v>
      </c>
      <c r="R400" s="169">
        <v>0</v>
      </c>
      <c r="S400" s="169">
        <v>0</v>
      </c>
      <c r="T400" s="171">
        <v>1979770.37</v>
      </c>
      <c r="U400" s="172" t="s">
        <v>481</v>
      </c>
    </row>
    <row r="401" spans="1:21" outlineLevel="1">
      <c r="A401" s="167" t="s">
        <v>483</v>
      </c>
      <c r="B401" s="168" t="s">
        <v>484</v>
      </c>
      <c r="C401" s="168" t="s">
        <v>275</v>
      </c>
      <c r="D401" s="168" t="s">
        <v>433</v>
      </c>
      <c r="E401" s="169">
        <v>766807</v>
      </c>
      <c r="F401" s="169">
        <v>921316</v>
      </c>
      <c r="G401" s="169">
        <v>0</v>
      </c>
      <c r="H401" s="169">
        <v>0</v>
      </c>
      <c r="I401" s="169">
        <v>104</v>
      </c>
      <c r="J401" s="169">
        <v>71</v>
      </c>
      <c r="K401" s="170">
        <v>83.23</v>
      </c>
      <c r="L401" s="170">
        <v>0</v>
      </c>
      <c r="M401" s="170">
        <v>146.47999999999999</v>
      </c>
      <c r="N401" s="170">
        <v>1.03</v>
      </c>
      <c r="O401" s="170">
        <v>0</v>
      </c>
      <c r="P401" s="169">
        <v>789811.21</v>
      </c>
      <c r="Q401" s="169">
        <v>789811.21</v>
      </c>
      <c r="R401" s="169">
        <v>0</v>
      </c>
      <c r="S401" s="169">
        <v>0</v>
      </c>
      <c r="T401" s="171">
        <v>789811.21</v>
      </c>
      <c r="U401" s="172" t="s">
        <v>485</v>
      </c>
    </row>
    <row r="402" spans="1:21" outlineLevel="1">
      <c r="A402" s="167" t="s">
        <v>486</v>
      </c>
      <c r="B402" s="168" t="s">
        <v>487</v>
      </c>
      <c r="C402" s="168" t="s">
        <v>275</v>
      </c>
      <c r="D402" s="168" t="s">
        <v>433</v>
      </c>
      <c r="E402" s="169">
        <v>93693</v>
      </c>
      <c r="F402" s="169">
        <v>107751</v>
      </c>
      <c r="G402" s="169">
        <v>0</v>
      </c>
      <c r="H402" s="169">
        <v>4452.13</v>
      </c>
      <c r="I402" s="169">
        <v>22</v>
      </c>
      <c r="J402" s="169">
        <v>24</v>
      </c>
      <c r="K402" s="170">
        <v>86.95</v>
      </c>
      <c r="L402" s="170">
        <v>0</v>
      </c>
      <c r="M402" s="170">
        <v>91.67</v>
      </c>
      <c r="N402" s="170">
        <v>1.03</v>
      </c>
      <c r="O402" s="170">
        <v>0</v>
      </c>
      <c r="P402" s="169">
        <v>96503.79</v>
      </c>
      <c r="Q402" s="169">
        <v>96503.79</v>
      </c>
      <c r="R402" s="169">
        <v>0</v>
      </c>
      <c r="S402" s="169">
        <v>0</v>
      </c>
      <c r="T402" s="171">
        <v>96503.79</v>
      </c>
      <c r="U402" s="172" t="s">
        <v>488</v>
      </c>
    </row>
    <row r="403" spans="1:21" outlineLevel="1">
      <c r="A403" s="167" t="s">
        <v>435</v>
      </c>
      <c r="B403" s="168" t="s">
        <v>489</v>
      </c>
      <c r="C403" s="168" t="s">
        <v>275</v>
      </c>
      <c r="D403" s="168" t="s">
        <v>430</v>
      </c>
      <c r="E403" s="169">
        <v>459556</v>
      </c>
      <c r="F403" s="169">
        <v>709412</v>
      </c>
      <c r="G403" s="169">
        <v>5412.74</v>
      </c>
      <c r="H403" s="169">
        <v>1613.97</v>
      </c>
      <c r="I403" s="169">
        <v>276</v>
      </c>
      <c r="J403" s="169">
        <v>409</v>
      </c>
      <c r="K403" s="170">
        <v>64.78</v>
      </c>
      <c r="L403" s="170">
        <v>335.37</v>
      </c>
      <c r="M403" s="170">
        <v>67.48</v>
      </c>
      <c r="N403" s="170">
        <v>1.02</v>
      </c>
      <c r="O403" s="170">
        <v>0</v>
      </c>
      <c r="P403" s="169">
        <v>468747.12</v>
      </c>
      <c r="Q403" s="169">
        <v>474159.86</v>
      </c>
      <c r="R403" s="169">
        <v>0</v>
      </c>
      <c r="S403" s="169">
        <v>0</v>
      </c>
      <c r="T403" s="171">
        <v>474159.86</v>
      </c>
      <c r="U403" s="172" t="s">
        <v>490</v>
      </c>
    </row>
    <row r="404" spans="1:21" outlineLevel="1">
      <c r="A404" s="167" t="s">
        <v>429</v>
      </c>
      <c r="B404" s="168" t="s">
        <v>491</v>
      </c>
      <c r="C404" s="168" t="s">
        <v>275</v>
      </c>
      <c r="D404" s="168" t="s">
        <v>430</v>
      </c>
      <c r="E404" s="169">
        <v>0</v>
      </c>
      <c r="F404" s="169">
        <v>936</v>
      </c>
      <c r="G404" s="169">
        <v>0</v>
      </c>
      <c r="H404" s="169">
        <v>0</v>
      </c>
      <c r="I404" s="169">
        <v>0</v>
      </c>
      <c r="J404" s="169">
        <v>5</v>
      </c>
      <c r="K404" s="170">
        <v>0</v>
      </c>
      <c r="L404" s="170">
        <v>0</v>
      </c>
      <c r="M404" s="170">
        <v>0</v>
      </c>
      <c r="N404" s="170">
        <v>1</v>
      </c>
      <c r="O404" s="170">
        <v>0</v>
      </c>
      <c r="P404" s="169">
        <v>0</v>
      </c>
      <c r="Q404" s="169">
        <v>0</v>
      </c>
      <c r="R404" s="169">
        <v>0</v>
      </c>
      <c r="S404" s="169">
        <v>0</v>
      </c>
      <c r="T404" s="171">
        <v>0</v>
      </c>
      <c r="U404" s="172" t="s">
        <v>492</v>
      </c>
    </row>
    <row r="405" spans="1:21" outlineLevel="1">
      <c r="A405" s="167" t="s">
        <v>436</v>
      </c>
      <c r="B405" s="168" t="s">
        <v>491</v>
      </c>
      <c r="C405" s="168" t="s">
        <v>275</v>
      </c>
      <c r="D405" s="168" t="s">
        <v>430</v>
      </c>
      <c r="E405" s="169">
        <v>0</v>
      </c>
      <c r="F405" s="169">
        <v>1872</v>
      </c>
      <c r="G405" s="169">
        <v>0</v>
      </c>
      <c r="H405" s="169">
        <v>0</v>
      </c>
      <c r="I405" s="169">
        <v>0</v>
      </c>
      <c r="J405" s="169">
        <v>7</v>
      </c>
      <c r="K405" s="170">
        <v>0</v>
      </c>
      <c r="L405" s="170">
        <v>0</v>
      </c>
      <c r="M405" s="170">
        <v>0</v>
      </c>
      <c r="N405" s="170">
        <v>1</v>
      </c>
      <c r="O405" s="170">
        <v>0</v>
      </c>
      <c r="P405" s="169">
        <v>0</v>
      </c>
      <c r="Q405" s="169">
        <v>0</v>
      </c>
      <c r="R405" s="169">
        <v>0</v>
      </c>
      <c r="S405" s="169">
        <v>0</v>
      </c>
      <c r="T405" s="171">
        <v>0</v>
      </c>
      <c r="U405" s="172" t="s">
        <v>492</v>
      </c>
    </row>
    <row r="406" spans="1:21" outlineLevel="1">
      <c r="A406" s="167" t="s">
        <v>438</v>
      </c>
      <c r="B406" s="168" t="s">
        <v>491</v>
      </c>
      <c r="C406" s="168" t="s">
        <v>275</v>
      </c>
      <c r="D406" s="168" t="s">
        <v>430</v>
      </c>
      <c r="E406" s="169">
        <v>4940614</v>
      </c>
      <c r="F406" s="169">
        <v>3760814</v>
      </c>
      <c r="G406" s="169">
        <v>6266662.7100000205</v>
      </c>
      <c r="H406" s="169">
        <v>4528572.8499999996</v>
      </c>
      <c r="I406" s="169">
        <v>1348</v>
      </c>
      <c r="J406" s="169">
        <v>1144</v>
      </c>
      <c r="K406" s="170">
        <v>131.37</v>
      </c>
      <c r="L406" s="170">
        <v>138.38</v>
      </c>
      <c r="M406" s="170">
        <v>117.83</v>
      </c>
      <c r="N406" s="170">
        <v>1.04</v>
      </c>
      <c r="O406" s="170">
        <v>0</v>
      </c>
      <c r="P406" s="169">
        <v>5138238.5599999996</v>
      </c>
      <c r="Q406" s="169">
        <v>11404901.27</v>
      </c>
      <c r="R406" s="169">
        <v>0</v>
      </c>
      <c r="S406" s="169">
        <v>0</v>
      </c>
      <c r="T406" s="171">
        <v>11404901.27</v>
      </c>
      <c r="U406" s="172" t="s">
        <v>492</v>
      </c>
    </row>
    <row r="407" spans="1:21" outlineLevel="1">
      <c r="A407" s="167" t="s">
        <v>495</v>
      </c>
      <c r="B407" s="168" t="s">
        <v>493</v>
      </c>
      <c r="C407" s="168" t="s">
        <v>275</v>
      </c>
      <c r="D407" s="168" t="s">
        <v>430</v>
      </c>
      <c r="E407" s="169">
        <v>21219619</v>
      </c>
      <c r="F407" s="169">
        <v>22400757</v>
      </c>
      <c r="G407" s="169">
        <v>0</v>
      </c>
      <c r="H407" s="169">
        <v>0</v>
      </c>
      <c r="I407" s="169">
        <v>146</v>
      </c>
      <c r="J407" s="169">
        <v>151</v>
      </c>
      <c r="K407" s="170">
        <v>94.73</v>
      </c>
      <c r="L407" s="170">
        <v>0</v>
      </c>
      <c r="M407" s="170">
        <v>96.69</v>
      </c>
      <c r="N407" s="170">
        <v>0.86</v>
      </c>
      <c r="O407" s="170">
        <v>0</v>
      </c>
      <c r="P407" s="169">
        <v>18248872.34</v>
      </c>
      <c r="Q407" s="169">
        <v>18248872.34</v>
      </c>
      <c r="R407" s="169">
        <v>0</v>
      </c>
      <c r="S407" s="169">
        <v>0</v>
      </c>
      <c r="T407" s="171">
        <v>18248872.34</v>
      </c>
      <c r="U407" s="172" t="s">
        <v>494</v>
      </c>
    </row>
    <row r="408" spans="1:21" outlineLevel="1">
      <c r="A408" s="167" t="s">
        <v>450</v>
      </c>
      <c r="B408" s="168" t="s">
        <v>493</v>
      </c>
      <c r="C408" s="168" t="s">
        <v>275</v>
      </c>
      <c r="D408" s="168" t="s">
        <v>430</v>
      </c>
      <c r="E408" s="169">
        <v>7065244</v>
      </c>
      <c r="F408" s="169">
        <v>4365988</v>
      </c>
      <c r="G408" s="169">
        <v>730864.83</v>
      </c>
      <c r="H408" s="169">
        <v>992465.15</v>
      </c>
      <c r="I408" s="169">
        <v>555</v>
      </c>
      <c r="J408" s="169">
        <v>587</v>
      </c>
      <c r="K408" s="170">
        <v>161.82</v>
      </c>
      <c r="L408" s="170">
        <v>73.64</v>
      </c>
      <c r="M408" s="170">
        <v>94.55</v>
      </c>
      <c r="N408" s="170">
        <v>1.08</v>
      </c>
      <c r="O408" s="170">
        <v>0</v>
      </c>
      <c r="P408" s="169">
        <v>7630463.5199999996</v>
      </c>
      <c r="Q408" s="169">
        <v>8361328.3499999996</v>
      </c>
      <c r="R408" s="169">
        <v>0</v>
      </c>
      <c r="S408" s="169">
        <v>0</v>
      </c>
      <c r="T408" s="171">
        <v>8361328.3499999996</v>
      </c>
      <c r="U408" s="172" t="s">
        <v>494</v>
      </c>
    </row>
    <row r="409" spans="1:21" outlineLevel="1">
      <c r="A409" s="167" t="s">
        <v>435</v>
      </c>
      <c r="B409" s="168" t="s">
        <v>496</v>
      </c>
      <c r="C409" s="168" t="s">
        <v>275</v>
      </c>
      <c r="D409" s="168" t="s">
        <v>430</v>
      </c>
      <c r="E409" s="169">
        <v>2827893</v>
      </c>
      <c r="F409" s="169">
        <v>2362686</v>
      </c>
      <c r="G409" s="169">
        <v>11864.42</v>
      </c>
      <c r="H409" s="169">
        <v>13990.33</v>
      </c>
      <c r="I409" s="169">
        <v>2112</v>
      </c>
      <c r="J409" s="169">
        <v>1894</v>
      </c>
      <c r="K409" s="170">
        <v>119.69</v>
      </c>
      <c r="L409" s="170">
        <v>84.8</v>
      </c>
      <c r="M409" s="170">
        <v>111.51</v>
      </c>
      <c r="N409" s="170">
        <v>1.02</v>
      </c>
      <c r="O409" s="170">
        <v>0</v>
      </c>
      <c r="P409" s="169">
        <v>2884450.86</v>
      </c>
      <c r="Q409" s="169">
        <v>2896315.28</v>
      </c>
      <c r="R409" s="169">
        <v>0</v>
      </c>
      <c r="S409" s="169">
        <v>0</v>
      </c>
      <c r="T409" s="171">
        <v>2896315.28</v>
      </c>
      <c r="U409" s="172" t="s">
        <v>497</v>
      </c>
    </row>
    <row r="410" spans="1:21" outlineLevel="1">
      <c r="A410" s="167" t="s">
        <v>429</v>
      </c>
      <c r="B410" s="168" t="s">
        <v>496</v>
      </c>
      <c r="C410" s="168" t="s">
        <v>275</v>
      </c>
      <c r="D410" s="168" t="s">
        <v>430</v>
      </c>
      <c r="E410" s="169">
        <v>0</v>
      </c>
      <c r="F410" s="169">
        <v>1755</v>
      </c>
      <c r="G410" s="169">
        <v>0</v>
      </c>
      <c r="H410" s="169">
        <v>0</v>
      </c>
      <c r="I410" s="169">
        <v>0</v>
      </c>
      <c r="J410" s="169">
        <v>14</v>
      </c>
      <c r="K410" s="170">
        <v>0</v>
      </c>
      <c r="L410" s="170">
        <v>0</v>
      </c>
      <c r="M410" s="170">
        <v>0</v>
      </c>
      <c r="N410" s="170">
        <v>1</v>
      </c>
      <c r="O410" s="170">
        <v>0</v>
      </c>
      <c r="P410" s="169">
        <v>0</v>
      </c>
      <c r="Q410" s="169">
        <v>0</v>
      </c>
      <c r="R410" s="169">
        <v>0</v>
      </c>
      <c r="S410" s="169">
        <v>0</v>
      </c>
      <c r="T410" s="171">
        <v>0</v>
      </c>
      <c r="U410" s="172" t="s">
        <v>497</v>
      </c>
    </row>
    <row r="411" spans="1:21" outlineLevel="1">
      <c r="A411" s="167" t="s">
        <v>450</v>
      </c>
      <c r="B411" s="168" t="s">
        <v>498</v>
      </c>
      <c r="C411" s="168" t="s">
        <v>275</v>
      </c>
      <c r="D411" s="168" t="s">
        <v>430</v>
      </c>
      <c r="E411" s="169">
        <v>13966148</v>
      </c>
      <c r="F411" s="169">
        <v>10959985</v>
      </c>
      <c r="G411" s="169">
        <v>9958763.2300000004</v>
      </c>
      <c r="H411" s="169">
        <v>6163685.1500000004</v>
      </c>
      <c r="I411" s="169">
        <v>1221</v>
      </c>
      <c r="J411" s="169">
        <v>1083</v>
      </c>
      <c r="K411" s="170">
        <v>127.43</v>
      </c>
      <c r="L411" s="170">
        <v>161.57</v>
      </c>
      <c r="M411" s="170">
        <v>112.74</v>
      </c>
      <c r="N411" s="170">
        <v>1.08</v>
      </c>
      <c r="O411" s="170">
        <v>0</v>
      </c>
      <c r="P411" s="169">
        <v>15083439.84</v>
      </c>
      <c r="Q411" s="169">
        <v>25042203.07</v>
      </c>
      <c r="R411" s="169">
        <v>0</v>
      </c>
      <c r="S411" s="169">
        <v>0</v>
      </c>
      <c r="T411" s="171">
        <v>25042203.07</v>
      </c>
      <c r="U411" s="172" t="s">
        <v>499</v>
      </c>
    </row>
    <row r="412" spans="1:21" outlineLevel="1">
      <c r="A412" s="167" t="s">
        <v>435</v>
      </c>
      <c r="B412" s="168" t="s">
        <v>500</v>
      </c>
      <c r="C412" s="168" t="s">
        <v>275</v>
      </c>
      <c r="D412" s="168" t="s">
        <v>430</v>
      </c>
      <c r="E412" s="169">
        <v>195937</v>
      </c>
      <c r="F412" s="169">
        <v>175039</v>
      </c>
      <c r="G412" s="169">
        <v>0</v>
      </c>
      <c r="H412" s="169">
        <v>9563.9</v>
      </c>
      <c r="I412" s="169">
        <v>160</v>
      </c>
      <c r="J412" s="169">
        <v>153</v>
      </c>
      <c r="K412" s="170">
        <v>111.94</v>
      </c>
      <c r="L412" s="170">
        <v>0</v>
      </c>
      <c r="M412" s="170">
        <v>104.58</v>
      </c>
      <c r="N412" s="170">
        <v>1.02</v>
      </c>
      <c r="O412" s="170">
        <v>0</v>
      </c>
      <c r="P412" s="169">
        <v>199855.74</v>
      </c>
      <c r="Q412" s="169">
        <v>199855.74</v>
      </c>
      <c r="R412" s="169">
        <v>0</v>
      </c>
      <c r="S412" s="169">
        <v>0</v>
      </c>
      <c r="T412" s="171">
        <v>199855.74</v>
      </c>
      <c r="U412" s="172" t="s">
        <v>501</v>
      </c>
    </row>
    <row r="413" spans="1:21" outlineLevel="1">
      <c r="A413" s="167" t="s">
        <v>429</v>
      </c>
      <c r="B413" s="168" t="s">
        <v>500</v>
      </c>
      <c r="C413" s="168" t="s">
        <v>275</v>
      </c>
      <c r="D413" s="168" t="s">
        <v>430</v>
      </c>
      <c r="E413" s="169">
        <v>0</v>
      </c>
      <c r="F413" s="169">
        <v>468</v>
      </c>
      <c r="G413" s="169">
        <v>0</v>
      </c>
      <c r="H413" s="169">
        <v>0</v>
      </c>
      <c r="I413" s="169">
        <v>0</v>
      </c>
      <c r="J413" s="169">
        <v>3</v>
      </c>
      <c r="K413" s="170">
        <v>0</v>
      </c>
      <c r="L413" s="170">
        <v>0</v>
      </c>
      <c r="M413" s="170">
        <v>0</v>
      </c>
      <c r="N413" s="170">
        <v>1</v>
      </c>
      <c r="O413" s="170">
        <v>0</v>
      </c>
      <c r="P413" s="169">
        <v>0</v>
      </c>
      <c r="Q413" s="169">
        <v>0</v>
      </c>
      <c r="R413" s="169">
        <v>0</v>
      </c>
      <c r="S413" s="169">
        <v>0</v>
      </c>
      <c r="T413" s="171">
        <v>0</v>
      </c>
      <c r="U413" s="172" t="s">
        <v>501</v>
      </c>
    </row>
    <row r="414" spans="1:21" outlineLevel="1">
      <c r="A414" s="167" t="s">
        <v>453</v>
      </c>
      <c r="B414" s="168" t="s">
        <v>502</v>
      </c>
      <c r="C414" s="168" t="s">
        <v>275</v>
      </c>
      <c r="D414" s="168" t="s">
        <v>430</v>
      </c>
      <c r="E414" s="169">
        <v>1390106</v>
      </c>
      <c r="F414" s="169">
        <v>1278114</v>
      </c>
      <c r="G414" s="169">
        <v>2286.4299999999998</v>
      </c>
      <c r="H414" s="169">
        <v>36090.089999999997</v>
      </c>
      <c r="I414" s="169">
        <v>1912</v>
      </c>
      <c r="J414" s="169">
        <v>1690</v>
      </c>
      <c r="K414" s="170">
        <v>108.76</v>
      </c>
      <c r="L414" s="170">
        <v>6.34</v>
      </c>
      <c r="M414" s="170">
        <v>113.14</v>
      </c>
      <c r="N414" s="170">
        <v>1.06</v>
      </c>
      <c r="O414" s="170">
        <v>0</v>
      </c>
      <c r="P414" s="169">
        <v>1473512.36</v>
      </c>
      <c r="Q414" s="169">
        <v>1475798.79</v>
      </c>
      <c r="R414" s="169">
        <v>0</v>
      </c>
      <c r="S414" s="169">
        <v>0</v>
      </c>
      <c r="T414" s="171">
        <v>1475798.79</v>
      </c>
      <c r="U414" s="172" t="s">
        <v>503</v>
      </c>
    </row>
    <row r="415" spans="1:21" outlineLevel="1">
      <c r="A415" s="167" t="s">
        <v>472</v>
      </c>
      <c r="B415" s="168" t="s">
        <v>504</v>
      </c>
      <c r="C415" s="168" t="s">
        <v>275</v>
      </c>
      <c r="D415" s="168" t="s">
        <v>474</v>
      </c>
      <c r="E415" s="169">
        <v>23685</v>
      </c>
      <c r="F415" s="169">
        <v>46174</v>
      </c>
      <c r="G415" s="169">
        <v>0</v>
      </c>
      <c r="H415" s="169">
        <v>0</v>
      </c>
      <c r="I415" s="169">
        <v>68</v>
      </c>
      <c r="J415" s="169">
        <v>81</v>
      </c>
      <c r="K415" s="170">
        <v>51.3</v>
      </c>
      <c r="L415" s="170">
        <v>0</v>
      </c>
      <c r="M415" s="170">
        <v>83.95</v>
      </c>
      <c r="N415" s="170">
        <v>1.02</v>
      </c>
      <c r="O415" s="170">
        <v>0</v>
      </c>
      <c r="P415" s="169">
        <v>24158.7</v>
      </c>
      <c r="Q415" s="169">
        <v>24158.7</v>
      </c>
      <c r="R415" s="169">
        <v>0</v>
      </c>
      <c r="S415" s="169">
        <v>0</v>
      </c>
      <c r="T415" s="171">
        <v>24158.7</v>
      </c>
      <c r="U415" s="172" t="s">
        <v>505</v>
      </c>
    </row>
    <row r="416" spans="1:21" outlineLevel="1">
      <c r="A416" s="167" t="s">
        <v>435</v>
      </c>
      <c r="B416" s="168" t="s">
        <v>506</v>
      </c>
      <c r="C416" s="168" t="s">
        <v>275</v>
      </c>
      <c r="D416" s="168" t="s">
        <v>430</v>
      </c>
      <c r="E416" s="169">
        <v>1367128</v>
      </c>
      <c r="F416" s="169">
        <v>1249329</v>
      </c>
      <c r="G416" s="169">
        <v>2571.0100000000002</v>
      </c>
      <c r="H416" s="169">
        <v>1635.16</v>
      </c>
      <c r="I416" s="169">
        <v>1981</v>
      </c>
      <c r="J416" s="169">
        <v>1790</v>
      </c>
      <c r="K416" s="170">
        <v>109.43</v>
      </c>
      <c r="L416" s="170">
        <v>157.22999999999999</v>
      </c>
      <c r="M416" s="170">
        <v>110.67</v>
      </c>
      <c r="N416" s="170">
        <v>1.02</v>
      </c>
      <c r="O416" s="170">
        <v>0</v>
      </c>
      <c r="P416" s="169">
        <v>1394470.56</v>
      </c>
      <c r="Q416" s="169">
        <v>1397041.57</v>
      </c>
      <c r="R416" s="169">
        <v>0</v>
      </c>
      <c r="S416" s="169">
        <v>0</v>
      </c>
      <c r="T416" s="171">
        <v>1397041.57</v>
      </c>
      <c r="U416" s="172" t="s">
        <v>507</v>
      </c>
    </row>
    <row r="417" spans="1:21" outlineLevel="1">
      <c r="A417" s="167" t="s">
        <v>435</v>
      </c>
      <c r="B417" s="168" t="s">
        <v>508</v>
      </c>
      <c r="C417" s="168" t="s">
        <v>275</v>
      </c>
      <c r="D417" s="168" t="s">
        <v>430</v>
      </c>
      <c r="E417" s="169">
        <v>173950</v>
      </c>
      <c r="F417" s="169">
        <v>175632</v>
      </c>
      <c r="G417" s="169">
        <v>15.76</v>
      </c>
      <c r="H417" s="169">
        <v>15.48</v>
      </c>
      <c r="I417" s="169">
        <v>374</v>
      </c>
      <c r="J417" s="169">
        <v>357</v>
      </c>
      <c r="K417" s="170">
        <v>99.04</v>
      </c>
      <c r="L417" s="170">
        <v>101.81</v>
      </c>
      <c r="M417" s="170">
        <v>104.76</v>
      </c>
      <c r="N417" s="170">
        <v>1.02</v>
      </c>
      <c r="O417" s="170">
        <v>0</v>
      </c>
      <c r="P417" s="169">
        <v>177429</v>
      </c>
      <c r="Q417" s="169">
        <v>177444.76</v>
      </c>
      <c r="R417" s="169">
        <v>0</v>
      </c>
      <c r="S417" s="169">
        <v>0</v>
      </c>
      <c r="T417" s="171">
        <v>177444.76</v>
      </c>
      <c r="U417" s="172" t="s">
        <v>509</v>
      </c>
    </row>
    <row r="418" spans="1:21" outlineLevel="1">
      <c r="A418" s="167" t="s">
        <v>435</v>
      </c>
      <c r="B418" s="168" t="s">
        <v>510</v>
      </c>
      <c r="C418" s="168" t="s">
        <v>275</v>
      </c>
      <c r="D418" s="168" t="s">
        <v>430</v>
      </c>
      <c r="E418" s="169">
        <v>8717</v>
      </c>
      <c r="F418" s="169">
        <v>8551</v>
      </c>
      <c r="G418" s="169">
        <v>0</v>
      </c>
      <c r="H418" s="169">
        <v>0</v>
      </c>
      <c r="I418" s="169">
        <v>38</v>
      </c>
      <c r="J418" s="169">
        <v>43</v>
      </c>
      <c r="K418" s="170">
        <v>101.94</v>
      </c>
      <c r="L418" s="170">
        <v>0</v>
      </c>
      <c r="M418" s="170">
        <v>88.37</v>
      </c>
      <c r="N418" s="170">
        <v>1.02</v>
      </c>
      <c r="O418" s="170">
        <v>0</v>
      </c>
      <c r="P418" s="169">
        <v>8891.34</v>
      </c>
      <c r="Q418" s="169">
        <v>8891.34</v>
      </c>
      <c r="R418" s="169">
        <v>0</v>
      </c>
      <c r="S418" s="169">
        <v>0</v>
      </c>
      <c r="T418" s="171">
        <v>8891.34</v>
      </c>
      <c r="U418" s="172" t="s">
        <v>511</v>
      </c>
    </row>
    <row r="419" spans="1:21" outlineLevel="1">
      <c r="A419" s="167" t="s">
        <v>435</v>
      </c>
      <c r="B419" s="168" t="s">
        <v>512</v>
      </c>
      <c r="C419" s="168" t="s">
        <v>275</v>
      </c>
      <c r="D419" s="168" t="s">
        <v>430</v>
      </c>
      <c r="E419" s="169">
        <v>509891</v>
      </c>
      <c r="F419" s="169">
        <v>487130</v>
      </c>
      <c r="G419" s="169">
        <v>8500.0400000000009</v>
      </c>
      <c r="H419" s="169">
        <v>9718.85</v>
      </c>
      <c r="I419" s="169">
        <v>999</v>
      </c>
      <c r="J419" s="169">
        <v>958</v>
      </c>
      <c r="K419" s="170">
        <v>104.67</v>
      </c>
      <c r="L419" s="170">
        <v>87.46</v>
      </c>
      <c r="M419" s="170">
        <v>104.28</v>
      </c>
      <c r="N419" s="170">
        <v>1.02</v>
      </c>
      <c r="O419" s="170">
        <v>0</v>
      </c>
      <c r="P419" s="169">
        <v>520088.82</v>
      </c>
      <c r="Q419" s="169">
        <v>528588.86</v>
      </c>
      <c r="R419" s="169">
        <v>0</v>
      </c>
      <c r="S419" s="169">
        <v>0</v>
      </c>
      <c r="T419" s="171">
        <v>528588.86</v>
      </c>
      <c r="U419" s="172" t="s">
        <v>513</v>
      </c>
    </row>
    <row r="420" spans="1:21" outlineLevel="1">
      <c r="A420" s="167" t="s">
        <v>453</v>
      </c>
      <c r="B420" s="168" t="s">
        <v>243</v>
      </c>
      <c r="C420" s="168" t="s">
        <v>275</v>
      </c>
      <c r="D420" s="168" t="s">
        <v>430</v>
      </c>
      <c r="E420" s="169">
        <v>1332458</v>
      </c>
      <c r="F420" s="169">
        <v>1222599</v>
      </c>
      <c r="G420" s="169">
        <v>13751.77</v>
      </c>
      <c r="H420" s="169">
        <v>11847.88</v>
      </c>
      <c r="I420" s="169">
        <v>549</v>
      </c>
      <c r="J420" s="169">
        <v>530</v>
      </c>
      <c r="K420" s="170">
        <v>108.99</v>
      </c>
      <c r="L420" s="170">
        <v>116.07</v>
      </c>
      <c r="M420" s="170">
        <v>103.58</v>
      </c>
      <c r="N420" s="170">
        <v>1.06</v>
      </c>
      <c r="O420" s="170">
        <v>0</v>
      </c>
      <c r="P420" s="169">
        <v>1412405.48</v>
      </c>
      <c r="Q420" s="169">
        <v>1426157.25</v>
      </c>
      <c r="R420" s="169">
        <v>0</v>
      </c>
      <c r="S420" s="169">
        <v>0</v>
      </c>
      <c r="T420" s="171">
        <v>1426157.25</v>
      </c>
      <c r="U420" s="172" t="s">
        <v>514</v>
      </c>
    </row>
    <row r="421" spans="1:21" outlineLevel="1">
      <c r="A421" s="167" t="s">
        <v>435</v>
      </c>
      <c r="B421" s="168" t="s">
        <v>246</v>
      </c>
      <c r="C421" s="168" t="s">
        <v>275</v>
      </c>
      <c r="D421" s="168" t="s">
        <v>430</v>
      </c>
      <c r="E421" s="169">
        <v>143830</v>
      </c>
      <c r="F421" s="169">
        <v>72705</v>
      </c>
      <c r="G421" s="169">
        <v>27.59</v>
      </c>
      <c r="H421" s="169">
        <v>0</v>
      </c>
      <c r="I421" s="169">
        <v>260</v>
      </c>
      <c r="J421" s="169">
        <v>221</v>
      </c>
      <c r="K421" s="170">
        <v>197.83</v>
      </c>
      <c r="L421" s="170">
        <v>0</v>
      </c>
      <c r="M421" s="170">
        <v>117.65</v>
      </c>
      <c r="N421" s="170">
        <v>1.02</v>
      </c>
      <c r="O421" s="170">
        <v>0</v>
      </c>
      <c r="P421" s="169">
        <v>146706.6</v>
      </c>
      <c r="Q421" s="169">
        <v>146734.19</v>
      </c>
      <c r="R421" s="169">
        <v>0</v>
      </c>
      <c r="S421" s="169">
        <v>0</v>
      </c>
      <c r="T421" s="171">
        <v>146734.19</v>
      </c>
      <c r="U421" s="172" t="s">
        <v>515</v>
      </c>
    </row>
    <row r="422" spans="1:21" outlineLevel="1">
      <c r="A422" s="167" t="s">
        <v>429</v>
      </c>
      <c r="B422" s="168" t="s">
        <v>516</v>
      </c>
      <c r="C422" s="168" t="s">
        <v>275</v>
      </c>
      <c r="D422" s="168" t="s">
        <v>430</v>
      </c>
      <c r="E422" s="169">
        <v>0</v>
      </c>
      <c r="F422" s="169">
        <v>117</v>
      </c>
      <c r="G422" s="169">
        <v>0</v>
      </c>
      <c r="H422" s="169">
        <v>0</v>
      </c>
      <c r="I422" s="169">
        <v>0</v>
      </c>
      <c r="J422" s="169">
        <v>1</v>
      </c>
      <c r="K422" s="170">
        <v>0</v>
      </c>
      <c r="L422" s="170">
        <v>0</v>
      </c>
      <c r="M422" s="170">
        <v>0</v>
      </c>
      <c r="N422" s="170">
        <v>1</v>
      </c>
      <c r="O422" s="170">
        <v>0</v>
      </c>
      <c r="P422" s="169">
        <v>0</v>
      </c>
      <c r="Q422" s="169">
        <v>0</v>
      </c>
      <c r="R422" s="169">
        <v>0</v>
      </c>
      <c r="S422" s="169">
        <v>0</v>
      </c>
      <c r="T422" s="171">
        <v>0</v>
      </c>
      <c r="U422" s="172" t="s">
        <v>517</v>
      </c>
    </row>
    <row r="423" spans="1:21" outlineLevel="1">
      <c r="A423" s="167" t="s">
        <v>436</v>
      </c>
      <c r="B423" s="168" t="s">
        <v>516</v>
      </c>
      <c r="C423" s="168" t="s">
        <v>275</v>
      </c>
      <c r="D423" s="168" t="s">
        <v>430</v>
      </c>
      <c r="E423" s="169">
        <v>0</v>
      </c>
      <c r="F423" s="169">
        <v>702</v>
      </c>
      <c r="G423" s="169">
        <v>0</v>
      </c>
      <c r="H423" s="169">
        <v>0</v>
      </c>
      <c r="I423" s="169">
        <v>0</v>
      </c>
      <c r="J423" s="169">
        <v>3</v>
      </c>
      <c r="K423" s="170">
        <v>0</v>
      </c>
      <c r="L423" s="170">
        <v>0</v>
      </c>
      <c r="M423" s="170">
        <v>0</v>
      </c>
      <c r="N423" s="170">
        <v>1</v>
      </c>
      <c r="O423" s="170">
        <v>0</v>
      </c>
      <c r="P423" s="169">
        <v>0</v>
      </c>
      <c r="Q423" s="169">
        <v>0</v>
      </c>
      <c r="R423" s="169">
        <v>0</v>
      </c>
      <c r="S423" s="169">
        <v>0</v>
      </c>
      <c r="T423" s="171">
        <v>0</v>
      </c>
      <c r="U423" s="172" t="s">
        <v>517</v>
      </c>
    </row>
    <row r="424" spans="1:21" outlineLevel="1">
      <c r="A424" s="167" t="s">
        <v>438</v>
      </c>
      <c r="B424" s="168" t="s">
        <v>516</v>
      </c>
      <c r="C424" s="168" t="s">
        <v>275</v>
      </c>
      <c r="D424" s="168" t="s">
        <v>430</v>
      </c>
      <c r="E424" s="169">
        <v>2193181</v>
      </c>
      <c r="F424" s="169">
        <v>2112504</v>
      </c>
      <c r="G424" s="169">
        <v>34958.11</v>
      </c>
      <c r="H424" s="169">
        <v>16191.38</v>
      </c>
      <c r="I424" s="169">
        <v>2812</v>
      </c>
      <c r="J424" s="169">
        <v>2710</v>
      </c>
      <c r="K424" s="170">
        <v>103.82</v>
      </c>
      <c r="L424" s="170">
        <v>215.91</v>
      </c>
      <c r="M424" s="170">
        <v>103.76</v>
      </c>
      <c r="N424" s="170">
        <v>1.04</v>
      </c>
      <c r="O424" s="170">
        <v>0</v>
      </c>
      <c r="P424" s="169">
        <v>2280908.2400000002</v>
      </c>
      <c r="Q424" s="169">
        <v>2315866.35</v>
      </c>
      <c r="R424" s="169">
        <v>0</v>
      </c>
      <c r="S424" s="169">
        <v>0</v>
      </c>
      <c r="T424" s="171">
        <v>2315866.35</v>
      </c>
      <c r="U424" s="172" t="s">
        <v>517</v>
      </c>
    </row>
    <row r="425" spans="1:21" outlineLevel="1">
      <c r="A425" s="167" t="s">
        <v>429</v>
      </c>
      <c r="B425" s="168" t="s">
        <v>394</v>
      </c>
      <c r="C425" s="168" t="s">
        <v>275</v>
      </c>
      <c r="D425" s="168" t="s">
        <v>430</v>
      </c>
      <c r="E425" s="169">
        <v>0</v>
      </c>
      <c r="F425" s="169">
        <v>585</v>
      </c>
      <c r="G425" s="169">
        <v>0</v>
      </c>
      <c r="H425" s="169">
        <v>0</v>
      </c>
      <c r="I425" s="169">
        <v>0</v>
      </c>
      <c r="J425" s="169">
        <v>4</v>
      </c>
      <c r="K425" s="170">
        <v>0</v>
      </c>
      <c r="L425" s="170">
        <v>0</v>
      </c>
      <c r="M425" s="170">
        <v>0</v>
      </c>
      <c r="N425" s="170">
        <v>1</v>
      </c>
      <c r="O425" s="170">
        <v>0</v>
      </c>
      <c r="P425" s="169">
        <v>0</v>
      </c>
      <c r="Q425" s="169">
        <v>0</v>
      </c>
      <c r="R425" s="169">
        <v>0</v>
      </c>
      <c r="S425" s="169">
        <v>0</v>
      </c>
      <c r="T425" s="171">
        <v>0</v>
      </c>
      <c r="U425" s="172" t="s">
        <v>395</v>
      </c>
    </row>
    <row r="426" spans="1:21" outlineLevel="1">
      <c r="A426" s="167" t="s">
        <v>518</v>
      </c>
      <c r="B426" s="168" t="s">
        <v>394</v>
      </c>
      <c r="C426" s="168" t="s">
        <v>275</v>
      </c>
      <c r="D426" s="168" t="s">
        <v>430</v>
      </c>
      <c r="E426" s="169">
        <v>814</v>
      </c>
      <c r="F426" s="169">
        <v>3256</v>
      </c>
      <c r="G426" s="169">
        <v>0</v>
      </c>
      <c r="H426" s="169">
        <v>0</v>
      </c>
      <c r="I426" s="169">
        <v>2</v>
      </c>
      <c r="J426" s="169">
        <v>8</v>
      </c>
      <c r="K426" s="170">
        <v>25</v>
      </c>
      <c r="L426" s="170">
        <v>0</v>
      </c>
      <c r="M426" s="170">
        <v>25</v>
      </c>
      <c r="N426" s="170">
        <v>1.01</v>
      </c>
      <c r="O426" s="170">
        <v>0</v>
      </c>
      <c r="P426" s="169">
        <v>822.14</v>
      </c>
      <c r="Q426" s="169">
        <v>822.14</v>
      </c>
      <c r="R426" s="169">
        <v>0</v>
      </c>
      <c r="S426" s="169">
        <v>0</v>
      </c>
      <c r="T426" s="171">
        <v>822.14</v>
      </c>
      <c r="U426" s="172" t="s">
        <v>395</v>
      </c>
    </row>
    <row r="427" spans="1:21" outlineLevel="1">
      <c r="A427" s="167" t="s">
        <v>438</v>
      </c>
      <c r="B427" s="168" t="s">
        <v>394</v>
      </c>
      <c r="C427" s="168" t="s">
        <v>275</v>
      </c>
      <c r="D427" s="168" t="s">
        <v>430</v>
      </c>
      <c r="E427" s="169">
        <v>2685046</v>
      </c>
      <c r="F427" s="169">
        <v>3206431</v>
      </c>
      <c r="G427" s="169">
        <v>81033.919999999998</v>
      </c>
      <c r="H427" s="169">
        <v>162275.03</v>
      </c>
      <c r="I427" s="169">
        <v>2337</v>
      </c>
      <c r="J427" s="169">
        <v>2419</v>
      </c>
      <c r="K427" s="170">
        <v>83.74</v>
      </c>
      <c r="L427" s="170">
        <v>49.94</v>
      </c>
      <c r="M427" s="170">
        <v>96.61</v>
      </c>
      <c r="N427" s="170">
        <v>1.04</v>
      </c>
      <c r="O427" s="170">
        <v>0</v>
      </c>
      <c r="P427" s="169">
        <v>2792447.84</v>
      </c>
      <c r="Q427" s="169">
        <v>2873481.76</v>
      </c>
      <c r="R427" s="169">
        <v>0</v>
      </c>
      <c r="S427" s="169">
        <v>0</v>
      </c>
      <c r="T427" s="171">
        <v>2873481.76</v>
      </c>
      <c r="U427" s="172" t="s">
        <v>395</v>
      </c>
    </row>
    <row r="428" spans="1:21" outlineLevel="1">
      <c r="A428" s="167" t="s">
        <v>435</v>
      </c>
      <c r="B428" s="168" t="s">
        <v>519</v>
      </c>
      <c r="C428" s="168" t="s">
        <v>275</v>
      </c>
      <c r="D428" s="168" t="s">
        <v>430</v>
      </c>
      <c r="E428" s="169">
        <v>1000666</v>
      </c>
      <c r="F428" s="169">
        <v>1077199</v>
      </c>
      <c r="G428" s="169">
        <v>0</v>
      </c>
      <c r="H428" s="169">
        <v>0</v>
      </c>
      <c r="I428" s="169">
        <v>354</v>
      </c>
      <c r="J428" s="169">
        <v>311</v>
      </c>
      <c r="K428" s="170">
        <v>92.9</v>
      </c>
      <c r="L428" s="170">
        <v>0</v>
      </c>
      <c r="M428" s="170">
        <v>113.83</v>
      </c>
      <c r="N428" s="170">
        <v>1.02</v>
      </c>
      <c r="O428" s="170">
        <v>0</v>
      </c>
      <c r="P428" s="169">
        <v>1020679.32</v>
      </c>
      <c r="Q428" s="169">
        <v>1020679.32</v>
      </c>
      <c r="R428" s="169">
        <v>0</v>
      </c>
      <c r="S428" s="169">
        <v>0</v>
      </c>
      <c r="T428" s="171">
        <v>1020679.32</v>
      </c>
      <c r="U428" s="172" t="s">
        <v>520</v>
      </c>
    </row>
    <row r="429" spans="1:21" outlineLevel="1">
      <c r="A429" s="167" t="s">
        <v>436</v>
      </c>
      <c r="B429" s="168" t="s">
        <v>519</v>
      </c>
      <c r="C429" s="168" t="s">
        <v>275</v>
      </c>
      <c r="D429" s="168" t="s">
        <v>430</v>
      </c>
      <c r="E429" s="169">
        <v>0</v>
      </c>
      <c r="F429" s="169">
        <v>1872</v>
      </c>
      <c r="G429" s="169">
        <v>0</v>
      </c>
      <c r="H429" s="169">
        <v>0</v>
      </c>
      <c r="I429" s="169">
        <v>0</v>
      </c>
      <c r="J429" s="169">
        <v>8</v>
      </c>
      <c r="K429" s="170">
        <v>0</v>
      </c>
      <c r="L429" s="170">
        <v>0</v>
      </c>
      <c r="M429" s="170">
        <v>0</v>
      </c>
      <c r="N429" s="170">
        <v>1</v>
      </c>
      <c r="O429" s="170">
        <v>0</v>
      </c>
      <c r="P429" s="169">
        <v>0</v>
      </c>
      <c r="Q429" s="169">
        <v>0</v>
      </c>
      <c r="R429" s="169">
        <v>0</v>
      </c>
      <c r="S429" s="169">
        <v>0</v>
      </c>
      <c r="T429" s="171">
        <v>0</v>
      </c>
      <c r="U429" s="172" t="s">
        <v>520</v>
      </c>
    </row>
    <row r="430" spans="1:21" outlineLevel="1">
      <c r="A430" s="167" t="s">
        <v>518</v>
      </c>
      <c r="B430" s="168" t="s">
        <v>519</v>
      </c>
      <c r="C430" s="168" t="s">
        <v>275</v>
      </c>
      <c r="D430" s="168" t="s">
        <v>430</v>
      </c>
      <c r="E430" s="169">
        <v>13239</v>
      </c>
      <c r="F430" s="169">
        <v>12008</v>
      </c>
      <c r="G430" s="169">
        <v>0</v>
      </c>
      <c r="H430" s="169">
        <v>0</v>
      </c>
      <c r="I430" s="169">
        <v>27</v>
      </c>
      <c r="J430" s="169">
        <v>19</v>
      </c>
      <c r="K430" s="170">
        <v>110.25</v>
      </c>
      <c r="L430" s="170">
        <v>0</v>
      </c>
      <c r="M430" s="170">
        <v>142.11000000000001</v>
      </c>
      <c r="N430" s="170">
        <v>1.01</v>
      </c>
      <c r="O430" s="170">
        <v>0</v>
      </c>
      <c r="P430" s="169">
        <v>13371.39</v>
      </c>
      <c r="Q430" s="169">
        <v>13371.39</v>
      </c>
      <c r="R430" s="169">
        <v>0</v>
      </c>
      <c r="S430" s="169">
        <v>0</v>
      </c>
      <c r="T430" s="171">
        <v>13371.39</v>
      </c>
      <c r="U430" s="172" t="s">
        <v>520</v>
      </c>
    </row>
    <row r="431" spans="1:21" outlineLevel="1">
      <c r="A431" s="167" t="s">
        <v>521</v>
      </c>
      <c r="B431" s="168" t="s">
        <v>522</v>
      </c>
      <c r="C431" s="168" t="s">
        <v>275</v>
      </c>
      <c r="D431" s="168" t="s">
        <v>430</v>
      </c>
      <c r="E431" s="169">
        <v>0</v>
      </c>
      <c r="F431" s="169">
        <v>0</v>
      </c>
      <c r="G431" s="169">
        <v>10900</v>
      </c>
      <c r="H431" s="169">
        <v>0</v>
      </c>
      <c r="I431" s="169">
        <v>1</v>
      </c>
      <c r="J431" s="169">
        <v>0</v>
      </c>
      <c r="K431" s="170">
        <v>0</v>
      </c>
      <c r="L431" s="170">
        <v>0</v>
      </c>
      <c r="M431" s="170">
        <v>0</v>
      </c>
      <c r="N431" s="170">
        <v>1</v>
      </c>
      <c r="O431" s="170">
        <v>0</v>
      </c>
      <c r="P431" s="169">
        <v>0</v>
      </c>
      <c r="Q431" s="169">
        <v>10900</v>
      </c>
      <c r="R431" s="169">
        <v>0</v>
      </c>
      <c r="S431" s="169">
        <v>0</v>
      </c>
      <c r="T431" s="171">
        <v>10900</v>
      </c>
      <c r="U431" s="172" t="s">
        <v>523</v>
      </c>
    </row>
    <row r="432" spans="1:21" outlineLevel="1">
      <c r="A432" s="167" t="s">
        <v>524</v>
      </c>
      <c r="B432" s="168" t="s">
        <v>522</v>
      </c>
      <c r="C432" s="168" t="s">
        <v>275</v>
      </c>
      <c r="D432" s="168" t="s">
        <v>430</v>
      </c>
      <c r="E432" s="169">
        <v>0</v>
      </c>
      <c r="F432" s="169">
        <v>0</v>
      </c>
      <c r="G432" s="169">
        <v>2961800</v>
      </c>
      <c r="H432" s="169">
        <v>2572750</v>
      </c>
      <c r="I432" s="169">
        <v>148</v>
      </c>
      <c r="J432" s="169">
        <v>120</v>
      </c>
      <c r="K432" s="170">
        <v>0</v>
      </c>
      <c r="L432" s="170">
        <v>115.12</v>
      </c>
      <c r="M432" s="170">
        <v>123.33</v>
      </c>
      <c r="N432" s="170">
        <v>1</v>
      </c>
      <c r="O432" s="170">
        <v>0</v>
      </c>
      <c r="P432" s="169">
        <v>0</v>
      </c>
      <c r="Q432" s="169">
        <v>2961800</v>
      </c>
      <c r="R432" s="169">
        <v>0</v>
      </c>
      <c r="S432" s="169">
        <v>0</v>
      </c>
      <c r="T432" s="171">
        <v>2961800</v>
      </c>
      <c r="U432" s="172" t="s">
        <v>523</v>
      </c>
    </row>
    <row r="433" spans="1:21" outlineLevel="1">
      <c r="A433" s="167" t="s">
        <v>525</v>
      </c>
      <c r="B433" s="168" t="s">
        <v>522</v>
      </c>
      <c r="C433" s="168" t="s">
        <v>275</v>
      </c>
      <c r="D433" s="168" t="s">
        <v>430</v>
      </c>
      <c r="E433" s="169">
        <v>0</v>
      </c>
      <c r="F433" s="169">
        <v>0</v>
      </c>
      <c r="G433" s="169">
        <v>206050</v>
      </c>
      <c r="H433" s="169">
        <v>237750</v>
      </c>
      <c r="I433" s="169">
        <v>11</v>
      </c>
      <c r="J433" s="169">
        <v>11</v>
      </c>
      <c r="K433" s="170">
        <v>0</v>
      </c>
      <c r="L433" s="170">
        <v>86.67</v>
      </c>
      <c r="M433" s="170">
        <v>100</v>
      </c>
      <c r="N433" s="170">
        <v>1</v>
      </c>
      <c r="O433" s="170">
        <v>0</v>
      </c>
      <c r="P433" s="169">
        <v>0</v>
      </c>
      <c r="Q433" s="169">
        <v>206050</v>
      </c>
      <c r="R433" s="169">
        <v>0</v>
      </c>
      <c r="S433" s="169">
        <v>0</v>
      </c>
      <c r="T433" s="171">
        <v>206050</v>
      </c>
      <c r="U433" s="172" t="s">
        <v>523</v>
      </c>
    </row>
    <row r="434" spans="1:21" outlineLevel="1">
      <c r="A434" s="167" t="s">
        <v>526</v>
      </c>
      <c r="B434" s="168" t="s">
        <v>522</v>
      </c>
      <c r="C434" s="168" t="s">
        <v>275</v>
      </c>
      <c r="D434" s="168" t="s">
        <v>430</v>
      </c>
      <c r="E434" s="169">
        <v>5472</v>
      </c>
      <c r="F434" s="169">
        <v>43879</v>
      </c>
      <c r="G434" s="169">
        <v>0</v>
      </c>
      <c r="H434" s="169">
        <v>0</v>
      </c>
      <c r="I434" s="169">
        <v>1</v>
      </c>
      <c r="J434" s="169">
        <v>4</v>
      </c>
      <c r="K434" s="170">
        <v>12.47</v>
      </c>
      <c r="L434" s="170">
        <v>0</v>
      </c>
      <c r="M434" s="170">
        <v>25</v>
      </c>
      <c r="N434" s="170">
        <v>0.89</v>
      </c>
      <c r="O434" s="170">
        <v>0</v>
      </c>
      <c r="P434" s="169">
        <v>4870.08</v>
      </c>
      <c r="Q434" s="169">
        <v>4870.08</v>
      </c>
      <c r="R434" s="169">
        <v>0</v>
      </c>
      <c r="S434" s="169">
        <v>0</v>
      </c>
      <c r="T434" s="171">
        <v>4870.08</v>
      </c>
      <c r="U434" s="172" t="s">
        <v>523</v>
      </c>
    </row>
    <row r="435" spans="1:21" outlineLevel="1">
      <c r="A435" s="167" t="s">
        <v>438</v>
      </c>
      <c r="B435" s="168" t="s">
        <v>522</v>
      </c>
      <c r="C435" s="168" t="s">
        <v>275</v>
      </c>
      <c r="D435" s="168" t="s">
        <v>430</v>
      </c>
      <c r="E435" s="169">
        <v>4888375</v>
      </c>
      <c r="F435" s="169">
        <v>4292989</v>
      </c>
      <c r="G435" s="169">
        <v>3174.72</v>
      </c>
      <c r="H435" s="169">
        <v>4098.99</v>
      </c>
      <c r="I435" s="169">
        <v>2534</v>
      </c>
      <c r="J435" s="169">
        <v>2536</v>
      </c>
      <c r="K435" s="170">
        <v>113.87</v>
      </c>
      <c r="L435" s="170">
        <v>77.45</v>
      </c>
      <c r="M435" s="170">
        <v>99.92</v>
      </c>
      <c r="N435" s="170">
        <v>1.04</v>
      </c>
      <c r="O435" s="170">
        <v>0</v>
      </c>
      <c r="P435" s="169">
        <v>5083910</v>
      </c>
      <c r="Q435" s="169">
        <v>5087084.72</v>
      </c>
      <c r="R435" s="169">
        <v>0</v>
      </c>
      <c r="S435" s="169">
        <v>0</v>
      </c>
      <c r="T435" s="171">
        <v>5087084.72</v>
      </c>
      <c r="U435" s="172" t="s">
        <v>523</v>
      </c>
    </row>
    <row r="436" spans="1:21" outlineLevel="1">
      <c r="A436" s="167" t="s">
        <v>436</v>
      </c>
      <c r="B436" s="168" t="s">
        <v>527</v>
      </c>
      <c r="C436" s="168" t="s">
        <v>275</v>
      </c>
      <c r="D436" s="168" t="s">
        <v>430</v>
      </c>
      <c r="E436" s="169">
        <v>0</v>
      </c>
      <c r="F436" s="169">
        <v>1638</v>
      </c>
      <c r="G436" s="169">
        <v>0</v>
      </c>
      <c r="H436" s="169">
        <v>0</v>
      </c>
      <c r="I436" s="169">
        <v>0</v>
      </c>
      <c r="J436" s="169">
        <v>7</v>
      </c>
      <c r="K436" s="170">
        <v>0</v>
      </c>
      <c r="L436" s="170">
        <v>0</v>
      </c>
      <c r="M436" s="170">
        <v>0</v>
      </c>
      <c r="N436" s="170">
        <v>1</v>
      </c>
      <c r="O436" s="170">
        <v>0</v>
      </c>
      <c r="P436" s="169">
        <v>0</v>
      </c>
      <c r="Q436" s="169">
        <v>0</v>
      </c>
      <c r="R436" s="169">
        <v>0</v>
      </c>
      <c r="S436" s="169">
        <v>0</v>
      </c>
      <c r="T436" s="171">
        <v>0</v>
      </c>
      <c r="U436" s="172" t="s">
        <v>528</v>
      </c>
    </row>
    <row r="437" spans="1:21" outlineLevel="1">
      <c r="A437" s="167" t="s">
        <v>529</v>
      </c>
      <c r="B437" s="168" t="s">
        <v>527</v>
      </c>
      <c r="C437" s="168" t="s">
        <v>275</v>
      </c>
      <c r="D437" s="168" t="s">
        <v>422</v>
      </c>
      <c r="E437" s="169">
        <v>492</v>
      </c>
      <c r="F437" s="169">
        <v>0</v>
      </c>
      <c r="G437" s="169">
        <v>0</v>
      </c>
      <c r="H437" s="169">
        <v>0</v>
      </c>
      <c r="I437" s="169">
        <v>2</v>
      </c>
      <c r="J437" s="169">
        <v>0</v>
      </c>
      <c r="K437" s="170">
        <v>0</v>
      </c>
      <c r="L437" s="170">
        <v>0</v>
      </c>
      <c r="M437" s="170">
        <v>0</v>
      </c>
      <c r="N437" s="170">
        <v>1.05</v>
      </c>
      <c r="O437" s="170">
        <v>0</v>
      </c>
      <c r="P437" s="169">
        <v>516.6</v>
      </c>
      <c r="Q437" s="169">
        <v>516.6</v>
      </c>
      <c r="R437" s="169">
        <v>0</v>
      </c>
      <c r="S437" s="169">
        <v>0</v>
      </c>
      <c r="T437" s="171">
        <v>516.6</v>
      </c>
      <c r="U437" s="172" t="s">
        <v>528</v>
      </c>
    </row>
    <row r="438" spans="1:21" outlineLevel="1">
      <c r="A438" s="167" t="s">
        <v>438</v>
      </c>
      <c r="B438" s="168" t="s">
        <v>527</v>
      </c>
      <c r="C438" s="168" t="s">
        <v>275</v>
      </c>
      <c r="D438" s="168" t="s">
        <v>430</v>
      </c>
      <c r="E438" s="169">
        <v>2627101</v>
      </c>
      <c r="F438" s="169">
        <v>2097058</v>
      </c>
      <c r="G438" s="169">
        <v>645484.78</v>
      </c>
      <c r="H438" s="169">
        <v>638455.86</v>
      </c>
      <c r="I438" s="169">
        <v>1592</v>
      </c>
      <c r="J438" s="169">
        <v>1465</v>
      </c>
      <c r="K438" s="170">
        <v>125.28</v>
      </c>
      <c r="L438" s="170">
        <v>101.1</v>
      </c>
      <c r="M438" s="170">
        <v>108.67</v>
      </c>
      <c r="N438" s="170">
        <v>1.04</v>
      </c>
      <c r="O438" s="170">
        <v>0</v>
      </c>
      <c r="P438" s="169">
        <v>2732185.04</v>
      </c>
      <c r="Q438" s="169">
        <v>3377669.82</v>
      </c>
      <c r="R438" s="169">
        <v>0</v>
      </c>
      <c r="S438" s="169">
        <v>0</v>
      </c>
      <c r="T438" s="171">
        <v>3377669.82</v>
      </c>
      <c r="U438" s="172" t="s">
        <v>528</v>
      </c>
    </row>
    <row r="439" spans="1:21" outlineLevel="1">
      <c r="A439" s="167" t="s">
        <v>472</v>
      </c>
      <c r="B439" s="168" t="s">
        <v>530</v>
      </c>
      <c r="C439" s="168" t="s">
        <v>275</v>
      </c>
      <c r="D439" s="168" t="s">
        <v>474</v>
      </c>
      <c r="E439" s="169">
        <v>307417</v>
      </c>
      <c r="F439" s="169">
        <v>260863</v>
      </c>
      <c r="G439" s="169">
        <v>0</v>
      </c>
      <c r="H439" s="169">
        <v>4242.42</v>
      </c>
      <c r="I439" s="169">
        <v>396</v>
      </c>
      <c r="J439" s="169">
        <v>363</v>
      </c>
      <c r="K439" s="170">
        <v>117.85</v>
      </c>
      <c r="L439" s="170">
        <v>0</v>
      </c>
      <c r="M439" s="170">
        <v>109.09</v>
      </c>
      <c r="N439" s="170">
        <v>1.02</v>
      </c>
      <c r="O439" s="170">
        <v>0</v>
      </c>
      <c r="P439" s="169">
        <v>313565.34000000003</v>
      </c>
      <c r="Q439" s="169">
        <v>313565.34000000003</v>
      </c>
      <c r="R439" s="169">
        <v>0</v>
      </c>
      <c r="S439" s="169">
        <v>0</v>
      </c>
      <c r="T439" s="171">
        <v>313565.34000000003</v>
      </c>
      <c r="U439" s="172" t="s">
        <v>531</v>
      </c>
    </row>
    <row r="440" spans="1:21" outlineLevel="1">
      <c r="A440" s="167" t="s">
        <v>453</v>
      </c>
      <c r="B440" s="168" t="s">
        <v>532</v>
      </c>
      <c r="C440" s="168" t="s">
        <v>275</v>
      </c>
      <c r="D440" s="168" t="s">
        <v>430</v>
      </c>
      <c r="E440" s="169">
        <v>1251453</v>
      </c>
      <c r="F440" s="169">
        <v>725600</v>
      </c>
      <c r="G440" s="169">
        <v>14809.44</v>
      </c>
      <c r="H440" s="169">
        <v>0</v>
      </c>
      <c r="I440" s="169">
        <v>2287</v>
      </c>
      <c r="J440" s="169">
        <v>1453</v>
      </c>
      <c r="K440" s="170">
        <v>172.47</v>
      </c>
      <c r="L440" s="170">
        <v>0</v>
      </c>
      <c r="M440" s="170">
        <v>157.4</v>
      </c>
      <c r="N440" s="170">
        <v>1.06</v>
      </c>
      <c r="O440" s="170">
        <v>0</v>
      </c>
      <c r="P440" s="169">
        <v>1326540.18</v>
      </c>
      <c r="Q440" s="169">
        <v>1341349.6200000001</v>
      </c>
      <c r="R440" s="169">
        <v>0</v>
      </c>
      <c r="S440" s="169">
        <v>0</v>
      </c>
      <c r="T440" s="171">
        <v>1341349.6200000001</v>
      </c>
      <c r="U440" s="172" t="s">
        <v>533</v>
      </c>
    </row>
    <row r="441" spans="1:21" outlineLevel="1">
      <c r="A441" s="167" t="s">
        <v>435</v>
      </c>
      <c r="B441" s="168" t="s">
        <v>534</v>
      </c>
      <c r="C441" s="168" t="s">
        <v>275</v>
      </c>
      <c r="D441" s="168" t="s">
        <v>430</v>
      </c>
      <c r="E441" s="169">
        <v>420696</v>
      </c>
      <c r="F441" s="169">
        <v>358887</v>
      </c>
      <c r="G441" s="169">
        <v>101049.12</v>
      </c>
      <c r="H441" s="169">
        <v>86127.02</v>
      </c>
      <c r="I441" s="169">
        <v>192</v>
      </c>
      <c r="J441" s="169">
        <v>177</v>
      </c>
      <c r="K441" s="170">
        <v>117.22</v>
      </c>
      <c r="L441" s="170">
        <v>117.33</v>
      </c>
      <c r="M441" s="170">
        <v>108.47</v>
      </c>
      <c r="N441" s="170">
        <v>1.02</v>
      </c>
      <c r="O441" s="170">
        <v>0</v>
      </c>
      <c r="P441" s="169">
        <v>429109.92</v>
      </c>
      <c r="Q441" s="169">
        <v>530159.04</v>
      </c>
      <c r="R441" s="169">
        <v>0</v>
      </c>
      <c r="S441" s="169">
        <v>0</v>
      </c>
      <c r="T441" s="171">
        <v>530159.04</v>
      </c>
      <c r="U441" s="172" t="s">
        <v>535</v>
      </c>
    </row>
    <row r="442" spans="1:21" outlineLevel="1">
      <c r="A442" s="167" t="s">
        <v>435</v>
      </c>
      <c r="B442" s="168" t="s">
        <v>396</v>
      </c>
      <c r="C442" s="168" t="s">
        <v>275</v>
      </c>
      <c r="D442" s="168" t="s">
        <v>430</v>
      </c>
      <c r="E442" s="169">
        <v>259863</v>
      </c>
      <c r="F442" s="169">
        <v>175948</v>
      </c>
      <c r="G442" s="169">
        <v>0</v>
      </c>
      <c r="H442" s="169">
        <v>74.430000000000007</v>
      </c>
      <c r="I442" s="169">
        <v>4508</v>
      </c>
      <c r="J442" s="169">
        <v>1350</v>
      </c>
      <c r="K442" s="170">
        <v>147.69</v>
      </c>
      <c r="L442" s="170">
        <v>0</v>
      </c>
      <c r="M442" s="170">
        <v>333.93</v>
      </c>
      <c r="N442" s="170">
        <v>1.02</v>
      </c>
      <c r="O442" s="170">
        <v>0</v>
      </c>
      <c r="P442" s="169">
        <v>265060.26</v>
      </c>
      <c r="Q442" s="169">
        <v>265060.26</v>
      </c>
      <c r="R442" s="169">
        <v>0</v>
      </c>
      <c r="S442" s="169">
        <v>0</v>
      </c>
      <c r="T442" s="171">
        <v>265060.26</v>
      </c>
      <c r="U442" s="172" t="s">
        <v>397</v>
      </c>
    </row>
    <row r="443" spans="1:21" outlineLevel="1">
      <c r="A443" s="167" t="s">
        <v>435</v>
      </c>
      <c r="B443" s="168" t="s">
        <v>536</v>
      </c>
      <c r="C443" s="168" t="s">
        <v>275</v>
      </c>
      <c r="D443" s="168" t="s">
        <v>430</v>
      </c>
      <c r="E443" s="169">
        <v>52660</v>
      </c>
      <c r="F443" s="169">
        <v>23760</v>
      </c>
      <c r="G443" s="169">
        <v>5986.55</v>
      </c>
      <c r="H443" s="169">
        <v>177.35</v>
      </c>
      <c r="I443" s="169">
        <v>43</v>
      </c>
      <c r="J443" s="169">
        <v>26</v>
      </c>
      <c r="K443" s="170">
        <v>221.63</v>
      </c>
      <c r="L443" s="170">
        <v>3375.56</v>
      </c>
      <c r="M443" s="170">
        <v>165.38</v>
      </c>
      <c r="N443" s="170">
        <v>1.02</v>
      </c>
      <c r="O443" s="170">
        <v>0</v>
      </c>
      <c r="P443" s="169">
        <v>53713.2</v>
      </c>
      <c r="Q443" s="169">
        <v>59699.75</v>
      </c>
      <c r="R443" s="169">
        <v>0</v>
      </c>
      <c r="S443" s="169">
        <v>0</v>
      </c>
      <c r="T443" s="171">
        <v>59699.75</v>
      </c>
      <c r="U443" s="172" t="s">
        <v>537</v>
      </c>
    </row>
    <row r="444" spans="1:21" outlineLevel="1">
      <c r="A444" s="167" t="s">
        <v>435</v>
      </c>
      <c r="B444" s="168" t="s">
        <v>538</v>
      </c>
      <c r="C444" s="168" t="s">
        <v>275</v>
      </c>
      <c r="D444" s="168" t="s">
        <v>430</v>
      </c>
      <c r="E444" s="169">
        <v>2860</v>
      </c>
      <c r="F444" s="169">
        <v>3016</v>
      </c>
      <c r="G444" s="169">
        <v>0</v>
      </c>
      <c r="H444" s="169">
        <v>0</v>
      </c>
      <c r="I444" s="169">
        <v>42</v>
      </c>
      <c r="J444" s="169">
        <v>41</v>
      </c>
      <c r="K444" s="170">
        <v>94.83</v>
      </c>
      <c r="L444" s="170">
        <v>0</v>
      </c>
      <c r="M444" s="170">
        <v>102.44</v>
      </c>
      <c r="N444" s="170">
        <v>1.02</v>
      </c>
      <c r="O444" s="170">
        <v>0</v>
      </c>
      <c r="P444" s="169">
        <v>2917.2</v>
      </c>
      <c r="Q444" s="169">
        <v>2917.2</v>
      </c>
      <c r="R444" s="169">
        <v>0</v>
      </c>
      <c r="S444" s="169">
        <v>0</v>
      </c>
      <c r="T444" s="171">
        <v>2917.2</v>
      </c>
      <c r="U444" s="172" t="s">
        <v>539</v>
      </c>
    </row>
    <row r="445" spans="1:21" outlineLevel="1">
      <c r="A445" s="167" t="s">
        <v>436</v>
      </c>
      <c r="B445" s="168" t="s">
        <v>538</v>
      </c>
      <c r="C445" s="168" t="s">
        <v>275</v>
      </c>
      <c r="D445" s="168" t="s">
        <v>430</v>
      </c>
      <c r="E445" s="169">
        <v>0</v>
      </c>
      <c r="F445" s="169">
        <v>234</v>
      </c>
      <c r="G445" s="169">
        <v>0</v>
      </c>
      <c r="H445" s="169">
        <v>0</v>
      </c>
      <c r="I445" s="169">
        <v>0</v>
      </c>
      <c r="J445" s="169">
        <v>1</v>
      </c>
      <c r="K445" s="170">
        <v>0</v>
      </c>
      <c r="L445" s="170">
        <v>0</v>
      </c>
      <c r="M445" s="170">
        <v>0</v>
      </c>
      <c r="N445" s="170">
        <v>1</v>
      </c>
      <c r="O445" s="170">
        <v>0</v>
      </c>
      <c r="P445" s="169">
        <v>0</v>
      </c>
      <c r="Q445" s="169">
        <v>0</v>
      </c>
      <c r="R445" s="169">
        <v>0</v>
      </c>
      <c r="S445" s="169">
        <v>0</v>
      </c>
      <c r="T445" s="171">
        <v>0</v>
      </c>
      <c r="U445" s="172" t="s">
        <v>539</v>
      </c>
    </row>
    <row r="446" spans="1:21" outlineLevel="1">
      <c r="A446" s="167" t="s">
        <v>540</v>
      </c>
      <c r="B446" s="168" t="s">
        <v>541</v>
      </c>
      <c r="C446" s="168" t="s">
        <v>275</v>
      </c>
      <c r="D446" s="168" t="s">
        <v>433</v>
      </c>
      <c r="E446" s="169">
        <v>2499087</v>
      </c>
      <c r="F446" s="169">
        <v>2011866</v>
      </c>
      <c r="G446" s="169">
        <v>0</v>
      </c>
      <c r="H446" s="169">
        <v>0</v>
      </c>
      <c r="I446" s="169">
        <v>300</v>
      </c>
      <c r="J446" s="169">
        <v>229</v>
      </c>
      <c r="K446" s="170">
        <v>124.22</v>
      </c>
      <c r="L446" s="170">
        <v>0</v>
      </c>
      <c r="M446" s="170">
        <v>131</v>
      </c>
      <c r="N446" s="170">
        <v>1.05</v>
      </c>
      <c r="O446" s="170">
        <v>0</v>
      </c>
      <c r="P446" s="169">
        <v>2624041.35</v>
      </c>
      <c r="Q446" s="169">
        <v>2624041.35</v>
      </c>
      <c r="R446" s="169">
        <v>0</v>
      </c>
      <c r="S446" s="169">
        <v>0</v>
      </c>
      <c r="T446" s="171">
        <v>2624041.35</v>
      </c>
      <c r="U446" s="172" t="s">
        <v>542</v>
      </c>
    </row>
    <row r="447" spans="1:21" outlineLevel="1">
      <c r="A447" s="167" t="s">
        <v>543</v>
      </c>
      <c r="B447" s="168" t="s">
        <v>541</v>
      </c>
      <c r="C447" s="168" t="s">
        <v>275</v>
      </c>
      <c r="D447" s="168" t="s">
        <v>433</v>
      </c>
      <c r="E447" s="169">
        <v>137093</v>
      </c>
      <c r="F447" s="169">
        <v>202807</v>
      </c>
      <c r="G447" s="169">
        <v>0</v>
      </c>
      <c r="H447" s="169">
        <v>0</v>
      </c>
      <c r="I447" s="169">
        <v>34</v>
      </c>
      <c r="J447" s="169">
        <v>41</v>
      </c>
      <c r="K447" s="170">
        <v>67.599999999999994</v>
      </c>
      <c r="L447" s="170">
        <v>0</v>
      </c>
      <c r="M447" s="170">
        <v>82.93</v>
      </c>
      <c r="N447" s="170">
        <v>1</v>
      </c>
      <c r="O447" s="170">
        <v>0</v>
      </c>
      <c r="P447" s="169">
        <v>137093</v>
      </c>
      <c r="Q447" s="169">
        <v>137093</v>
      </c>
      <c r="R447" s="169">
        <v>0</v>
      </c>
      <c r="S447" s="169">
        <v>0</v>
      </c>
      <c r="T447" s="171">
        <v>137093</v>
      </c>
      <c r="U447" s="172" t="s">
        <v>542</v>
      </c>
    </row>
    <row r="448" spans="1:21" outlineLevel="1">
      <c r="A448" s="167" t="s">
        <v>435</v>
      </c>
      <c r="B448" s="168" t="s">
        <v>544</v>
      </c>
      <c r="C448" s="168" t="s">
        <v>275</v>
      </c>
      <c r="D448" s="168" t="s">
        <v>430</v>
      </c>
      <c r="E448" s="169">
        <v>566703</v>
      </c>
      <c r="F448" s="169">
        <v>437754</v>
      </c>
      <c r="G448" s="169">
        <v>0</v>
      </c>
      <c r="H448" s="169">
        <v>0</v>
      </c>
      <c r="I448" s="169">
        <v>87</v>
      </c>
      <c r="J448" s="169">
        <v>73</v>
      </c>
      <c r="K448" s="170">
        <v>129.46</v>
      </c>
      <c r="L448" s="170">
        <v>0</v>
      </c>
      <c r="M448" s="170">
        <v>119.18</v>
      </c>
      <c r="N448" s="170">
        <v>1.02</v>
      </c>
      <c r="O448" s="170">
        <v>0</v>
      </c>
      <c r="P448" s="169">
        <v>578037.06000000006</v>
      </c>
      <c r="Q448" s="169">
        <v>578037.06000000006</v>
      </c>
      <c r="R448" s="169">
        <v>0</v>
      </c>
      <c r="S448" s="169">
        <v>0</v>
      </c>
      <c r="T448" s="171">
        <v>578037.06000000006</v>
      </c>
      <c r="U448" s="172" t="s">
        <v>545</v>
      </c>
    </row>
    <row r="449" spans="1:21" outlineLevel="1">
      <c r="A449" s="167" t="s">
        <v>546</v>
      </c>
      <c r="B449" s="168" t="s">
        <v>547</v>
      </c>
      <c r="C449" s="168" t="s">
        <v>275</v>
      </c>
      <c r="D449" s="168" t="s">
        <v>433</v>
      </c>
      <c r="E449" s="169">
        <v>113626</v>
      </c>
      <c r="F449" s="169">
        <v>0</v>
      </c>
      <c r="G449" s="169">
        <v>0</v>
      </c>
      <c r="H449" s="169">
        <v>0</v>
      </c>
      <c r="I449" s="169">
        <v>39</v>
      </c>
      <c r="J449" s="169">
        <v>0</v>
      </c>
      <c r="K449" s="170">
        <v>0</v>
      </c>
      <c r="L449" s="170">
        <v>0</v>
      </c>
      <c r="M449" s="170">
        <v>0</v>
      </c>
      <c r="N449" s="170">
        <v>1.02</v>
      </c>
      <c r="O449" s="170">
        <v>0</v>
      </c>
      <c r="P449" s="169">
        <v>115898.52</v>
      </c>
      <c r="Q449" s="169">
        <v>115898.52</v>
      </c>
      <c r="R449" s="169">
        <v>0</v>
      </c>
      <c r="S449" s="169">
        <v>0</v>
      </c>
      <c r="T449" s="171">
        <v>115898.52</v>
      </c>
      <c r="U449" s="172" t="s">
        <v>548</v>
      </c>
    </row>
    <row r="450" spans="1:21" outlineLevel="1">
      <c r="A450" s="167" t="s">
        <v>549</v>
      </c>
      <c r="B450" s="168" t="s">
        <v>550</v>
      </c>
      <c r="C450" s="168" t="s">
        <v>275</v>
      </c>
      <c r="D450" s="168" t="s">
        <v>433</v>
      </c>
      <c r="E450" s="169">
        <v>164009</v>
      </c>
      <c r="F450" s="169">
        <v>226907</v>
      </c>
      <c r="G450" s="169">
        <v>0</v>
      </c>
      <c r="H450" s="169">
        <v>0</v>
      </c>
      <c r="I450" s="169">
        <v>23</v>
      </c>
      <c r="J450" s="169">
        <v>30</v>
      </c>
      <c r="K450" s="170">
        <v>72.28</v>
      </c>
      <c r="L450" s="170">
        <v>0</v>
      </c>
      <c r="M450" s="170">
        <v>76.67</v>
      </c>
      <c r="N450" s="170">
        <v>1.02</v>
      </c>
      <c r="O450" s="170">
        <v>0</v>
      </c>
      <c r="P450" s="169">
        <v>167289.18</v>
      </c>
      <c r="Q450" s="169">
        <v>167289.18</v>
      </c>
      <c r="R450" s="169">
        <v>0</v>
      </c>
      <c r="S450" s="169">
        <v>0</v>
      </c>
      <c r="T450" s="171">
        <v>167289.18</v>
      </c>
      <c r="U450" s="172" t="s">
        <v>551</v>
      </c>
    </row>
    <row r="451" spans="1:21" outlineLevel="1">
      <c r="A451" s="167" t="s">
        <v>435</v>
      </c>
      <c r="B451" s="168" t="s">
        <v>552</v>
      </c>
      <c r="C451" s="168" t="s">
        <v>275</v>
      </c>
      <c r="D451" s="168" t="s">
        <v>430</v>
      </c>
      <c r="E451" s="169">
        <v>0</v>
      </c>
      <c r="F451" s="169">
        <v>0</v>
      </c>
      <c r="G451" s="169">
        <v>0</v>
      </c>
      <c r="H451" s="169">
        <v>0</v>
      </c>
      <c r="I451" s="169">
        <v>12</v>
      </c>
      <c r="J451" s="169">
        <v>8</v>
      </c>
      <c r="K451" s="170">
        <v>0</v>
      </c>
      <c r="L451" s="170">
        <v>0</v>
      </c>
      <c r="M451" s="170">
        <v>150</v>
      </c>
      <c r="N451" s="170">
        <v>1.02</v>
      </c>
      <c r="O451" s="170">
        <v>0</v>
      </c>
      <c r="P451" s="169">
        <v>0</v>
      </c>
      <c r="Q451" s="169">
        <v>0</v>
      </c>
      <c r="R451" s="169">
        <v>0</v>
      </c>
      <c r="S451" s="169">
        <v>0</v>
      </c>
      <c r="T451" s="171">
        <v>0</v>
      </c>
      <c r="U451" s="172" t="s">
        <v>553</v>
      </c>
    </row>
    <row r="452" spans="1:21">
      <c r="A452" s="173" t="s">
        <v>554</v>
      </c>
      <c r="B452" s="174"/>
      <c r="C452" s="174"/>
      <c r="D452" s="174"/>
      <c r="E452" s="175">
        <v>112213424</v>
      </c>
      <c r="F452" s="175">
        <v>100093466</v>
      </c>
      <c r="G452" s="175">
        <v>33625880.130000003</v>
      </c>
      <c r="H452" s="175">
        <v>25066931.629999999</v>
      </c>
      <c r="I452" s="174"/>
      <c r="J452" s="174"/>
      <c r="K452" s="176"/>
      <c r="L452" s="176"/>
      <c r="M452" s="176"/>
      <c r="N452" s="176"/>
      <c r="O452" s="176"/>
      <c r="P452" s="175">
        <v>113805374.52</v>
      </c>
      <c r="Q452" s="175">
        <v>147431254.65000001</v>
      </c>
      <c r="R452" s="175">
        <v>0</v>
      </c>
      <c r="S452" s="175">
        <v>0</v>
      </c>
      <c r="T452" s="175">
        <v>147431254.65000001</v>
      </c>
      <c r="U452" s="169"/>
    </row>
    <row r="453" spans="1:21" outlineLevel="1">
      <c r="A453" s="167" t="s">
        <v>555</v>
      </c>
      <c r="B453" s="168" t="s">
        <v>556</v>
      </c>
      <c r="C453" s="168" t="s">
        <v>275</v>
      </c>
      <c r="D453" s="168" t="s">
        <v>557</v>
      </c>
      <c r="E453" s="169">
        <v>1811811</v>
      </c>
      <c r="F453" s="169">
        <v>1854521</v>
      </c>
      <c r="G453" s="169">
        <v>32458.25</v>
      </c>
      <c r="H453" s="169">
        <v>32689.96</v>
      </c>
      <c r="I453" s="169">
        <v>1176</v>
      </c>
      <c r="J453" s="169">
        <v>1254</v>
      </c>
      <c r="K453" s="170">
        <v>97.7</v>
      </c>
      <c r="L453" s="170">
        <v>99.29</v>
      </c>
      <c r="M453" s="170">
        <v>93.78</v>
      </c>
      <c r="N453" s="170">
        <v>1.1000000000000001</v>
      </c>
      <c r="O453" s="170">
        <v>0</v>
      </c>
      <c r="P453" s="169">
        <v>1992992.1</v>
      </c>
      <c r="Q453" s="169">
        <v>2025450.35</v>
      </c>
      <c r="R453" s="169">
        <v>0</v>
      </c>
      <c r="S453" s="169">
        <v>0</v>
      </c>
      <c r="T453" s="171">
        <v>2025450.35</v>
      </c>
      <c r="U453" s="172" t="s">
        <v>558</v>
      </c>
    </row>
    <row r="454" spans="1:21" outlineLevel="1">
      <c r="A454" s="167" t="s">
        <v>559</v>
      </c>
      <c r="B454" s="168" t="s">
        <v>556</v>
      </c>
      <c r="C454" s="168" t="s">
        <v>275</v>
      </c>
      <c r="D454" s="168" t="s">
        <v>557</v>
      </c>
      <c r="E454" s="169">
        <v>489672</v>
      </c>
      <c r="F454" s="169">
        <v>530478</v>
      </c>
      <c r="G454" s="169">
        <v>0</v>
      </c>
      <c r="H454" s="169">
        <v>0</v>
      </c>
      <c r="I454" s="169">
        <v>216</v>
      </c>
      <c r="J454" s="169">
        <v>234</v>
      </c>
      <c r="K454" s="170">
        <v>92.31</v>
      </c>
      <c r="L454" s="170">
        <v>0</v>
      </c>
      <c r="M454" s="170">
        <v>92.31</v>
      </c>
      <c r="N454" s="170">
        <v>1</v>
      </c>
      <c r="O454" s="170">
        <v>0</v>
      </c>
      <c r="P454" s="169">
        <v>489672</v>
      </c>
      <c r="Q454" s="169">
        <v>489672</v>
      </c>
      <c r="R454" s="169">
        <v>0</v>
      </c>
      <c r="S454" s="169">
        <v>0</v>
      </c>
      <c r="T454" s="171">
        <v>489672</v>
      </c>
      <c r="U454" s="172" t="s">
        <v>558</v>
      </c>
    </row>
    <row r="455" spans="1:21">
      <c r="A455" s="173" t="s">
        <v>560</v>
      </c>
      <c r="B455" s="174"/>
      <c r="C455" s="174"/>
      <c r="D455" s="174"/>
      <c r="E455" s="175">
        <v>2301483</v>
      </c>
      <c r="F455" s="175">
        <v>2384999</v>
      </c>
      <c r="G455" s="175">
        <v>32458.25</v>
      </c>
      <c r="H455" s="175">
        <v>32689.96</v>
      </c>
      <c r="I455" s="174"/>
      <c r="J455" s="174"/>
      <c r="K455" s="176"/>
      <c r="L455" s="176"/>
      <c r="M455" s="176"/>
      <c r="N455" s="176"/>
      <c r="O455" s="176"/>
      <c r="P455" s="175">
        <v>2482664.1</v>
      </c>
      <c r="Q455" s="175">
        <v>2515122.35</v>
      </c>
      <c r="R455" s="175">
        <v>0</v>
      </c>
      <c r="S455" s="175">
        <v>0</v>
      </c>
      <c r="T455" s="175">
        <v>2515122.35</v>
      </c>
      <c r="U455" s="169"/>
    </row>
    <row r="456" spans="1:21" outlineLevel="1">
      <c r="A456" s="167" t="s">
        <v>561</v>
      </c>
      <c r="B456" s="168" t="s">
        <v>562</v>
      </c>
      <c r="C456" s="168" t="s">
        <v>275</v>
      </c>
      <c r="D456" s="168" t="s">
        <v>563</v>
      </c>
      <c r="E456" s="169">
        <v>1927473</v>
      </c>
      <c r="F456" s="169">
        <v>1850333</v>
      </c>
      <c r="G456" s="169">
        <v>0</v>
      </c>
      <c r="H456" s="169">
        <v>0</v>
      </c>
      <c r="I456" s="169">
        <v>446</v>
      </c>
      <c r="J456" s="169">
        <v>455</v>
      </c>
      <c r="K456" s="170">
        <v>104.17</v>
      </c>
      <c r="L456" s="170">
        <v>0</v>
      </c>
      <c r="M456" s="170">
        <v>98.02</v>
      </c>
      <c r="N456" s="170">
        <v>0.86</v>
      </c>
      <c r="O456" s="170">
        <v>0</v>
      </c>
      <c r="P456" s="169">
        <v>1657626.78</v>
      </c>
      <c r="Q456" s="169">
        <v>1657626.78</v>
      </c>
      <c r="R456" s="169">
        <v>0</v>
      </c>
      <c r="S456" s="169">
        <v>0</v>
      </c>
      <c r="T456" s="171">
        <v>1657626.78</v>
      </c>
      <c r="U456" s="172" t="s">
        <v>564</v>
      </c>
    </row>
    <row r="457" spans="1:21" outlineLevel="1">
      <c r="A457" s="167" t="s">
        <v>565</v>
      </c>
      <c r="B457" s="168" t="s">
        <v>562</v>
      </c>
      <c r="C457" s="168" t="s">
        <v>275</v>
      </c>
      <c r="D457" s="168" t="s">
        <v>563</v>
      </c>
      <c r="E457" s="169">
        <v>15738</v>
      </c>
      <c r="F457" s="169">
        <v>16974</v>
      </c>
      <c r="G457" s="169">
        <v>0</v>
      </c>
      <c r="H457" s="169">
        <v>0</v>
      </c>
      <c r="I457" s="169">
        <v>445</v>
      </c>
      <c r="J457" s="169">
        <v>449</v>
      </c>
      <c r="K457" s="170">
        <v>92.72</v>
      </c>
      <c r="L457" s="170">
        <v>0</v>
      </c>
      <c r="M457" s="170">
        <v>99.11</v>
      </c>
      <c r="N457" s="170">
        <v>1.2</v>
      </c>
      <c r="O457" s="170">
        <v>0</v>
      </c>
      <c r="P457" s="169">
        <v>18885.599999999999</v>
      </c>
      <c r="Q457" s="169">
        <v>18885.599999999999</v>
      </c>
      <c r="R457" s="169">
        <v>0</v>
      </c>
      <c r="S457" s="169">
        <v>0</v>
      </c>
      <c r="T457" s="171">
        <v>18885.599999999999</v>
      </c>
      <c r="U457" s="172" t="s">
        <v>564</v>
      </c>
    </row>
    <row r="458" spans="1:21" outlineLevel="1">
      <c r="A458" s="167" t="s">
        <v>566</v>
      </c>
      <c r="B458" s="168" t="s">
        <v>421</v>
      </c>
      <c r="C458" s="168" t="s">
        <v>275</v>
      </c>
      <c r="D458" s="168" t="s">
        <v>563</v>
      </c>
      <c r="E458" s="169">
        <v>35616053</v>
      </c>
      <c r="F458" s="169">
        <v>30030563</v>
      </c>
      <c r="G458" s="169">
        <v>0</v>
      </c>
      <c r="H458" s="169">
        <v>0</v>
      </c>
      <c r="I458" s="169">
        <v>10321</v>
      </c>
      <c r="J458" s="169">
        <v>9372</v>
      </c>
      <c r="K458" s="170">
        <v>118.6</v>
      </c>
      <c r="L458" s="170">
        <v>0</v>
      </c>
      <c r="M458" s="170">
        <v>110.13</v>
      </c>
      <c r="N458" s="170">
        <v>0.86</v>
      </c>
      <c r="O458" s="170">
        <v>0</v>
      </c>
      <c r="P458" s="169">
        <v>30629805.579999998</v>
      </c>
      <c r="Q458" s="169">
        <v>30629805.579999998</v>
      </c>
      <c r="R458" s="169">
        <v>0</v>
      </c>
      <c r="S458" s="169">
        <v>0</v>
      </c>
      <c r="T458" s="171">
        <v>30629805.579999998</v>
      </c>
      <c r="U458" s="172" t="s">
        <v>423</v>
      </c>
    </row>
    <row r="459" spans="1:21" outlineLevel="1">
      <c r="A459" s="167" t="s">
        <v>567</v>
      </c>
      <c r="B459" s="168" t="s">
        <v>421</v>
      </c>
      <c r="C459" s="168" t="s">
        <v>275</v>
      </c>
      <c r="D459" s="168" t="s">
        <v>422</v>
      </c>
      <c r="E459" s="169">
        <v>6993</v>
      </c>
      <c r="F459" s="169">
        <v>3996</v>
      </c>
      <c r="G459" s="169">
        <v>0</v>
      </c>
      <c r="H459" s="169">
        <v>0</v>
      </c>
      <c r="I459" s="169">
        <v>57</v>
      </c>
      <c r="J459" s="169">
        <v>21</v>
      </c>
      <c r="K459" s="170">
        <v>175</v>
      </c>
      <c r="L459" s="170">
        <v>0</v>
      </c>
      <c r="M459" s="170">
        <v>271.43</v>
      </c>
      <c r="N459" s="170">
        <v>1.27</v>
      </c>
      <c r="O459" s="170">
        <v>0</v>
      </c>
      <c r="P459" s="169">
        <v>8881.11</v>
      </c>
      <c r="Q459" s="169">
        <v>8881.11</v>
      </c>
      <c r="R459" s="169">
        <v>0</v>
      </c>
      <c r="S459" s="169">
        <v>0</v>
      </c>
      <c r="T459" s="171">
        <v>8881.11</v>
      </c>
      <c r="U459" s="172" t="s">
        <v>423</v>
      </c>
    </row>
    <row r="460" spans="1:21" outlineLevel="1">
      <c r="A460" s="167" t="s">
        <v>565</v>
      </c>
      <c r="B460" s="168" t="s">
        <v>421</v>
      </c>
      <c r="C460" s="168" t="s">
        <v>275</v>
      </c>
      <c r="D460" s="168" t="s">
        <v>563</v>
      </c>
      <c r="E460" s="169">
        <v>641577</v>
      </c>
      <c r="F460" s="169">
        <v>576819</v>
      </c>
      <c r="G460" s="169">
        <v>0</v>
      </c>
      <c r="H460" s="169">
        <v>0</v>
      </c>
      <c r="I460" s="169">
        <v>9685</v>
      </c>
      <c r="J460" s="169">
        <v>8960</v>
      </c>
      <c r="K460" s="170">
        <v>111.23</v>
      </c>
      <c r="L460" s="170">
        <v>0</v>
      </c>
      <c r="M460" s="170">
        <v>108.09</v>
      </c>
      <c r="N460" s="170">
        <v>1.2</v>
      </c>
      <c r="O460" s="170">
        <v>0</v>
      </c>
      <c r="P460" s="169">
        <v>769892.4</v>
      </c>
      <c r="Q460" s="169">
        <v>769892.4</v>
      </c>
      <c r="R460" s="169">
        <v>0</v>
      </c>
      <c r="S460" s="169">
        <v>0</v>
      </c>
      <c r="T460" s="171">
        <v>769892.4</v>
      </c>
      <c r="U460" s="172" t="s">
        <v>423</v>
      </c>
    </row>
    <row r="461" spans="1:21" ht="30" outlineLevel="1">
      <c r="A461" s="167" t="s">
        <v>568</v>
      </c>
      <c r="B461" s="168" t="s">
        <v>421</v>
      </c>
      <c r="C461" s="168" t="s">
        <v>275</v>
      </c>
      <c r="D461" s="168" t="s">
        <v>563</v>
      </c>
      <c r="E461" s="169">
        <v>27765</v>
      </c>
      <c r="F461" s="169">
        <v>0</v>
      </c>
      <c r="G461" s="169">
        <v>0</v>
      </c>
      <c r="H461" s="169">
        <v>0</v>
      </c>
      <c r="I461" s="169">
        <v>45</v>
      </c>
      <c r="J461" s="169">
        <v>0</v>
      </c>
      <c r="K461" s="170">
        <v>0</v>
      </c>
      <c r="L461" s="170">
        <v>0</v>
      </c>
      <c r="M461" s="170">
        <v>0</v>
      </c>
      <c r="N461" s="170">
        <v>1.02</v>
      </c>
      <c r="O461" s="170">
        <v>0</v>
      </c>
      <c r="P461" s="169">
        <v>28320.3</v>
      </c>
      <c r="Q461" s="169">
        <v>28320.3</v>
      </c>
      <c r="R461" s="169">
        <v>0</v>
      </c>
      <c r="S461" s="169">
        <v>0</v>
      </c>
      <c r="T461" s="171">
        <v>28320.3</v>
      </c>
      <c r="U461" s="172" t="s">
        <v>423</v>
      </c>
    </row>
    <row r="462" spans="1:21" ht="30" outlineLevel="1">
      <c r="A462" s="167" t="s">
        <v>569</v>
      </c>
      <c r="B462" s="168" t="s">
        <v>421</v>
      </c>
      <c r="C462" s="168" t="s">
        <v>275</v>
      </c>
      <c r="D462" s="168" t="s">
        <v>563</v>
      </c>
      <c r="E462" s="169">
        <v>55732</v>
      </c>
      <c r="F462" s="169">
        <v>59524</v>
      </c>
      <c r="G462" s="169">
        <v>0</v>
      </c>
      <c r="H462" s="169">
        <v>0</v>
      </c>
      <c r="I462" s="169">
        <v>1031</v>
      </c>
      <c r="J462" s="169">
        <v>1011</v>
      </c>
      <c r="K462" s="170">
        <v>93.63</v>
      </c>
      <c r="L462" s="170">
        <v>0</v>
      </c>
      <c r="M462" s="170">
        <v>101.98</v>
      </c>
      <c r="N462" s="170">
        <v>0.98</v>
      </c>
      <c r="O462" s="170">
        <v>0</v>
      </c>
      <c r="P462" s="169">
        <v>54617.36</v>
      </c>
      <c r="Q462" s="169">
        <v>54617.36</v>
      </c>
      <c r="R462" s="169">
        <v>0</v>
      </c>
      <c r="S462" s="169">
        <v>0</v>
      </c>
      <c r="T462" s="171">
        <v>54617.36</v>
      </c>
      <c r="U462" s="172" t="s">
        <v>423</v>
      </c>
    </row>
    <row r="463" spans="1:21" outlineLevel="1">
      <c r="A463" s="167" t="s">
        <v>570</v>
      </c>
      <c r="B463" s="168" t="s">
        <v>421</v>
      </c>
      <c r="C463" s="168" t="s">
        <v>275</v>
      </c>
      <c r="D463" s="168" t="s">
        <v>422</v>
      </c>
      <c r="E463" s="169">
        <v>1292</v>
      </c>
      <c r="F463" s="169">
        <v>0</v>
      </c>
      <c r="G463" s="169">
        <v>0</v>
      </c>
      <c r="H463" s="169">
        <v>0</v>
      </c>
      <c r="I463" s="169">
        <v>4</v>
      </c>
      <c r="J463" s="169">
        <v>0</v>
      </c>
      <c r="K463" s="170">
        <v>0</v>
      </c>
      <c r="L463" s="170">
        <v>0</v>
      </c>
      <c r="M463" s="170">
        <v>0</v>
      </c>
      <c r="N463" s="170">
        <v>1</v>
      </c>
      <c r="O463" s="170">
        <v>0</v>
      </c>
      <c r="P463" s="169">
        <v>1292</v>
      </c>
      <c r="Q463" s="169">
        <v>1292</v>
      </c>
      <c r="R463" s="169">
        <v>0</v>
      </c>
      <c r="S463" s="169">
        <v>0</v>
      </c>
      <c r="T463" s="171">
        <v>1292</v>
      </c>
      <c r="U463" s="172" t="s">
        <v>423</v>
      </c>
    </row>
    <row r="464" spans="1:21" outlineLevel="1">
      <c r="A464" s="167" t="s">
        <v>571</v>
      </c>
      <c r="B464" s="168" t="s">
        <v>399</v>
      </c>
      <c r="C464" s="168" t="s">
        <v>275</v>
      </c>
      <c r="D464" s="168" t="s">
        <v>563</v>
      </c>
      <c r="E464" s="169">
        <v>12993203</v>
      </c>
      <c r="F464" s="169">
        <v>9208683</v>
      </c>
      <c r="G464" s="169">
        <v>0</v>
      </c>
      <c r="H464" s="169">
        <v>0</v>
      </c>
      <c r="I464" s="169">
        <v>3274</v>
      </c>
      <c r="J464" s="169">
        <v>2997</v>
      </c>
      <c r="K464" s="170">
        <v>141.1</v>
      </c>
      <c r="L464" s="170">
        <v>0</v>
      </c>
      <c r="M464" s="170">
        <v>109.24</v>
      </c>
      <c r="N464" s="170">
        <v>0.98</v>
      </c>
      <c r="O464" s="170">
        <v>0</v>
      </c>
      <c r="P464" s="169">
        <v>12733338.939999999</v>
      </c>
      <c r="Q464" s="169">
        <v>12733338.939999999</v>
      </c>
      <c r="R464" s="169">
        <v>0</v>
      </c>
      <c r="S464" s="169">
        <v>0</v>
      </c>
      <c r="T464" s="171">
        <v>12733338.939999999</v>
      </c>
      <c r="U464" s="172" t="s">
        <v>400</v>
      </c>
    </row>
    <row r="465" spans="1:21" outlineLevel="1">
      <c r="A465" s="167" t="s">
        <v>565</v>
      </c>
      <c r="B465" s="168" t="s">
        <v>399</v>
      </c>
      <c r="C465" s="168" t="s">
        <v>275</v>
      </c>
      <c r="D465" s="168" t="s">
        <v>563</v>
      </c>
      <c r="E465" s="169">
        <v>85386</v>
      </c>
      <c r="F465" s="169">
        <v>74970</v>
      </c>
      <c r="G465" s="169">
        <v>0</v>
      </c>
      <c r="H465" s="169">
        <v>0</v>
      </c>
      <c r="I465" s="169">
        <v>1170</v>
      </c>
      <c r="J465" s="169">
        <v>1041</v>
      </c>
      <c r="K465" s="170">
        <v>113.89</v>
      </c>
      <c r="L465" s="170">
        <v>0</v>
      </c>
      <c r="M465" s="170">
        <v>112.39</v>
      </c>
      <c r="N465" s="170">
        <v>1.2</v>
      </c>
      <c r="O465" s="170">
        <v>0</v>
      </c>
      <c r="P465" s="169">
        <v>102463.2</v>
      </c>
      <c r="Q465" s="169">
        <v>102463.2</v>
      </c>
      <c r="R465" s="169">
        <v>0</v>
      </c>
      <c r="S465" s="169">
        <v>0</v>
      </c>
      <c r="T465" s="171">
        <v>102463.2</v>
      </c>
      <c r="U465" s="172" t="s">
        <v>400</v>
      </c>
    </row>
    <row r="466" spans="1:21" outlineLevel="1">
      <c r="A466" s="167" t="s">
        <v>2013</v>
      </c>
      <c r="B466" s="168" t="s">
        <v>399</v>
      </c>
      <c r="C466" s="168" t="s">
        <v>275</v>
      </c>
      <c r="D466" s="168" t="s">
        <v>422</v>
      </c>
      <c r="E466" s="169">
        <v>51255</v>
      </c>
      <c r="F466" s="169">
        <v>39865</v>
      </c>
      <c r="G466" s="169">
        <v>0</v>
      </c>
      <c r="H466" s="169">
        <v>0</v>
      </c>
      <c r="I466" s="169">
        <v>45</v>
      </c>
      <c r="J466" s="169">
        <v>35</v>
      </c>
      <c r="K466" s="170">
        <v>128.57</v>
      </c>
      <c r="L466" s="170">
        <v>0</v>
      </c>
      <c r="M466" s="170">
        <v>128.57</v>
      </c>
      <c r="N466" s="170">
        <v>1.2</v>
      </c>
      <c r="O466" s="170">
        <v>0</v>
      </c>
      <c r="P466" s="169">
        <v>61506</v>
      </c>
      <c r="Q466" s="169">
        <v>61506</v>
      </c>
      <c r="R466" s="169">
        <v>0</v>
      </c>
      <c r="S466" s="169">
        <v>0</v>
      </c>
      <c r="T466" s="171">
        <v>61506</v>
      </c>
      <c r="U466" s="172" t="s">
        <v>400</v>
      </c>
    </row>
    <row r="467" spans="1:21" outlineLevel="1">
      <c r="A467" s="167" t="s">
        <v>572</v>
      </c>
      <c r="B467" s="168" t="s">
        <v>399</v>
      </c>
      <c r="C467" s="168" t="s">
        <v>275</v>
      </c>
      <c r="D467" s="168" t="s">
        <v>422</v>
      </c>
      <c r="E467" s="169">
        <v>50204</v>
      </c>
      <c r="F467" s="169">
        <v>3748348</v>
      </c>
      <c r="G467" s="169">
        <v>0</v>
      </c>
      <c r="H467" s="169">
        <v>0</v>
      </c>
      <c r="I467" s="169">
        <v>66</v>
      </c>
      <c r="J467" s="169">
        <v>4813</v>
      </c>
      <c r="K467" s="170">
        <v>1.34</v>
      </c>
      <c r="L467" s="170">
        <v>0</v>
      </c>
      <c r="M467" s="170">
        <v>1.37</v>
      </c>
      <c r="N467" s="170">
        <v>1.1100000000000001</v>
      </c>
      <c r="O467" s="170">
        <v>0</v>
      </c>
      <c r="P467" s="169">
        <v>55726.44</v>
      </c>
      <c r="Q467" s="169">
        <v>55726.44</v>
      </c>
      <c r="R467" s="169">
        <v>0</v>
      </c>
      <c r="S467" s="169">
        <v>0</v>
      </c>
      <c r="T467" s="171">
        <v>55726.44</v>
      </c>
      <c r="U467" s="172" t="s">
        <v>400</v>
      </c>
    </row>
    <row r="468" spans="1:21" outlineLevel="1">
      <c r="A468" s="167" t="s">
        <v>579</v>
      </c>
      <c r="B468" s="168" t="s">
        <v>577</v>
      </c>
      <c r="C468" s="168" t="s">
        <v>275</v>
      </c>
      <c r="D468" s="168" t="s">
        <v>563</v>
      </c>
      <c r="E468" s="169">
        <v>11964462</v>
      </c>
      <c r="F468" s="169">
        <v>11272258</v>
      </c>
      <c r="G468" s="169">
        <v>0</v>
      </c>
      <c r="H468" s="169">
        <v>0</v>
      </c>
      <c r="I468" s="169">
        <v>1783</v>
      </c>
      <c r="J468" s="169">
        <v>1643</v>
      </c>
      <c r="K468" s="170">
        <v>106.14</v>
      </c>
      <c r="L468" s="170">
        <v>0</v>
      </c>
      <c r="M468" s="170">
        <v>108.52</v>
      </c>
      <c r="N468" s="170">
        <v>0.79</v>
      </c>
      <c r="O468" s="170">
        <v>0</v>
      </c>
      <c r="P468" s="169">
        <v>9451924.9800000004</v>
      </c>
      <c r="Q468" s="169">
        <v>9451924.9800000004</v>
      </c>
      <c r="R468" s="169">
        <v>0</v>
      </c>
      <c r="S468" s="169">
        <v>0</v>
      </c>
      <c r="T468" s="171">
        <v>9451924.9800000004</v>
      </c>
      <c r="U468" s="172" t="s">
        <v>578</v>
      </c>
    </row>
    <row r="469" spans="1:21" ht="30" outlineLevel="1">
      <c r="A469" s="167" t="s">
        <v>569</v>
      </c>
      <c r="B469" s="168" t="s">
        <v>577</v>
      </c>
      <c r="C469" s="168" t="s">
        <v>275</v>
      </c>
      <c r="D469" s="168" t="s">
        <v>563</v>
      </c>
      <c r="E469" s="169">
        <v>37428</v>
      </c>
      <c r="F469" s="169">
        <v>0</v>
      </c>
      <c r="G469" s="169">
        <v>0</v>
      </c>
      <c r="H469" s="169">
        <v>0</v>
      </c>
      <c r="I469" s="169">
        <v>1</v>
      </c>
      <c r="J469" s="169">
        <v>0</v>
      </c>
      <c r="K469" s="170">
        <v>0</v>
      </c>
      <c r="L469" s="170">
        <v>0</v>
      </c>
      <c r="M469" s="170">
        <v>0</v>
      </c>
      <c r="N469" s="170">
        <v>0.98</v>
      </c>
      <c r="O469" s="170">
        <v>0</v>
      </c>
      <c r="P469" s="169">
        <v>36679.440000000002</v>
      </c>
      <c r="Q469" s="169">
        <v>36679.440000000002</v>
      </c>
      <c r="R469" s="169">
        <v>0</v>
      </c>
      <c r="S469" s="169">
        <v>0</v>
      </c>
      <c r="T469" s="171">
        <v>36679.440000000002</v>
      </c>
      <c r="U469" s="172" t="s">
        <v>578</v>
      </c>
    </row>
    <row r="470" spans="1:21" outlineLevel="1">
      <c r="A470" s="167" t="s">
        <v>580</v>
      </c>
      <c r="B470" s="168" t="s">
        <v>581</v>
      </c>
      <c r="C470" s="168" t="s">
        <v>275</v>
      </c>
      <c r="D470" s="168" t="s">
        <v>563</v>
      </c>
      <c r="E470" s="169">
        <v>3826900</v>
      </c>
      <c r="F470" s="169">
        <v>3876421</v>
      </c>
      <c r="G470" s="169">
        <v>1547849.22</v>
      </c>
      <c r="H470" s="169">
        <v>1483987.12</v>
      </c>
      <c r="I470" s="169">
        <v>4102</v>
      </c>
      <c r="J470" s="169">
        <v>3875</v>
      </c>
      <c r="K470" s="170">
        <v>98.72</v>
      </c>
      <c r="L470" s="170">
        <v>104.3</v>
      </c>
      <c r="M470" s="170">
        <v>105.86</v>
      </c>
      <c r="N470" s="170">
        <v>1.44</v>
      </c>
      <c r="O470" s="170">
        <v>0</v>
      </c>
      <c r="P470" s="169">
        <v>5510736</v>
      </c>
      <c r="Q470" s="169">
        <v>7058585.2199999997</v>
      </c>
      <c r="R470" s="169">
        <v>0</v>
      </c>
      <c r="S470" s="169">
        <v>0</v>
      </c>
      <c r="T470" s="171">
        <v>7058585.2199999997</v>
      </c>
      <c r="U470" s="172" t="s">
        <v>582</v>
      </c>
    </row>
    <row r="471" spans="1:21" outlineLevel="1">
      <c r="A471" s="167" t="s">
        <v>583</v>
      </c>
      <c r="B471" s="168" t="s">
        <v>581</v>
      </c>
      <c r="C471" s="168" t="s">
        <v>275</v>
      </c>
      <c r="D471" s="168" t="s">
        <v>563</v>
      </c>
      <c r="E471" s="169">
        <v>11627354</v>
      </c>
      <c r="F471" s="169">
        <v>10578088</v>
      </c>
      <c r="G471" s="169">
        <v>0</v>
      </c>
      <c r="H471" s="169">
        <v>0</v>
      </c>
      <c r="I471" s="169">
        <v>1177</v>
      </c>
      <c r="J471" s="169">
        <v>1132</v>
      </c>
      <c r="K471" s="170">
        <v>109.92</v>
      </c>
      <c r="L471" s="170">
        <v>0</v>
      </c>
      <c r="M471" s="170">
        <v>103.98</v>
      </c>
      <c r="N471" s="170">
        <v>0.67</v>
      </c>
      <c r="O471" s="170">
        <v>0</v>
      </c>
      <c r="P471" s="169">
        <v>7790327.1799999997</v>
      </c>
      <c r="Q471" s="169">
        <v>7790327.1799999997</v>
      </c>
      <c r="R471" s="169">
        <v>0</v>
      </c>
      <c r="S471" s="169">
        <v>0</v>
      </c>
      <c r="T471" s="171">
        <v>7790327.1799999997</v>
      </c>
      <c r="U471" s="172" t="s">
        <v>582</v>
      </c>
    </row>
    <row r="472" spans="1:21" outlineLevel="1">
      <c r="A472" s="167" t="s">
        <v>584</v>
      </c>
      <c r="B472" s="168" t="s">
        <v>581</v>
      </c>
      <c r="C472" s="168" t="s">
        <v>275</v>
      </c>
      <c r="D472" s="168" t="s">
        <v>563</v>
      </c>
      <c r="E472" s="169">
        <v>7619670</v>
      </c>
      <c r="F472" s="169">
        <v>7707380</v>
      </c>
      <c r="G472" s="169">
        <v>0</v>
      </c>
      <c r="H472" s="169">
        <v>0</v>
      </c>
      <c r="I472" s="169">
        <v>2429</v>
      </c>
      <c r="J472" s="169">
        <v>2373</v>
      </c>
      <c r="K472" s="170">
        <v>98.86</v>
      </c>
      <c r="L472" s="170">
        <v>0</v>
      </c>
      <c r="M472" s="170">
        <v>102.36</v>
      </c>
      <c r="N472" s="170">
        <v>0.67</v>
      </c>
      <c r="O472" s="170">
        <v>0</v>
      </c>
      <c r="P472" s="169">
        <v>5105178.9000000004</v>
      </c>
      <c r="Q472" s="169">
        <v>5105178.9000000004</v>
      </c>
      <c r="R472" s="169">
        <v>0</v>
      </c>
      <c r="S472" s="169">
        <v>0</v>
      </c>
      <c r="T472" s="171">
        <v>5105178.9000000004</v>
      </c>
      <c r="U472" s="172" t="s">
        <v>582</v>
      </c>
    </row>
    <row r="473" spans="1:21" outlineLevel="1">
      <c r="A473" s="167" t="s">
        <v>565</v>
      </c>
      <c r="B473" s="168" t="s">
        <v>581</v>
      </c>
      <c r="C473" s="168" t="s">
        <v>275</v>
      </c>
      <c r="D473" s="168" t="s">
        <v>563</v>
      </c>
      <c r="E473" s="169">
        <v>141409</v>
      </c>
      <c r="F473" s="169">
        <v>134989</v>
      </c>
      <c r="G473" s="169">
        <v>0</v>
      </c>
      <c r="H473" s="169">
        <v>0</v>
      </c>
      <c r="I473" s="169">
        <v>597</v>
      </c>
      <c r="J473" s="169">
        <v>563</v>
      </c>
      <c r="K473" s="170">
        <v>104.76</v>
      </c>
      <c r="L473" s="170">
        <v>0</v>
      </c>
      <c r="M473" s="170">
        <v>106.04</v>
      </c>
      <c r="N473" s="170">
        <v>1.2</v>
      </c>
      <c r="O473" s="170">
        <v>0</v>
      </c>
      <c r="P473" s="169">
        <v>169690.8</v>
      </c>
      <c r="Q473" s="169">
        <v>169690.8</v>
      </c>
      <c r="R473" s="169">
        <v>0</v>
      </c>
      <c r="S473" s="169">
        <v>0</v>
      </c>
      <c r="T473" s="171">
        <v>169690.8</v>
      </c>
      <c r="U473" s="172" t="s">
        <v>582</v>
      </c>
    </row>
    <row r="474" spans="1:21" outlineLevel="1">
      <c r="A474" s="167" t="s">
        <v>585</v>
      </c>
      <c r="B474" s="168" t="s">
        <v>581</v>
      </c>
      <c r="C474" s="168" t="s">
        <v>275</v>
      </c>
      <c r="D474" s="168" t="s">
        <v>422</v>
      </c>
      <c r="E474" s="169">
        <v>3281650</v>
      </c>
      <c r="F474" s="169">
        <v>3025062</v>
      </c>
      <c r="G474" s="169">
        <v>0</v>
      </c>
      <c r="H474" s="169">
        <v>0</v>
      </c>
      <c r="I474" s="169">
        <v>7101</v>
      </c>
      <c r="J474" s="169">
        <v>6969</v>
      </c>
      <c r="K474" s="170">
        <v>108.48</v>
      </c>
      <c r="L474" s="170">
        <v>0</v>
      </c>
      <c r="M474" s="170">
        <v>101.89</v>
      </c>
      <c r="N474" s="170">
        <v>1.44</v>
      </c>
      <c r="O474" s="170">
        <v>0</v>
      </c>
      <c r="P474" s="169">
        <v>4725576</v>
      </c>
      <c r="Q474" s="169">
        <v>4725576</v>
      </c>
      <c r="R474" s="169">
        <v>0</v>
      </c>
      <c r="S474" s="169">
        <v>0</v>
      </c>
      <c r="T474" s="171">
        <v>4725576</v>
      </c>
      <c r="U474" s="172" t="s">
        <v>582</v>
      </c>
    </row>
    <row r="475" spans="1:21" outlineLevel="1">
      <c r="A475" s="167" t="s">
        <v>586</v>
      </c>
      <c r="B475" s="168" t="s">
        <v>581</v>
      </c>
      <c r="C475" s="168" t="s">
        <v>275</v>
      </c>
      <c r="D475" s="168" t="s">
        <v>422</v>
      </c>
      <c r="E475" s="169">
        <v>159467</v>
      </c>
      <c r="F475" s="169">
        <v>55917</v>
      </c>
      <c r="G475" s="169">
        <v>0</v>
      </c>
      <c r="H475" s="169">
        <v>0</v>
      </c>
      <c r="I475" s="169">
        <v>72</v>
      </c>
      <c r="J475" s="169">
        <v>25</v>
      </c>
      <c r="K475" s="170">
        <v>285.19</v>
      </c>
      <c r="L475" s="170">
        <v>0</v>
      </c>
      <c r="M475" s="170">
        <v>288</v>
      </c>
      <c r="N475" s="170">
        <v>1.1299999999999999</v>
      </c>
      <c r="O475" s="170">
        <v>0</v>
      </c>
      <c r="P475" s="169">
        <v>180197.71</v>
      </c>
      <c r="Q475" s="169">
        <v>180197.71</v>
      </c>
      <c r="R475" s="169">
        <v>0</v>
      </c>
      <c r="S475" s="169">
        <v>0</v>
      </c>
      <c r="T475" s="171">
        <v>180197.71</v>
      </c>
      <c r="U475" s="172" t="s">
        <v>582</v>
      </c>
    </row>
    <row r="476" spans="1:21" outlineLevel="1">
      <c r="A476" s="167" t="s">
        <v>580</v>
      </c>
      <c r="B476" s="168" t="s">
        <v>587</v>
      </c>
      <c r="C476" s="168" t="s">
        <v>275</v>
      </c>
      <c r="D476" s="168" t="s">
        <v>563</v>
      </c>
      <c r="E476" s="169">
        <v>0</v>
      </c>
      <c r="F476" s="169">
        <v>0</v>
      </c>
      <c r="G476" s="169">
        <v>238190.87</v>
      </c>
      <c r="H476" s="169">
        <v>194294.67</v>
      </c>
      <c r="I476" s="169">
        <v>184</v>
      </c>
      <c r="J476" s="169">
        <v>145</v>
      </c>
      <c r="K476" s="170">
        <v>0</v>
      </c>
      <c r="L476" s="170">
        <v>122.59</v>
      </c>
      <c r="M476" s="170">
        <v>126.9</v>
      </c>
      <c r="N476" s="170">
        <v>1.44</v>
      </c>
      <c r="O476" s="170">
        <v>0</v>
      </c>
      <c r="P476" s="169">
        <v>0</v>
      </c>
      <c r="Q476" s="169">
        <v>238190.87</v>
      </c>
      <c r="R476" s="169">
        <v>0</v>
      </c>
      <c r="S476" s="169">
        <v>0</v>
      </c>
      <c r="T476" s="171">
        <v>238190.87</v>
      </c>
      <c r="U476" s="172" t="s">
        <v>588</v>
      </c>
    </row>
    <row r="477" spans="1:21" outlineLevel="1">
      <c r="A477" s="167" t="s">
        <v>583</v>
      </c>
      <c r="B477" s="168" t="s">
        <v>587</v>
      </c>
      <c r="C477" s="168" t="s">
        <v>275</v>
      </c>
      <c r="D477" s="168" t="s">
        <v>563</v>
      </c>
      <c r="E477" s="169">
        <v>7313277</v>
      </c>
      <c r="F477" s="169">
        <v>6753599</v>
      </c>
      <c r="G477" s="169">
        <v>0</v>
      </c>
      <c r="H477" s="169">
        <v>0</v>
      </c>
      <c r="I477" s="169">
        <v>756</v>
      </c>
      <c r="J477" s="169">
        <v>617</v>
      </c>
      <c r="K477" s="170">
        <v>108.29</v>
      </c>
      <c r="L477" s="170">
        <v>0</v>
      </c>
      <c r="M477" s="170">
        <v>122.53</v>
      </c>
      <c r="N477" s="170">
        <v>0.67</v>
      </c>
      <c r="O477" s="170">
        <v>0</v>
      </c>
      <c r="P477" s="169">
        <v>4899895.59</v>
      </c>
      <c r="Q477" s="169">
        <v>4899895.59</v>
      </c>
      <c r="R477" s="169">
        <v>0</v>
      </c>
      <c r="S477" s="169">
        <v>0</v>
      </c>
      <c r="T477" s="171">
        <v>4899895.59</v>
      </c>
      <c r="U477" s="172" t="s">
        <v>588</v>
      </c>
    </row>
    <row r="478" spans="1:21" outlineLevel="1">
      <c r="A478" s="167" t="s">
        <v>589</v>
      </c>
      <c r="B478" s="168" t="s">
        <v>590</v>
      </c>
      <c r="C478" s="168" t="s">
        <v>275</v>
      </c>
      <c r="D478" s="168" t="s">
        <v>563</v>
      </c>
      <c r="E478" s="169">
        <v>15009510</v>
      </c>
      <c r="F478" s="169">
        <v>13506588</v>
      </c>
      <c r="G478" s="169">
        <v>0</v>
      </c>
      <c r="H478" s="169">
        <v>0</v>
      </c>
      <c r="I478" s="169">
        <v>2195</v>
      </c>
      <c r="J478" s="169">
        <v>1973</v>
      </c>
      <c r="K478" s="170">
        <v>111.13</v>
      </c>
      <c r="L478" s="170">
        <v>0</v>
      </c>
      <c r="M478" s="170">
        <v>111.25</v>
      </c>
      <c r="N478" s="170">
        <v>0.86</v>
      </c>
      <c r="O478" s="170">
        <v>0</v>
      </c>
      <c r="P478" s="169">
        <v>12908178.6</v>
      </c>
      <c r="Q478" s="169">
        <v>12908178.6</v>
      </c>
      <c r="R478" s="169">
        <v>0</v>
      </c>
      <c r="S478" s="169">
        <v>0</v>
      </c>
      <c r="T478" s="171">
        <v>12908178.6</v>
      </c>
      <c r="U478" s="172" t="s">
        <v>591</v>
      </c>
    </row>
    <row r="479" spans="1:21" outlineLevel="1">
      <c r="A479" s="167" t="s">
        <v>565</v>
      </c>
      <c r="B479" s="168" t="s">
        <v>590</v>
      </c>
      <c r="C479" s="168" t="s">
        <v>275</v>
      </c>
      <c r="D479" s="168" t="s">
        <v>563</v>
      </c>
      <c r="E479" s="169">
        <v>54243</v>
      </c>
      <c r="F479" s="169">
        <v>47319</v>
      </c>
      <c r="G479" s="169">
        <v>0</v>
      </c>
      <c r="H479" s="169">
        <v>0</v>
      </c>
      <c r="I479" s="169">
        <v>1628</v>
      </c>
      <c r="J479" s="169">
        <v>1482</v>
      </c>
      <c r="K479" s="170">
        <v>114.63</v>
      </c>
      <c r="L479" s="170">
        <v>0</v>
      </c>
      <c r="M479" s="170">
        <v>109.85</v>
      </c>
      <c r="N479" s="170">
        <v>1.2</v>
      </c>
      <c r="O479" s="170">
        <v>0</v>
      </c>
      <c r="P479" s="169">
        <v>65091.6</v>
      </c>
      <c r="Q479" s="169">
        <v>65091.6</v>
      </c>
      <c r="R479" s="169">
        <v>0</v>
      </c>
      <c r="S479" s="169">
        <v>0</v>
      </c>
      <c r="T479" s="171">
        <v>65091.6</v>
      </c>
      <c r="U479" s="172" t="s">
        <v>591</v>
      </c>
    </row>
    <row r="480" spans="1:21" outlineLevel="1">
      <c r="A480" s="167" t="s">
        <v>592</v>
      </c>
      <c r="B480" s="168" t="s">
        <v>593</v>
      </c>
      <c r="C480" s="168" t="s">
        <v>275</v>
      </c>
      <c r="D480" s="168" t="s">
        <v>563</v>
      </c>
      <c r="E480" s="169">
        <v>2647234</v>
      </c>
      <c r="F480" s="169">
        <v>2879337</v>
      </c>
      <c r="G480" s="169">
        <v>0</v>
      </c>
      <c r="H480" s="169">
        <v>0</v>
      </c>
      <c r="I480" s="169">
        <v>278</v>
      </c>
      <c r="J480" s="169">
        <v>233</v>
      </c>
      <c r="K480" s="170">
        <v>91.94</v>
      </c>
      <c r="L480" s="170">
        <v>0</v>
      </c>
      <c r="M480" s="170">
        <v>119.31</v>
      </c>
      <c r="N480" s="170">
        <v>0.86</v>
      </c>
      <c r="O480" s="170">
        <v>0</v>
      </c>
      <c r="P480" s="169">
        <v>2276621.2400000002</v>
      </c>
      <c r="Q480" s="169">
        <v>2276621.2400000002</v>
      </c>
      <c r="R480" s="169">
        <v>0</v>
      </c>
      <c r="S480" s="169">
        <v>0</v>
      </c>
      <c r="T480" s="171">
        <v>2276621.2400000002</v>
      </c>
      <c r="U480" s="172" t="s">
        <v>594</v>
      </c>
    </row>
    <row r="481" spans="1:21" outlineLevel="1">
      <c r="A481" s="167" t="s">
        <v>565</v>
      </c>
      <c r="B481" s="168" t="s">
        <v>593</v>
      </c>
      <c r="C481" s="168" t="s">
        <v>275</v>
      </c>
      <c r="D481" s="168" t="s">
        <v>563</v>
      </c>
      <c r="E481" s="169">
        <v>2430</v>
      </c>
      <c r="F481" s="169">
        <v>1668</v>
      </c>
      <c r="G481" s="169">
        <v>0</v>
      </c>
      <c r="H481" s="169">
        <v>0</v>
      </c>
      <c r="I481" s="169">
        <v>66</v>
      </c>
      <c r="J481" s="169">
        <v>44</v>
      </c>
      <c r="K481" s="170">
        <v>145.68</v>
      </c>
      <c r="L481" s="170">
        <v>0</v>
      </c>
      <c r="M481" s="170">
        <v>150</v>
      </c>
      <c r="N481" s="170">
        <v>1.2</v>
      </c>
      <c r="O481" s="170">
        <v>0</v>
      </c>
      <c r="P481" s="169">
        <v>2916</v>
      </c>
      <c r="Q481" s="169">
        <v>2916</v>
      </c>
      <c r="R481" s="169">
        <v>0</v>
      </c>
      <c r="S481" s="169">
        <v>0</v>
      </c>
      <c r="T481" s="171">
        <v>2916</v>
      </c>
      <c r="U481" s="172" t="s">
        <v>594</v>
      </c>
    </row>
    <row r="482" spans="1:21" outlineLevel="1">
      <c r="A482" s="167" t="s">
        <v>595</v>
      </c>
      <c r="B482" s="168" t="s">
        <v>596</v>
      </c>
      <c r="C482" s="168" t="s">
        <v>275</v>
      </c>
      <c r="D482" s="168" t="s">
        <v>563</v>
      </c>
      <c r="E482" s="169">
        <v>16289059</v>
      </c>
      <c r="F482" s="169">
        <v>13952969</v>
      </c>
      <c r="G482" s="169">
        <v>3724758</v>
      </c>
      <c r="H482" s="169">
        <v>4057171</v>
      </c>
      <c r="I482" s="169">
        <v>624</v>
      </c>
      <c r="J482" s="169">
        <v>599</v>
      </c>
      <c r="K482" s="170">
        <v>116.74</v>
      </c>
      <c r="L482" s="170">
        <v>91.81</v>
      </c>
      <c r="M482" s="170">
        <v>104.17</v>
      </c>
      <c r="N482" s="170">
        <v>0.91</v>
      </c>
      <c r="O482" s="170">
        <v>0</v>
      </c>
      <c r="P482" s="169">
        <v>14823043.689999999</v>
      </c>
      <c r="Q482" s="169">
        <v>18547801.690000001</v>
      </c>
      <c r="R482" s="169">
        <v>0</v>
      </c>
      <c r="S482" s="169">
        <v>0</v>
      </c>
      <c r="T482" s="171">
        <v>18547801.690000001</v>
      </c>
      <c r="U482" s="172" t="s">
        <v>597</v>
      </c>
    </row>
    <row r="483" spans="1:21" outlineLevel="1">
      <c r="A483" s="167" t="s">
        <v>598</v>
      </c>
      <c r="B483" s="168" t="s">
        <v>599</v>
      </c>
      <c r="C483" s="168" t="s">
        <v>275</v>
      </c>
      <c r="D483" s="168" t="s">
        <v>563</v>
      </c>
      <c r="E483" s="169">
        <v>6568860</v>
      </c>
      <c r="F483" s="169">
        <v>6276157</v>
      </c>
      <c r="G483" s="169">
        <v>0</v>
      </c>
      <c r="H483" s="169">
        <v>0</v>
      </c>
      <c r="I483" s="169">
        <v>8218</v>
      </c>
      <c r="J483" s="169">
        <v>7482</v>
      </c>
      <c r="K483" s="170">
        <v>104.66</v>
      </c>
      <c r="L483" s="170">
        <v>0</v>
      </c>
      <c r="M483" s="170">
        <v>109.84</v>
      </c>
      <c r="N483" s="170">
        <v>0.98</v>
      </c>
      <c r="O483" s="170">
        <v>0</v>
      </c>
      <c r="P483" s="169">
        <v>6437482.7999999998</v>
      </c>
      <c r="Q483" s="169">
        <v>6437482.7999999998</v>
      </c>
      <c r="R483" s="169">
        <v>0</v>
      </c>
      <c r="S483" s="169">
        <v>0</v>
      </c>
      <c r="T483" s="171">
        <v>6437482.7999999998</v>
      </c>
      <c r="U483" s="172" t="s">
        <v>600</v>
      </c>
    </row>
    <row r="484" spans="1:21" outlineLevel="1">
      <c r="A484" s="167" t="s">
        <v>565</v>
      </c>
      <c r="B484" s="168" t="s">
        <v>599</v>
      </c>
      <c r="C484" s="168" t="s">
        <v>275</v>
      </c>
      <c r="D484" s="168" t="s">
        <v>563</v>
      </c>
      <c r="E484" s="169">
        <v>129024</v>
      </c>
      <c r="F484" s="169">
        <v>131523</v>
      </c>
      <c r="G484" s="169">
        <v>0</v>
      </c>
      <c r="H484" s="169">
        <v>0</v>
      </c>
      <c r="I484" s="169">
        <v>3783</v>
      </c>
      <c r="J484" s="169">
        <v>3851</v>
      </c>
      <c r="K484" s="170">
        <v>98.1</v>
      </c>
      <c r="L484" s="170">
        <v>0</v>
      </c>
      <c r="M484" s="170">
        <v>98.23</v>
      </c>
      <c r="N484" s="170">
        <v>1.2</v>
      </c>
      <c r="O484" s="170">
        <v>0</v>
      </c>
      <c r="P484" s="169">
        <v>154828.79999999999</v>
      </c>
      <c r="Q484" s="169">
        <v>154828.79999999999</v>
      </c>
      <c r="R484" s="169">
        <v>0</v>
      </c>
      <c r="S484" s="169">
        <v>0</v>
      </c>
      <c r="T484" s="171">
        <v>154828.79999999999</v>
      </c>
      <c r="U484" s="172" t="s">
        <v>600</v>
      </c>
    </row>
    <row r="485" spans="1:21" ht="30" outlineLevel="1">
      <c r="A485" s="167" t="s">
        <v>569</v>
      </c>
      <c r="B485" s="168" t="s">
        <v>599</v>
      </c>
      <c r="C485" s="168" t="s">
        <v>275</v>
      </c>
      <c r="D485" s="168" t="s">
        <v>563</v>
      </c>
      <c r="E485" s="169">
        <v>6203</v>
      </c>
      <c r="F485" s="169">
        <v>0</v>
      </c>
      <c r="G485" s="169">
        <v>0</v>
      </c>
      <c r="H485" s="169">
        <v>0</v>
      </c>
      <c r="I485" s="169">
        <v>47</v>
      </c>
      <c r="J485" s="169">
        <v>0</v>
      </c>
      <c r="K485" s="170">
        <v>0</v>
      </c>
      <c r="L485" s="170">
        <v>0</v>
      </c>
      <c r="M485" s="170">
        <v>0</v>
      </c>
      <c r="N485" s="170">
        <v>0.98</v>
      </c>
      <c r="O485" s="170">
        <v>0</v>
      </c>
      <c r="P485" s="169">
        <v>6078.94</v>
      </c>
      <c r="Q485" s="169">
        <v>6078.94</v>
      </c>
      <c r="R485" s="169">
        <v>0</v>
      </c>
      <c r="S485" s="169">
        <v>0</v>
      </c>
      <c r="T485" s="171">
        <v>6078.94</v>
      </c>
      <c r="U485" s="172" t="s">
        <v>600</v>
      </c>
    </row>
    <row r="486" spans="1:21" ht="30" outlineLevel="1">
      <c r="A486" s="167" t="s">
        <v>568</v>
      </c>
      <c r="B486" s="168" t="s">
        <v>538</v>
      </c>
      <c r="C486" s="168" t="s">
        <v>275</v>
      </c>
      <c r="D486" s="168" t="s">
        <v>563</v>
      </c>
      <c r="E486" s="169">
        <v>91817</v>
      </c>
      <c r="F486" s="169">
        <v>90835</v>
      </c>
      <c r="G486" s="169">
        <v>0</v>
      </c>
      <c r="H486" s="169">
        <v>0</v>
      </c>
      <c r="I486" s="169">
        <v>100</v>
      </c>
      <c r="J486" s="169">
        <v>103</v>
      </c>
      <c r="K486" s="170">
        <v>101.08</v>
      </c>
      <c r="L486" s="170">
        <v>0</v>
      </c>
      <c r="M486" s="170">
        <v>97.09</v>
      </c>
      <c r="N486" s="170">
        <v>1.02</v>
      </c>
      <c r="O486" s="170">
        <v>0</v>
      </c>
      <c r="P486" s="169">
        <v>93653.34</v>
      </c>
      <c r="Q486" s="169">
        <v>93653.34</v>
      </c>
      <c r="R486" s="169">
        <v>0</v>
      </c>
      <c r="S486" s="169">
        <v>0</v>
      </c>
      <c r="T486" s="171">
        <v>93653.34</v>
      </c>
      <c r="U486" s="172" t="s">
        <v>539</v>
      </c>
    </row>
    <row r="487" spans="1:21">
      <c r="A487" s="173" t="s">
        <v>601</v>
      </c>
      <c r="B487" s="174"/>
      <c r="C487" s="174"/>
      <c r="D487" s="174"/>
      <c r="E487" s="175">
        <v>138242668</v>
      </c>
      <c r="F487" s="175">
        <v>125900185</v>
      </c>
      <c r="G487" s="175">
        <v>5510798.0899999999</v>
      </c>
      <c r="H487" s="175">
        <v>5735452.79</v>
      </c>
      <c r="I487" s="174"/>
      <c r="J487" s="174"/>
      <c r="K487" s="176"/>
      <c r="L487" s="176"/>
      <c r="M487" s="176"/>
      <c r="N487" s="176"/>
      <c r="O487" s="176"/>
      <c r="P487" s="175">
        <v>120760457.31999999</v>
      </c>
      <c r="Q487" s="175">
        <v>126271255.41</v>
      </c>
      <c r="R487" s="175">
        <v>0</v>
      </c>
      <c r="S487" s="175">
        <v>0</v>
      </c>
      <c r="T487" s="175">
        <v>126271255.41</v>
      </c>
      <c r="U487" s="169"/>
    </row>
    <row r="488" spans="1:21" outlineLevel="1">
      <c r="A488" s="167" t="s">
        <v>602</v>
      </c>
      <c r="B488" s="168" t="s">
        <v>603</v>
      </c>
      <c r="C488" s="168" t="s">
        <v>275</v>
      </c>
      <c r="D488" s="168" t="s">
        <v>604</v>
      </c>
      <c r="E488" s="169">
        <v>240938</v>
      </c>
      <c r="F488" s="169">
        <v>205389</v>
      </c>
      <c r="G488" s="169">
        <v>0</v>
      </c>
      <c r="H488" s="169">
        <v>0</v>
      </c>
      <c r="I488" s="169">
        <v>174</v>
      </c>
      <c r="J488" s="169">
        <v>129</v>
      </c>
      <c r="K488" s="170">
        <v>117.31</v>
      </c>
      <c r="L488" s="170">
        <v>0</v>
      </c>
      <c r="M488" s="170">
        <v>134.88</v>
      </c>
      <c r="N488" s="170">
        <v>0.99</v>
      </c>
      <c r="O488" s="170">
        <v>0</v>
      </c>
      <c r="P488" s="169">
        <v>238528.62</v>
      </c>
      <c r="Q488" s="169">
        <v>238528.62</v>
      </c>
      <c r="R488" s="169">
        <v>0</v>
      </c>
      <c r="S488" s="169">
        <v>0</v>
      </c>
      <c r="T488" s="171">
        <v>238528.62</v>
      </c>
      <c r="U488" s="172" t="s">
        <v>605</v>
      </c>
    </row>
    <row r="489" spans="1:21">
      <c r="A489" s="173" t="s">
        <v>606</v>
      </c>
      <c r="B489" s="174"/>
      <c r="C489" s="174"/>
      <c r="D489" s="174"/>
      <c r="E489" s="175">
        <v>240938</v>
      </c>
      <c r="F489" s="175">
        <v>205389</v>
      </c>
      <c r="G489" s="175">
        <v>0</v>
      </c>
      <c r="H489" s="175">
        <v>0</v>
      </c>
      <c r="I489" s="174"/>
      <c r="J489" s="174"/>
      <c r="K489" s="176"/>
      <c r="L489" s="176"/>
      <c r="M489" s="176"/>
      <c r="N489" s="176"/>
      <c r="O489" s="176"/>
      <c r="P489" s="175">
        <v>238528.62</v>
      </c>
      <c r="Q489" s="175">
        <v>238528.62</v>
      </c>
      <c r="R489" s="175">
        <v>0</v>
      </c>
      <c r="S489" s="175">
        <v>0</v>
      </c>
      <c r="T489" s="175">
        <v>238528.62</v>
      </c>
      <c r="U489" s="169"/>
    </row>
    <row r="490" spans="1:21" outlineLevel="1">
      <c r="A490" s="167" t="s">
        <v>607</v>
      </c>
      <c r="B490" s="168" t="s">
        <v>608</v>
      </c>
      <c r="C490" s="168" t="s">
        <v>275</v>
      </c>
      <c r="D490" s="168" t="s">
        <v>609</v>
      </c>
      <c r="E490" s="169">
        <v>4806346</v>
      </c>
      <c r="F490" s="169">
        <v>4144258</v>
      </c>
      <c r="G490" s="169">
        <v>0</v>
      </c>
      <c r="H490" s="169">
        <v>0</v>
      </c>
      <c r="I490" s="169">
        <v>635</v>
      </c>
      <c r="J490" s="169">
        <v>516</v>
      </c>
      <c r="K490" s="170">
        <v>115.98</v>
      </c>
      <c r="L490" s="170">
        <v>0</v>
      </c>
      <c r="M490" s="170">
        <v>123.06</v>
      </c>
      <c r="N490" s="170">
        <v>0.8</v>
      </c>
      <c r="O490" s="170">
        <v>0</v>
      </c>
      <c r="P490" s="169">
        <v>3845076.8</v>
      </c>
      <c r="Q490" s="169">
        <v>3845076.8</v>
      </c>
      <c r="R490" s="169">
        <v>0</v>
      </c>
      <c r="S490" s="169">
        <v>0</v>
      </c>
      <c r="T490" s="171">
        <v>3845076.8</v>
      </c>
      <c r="U490" s="172" t="s">
        <v>610</v>
      </c>
    </row>
    <row r="491" spans="1:21" outlineLevel="1">
      <c r="A491" s="167" t="s">
        <v>607</v>
      </c>
      <c r="B491" s="168" t="s">
        <v>611</v>
      </c>
      <c r="C491" s="168" t="s">
        <v>275</v>
      </c>
      <c r="D491" s="168" t="s">
        <v>609</v>
      </c>
      <c r="E491" s="169">
        <v>73671</v>
      </c>
      <c r="F491" s="169">
        <v>21481</v>
      </c>
      <c r="G491" s="169">
        <v>0</v>
      </c>
      <c r="H491" s="169">
        <v>0</v>
      </c>
      <c r="I491" s="169">
        <v>23</v>
      </c>
      <c r="J491" s="169">
        <v>2</v>
      </c>
      <c r="K491" s="170">
        <v>342.96</v>
      </c>
      <c r="L491" s="170">
        <v>0</v>
      </c>
      <c r="M491" s="170">
        <v>1150</v>
      </c>
      <c r="N491" s="170">
        <v>0.8</v>
      </c>
      <c r="O491" s="170">
        <v>0</v>
      </c>
      <c r="P491" s="169">
        <v>58936.800000000003</v>
      </c>
      <c r="Q491" s="169">
        <v>58936.800000000003</v>
      </c>
      <c r="R491" s="169">
        <v>0</v>
      </c>
      <c r="S491" s="169">
        <v>0</v>
      </c>
      <c r="T491" s="171">
        <v>58936.800000000003</v>
      </c>
      <c r="U491" s="172" t="s">
        <v>612</v>
      </c>
    </row>
    <row r="492" spans="1:21">
      <c r="A492" s="173" t="s">
        <v>613</v>
      </c>
      <c r="B492" s="174"/>
      <c r="C492" s="174"/>
      <c r="D492" s="174"/>
      <c r="E492" s="175">
        <v>4880017</v>
      </c>
      <c r="F492" s="175">
        <v>4165739</v>
      </c>
      <c r="G492" s="175">
        <v>0</v>
      </c>
      <c r="H492" s="175">
        <v>0</v>
      </c>
      <c r="I492" s="174"/>
      <c r="J492" s="174"/>
      <c r="K492" s="176"/>
      <c r="L492" s="176"/>
      <c r="M492" s="176"/>
      <c r="N492" s="176"/>
      <c r="O492" s="176"/>
      <c r="P492" s="175">
        <v>3904013.6</v>
      </c>
      <c r="Q492" s="175">
        <v>3904013.6</v>
      </c>
      <c r="R492" s="175">
        <v>0</v>
      </c>
      <c r="S492" s="175">
        <v>0</v>
      </c>
      <c r="T492" s="175">
        <v>3904013.6</v>
      </c>
      <c r="U492" s="169"/>
    </row>
    <row r="493" spans="1:21" outlineLevel="1">
      <c r="A493" s="167" t="s">
        <v>614</v>
      </c>
      <c r="B493" s="168" t="s">
        <v>615</v>
      </c>
      <c r="C493" s="168" t="s">
        <v>275</v>
      </c>
      <c r="D493" s="168" t="s">
        <v>616</v>
      </c>
      <c r="E493" s="169">
        <v>6340210</v>
      </c>
      <c r="F493" s="169">
        <v>2235890</v>
      </c>
      <c r="G493" s="169">
        <v>856614.3</v>
      </c>
      <c r="H493" s="169">
        <v>542693.96</v>
      </c>
      <c r="I493" s="169">
        <v>29</v>
      </c>
      <c r="J493" s="169">
        <v>17</v>
      </c>
      <c r="K493" s="170">
        <v>283.57</v>
      </c>
      <c r="L493" s="170">
        <v>157.84</v>
      </c>
      <c r="M493" s="170">
        <v>170.59</v>
      </c>
      <c r="N493" s="170">
        <v>1.2</v>
      </c>
      <c r="O493" s="170">
        <v>0</v>
      </c>
      <c r="P493" s="169">
        <v>7608252</v>
      </c>
      <c r="Q493" s="169">
        <v>8464866.3000000007</v>
      </c>
      <c r="R493" s="169">
        <v>0</v>
      </c>
      <c r="S493" s="169">
        <v>0</v>
      </c>
      <c r="T493" s="171">
        <v>8464866.3000000007</v>
      </c>
      <c r="U493" s="172" t="s">
        <v>617</v>
      </c>
    </row>
    <row r="494" spans="1:21" outlineLevel="1">
      <c r="A494" s="167" t="s">
        <v>618</v>
      </c>
      <c r="B494" s="168" t="s">
        <v>615</v>
      </c>
      <c r="C494" s="168" t="s">
        <v>275</v>
      </c>
      <c r="D494" s="168" t="s">
        <v>616</v>
      </c>
      <c r="E494" s="169">
        <v>6896472</v>
      </c>
      <c r="F494" s="169">
        <v>8391372</v>
      </c>
      <c r="G494" s="169">
        <v>0</v>
      </c>
      <c r="H494" s="169">
        <v>0</v>
      </c>
      <c r="I494" s="169">
        <v>18</v>
      </c>
      <c r="J494" s="169">
        <v>16</v>
      </c>
      <c r="K494" s="170">
        <v>82.19</v>
      </c>
      <c r="L494" s="170">
        <v>0</v>
      </c>
      <c r="M494" s="170">
        <v>112.5</v>
      </c>
      <c r="N494" s="170">
        <v>0.94</v>
      </c>
      <c r="O494" s="170">
        <v>0</v>
      </c>
      <c r="P494" s="169">
        <v>6482683.6799999997</v>
      </c>
      <c r="Q494" s="169">
        <v>6482683.6799999997</v>
      </c>
      <c r="R494" s="169">
        <v>0</v>
      </c>
      <c r="S494" s="169">
        <v>0</v>
      </c>
      <c r="T494" s="171">
        <v>6482683.6799999997</v>
      </c>
      <c r="U494" s="172" t="s">
        <v>617</v>
      </c>
    </row>
    <row r="495" spans="1:21">
      <c r="A495" s="173" t="s">
        <v>619</v>
      </c>
      <c r="B495" s="174"/>
      <c r="C495" s="174"/>
      <c r="D495" s="174"/>
      <c r="E495" s="175">
        <v>13236682</v>
      </c>
      <c r="F495" s="175">
        <v>10627262</v>
      </c>
      <c r="G495" s="175">
        <v>856614.3</v>
      </c>
      <c r="H495" s="175">
        <v>542693.96</v>
      </c>
      <c r="I495" s="174"/>
      <c r="J495" s="174"/>
      <c r="K495" s="176"/>
      <c r="L495" s="176"/>
      <c r="M495" s="176"/>
      <c r="N495" s="176"/>
      <c r="O495" s="176"/>
      <c r="P495" s="175">
        <v>14090935.68</v>
      </c>
      <c r="Q495" s="175">
        <v>14947549.98</v>
      </c>
      <c r="R495" s="175">
        <v>0</v>
      </c>
      <c r="S495" s="175">
        <v>0</v>
      </c>
      <c r="T495" s="175">
        <v>14947549.98</v>
      </c>
      <c r="U495" s="169"/>
    </row>
    <row r="496" spans="1:21">
      <c r="A496" s="177" t="s">
        <v>261</v>
      </c>
      <c r="B496" s="178"/>
      <c r="C496" s="178"/>
      <c r="D496" s="178"/>
      <c r="E496" s="179">
        <v>274502666</v>
      </c>
      <c r="F496" s="179">
        <v>250543807</v>
      </c>
      <c r="G496" s="179">
        <v>40045953.859999999</v>
      </c>
      <c r="H496" s="179">
        <v>36976343.579999998</v>
      </c>
      <c r="I496" s="178"/>
      <c r="J496" s="178"/>
      <c r="K496" s="180"/>
      <c r="L496" s="180"/>
      <c r="M496" s="180"/>
      <c r="N496" s="180"/>
      <c r="O496" s="180"/>
      <c r="P496" s="179">
        <v>259850072.55000001</v>
      </c>
      <c r="Q496" s="179">
        <v>299896026.41000003</v>
      </c>
      <c r="R496" s="179">
        <v>0</v>
      </c>
      <c r="S496" s="179">
        <v>0</v>
      </c>
      <c r="T496" s="179">
        <v>299896026.41000003</v>
      </c>
      <c r="U496" s="169"/>
    </row>
    <row r="497" spans="1:16">
      <c r="A497" s="181"/>
    </row>
    <row r="498" spans="1:16">
      <c r="A498" s="160" t="s">
        <v>622</v>
      </c>
      <c r="B498" s="161" t="s">
        <v>623</v>
      </c>
      <c r="C498" s="161" t="s">
        <v>308</v>
      </c>
      <c r="D498" s="161" t="s">
        <v>6</v>
      </c>
      <c r="E498" s="182"/>
      <c r="F498" s="183"/>
      <c r="G498" s="184"/>
      <c r="H498" s="692" t="s">
        <v>624</v>
      </c>
      <c r="I498" s="693"/>
      <c r="J498" s="693"/>
      <c r="K498" s="693"/>
      <c r="L498" s="185" t="s">
        <v>366</v>
      </c>
      <c r="M498" s="185" t="s">
        <v>623</v>
      </c>
      <c r="N498" s="185" t="s">
        <v>308</v>
      </c>
      <c r="O498" s="185" t="s">
        <v>6</v>
      </c>
      <c r="P498" s="185" t="s">
        <v>625</v>
      </c>
    </row>
    <row r="499" spans="1:16" ht="15" customHeight="1" outlineLevel="1">
      <c r="A499" s="167" t="s">
        <v>626</v>
      </c>
      <c r="B499" s="169">
        <v>250089126.92199999</v>
      </c>
      <c r="C499" s="169">
        <v>250089126.92199999</v>
      </c>
      <c r="D499" s="169">
        <v>250089126.92199999</v>
      </c>
      <c r="E499" s="186"/>
      <c r="F499" s="187"/>
      <c r="G499" s="184"/>
      <c r="H499" s="694" t="s">
        <v>420</v>
      </c>
      <c r="I499" s="695"/>
      <c r="J499" s="695"/>
      <c r="K499" s="695"/>
      <c r="L499" s="188" t="s">
        <v>422</v>
      </c>
      <c r="M499" s="189">
        <v>952222.76</v>
      </c>
      <c r="N499" s="189">
        <v>952222.76</v>
      </c>
      <c r="O499" s="189">
        <v>952222.76</v>
      </c>
      <c r="P499" s="188" t="s">
        <v>275</v>
      </c>
    </row>
    <row r="500" spans="1:16" ht="15" customHeight="1" outlineLevel="1">
      <c r="A500" s="167" t="s">
        <v>627</v>
      </c>
      <c r="B500" s="169">
        <v>287855391.78899997</v>
      </c>
      <c r="C500" s="169">
        <v>287855391.78899997</v>
      </c>
      <c r="D500" s="169">
        <v>287855391.78899997</v>
      </c>
      <c r="E500" s="186"/>
      <c r="F500" s="187"/>
      <c r="G500" s="184"/>
      <c r="H500" s="694" t="s">
        <v>388</v>
      </c>
      <c r="I500" s="695"/>
      <c r="J500" s="695"/>
      <c r="K500" s="695"/>
      <c r="L500" s="188" t="s">
        <v>384</v>
      </c>
      <c r="M500" s="189">
        <v>0</v>
      </c>
      <c r="N500" s="189">
        <v>0</v>
      </c>
      <c r="O500" s="189">
        <v>0</v>
      </c>
      <c r="P500" s="188" t="s">
        <v>275</v>
      </c>
    </row>
    <row r="501" spans="1:16" ht="15" customHeight="1" outlineLevel="1">
      <c r="A501" s="190" t="s">
        <v>628</v>
      </c>
      <c r="B501" s="169">
        <v>119561061.935</v>
      </c>
      <c r="C501" s="169">
        <v>119561061.935</v>
      </c>
      <c r="D501" s="169">
        <v>119561061.935</v>
      </c>
      <c r="E501" s="191"/>
      <c r="F501" s="187"/>
      <c r="G501" s="184"/>
      <c r="H501" s="694" t="s">
        <v>392</v>
      </c>
      <c r="I501" s="695"/>
      <c r="J501" s="695"/>
      <c r="K501" s="695"/>
      <c r="L501" s="188" t="s">
        <v>384</v>
      </c>
      <c r="M501" s="189">
        <v>0</v>
      </c>
      <c r="N501" s="189">
        <v>0</v>
      </c>
      <c r="O501" s="189">
        <v>0</v>
      </c>
      <c r="P501" s="188" t="s">
        <v>275</v>
      </c>
    </row>
    <row r="502" spans="1:16" ht="15" customHeight="1" outlineLevel="1">
      <c r="A502" s="190" t="s">
        <v>629</v>
      </c>
      <c r="B502" s="169">
        <v>134574264.52599999</v>
      </c>
      <c r="C502" s="169">
        <v>134574264.52599999</v>
      </c>
      <c r="D502" s="169">
        <v>134574264.52599999</v>
      </c>
      <c r="E502" s="186"/>
      <c r="F502" s="187"/>
      <c r="G502" s="184"/>
      <c r="H502" s="694" t="s">
        <v>402</v>
      </c>
      <c r="I502" s="695"/>
      <c r="J502" s="695"/>
      <c r="K502" s="695"/>
      <c r="L502" s="188" t="s">
        <v>384</v>
      </c>
      <c r="M502" s="189">
        <v>0</v>
      </c>
      <c r="N502" s="189">
        <v>0</v>
      </c>
      <c r="O502" s="189">
        <v>0</v>
      </c>
      <c r="P502" s="188" t="s">
        <v>275</v>
      </c>
    </row>
    <row r="503" spans="1:16" ht="15" customHeight="1" outlineLevel="1">
      <c r="A503" s="192" t="s">
        <v>630</v>
      </c>
      <c r="B503" s="169">
        <v>130528064.987</v>
      </c>
      <c r="C503" s="169">
        <v>130528064.987</v>
      </c>
      <c r="D503" s="169">
        <v>130528064.987</v>
      </c>
      <c r="E503" s="186"/>
      <c r="F503" s="187"/>
      <c r="G503" s="184"/>
      <c r="H503" s="694" t="s">
        <v>391</v>
      </c>
      <c r="I503" s="695"/>
      <c r="J503" s="695"/>
      <c r="K503" s="695"/>
      <c r="L503" s="188" t="s">
        <v>384</v>
      </c>
      <c r="M503" s="189">
        <v>0</v>
      </c>
      <c r="N503" s="189">
        <v>0</v>
      </c>
      <c r="O503" s="189">
        <v>0</v>
      </c>
      <c r="P503" s="188" t="s">
        <v>275</v>
      </c>
    </row>
    <row r="504" spans="1:16" ht="15" customHeight="1" outlineLevel="1">
      <c r="A504" s="192" t="s">
        <v>631</v>
      </c>
      <c r="B504" s="169">
        <v>153281127.26199999</v>
      </c>
      <c r="C504" s="169">
        <v>153281127.26199999</v>
      </c>
      <c r="D504" s="169">
        <v>153281127.26199999</v>
      </c>
      <c r="E504" s="186"/>
      <c r="F504" s="187"/>
      <c r="G504" s="184"/>
      <c r="H504" s="694" t="s">
        <v>482</v>
      </c>
      <c r="I504" s="695"/>
      <c r="J504" s="695"/>
      <c r="K504" s="695"/>
      <c r="L504" s="188" t="s">
        <v>433</v>
      </c>
      <c r="M504" s="189">
        <v>1979770.37</v>
      </c>
      <c r="N504" s="189">
        <v>1979770.37</v>
      </c>
      <c r="O504" s="189">
        <v>1979770.37</v>
      </c>
      <c r="P504" s="188" t="s">
        <v>633</v>
      </c>
    </row>
    <row r="505" spans="1:16" ht="15" customHeight="1" outlineLevel="1">
      <c r="A505" s="167" t="s">
        <v>632</v>
      </c>
      <c r="B505" s="169">
        <v>23646</v>
      </c>
      <c r="C505" s="169">
        <v>23646</v>
      </c>
      <c r="D505" s="169">
        <v>23646</v>
      </c>
      <c r="E505" s="193"/>
      <c r="F505" s="187"/>
      <c r="G505" s="184"/>
      <c r="H505" s="694" t="s">
        <v>483</v>
      </c>
      <c r="I505" s="695"/>
      <c r="J505" s="695"/>
      <c r="K505" s="695"/>
      <c r="L505" s="188" t="s">
        <v>433</v>
      </c>
      <c r="M505" s="189">
        <v>789811.21</v>
      </c>
      <c r="N505" s="189">
        <v>789811.21</v>
      </c>
      <c r="O505" s="189">
        <v>789811.21</v>
      </c>
      <c r="P505" s="188" t="s">
        <v>633</v>
      </c>
    </row>
    <row r="506" spans="1:16" ht="15" customHeight="1" outlineLevel="1">
      <c r="A506" s="167" t="s">
        <v>634</v>
      </c>
      <c r="B506" s="169">
        <v>25744</v>
      </c>
      <c r="C506" s="169">
        <v>25744</v>
      </c>
      <c r="D506" s="169">
        <v>25744</v>
      </c>
      <c r="E506" s="186"/>
      <c r="F506" s="187"/>
      <c r="G506" s="184"/>
      <c r="H506" s="694" t="s">
        <v>486</v>
      </c>
      <c r="I506" s="695"/>
      <c r="J506" s="695"/>
      <c r="K506" s="695"/>
      <c r="L506" s="188" t="s">
        <v>433</v>
      </c>
      <c r="M506" s="189">
        <v>96503.79</v>
      </c>
      <c r="N506" s="189">
        <v>96503.79</v>
      </c>
      <c r="O506" s="189">
        <v>96503.79</v>
      </c>
      <c r="P506" s="188" t="s">
        <v>633</v>
      </c>
    </row>
    <row r="507" spans="1:16" outlineLevel="1">
      <c r="A507" s="194"/>
      <c r="B507" s="194"/>
      <c r="C507" s="194"/>
      <c r="D507" s="194"/>
      <c r="E507" s="195"/>
      <c r="F507" s="196"/>
      <c r="G507" s="197"/>
      <c r="H507" s="694" t="s">
        <v>543</v>
      </c>
      <c r="I507" s="695"/>
      <c r="J507" s="695"/>
      <c r="K507" s="695"/>
      <c r="L507" s="188" t="s">
        <v>433</v>
      </c>
      <c r="M507" s="189">
        <v>137093</v>
      </c>
      <c r="N507" s="189">
        <v>137093</v>
      </c>
      <c r="O507" s="189">
        <v>137093</v>
      </c>
      <c r="P507" s="188" t="s">
        <v>633</v>
      </c>
    </row>
    <row r="508" spans="1:16" outlineLevel="1">
      <c r="A508" s="198" t="s">
        <v>635</v>
      </c>
      <c r="B508" s="161" t="s">
        <v>623</v>
      </c>
      <c r="C508" s="161" t="s">
        <v>308</v>
      </c>
      <c r="D508" s="161" t="s">
        <v>6</v>
      </c>
      <c r="E508" s="186"/>
      <c r="F508" s="187"/>
      <c r="G508" s="184"/>
      <c r="H508" s="694" t="s">
        <v>540</v>
      </c>
      <c r="I508" s="695"/>
      <c r="J508" s="695"/>
      <c r="K508" s="695"/>
      <c r="L508" s="188" t="s">
        <v>433</v>
      </c>
      <c r="M508" s="189">
        <v>2624041.35</v>
      </c>
      <c r="N508" s="189">
        <v>2624041.35</v>
      </c>
      <c r="O508" s="189">
        <v>2624041.35</v>
      </c>
      <c r="P508" s="188" t="s">
        <v>633</v>
      </c>
    </row>
    <row r="509" spans="1:16" ht="15" customHeight="1" outlineLevel="1">
      <c r="A509" s="199" t="s">
        <v>636</v>
      </c>
      <c r="B509" s="169">
        <v>243285181.435</v>
      </c>
      <c r="C509" s="169">
        <v>243285181.435</v>
      </c>
      <c r="D509" s="169">
        <v>243285181.435</v>
      </c>
      <c r="E509" s="200"/>
      <c r="F509" s="187"/>
      <c r="G509" s="184"/>
      <c r="H509" s="694" t="s">
        <v>546</v>
      </c>
      <c r="I509" s="695"/>
      <c r="J509" s="695"/>
      <c r="K509" s="695"/>
      <c r="L509" s="188" t="s">
        <v>433</v>
      </c>
      <c r="M509" s="189">
        <v>115898.52</v>
      </c>
      <c r="N509" s="189">
        <v>115898.52</v>
      </c>
      <c r="O509" s="189">
        <v>115898.52</v>
      </c>
      <c r="P509" s="188" t="s">
        <v>633</v>
      </c>
    </row>
    <row r="510" spans="1:16" ht="15" customHeight="1" outlineLevel="1">
      <c r="A510" s="199" t="s">
        <v>637</v>
      </c>
      <c r="B510" s="169">
        <v>259132272.22600001</v>
      </c>
      <c r="C510" s="169">
        <v>259132272.22600001</v>
      </c>
      <c r="D510" s="201">
        <v>259132272.22600001</v>
      </c>
      <c r="E510" s="200"/>
      <c r="F510" s="187"/>
      <c r="G510" s="184"/>
      <c r="H510" s="694" t="s">
        <v>549</v>
      </c>
      <c r="I510" s="695"/>
      <c r="J510" s="695"/>
      <c r="K510" s="695"/>
      <c r="L510" s="188" t="s">
        <v>433</v>
      </c>
      <c r="M510" s="189">
        <v>167289.18</v>
      </c>
      <c r="N510" s="189">
        <v>167289.18</v>
      </c>
      <c r="O510" s="189">
        <v>167289.18</v>
      </c>
      <c r="P510" s="188" t="s">
        <v>633</v>
      </c>
    </row>
    <row r="511" spans="1:16" ht="15" customHeight="1" outlineLevel="1">
      <c r="A511" s="202" t="s">
        <v>638</v>
      </c>
      <c r="B511" s="203">
        <v>230138957.21700001</v>
      </c>
      <c r="C511" s="203">
        <v>230138957.21700001</v>
      </c>
      <c r="D511" s="25">
        <v>230138957.21700001</v>
      </c>
      <c r="E511" s="204"/>
      <c r="F511" s="187"/>
      <c r="G511" s="184"/>
      <c r="H511" s="694" t="s">
        <v>640</v>
      </c>
      <c r="I511" s="695"/>
      <c r="J511" s="695"/>
      <c r="K511" s="695"/>
      <c r="L511" s="188" t="s">
        <v>422</v>
      </c>
      <c r="M511" s="189">
        <v>1752410.92</v>
      </c>
      <c r="N511" s="189">
        <v>1752410.92</v>
      </c>
      <c r="O511" s="189">
        <v>1752410.92</v>
      </c>
      <c r="P511" s="188" t="s">
        <v>633</v>
      </c>
    </row>
    <row r="512" spans="1:16" ht="15" customHeight="1" outlineLevel="1">
      <c r="A512" s="202" t="s">
        <v>639</v>
      </c>
      <c r="B512" s="205">
        <v>1.1679999999999999</v>
      </c>
      <c r="C512" s="205">
        <v>1.1679999999999999</v>
      </c>
      <c r="D512" s="206">
        <v>1.1679999999999999</v>
      </c>
      <c r="E512" s="204"/>
      <c r="F512" s="187"/>
      <c r="G512" s="184"/>
      <c r="H512" s="694" t="s">
        <v>465</v>
      </c>
      <c r="I512" s="695"/>
      <c r="J512" s="695"/>
      <c r="K512" s="695"/>
      <c r="L512" s="188" t="s">
        <v>422</v>
      </c>
      <c r="M512" s="189">
        <v>1230</v>
      </c>
      <c r="N512" s="189">
        <v>1230</v>
      </c>
      <c r="O512" s="189">
        <v>1230</v>
      </c>
      <c r="P512" s="188" t="s">
        <v>633</v>
      </c>
    </row>
    <row r="513" spans="1:16" outlineLevel="1">
      <c r="A513" s="207"/>
      <c r="B513" s="208"/>
      <c r="C513" s="208"/>
      <c r="D513" s="209"/>
      <c r="E513" s="210"/>
      <c r="F513" s="187"/>
      <c r="G513" s="184"/>
      <c r="H513" s="694" t="s">
        <v>529</v>
      </c>
      <c r="I513" s="695"/>
      <c r="J513" s="695"/>
      <c r="K513" s="695"/>
      <c r="L513" s="188" t="s">
        <v>422</v>
      </c>
      <c r="M513" s="189">
        <v>516.6</v>
      </c>
      <c r="N513" s="189">
        <v>516.6</v>
      </c>
      <c r="O513" s="189">
        <v>516.6</v>
      </c>
      <c r="P513" s="188" t="s">
        <v>633</v>
      </c>
    </row>
    <row r="514" spans="1:16" outlineLevel="1">
      <c r="A514" s="198" t="s">
        <v>641</v>
      </c>
      <c r="B514" s="211" t="s">
        <v>623</v>
      </c>
      <c r="C514" s="211" t="s">
        <v>308</v>
      </c>
      <c r="D514" s="211" t="s">
        <v>6</v>
      </c>
      <c r="E514" s="200"/>
      <c r="F514" s="187"/>
      <c r="G514" s="184"/>
      <c r="H514" s="694" t="s">
        <v>472</v>
      </c>
      <c r="I514" s="695"/>
      <c r="J514" s="695"/>
      <c r="K514" s="695"/>
      <c r="L514" s="188" t="s">
        <v>474</v>
      </c>
      <c r="M514" s="189">
        <v>1126900.7</v>
      </c>
      <c r="N514" s="189">
        <v>1126900.7</v>
      </c>
      <c r="O514" s="189">
        <v>1126900.7</v>
      </c>
      <c r="P514" s="188" t="s">
        <v>633</v>
      </c>
    </row>
    <row r="515" spans="1:16" ht="15" customHeight="1" outlineLevel="1">
      <c r="A515" s="212" t="s">
        <v>642</v>
      </c>
      <c r="B515" s="689">
        <v>1.1100000000000001</v>
      </c>
      <c r="C515" s="690"/>
      <c r="D515" s="691"/>
      <c r="E515" s="204"/>
      <c r="F515" s="187"/>
      <c r="G515" s="184"/>
      <c r="H515" s="694" t="s">
        <v>476</v>
      </c>
      <c r="I515" s="695"/>
      <c r="J515" s="695"/>
      <c r="K515" s="695"/>
      <c r="L515" s="188" t="s">
        <v>474</v>
      </c>
      <c r="M515" s="189">
        <v>674126.28</v>
      </c>
      <c r="N515" s="189">
        <v>674126.28</v>
      </c>
      <c r="O515" s="189">
        <v>674126.28</v>
      </c>
      <c r="P515" s="188" t="s">
        <v>633</v>
      </c>
    </row>
    <row r="516" spans="1:16" ht="15" customHeight="1" outlineLevel="1">
      <c r="A516" s="212" t="s">
        <v>643</v>
      </c>
      <c r="B516" s="689">
        <v>0.05</v>
      </c>
      <c r="C516" s="690"/>
      <c r="D516" s="691"/>
      <c r="E516" s="213"/>
      <c r="F516" s="214"/>
      <c r="G516" s="197"/>
      <c r="H516" s="694" t="s">
        <v>431</v>
      </c>
      <c r="I516" s="695"/>
      <c r="J516" s="695"/>
      <c r="K516" s="695"/>
      <c r="L516" s="188" t="s">
        <v>433</v>
      </c>
      <c r="M516" s="189">
        <v>12389.76</v>
      </c>
      <c r="N516" s="189">
        <v>12389.76</v>
      </c>
      <c r="O516" s="189">
        <v>12389.76</v>
      </c>
      <c r="P516" s="188" t="s">
        <v>275</v>
      </c>
    </row>
    <row r="517" spans="1:16" ht="15" customHeight="1" outlineLevel="1">
      <c r="A517" s="212" t="s">
        <v>644</v>
      </c>
      <c r="B517" s="689">
        <v>1.06</v>
      </c>
      <c r="C517" s="690"/>
      <c r="D517" s="691"/>
      <c r="E517" s="215"/>
      <c r="F517" s="216"/>
      <c r="G517" s="197"/>
      <c r="H517" s="694" t="s">
        <v>585</v>
      </c>
      <c r="I517" s="695"/>
      <c r="J517" s="695"/>
      <c r="K517" s="695"/>
      <c r="L517" s="188" t="s">
        <v>422</v>
      </c>
      <c r="M517" s="189">
        <v>4725576</v>
      </c>
      <c r="N517" s="189">
        <v>4725576</v>
      </c>
      <c r="O517" s="189">
        <v>4725576</v>
      </c>
      <c r="P517" s="188" t="s">
        <v>646</v>
      </c>
    </row>
    <row r="518" spans="1:16" outlineLevel="1">
      <c r="A518" s="697"/>
      <c r="B518" s="698"/>
      <c r="C518" s="698"/>
      <c r="D518" s="699"/>
      <c r="E518" s="186"/>
      <c r="F518" s="187"/>
      <c r="G518" s="184"/>
      <c r="H518" s="694" t="s">
        <v>586</v>
      </c>
      <c r="I518" s="695"/>
      <c r="J518" s="695"/>
      <c r="K518" s="695"/>
      <c r="L518" s="188" t="s">
        <v>422</v>
      </c>
      <c r="M518" s="189">
        <v>180197.71</v>
      </c>
      <c r="N518" s="189">
        <v>180197.71</v>
      </c>
      <c r="O518" s="189">
        <v>180197.71</v>
      </c>
      <c r="P518" s="188" t="s">
        <v>646</v>
      </c>
    </row>
    <row r="519" spans="1:16" outlineLevel="1">
      <c r="A519" s="217" t="s">
        <v>645</v>
      </c>
      <c r="B519" s="211" t="s">
        <v>623</v>
      </c>
      <c r="C519" s="211" t="s">
        <v>308</v>
      </c>
      <c r="D519" s="211" t="s">
        <v>6</v>
      </c>
      <c r="E519" s="218"/>
      <c r="F519" s="219"/>
      <c r="G519" s="184"/>
      <c r="H519" s="694" t="s">
        <v>2013</v>
      </c>
      <c r="I519" s="695"/>
      <c r="J519" s="695"/>
      <c r="K519" s="695"/>
      <c r="L519" s="188" t="s">
        <v>422</v>
      </c>
      <c r="M519" s="189">
        <v>61506</v>
      </c>
      <c r="N519" s="189">
        <v>61506</v>
      </c>
      <c r="O519" s="189">
        <v>61506</v>
      </c>
      <c r="P519" s="188" t="s">
        <v>275</v>
      </c>
    </row>
    <row r="520" spans="1:16" ht="15" customHeight="1" outlineLevel="1">
      <c r="A520" s="220" t="s">
        <v>647</v>
      </c>
      <c r="B520" s="221">
        <v>123761267.264</v>
      </c>
      <c r="C520" s="221">
        <v>123761267.264</v>
      </c>
      <c r="D520" s="221">
        <v>123761267.264</v>
      </c>
      <c r="E520" s="222"/>
      <c r="F520" s="223"/>
      <c r="G520" s="184"/>
      <c r="H520" s="694" t="s">
        <v>567</v>
      </c>
      <c r="I520" s="695"/>
      <c r="J520" s="695"/>
      <c r="K520" s="695"/>
      <c r="L520" s="188" t="s">
        <v>422</v>
      </c>
      <c r="M520" s="189">
        <v>8881.11</v>
      </c>
      <c r="N520" s="189">
        <v>8881.11</v>
      </c>
      <c r="O520" s="189">
        <v>8881.11</v>
      </c>
      <c r="P520" s="188" t="s">
        <v>275</v>
      </c>
    </row>
    <row r="521" spans="1:16" outlineLevel="1">
      <c r="A521" s="224" t="s">
        <v>648</v>
      </c>
      <c r="B521" s="677">
        <v>1</v>
      </c>
      <c r="C521" s="678"/>
      <c r="D521" s="679"/>
      <c r="E521" s="686" t="s">
        <v>649</v>
      </c>
      <c r="F521" s="680"/>
      <c r="G521" s="184"/>
      <c r="H521" s="694" t="s">
        <v>572</v>
      </c>
      <c r="I521" s="695"/>
      <c r="J521" s="695"/>
      <c r="K521" s="695"/>
      <c r="L521" s="188" t="s">
        <v>422</v>
      </c>
      <c r="M521" s="189">
        <v>55726.44</v>
      </c>
      <c r="N521" s="189">
        <v>55726.44</v>
      </c>
      <c r="O521" s="189">
        <v>55726.44</v>
      </c>
      <c r="P521" s="188" t="s">
        <v>275</v>
      </c>
    </row>
    <row r="522" spans="1:16" ht="15" customHeight="1" outlineLevel="1">
      <c r="A522" s="224" t="s">
        <v>650</v>
      </c>
      <c r="B522" s="226">
        <v>1.1259999999999999</v>
      </c>
      <c r="C522" s="226">
        <v>1.1259999999999999</v>
      </c>
      <c r="D522" s="226">
        <v>1.1259999999999999</v>
      </c>
      <c r="E522" s="686"/>
      <c r="F522" s="680"/>
      <c r="G522" s="184"/>
      <c r="H522" s="694" t="s">
        <v>570</v>
      </c>
      <c r="I522" s="695"/>
      <c r="J522" s="695"/>
      <c r="K522" s="695"/>
      <c r="L522" s="188" t="s">
        <v>422</v>
      </c>
      <c r="M522" s="189">
        <v>1292</v>
      </c>
      <c r="N522" s="189">
        <v>1292</v>
      </c>
      <c r="O522" s="189">
        <v>1292</v>
      </c>
      <c r="P522" s="188" t="s">
        <v>275</v>
      </c>
    </row>
    <row r="523" spans="1:16" ht="15" customHeight="1" outlineLevel="1">
      <c r="A523" s="224" t="s">
        <v>651</v>
      </c>
      <c r="B523" s="703">
        <v>1.1950000000000001</v>
      </c>
      <c r="C523" s="704"/>
      <c r="D523" s="705"/>
      <c r="E523" s="227"/>
      <c r="F523" s="681"/>
      <c r="G523" s="184"/>
      <c r="H523" s="694" t="s">
        <v>614</v>
      </c>
      <c r="I523" s="695"/>
      <c r="J523" s="695"/>
      <c r="K523" s="695"/>
      <c r="L523" s="188" t="s">
        <v>616</v>
      </c>
      <c r="M523" s="189">
        <v>8464866.3000000007</v>
      </c>
      <c r="N523" s="189">
        <v>8464866.3000000007</v>
      </c>
      <c r="O523" s="189">
        <v>8464866.3000000007</v>
      </c>
      <c r="P523" s="188" t="s">
        <v>275</v>
      </c>
    </row>
    <row r="524" spans="1:16" ht="15" customHeight="1" outlineLevel="1">
      <c r="A524" s="224" t="s">
        <v>652</v>
      </c>
      <c r="B524" s="228">
        <v>123761267.264</v>
      </c>
      <c r="C524" s="228">
        <v>123761267.264</v>
      </c>
      <c r="D524" s="228">
        <v>123761267.264</v>
      </c>
      <c r="E524" s="684"/>
      <c r="F524" s="682"/>
      <c r="G524" s="184"/>
      <c r="H524" s="694" t="s">
        <v>618</v>
      </c>
      <c r="I524" s="695"/>
      <c r="J524" s="695"/>
      <c r="K524" s="695"/>
      <c r="L524" s="188" t="s">
        <v>616</v>
      </c>
      <c r="M524" s="189">
        <v>6482683.6799999997</v>
      </c>
      <c r="N524" s="189">
        <v>6482683.6799999997</v>
      </c>
      <c r="O524" s="189">
        <v>6482683.6799999997</v>
      </c>
      <c r="P524" s="188" t="s">
        <v>275</v>
      </c>
    </row>
    <row r="525" spans="1:16" ht="15" customHeight="1" outlineLevel="1">
      <c r="A525" s="220" t="s">
        <v>653</v>
      </c>
      <c r="B525" s="221">
        <v>109481908.19</v>
      </c>
      <c r="C525" s="221">
        <v>109481908.19</v>
      </c>
      <c r="D525" s="221">
        <v>109481908.19</v>
      </c>
      <c r="E525" s="685"/>
      <c r="F525" s="683"/>
      <c r="G525" s="184"/>
      <c r="H525" s="694" t="s">
        <v>406</v>
      </c>
      <c r="I525" s="695"/>
      <c r="J525" s="695"/>
      <c r="K525" s="695"/>
      <c r="L525" s="188" t="s">
        <v>384</v>
      </c>
      <c r="M525" s="189">
        <v>0</v>
      </c>
      <c r="N525" s="189">
        <v>0</v>
      </c>
      <c r="O525" s="189">
        <v>0</v>
      </c>
      <c r="P525" s="188" t="s">
        <v>275</v>
      </c>
    </row>
    <row r="526" spans="1:16" outlineLevel="1">
      <c r="A526" s="700"/>
      <c r="B526" s="701"/>
      <c r="C526" s="701"/>
      <c r="D526" s="702"/>
      <c r="E526" s="186"/>
      <c r="F526" s="187"/>
      <c r="G526" s="184"/>
      <c r="H526" s="694" t="s">
        <v>424</v>
      </c>
      <c r="I526" s="695"/>
      <c r="J526" s="695"/>
      <c r="K526" s="695"/>
      <c r="L526" s="188" t="s">
        <v>426</v>
      </c>
      <c r="M526" s="189">
        <v>2635232.19</v>
      </c>
      <c r="N526" s="189">
        <v>2635232.19</v>
      </c>
      <c r="O526" s="189">
        <v>2635232.19</v>
      </c>
      <c r="P526" s="188" t="s">
        <v>275</v>
      </c>
    </row>
    <row r="527" spans="1:16" outlineLevel="1">
      <c r="A527" s="217" t="s">
        <v>654</v>
      </c>
      <c r="B527" s="211" t="s">
        <v>623</v>
      </c>
      <c r="C527" s="211" t="s">
        <v>308</v>
      </c>
      <c r="D527" s="211" t="s">
        <v>6</v>
      </c>
      <c r="E527" s="218"/>
      <c r="F527" s="219"/>
      <c r="G527" s="184"/>
      <c r="H527" s="694" t="s">
        <v>656</v>
      </c>
      <c r="I527" s="695"/>
      <c r="J527" s="695"/>
      <c r="K527" s="695"/>
      <c r="L527" s="188" t="s">
        <v>419</v>
      </c>
      <c r="M527" s="189">
        <v>821861.89</v>
      </c>
      <c r="N527" s="189">
        <v>821861.89</v>
      </c>
      <c r="O527" s="189">
        <v>821861.89</v>
      </c>
      <c r="P527" s="188" t="s">
        <v>275</v>
      </c>
    </row>
    <row r="528" spans="1:16" ht="18" outlineLevel="1">
      <c r="A528" s="229" t="s">
        <v>655</v>
      </c>
      <c r="B528" s="221">
        <v>158527293.88699999</v>
      </c>
      <c r="C528" s="221">
        <v>158527293.88699999</v>
      </c>
      <c r="D528" s="221">
        <v>158527293.88699999</v>
      </c>
      <c r="E528" s="222"/>
      <c r="F528" s="223"/>
      <c r="G528" s="184"/>
      <c r="H528" s="694" t="s">
        <v>382</v>
      </c>
      <c r="I528" s="695"/>
      <c r="J528" s="695"/>
      <c r="K528" s="695"/>
      <c r="L528" s="188" t="s">
        <v>384</v>
      </c>
      <c r="M528" s="189">
        <v>81991.679999999993</v>
      </c>
      <c r="N528" s="189">
        <v>81991.679999999993</v>
      </c>
      <c r="O528" s="189">
        <v>81991.679999999993</v>
      </c>
      <c r="P528" s="188" t="s">
        <v>275</v>
      </c>
    </row>
    <row r="529" spans="1:16" outlineLevel="1">
      <c r="A529" s="230" t="s">
        <v>648</v>
      </c>
      <c r="B529" s="677">
        <v>1</v>
      </c>
      <c r="C529" s="678"/>
      <c r="D529" s="679"/>
      <c r="E529" s="686" t="s">
        <v>649</v>
      </c>
      <c r="F529" s="680"/>
      <c r="G529" s="184"/>
      <c r="H529" s="694" t="s">
        <v>658</v>
      </c>
      <c r="I529" s="695"/>
      <c r="J529" s="695"/>
      <c r="K529" s="695"/>
      <c r="L529" s="188" t="s">
        <v>384</v>
      </c>
      <c r="M529" s="189">
        <v>0</v>
      </c>
      <c r="N529" s="189">
        <v>0</v>
      </c>
      <c r="O529" s="189">
        <v>0</v>
      </c>
      <c r="P529" s="188" t="s">
        <v>275</v>
      </c>
    </row>
    <row r="530" spans="1:16" ht="15" customHeight="1" outlineLevel="1">
      <c r="A530" s="230" t="s">
        <v>657</v>
      </c>
      <c r="B530" s="226">
        <v>1.1739999999999999</v>
      </c>
      <c r="C530" s="226">
        <v>1.1739999999999999</v>
      </c>
      <c r="D530" s="226">
        <v>1.1739999999999999</v>
      </c>
      <c r="E530" s="686"/>
      <c r="F530" s="680"/>
      <c r="G530" s="184"/>
      <c r="H530" s="694" t="s">
        <v>398</v>
      </c>
      <c r="I530" s="695"/>
      <c r="J530" s="695"/>
      <c r="K530" s="695"/>
      <c r="L530" s="188" t="s">
        <v>384</v>
      </c>
      <c r="M530" s="189">
        <v>0</v>
      </c>
      <c r="N530" s="189">
        <v>0</v>
      </c>
      <c r="O530" s="189">
        <v>0</v>
      </c>
      <c r="P530" s="188" t="s">
        <v>275</v>
      </c>
    </row>
    <row r="531" spans="1:16" ht="15" customHeight="1" outlineLevel="1">
      <c r="A531" s="230" t="s">
        <v>659</v>
      </c>
      <c r="B531" s="703">
        <v>1.145</v>
      </c>
      <c r="C531" s="704"/>
      <c r="D531" s="705"/>
      <c r="E531" s="231"/>
      <c r="F531" s="682"/>
      <c r="G531" s="184"/>
      <c r="H531" s="694" t="s">
        <v>401</v>
      </c>
      <c r="I531" s="695"/>
      <c r="J531" s="695"/>
      <c r="K531" s="695"/>
      <c r="L531" s="188" t="s">
        <v>384</v>
      </c>
      <c r="M531" s="189">
        <v>0</v>
      </c>
      <c r="N531" s="189">
        <v>0</v>
      </c>
      <c r="O531" s="189">
        <v>0</v>
      </c>
      <c r="P531" s="188" t="s">
        <v>275</v>
      </c>
    </row>
    <row r="532" spans="1:16" ht="15" customHeight="1" outlineLevel="1">
      <c r="A532" s="230" t="s">
        <v>660</v>
      </c>
      <c r="B532" s="228">
        <v>158527293.88699999</v>
      </c>
      <c r="C532" s="228">
        <v>158527293.88699999</v>
      </c>
      <c r="D532" s="228">
        <v>158527293.88699999</v>
      </c>
      <c r="E532" s="687"/>
      <c r="F532" s="682"/>
      <c r="G532" s="184"/>
      <c r="H532" s="694" t="s">
        <v>437</v>
      </c>
      <c r="I532" s="695"/>
      <c r="J532" s="695"/>
      <c r="K532" s="695"/>
      <c r="L532" s="188" t="s">
        <v>384</v>
      </c>
      <c r="M532" s="189">
        <v>6100.5</v>
      </c>
      <c r="N532" s="189">
        <v>6100.5</v>
      </c>
      <c r="O532" s="189">
        <v>6100.5</v>
      </c>
      <c r="P532" s="188" t="s">
        <v>275</v>
      </c>
    </row>
    <row r="533" spans="1:16" ht="15" customHeight="1" outlineLevel="1">
      <c r="A533" s="232" t="s">
        <v>661</v>
      </c>
      <c r="B533" s="221">
        <v>133803273.245</v>
      </c>
      <c r="C533" s="221">
        <v>133803273.245</v>
      </c>
      <c r="D533" s="221">
        <v>133803273.245</v>
      </c>
      <c r="E533" s="685"/>
      <c r="F533" s="683"/>
      <c r="G533" s="184"/>
      <c r="H533" s="694" t="s">
        <v>408</v>
      </c>
      <c r="I533" s="695"/>
      <c r="J533" s="695"/>
      <c r="K533" s="695"/>
      <c r="L533" s="188" t="s">
        <v>384</v>
      </c>
      <c r="M533" s="189">
        <v>0</v>
      </c>
      <c r="N533" s="189">
        <v>0</v>
      </c>
      <c r="O533" s="189">
        <v>0</v>
      </c>
      <c r="P533" s="188" t="s">
        <v>275</v>
      </c>
    </row>
    <row r="534" spans="1:16" outlineLevel="1">
      <c r="A534" s="700"/>
      <c r="B534" s="701"/>
      <c r="C534" s="701"/>
      <c r="D534" s="702"/>
      <c r="E534" s="186"/>
      <c r="F534" s="187"/>
      <c r="G534" s="184"/>
      <c r="H534" s="694" t="s">
        <v>411</v>
      </c>
      <c r="I534" s="695"/>
      <c r="J534" s="695"/>
      <c r="K534" s="695"/>
      <c r="L534" s="188" t="s">
        <v>384</v>
      </c>
      <c r="M534" s="189">
        <v>0</v>
      </c>
      <c r="N534" s="189">
        <v>0</v>
      </c>
      <c r="O534" s="189">
        <v>0</v>
      </c>
      <c r="P534" s="188" t="s">
        <v>275</v>
      </c>
    </row>
    <row r="535" spans="1:16" outlineLevel="1">
      <c r="A535" s="217" t="s">
        <v>662</v>
      </c>
      <c r="B535" s="161" t="s">
        <v>623</v>
      </c>
      <c r="C535" s="161" t="s">
        <v>308</v>
      </c>
      <c r="D535" s="161" t="s">
        <v>6</v>
      </c>
      <c r="E535" s="200"/>
      <c r="F535" s="187"/>
      <c r="G535" s="184"/>
      <c r="H535" s="694" t="s">
        <v>412</v>
      </c>
      <c r="I535" s="695"/>
      <c r="J535" s="695"/>
      <c r="K535" s="695"/>
      <c r="L535" s="188" t="s">
        <v>384</v>
      </c>
      <c r="M535" s="189">
        <v>655.36</v>
      </c>
      <c r="N535" s="189">
        <v>655.36</v>
      </c>
      <c r="O535" s="189">
        <v>655.36</v>
      </c>
      <c r="P535" s="188" t="s">
        <v>275</v>
      </c>
    </row>
    <row r="536" spans="1:16" ht="20.25" outlineLevel="1">
      <c r="A536" s="233" t="s">
        <v>663</v>
      </c>
      <c r="B536" s="234">
        <v>1.0940000000000001</v>
      </c>
      <c r="C536" s="235">
        <v>1.0940000000000001</v>
      </c>
      <c r="D536" s="235">
        <v>1.0940000000000001</v>
      </c>
      <c r="E536" s="236"/>
      <c r="F536" s="187"/>
      <c r="G536" s="184"/>
      <c r="H536" s="694" t="s">
        <v>415</v>
      </c>
      <c r="I536" s="695"/>
      <c r="J536" s="695"/>
      <c r="K536" s="695"/>
      <c r="L536" s="188" t="s">
        <v>384</v>
      </c>
      <c r="M536" s="189">
        <v>96010.240000000005</v>
      </c>
      <c r="N536" s="189">
        <v>96010.240000000005</v>
      </c>
      <c r="O536" s="189">
        <v>96010.240000000005</v>
      </c>
      <c r="P536" s="188" t="s">
        <v>275</v>
      </c>
    </row>
    <row r="537" spans="1:16" ht="15" customHeight="1" outlineLevel="1">
      <c r="A537" s="237" t="s">
        <v>664</v>
      </c>
      <c r="B537" s="234">
        <v>9.4E-2</v>
      </c>
      <c r="C537" s="235">
        <v>9.4E-2</v>
      </c>
      <c r="D537" s="235">
        <v>9.4E-2</v>
      </c>
      <c r="E537" s="238"/>
      <c r="F537" s="187"/>
      <c r="G537" s="184"/>
      <c r="H537" s="694" t="s">
        <v>413</v>
      </c>
      <c r="I537" s="695"/>
      <c r="J537" s="695"/>
      <c r="K537" s="695"/>
      <c r="L537" s="188" t="s">
        <v>384</v>
      </c>
      <c r="M537" s="189">
        <v>0</v>
      </c>
      <c r="N537" s="189">
        <v>0</v>
      </c>
      <c r="O537" s="189">
        <v>0</v>
      </c>
      <c r="P537" s="188" t="s">
        <v>275</v>
      </c>
    </row>
    <row r="538" spans="1:16" ht="15" customHeight="1" outlineLevel="1">
      <c r="A538" s="237" t="s">
        <v>665</v>
      </c>
      <c r="B538" s="234">
        <v>1.0940000000000001</v>
      </c>
      <c r="C538" s="235">
        <v>1.0940000000000001</v>
      </c>
      <c r="D538" s="239">
        <v>1.0940000000000001</v>
      </c>
      <c r="E538" s="674" t="s">
        <v>666</v>
      </c>
      <c r="F538" s="240"/>
      <c r="G538" s="184"/>
      <c r="H538" s="694" t="s">
        <v>414</v>
      </c>
      <c r="I538" s="695"/>
      <c r="J538" s="695"/>
      <c r="K538" s="695"/>
      <c r="L538" s="188" t="s">
        <v>384</v>
      </c>
      <c r="M538" s="189">
        <v>0</v>
      </c>
      <c r="N538" s="189">
        <v>0</v>
      </c>
      <c r="O538" s="189">
        <v>0</v>
      </c>
      <c r="P538" s="188" t="s">
        <v>275</v>
      </c>
    </row>
    <row r="539" spans="1:16" outlineLevel="1">
      <c r="A539" s="237" t="s">
        <v>648</v>
      </c>
      <c r="B539" s="671">
        <v>1</v>
      </c>
      <c r="C539" s="672"/>
      <c r="D539" s="673"/>
      <c r="E539" s="674"/>
      <c r="F539" s="240"/>
      <c r="G539" s="184"/>
      <c r="H539" s="694" t="s">
        <v>416</v>
      </c>
      <c r="I539" s="695"/>
      <c r="J539" s="695"/>
      <c r="K539" s="695"/>
      <c r="L539" s="188" t="s">
        <v>384</v>
      </c>
      <c r="M539" s="189">
        <v>327.68</v>
      </c>
      <c r="N539" s="189">
        <v>327.68</v>
      </c>
      <c r="O539" s="189">
        <v>327.68</v>
      </c>
      <c r="P539" s="188" t="s">
        <v>275</v>
      </c>
    </row>
    <row r="540" spans="1:16" outlineLevel="1">
      <c r="A540" s="237"/>
      <c r="B540" s="241"/>
      <c r="C540" s="242"/>
      <c r="D540" s="242"/>
      <c r="E540" s="243"/>
      <c r="F540" s="244"/>
      <c r="G540" s="184"/>
      <c r="H540" s="694" t="s">
        <v>404</v>
      </c>
      <c r="I540" s="695"/>
      <c r="J540" s="695"/>
      <c r="K540" s="695"/>
      <c r="L540" s="188" t="s">
        <v>384</v>
      </c>
      <c r="M540" s="189">
        <v>0</v>
      </c>
      <c r="N540" s="189">
        <v>0</v>
      </c>
      <c r="O540" s="189">
        <v>0</v>
      </c>
      <c r="P540" s="188" t="s">
        <v>275</v>
      </c>
    </row>
    <row r="541" spans="1:16" outlineLevel="1">
      <c r="A541" s="217" t="s">
        <v>667</v>
      </c>
      <c r="B541" s="211" t="s">
        <v>623</v>
      </c>
      <c r="C541" s="211" t="s">
        <v>308</v>
      </c>
      <c r="D541" s="211" t="s">
        <v>6</v>
      </c>
      <c r="E541" s="200"/>
      <c r="F541" s="187"/>
      <c r="G541" s="184"/>
      <c r="H541" s="706" t="s">
        <v>670</v>
      </c>
      <c r="I541" s="707"/>
      <c r="J541" s="707"/>
      <c r="K541" s="707"/>
      <c r="L541" s="248"/>
      <c r="M541" s="249">
        <v>34053113.219999999</v>
      </c>
      <c r="N541" s="249">
        <v>34053113.219999999</v>
      </c>
      <c r="O541" s="249">
        <v>34053113.219999999</v>
      </c>
      <c r="P541" s="248"/>
    </row>
    <row r="542" spans="1:16" ht="18.75" outlineLevel="1">
      <c r="A542" s="245" t="s">
        <v>668</v>
      </c>
      <c r="B542" s="246">
        <v>1</v>
      </c>
      <c r="C542" s="246">
        <v>1</v>
      </c>
      <c r="D542" s="246">
        <v>1</v>
      </c>
      <c r="E542" s="204"/>
      <c r="F542" s="187"/>
      <c r="G542" s="250"/>
    </row>
    <row r="543" spans="1:16" ht="15" customHeight="1" outlineLevel="1">
      <c r="A543" s="247" t="s">
        <v>669</v>
      </c>
      <c r="B543" s="246">
        <v>8.8999999999999996E-2</v>
      </c>
      <c r="C543" s="246">
        <v>8.8999999999999996E-2</v>
      </c>
      <c r="D543" s="246">
        <v>8.8999999999999996E-2</v>
      </c>
      <c r="E543" s="204"/>
      <c r="F543" s="187"/>
      <c r="G543" s="250"/>
    </row>
    <row r="544" spans="1:16" ht="15" customHeight="1" outlineLevel="1">
      <c r="A544" s="247" t="s">
        <v>671</v>
      </c>
      <c r="B544" s="246">
        <v>1.1739999999999999</v>
      </c>
      <c r="C544" s="246">
        <v>1.1739999999999999</v>
      </c>
      <c r="D544" s="246">
        <v>1.1739999999999999</v>
      </c>
      <c r="E544" s="204"/>
      <c r="F544" s="187"/>
      <c r="G544" s="250"/>
    </row>
    <row r="545" spans="1:7" ht="15" customHeight="1" outlineLevel="1">
      <c r="A545" s="247" t="s">
        <v>672</v>
      </c>
      <c r="B545" s="246">
        <v>0.17399999999999999</v>
      </c>
      <c r="C545" s="246">
        <v>0.17399999999999999</v>
      </c>
      <c r="D545" s="246">
        <v>0.17399999999999999</v>
      </c>
      <c r="E545" s="204"/>
      <c r="F545" s="251"/>
      <c r="G545" s="250"/>
    </row>
    <row r="546" spans="1:7" ht="15" customHeight="1" outlineLevel="1">
      <c r="A546" s="247" t="s">
        <v>673</v>
      </c>
      <c r="B546" s="246">
        <v>1.018</v>
      </c>
      <c r="C546" s="246">
        <v>1.018</v>
      </c>
      <c r="D546" s="246">
        <v>1.018</v>
      </c>
      <c r="E546" s="204"/>
      <c r="F546" s="187"/>
      <c r="G546" s="250"/>
    </row>
    <row r="547" spans="1:7" outlineLevel="1">
      <c r="A547" s="252"/>
      <c r="B547" s="253"/>
      <c r="C547" s="253"/>
      <c r="D547" s="253"/>
      <c r="E547" s="254"/>
      <c r="F547" s="255"/>
      <c r="G547" s="250"/>
    </row>
    <row r="548" spans="1:7" outlineLevel="1">
      <c r="A548" s="217" t="s">
        <v>674</v>
      </c>
      <c r="B548" s="211" t="s">
        <v>623</v>
      </c>
      <c r="C548" s="211" t="s">
        <v>308</v>
      </c>
      <c r="D548" s="211" t="s">
        <v>6</v>
      </c>
      <c r="E548" s="200"/>
      <c r="F548" s="187"/>
      <c r="G548" s="250"/>
    </row>
    <row r="549" spans="1:7" ht="18">
      <c r="A549" s="256" t="s">
        <v>675</v>
      </c>
      <c r="B549" s="221">
        <v>282288561.15100002</v>
      </c>
      <c r="C549" s="221">
        <v>282288561.15100002</v>
      </c>
      <c r="D549" s="221">
        <v>282288561.15100002</v>
      </c>
      <c r="E549" s="204"/>
      <c r="F549" s="257"/>
      <c r="G549" s="250"/>
    </row>
    <row r="550" spans="1:7" ht="15" customHeight="1">
      <c r="A550" s="230" t="s">
        <v>676</v>
      </c>
      <c r="B550" s="221">
        <v>282288561.15100002</v>
      </c>
      <c r="C550" s="221">
        <v>282288561.15100002</v>
      </c>
      <c r="D550" s="221">
        <v>282288561.15100002</v>
      </c>
      <c r="E550" s="258"/>
      <c r="F550" s="688" t="s">
        <v>666</v>
      </c>
      <c r="G550" s="151"/>
    </row>
    <row r="551" spans="1:7" ht="15" customHeight="1">
      <c r="A551" s="259" t="s">
        <v>677</v>
      </c>
      <c r="B551" s="221">
        <v>268687401.71499997</v>
      </c>
      <c r="C551" s="221">
        <v>268687401.71499997</v>
      </c>
      <c r="D551" s="221">
        <v>268687401.71499997</v>
      </c>
      <c r="E551" s="260"/>
      <c r="F551" s="688"/>
      <c r="G551" s="151"/>
    </row>
    <row r="552" spans="1:7">
      <c r="A552" s="259" t="s">
        <v>678</v>
      </c>
      <c r="B552" s="677">
        <v>1</v>
      </c>
      <c r="C552" s="678"/>
      <c r="D552" s="679"/>
      <c r="E552" s="675" t="s">
        <v>649</v>
      </c>
      <c r="F552" s="261"/>
      <c r="G552" s="250"/>
    </row>
    <row r="553" spans="1:7">
      <c r="A553" s="259" t="s">
        <v>679</v>
      </c>
      <c r="B553" s="246">
        <v>1.151</v>
      </c>
      <c r="C553" s="246">
        <v>1.151</v>
      </c>
      <c r="D553" s="246">
        <v>1.151</v>
      </c>
      <c r="E553" s="676"/>
      <c r="F553" s="225"/>
      <c r="G553" s="250"/>
    </row>
    <row r="554" spans="1:7">
      <c r="A554" s="259"/>
      <c r="B554" s="262"/>
      <c r="C554" s="253"/>
      <c r="D554" s="253"/>
      <c r="E554" s="243"/>
      <c r="F554" s="263"/>
      <c r="G554" s="250"/>
    </row>
    <row r="555" spans="1:7">
      <c r="A555" s="264" t="s">
        <v>680</v>
      </c>
      <c r="B555" s="169">
        <v>35160683.843000002</v>
      </c>
      <c r="C555" s="169">
        <v>35160683.843000002</v>
      </c>
      <c r="D555" s="169">
        <v>35160683.843000002</v>
      </c>
      <c r="E555" s="265"/>
      <c r="F555" s="219"/>
      <c r="G555" s="250"/>
    </row>
    <row r="556" spans="1:7">
      <c r="A556" s="266"/>
      <c r="B556" s="267"/>
      <c r="C556" s="267"/>
      <c r="D556" s="268"/>
      <c r="E556" s="269"/>
      <c r="F556" s="270"/>
      <c r="G556" s="151"/>
    </row>
    <row r="557" spans="1:7">
      <c r="A557" s="217" t="s">
        <v>681</v>
      </c>
      <c r="B557" s="211" t="s">
        <v>623</v>
      </c>
      <c r="C557" s="211" t="s">
        <v>308</v>
      </c>
      <c r="D557" s="211" t="s">
        <v>6</v>
      </c>
      <c r="E557" s="271"/>
      <c r="F557" s="270"/>
      <c r="G557" s="151"/>
    </row>
    <row r="558" spans="1:7">
      <c r="A558" s="272" t="s">
        <v>682</v>
      </c>
      <c r="B558" s="221">
        <v>216700327</v>
      </c>
      <c r="C558" s="221">
        <v>216700327</v>
      </c>
      <c r="D558" s="221">
        <v>216700327</v>
      </c>
      <c r="E558" s="273"/>
      <c r="F558" s="274"/>
      <c r="G558" s="151"/>
    </row>
    <row r="559" spans="1:7" ht="15" customHeight="1">
      <c r="A559" s="272" t="s">
        <v>683</v>
      </c>
      <c r="B559" s="696">
        <v>0.08</v>
      </c>
      <c r="C559" s="696"/>
      <c r="D559" s="696"/>
      <c r="E559" s="269"/>
      <c r="F559" s="270"/>
      <c r="G559" s="151"/>
    </row>
    <row r="560" spans="1:7" ht="15" customHeight="1">
      <c r="A560" s="272" t="s">
        <v>684</v>
      </c>
      <c r="B560" s="696">
        <v>1.4999999999999999E-2</v>
      </c>
      <c r="C560" s="696"/>
      <c r="D560" s="696"/>
      <c r="E560" s="269"/>
      <c r="F560" s="270"/>
      <c r="G560" s="151"/>
    </row>
    <row r="561" spans="1:7" ht="15" customHeight="1">
      <c r="A561" s="272" t="s">
        <v>685</v>
      </c>
      <c r="B561" s="696">
        <v>1.4999999999999999E-2</v>
      </c>
      <c r="C561" s="696"/>
      <c r="D561" s="696"/>
      <c r="E561" s="151"/>
      <c r="F561" s="274"/>
      <c r="G561" s="151"/>
    </row>
    <row r="562" spans="1:7" ht="15" customHeight="1">
      <c r="A562" s="272" t="s">
        <v>686</v>
      </c>
      <c r="B562" s="696">
        <v>0.02</v>
      </c>
      <c r="C562" s="696"/>
      <c r="D562" s="696"/>
      <c r="E562" s="151"/>
      <c r="F562" s="274"/>
      <c r="G562" s="151"/>
    </row>
    <row r="563" spans="1:7" ht="15" customHeight="1">
      <c r="A563" s="272" t="s">
        <v>687</v>
      </c>
      <c r="B563" s="696">
        <v>0</v>
      </c>
      <c r="C563" s="696"/>
      <c r="D563" s="696"/>
      <c r="E563" s="151"/>
      <c r="F563" s="274"/>
      <c r="G563" s="151"/>
    </row>
    <row r="564" spans="1:7" ht="15" customHeight="1">
      <c r="A564" s="272" t="s">
        <v>688</v>
      </c>
      <c r="B564" s="696">
        <v>0.06</v>
      </c>
      <c r="C564" s="696"/>
      <c r="D564" s="696"/>
      <c r="E564" s="273"/>
      <c r="F564" s="274"/>
      <c r="G564" s="151"/>
    </row>
    <row r="565" spans="1:7">
      <c r="A565" s="272" t="s">
        <v>689</v>
      </c>
      <c r="B565" s="696">
        <v>0</v>
      </c>
      <c r="C565" s="696"/>
      <c r="D565" s="696"/>
      <c r="E565" s="275"/>
      <c r="F565" s="276"/>
      <c r="G565" s="151"/>
    </row>
  </sheetData>
  <mergeCells count="73">
    <mergeCell ref="H540:K540"/>
    <mergeCell ref="H541:K541"/>
    <mergeCell ref="H535:K535"/>
    <mergeCell ref="H536:K536"/>
    <mergeCell ref="H537:K537"/>
    <mergeCell ref="H538:K538"/>
    <mergeCell ref="H539:K539"/>
    <mergeCell ref="H530:K530"/>
    <mergeCell ref="H531:K531"/>
    <mergeCell ref="H532:K532"/>
    <mergeCell ref="H533:K533"/>
    <mergeCell ref="H534:K534"/>
    <mergeCell ref="H525:K525"/>
    <mergeCell ref="H526:K526"/>
    <mergeCell ref="H527:K527"/>
    <mergeCell ref="H528:K528"/>
    <mergeCell ref="H529:K529"/>
    <mergeCell ref="H520:K520"/>
    <mergeCell ref="H521:K521"/>
    <mergeCell ref="H522:K522"/>
    <mergeCell ref="H523:K523"/>
    <mergeCell ref="H524:K524"/>
    <mergeCell ref="H515:K515"/>
    <mergeCell ref="H516:K516"/>
    <mergeCell ref="H517:K517"/>
    <mergeCell ref="H518:K518"/>
    <mergeCell ref="H519:K519"/>
    <mergeCell ref="B565:D565"/>
    <mergeCell ref="B552:D552"/>
    <mergeCell ref="B560:D560"/>
    <mergeCell ref="B563:D563"/>
    <mergeCell ref="H498:K498"/>
    <mergeCell ref="H499:K499"/>
    <mergeCell ref="H500:K500"/>
    <mergeCell ref="H501:K501"/>
    <mergeCell ref="H502:K502"/>
    <mergeCell ref="H503:K503"/>
    <mergeCell ref="H504:K504"/>
    <mergeCell ref="H505:K505"/>
    <mergeCell ref="H506:K506"/>
    <mergeCell ref="H507:K507"/>
    <mergeCell ref="H508:K508"/>
    <mergeCell ref="H509:K509"/>
    <mergeCell ref="B564:D564"/>
    <mergeCell ref="B562:D562"/>
    <mergeCell ref="B515:D515"/>
    <mergeCell ref="B523:D523"/>
    <mergeCell ref="A518:D518"/>
    <mergeCell ref="B531:D531"/>
    <mergeCell ref="A526:D526"/>
    <mergeCell ref="B539:D539"/>
    <mergeCell ref="A534:D534"/>
    <mergeCell ref="E552:E553"/>
    <mergeCell ref="F550:F551"/>
    <mergeCell ref="B561:D561"/>
    <mergeCell ref="B559:D559"/>
    <mergeCell ref="E538:E539"/>
    <mergeCell ref="F2:J9"/>
    <mergeCell ref="F521:F525"/>
    <mergeCell ref="E521:E522"/>
    <mergeCell ref="B521:D521"/>
    <mergeCell ref="E529:E530"/>
    <mergeCell ref="F529:F533"/>
    <mergeCell ref="B529:D529"/>
    <mergeCell ref="B516:D516"/>
    <mergeCell ref="E524:E525"/>
    <mergeCell ref="E532:E533"/>
    <mergeCell ref="B517:D517"/>
    <mergeCell ref="H510:K510"/>
    <mergeCell ref="H511:K511"/>
    <mergeCell ref="H512:K512"/>
    <mergeCell ref="H513:K513"/>
    <mergeCell ref="H514:K514"/>
  </mergeCells>
  <hyperlinks>
    <hyperlink ref="D4" location="'Rekapitulace'!B5" display="&lt;&lt;&lt; Zpět na rekapitulaci" xr:uid="{00000000-0004-0000-8E00-000000000000}"/>
  </hyperlinks>
  <pageMargins left="0.7" right="0.7" top="0.78740157499999996" bottom="0.78740157499999996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J23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2293</v>
      </c>
    </row>
    <row r="2" spans="1:10">
      <c r="A2" s="30" t="s">
        <v>0</v>
      </c>
      <c r="B2" s="31" t="s">
        <v>180</v>
      </c>
    </row>
    <row r="3" spans="1:10">
      <c r="A3" s="30" t="s">
        <v>2</v>
      </c>
      <c r="B3" s="31" t="s">
        <v>19</v>
      </c>
    </row>
    <row r="4" spans="1:10">
      <c r="A4" s="30" t="s">
        <v>267</v>
      </c>
      <c r="B4" s="31" t="s">
        <v>24</v>
      </c>
      <c r="D4" s="18" t="s">
        <v>268</v>
      </c>
    </row>
    <row r="5" spans="1:10">
      <c r="A5" s="30" t="s">
        <v>269</v>
      </c>
      <c r="B5" s="31" t="s">
        <v>270</v>
      </c>
    </row>
    <row r="6" spans="1:10">
      <c r="A6" s="30" t="s">
        <v>271</v>
      </c>
      <c r="B6" s="31" t="s">
        <v>272</v>
      </c>
    </row>
    <row r="7" spans="1:10">
      <c r="A7" s="30" t="s">
        <v>273</v>
      </c>
      <c r="B7" s="32">
        <v>6932153</v>
      </c>
    </row>
    <row r="8" spans="1:10">
      <c r="A8" s="30" t="s">
        <v>274</v>
      </c>
      <c r="B8" s="31" t="s">
        <v>275</v>
      </c>
    </row>
    <row r="9" spans="1:10">
      <c r="A9" s="30" t="s">
        <v>276</v>
      </c>
      <c r="B9" s="31" t="s">
        <v>275</v>
      </c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2072</v>
      </c>
      <c r="B12" s="281" t="s">
        <v>2072</v>
      </c>
      <c r="C12" s="281" t="s">
        <v>703</v>
      </c>
      <c r="D12" s="281" t="s">
        <v>2073</v>
      </c>
      <c r="E12" s="282">
        <v>13930.34</v>
      </c>
      <c r="F12" s="283">
        <v>28</v>
      </c>
      <c r="G12" s="282">
        <v>390049.5</v>
      </c>
      <c r="H12" s="283">
        <v>28</v>
      </c>
      <c r="I12" s="282">
        <v>390049.52</v>
      </c>
      <c r="J12" s="284" t="s">
        <v>2073</v>
      </c>
    </row>
    <row r="13" spans="1:10">
      <c r="A13" s="280" t="s">
        <v>2294</v>
      </c>
      <c r="B13" s="281" t="s">
        <v>2295</v>
      </c>
      <c r="C13" s="281" t="s">
        <v>703</v>
      </c>
      <c r="D13" s="281" t="s">
        <v>2296</v>
      </c>
      <c r="E13" s="282">
        <v>35318.9</v>
      </c>
      <c r="F13" s="283">
        <v>1</v>
      </c>
      <c r="G13" s="282">
        <v>35318.9</v>
      </c>
      <c r="H13" s="283">
        <v>1</v>
      </c>
      <c r="I13" s="282">
        <v>35318.9</v>
      </c>
      <c r="J13" s="284" t="s">
        <v>2297</v>
      </c>
    </row>
    <row r="14" spans="1:10">
      <c r="A14" s="280" t="s">
        <v>713</v>
      </c>
      <c r="B14" s="281" t="s">
        <v>714</v>
      </c>
      <c r="C14" s="281" t="s">
        <v>703</v>
      </c>
      <c r="D14" s="281" t="s">
        <v>715</v>
      </c>
      <c r="E14" s="282">
        <v>19131.82</v>
      </c>
      <c r="F14" s="283">
        <v>9</v>
      </c>
      <c r="G14" s="282">
        <v>172186.4</v>
      </c>
      <c r="H14" s="283">
        <v>9</v>
      </c>
      <c r="I14" s="282">
        <v>172186.38</v>
      </c>
      <c r="J14" s="284" t="s">
        <v>716</v>
      </c>
    </row>
    <row r="15" spans="1:10">
      <c r="A15" s="280" t="s">
        <v>717</v>
      </c>
      <c r="B15" s="281" t="s">
        <v>718</v>
      </c>
      <c r="C15" s="281" t="s">
        <v>703</v>
      </c>
      <c r="D15" s="281" t="s">
        <v>719</v>
      </c>
      <c r="E15" s="282">
        <v>125380.68</v>
      </c>
      <c r="F15" s="283">
        <v>3</v>
      </c>
      <c r="G15" s="282">
        <v>376142.04</v>
      </c>
      <c r="H15" s="283">
        <v>3</v>
      </c>
      <c r="I15" s="282">
        <v>376142.04</v>
      </c>
      <c r="J15" s="284" t="s">
        <v>720</v>
      </c>
    </row>
    <row r="16" spans="1:10">
      <c r="A16" s="280" t="s">
        <v>721</v>
      </c>
      <c r="B16" s="281" t="s">
        <v>722</v>
      </c>
      <c r="C16" s="281" t="s">
        <v>703</v>
      </c>
      <c r="D16" s="281" t="s">
        <v>723</v>
      </c>
      <c r="E16" s="282">
        <v>105673.46</v>
      </c>
      <c r="F16" s="283">
        <v>5</v>
      </c>
      <c r="G16" s="282">
        <v>528367.28</v>
      </c>
      <c r="H16" s="283">
        <v>5</v>
      </c>
      <c r="I16" s="282">
        <v>528367.30000000005</v>
      </c>
      <c r="J16" s="284" t="s">
        <v>724</v>
      </c>
    </row>
    <row r="17" spans="1:10">
      <c r="A17" s="280" t="s">
        <v>725</v>
      </c>
      <c r="B17" s="281" t="s">
        <v>726</v>
      </c>
      <c r="C17" s="281" t="s">
        <v>703</v>
      </c>
      <c r="D17" s="281" t="s">
        <v>727</v>
      </c>
      <c r="E17" s="282">
        <v>115128.5</v>
      </c>
      <c r="F17" s="283">
        <v>6</v>
      </c>
      <c r="G17" s="282">
        <v>690771</v>
      </c>
      <c r="H17" s="283">
        <v>6</v>
      </c>
      <c r="I17" s="282">
        <v>690771</v>
      </c>
      <c r="J17" s="284" t="s">
        <v>728</v>
      </c>
    </row>
    <row r="18" spans="1:10">
      <c r="A18" s="280" t="s">
        <v>729</v>
      </c>
      <c r="B18" s="281" t="s">
        <v>730</v>
      </c>
      <c r="C18" s="281" t="s">
        <v>703</v>
      </c>
      <c r="D18" s="281" t="s">
        <v>731</v>
      </c>
      <c r="E18" s="282">
        <v>189681.71</v>
      </c>
      <c r="F18" s="283">
        <v>4</v>
      </c>
      <c r="G18" s="282">
        <v>758726.82</v>
      </c>
      <c r="H18" s="283">
        <v>4</v>
      </c>
      <c r="I18" s="282">
        <v>758726.84</v>
      </c>
      <c r="J18" s="284" t="s">
        <v>732</v>
      </c>
    </row>
    <row r="19" spans="1:10">
      <c r="A19" s="280" t="s">
        <v>2086</v>
      </c>
      <c r="B19" s="281" t="s">
        <v>2087</v>
      </c>
      <c r="C19" s="281" t="s">
        <v>703</v>
      </c>
      <c r="D19" s="281" t="s">
        <v>2088</v>
      </c>
      <c r="E19" s="282">
        <v>100987.23</v>
      </c>
      <c r="F19" s="283">
        <v>4</v>
      </c>
      <c r="G19" s="282">
        <v>403948.92</v>
      </c>
      <c r="H19" s="283">
        <v>4</v>
      </c>
      <c r="I19" s="282">
        <v>403948.92</v>
      </c>
      <c r="J19" s="284" t="s">
        <v>2089</v>
      </c>
    </row>
    <row r="20" spans="1:10">
      <c r="A20" s="280" t="s">
        <v>2298</v>
      </c>
      <c r="B20" s="281" t="s">
        <v>2299</v>
      </c>
      <c r="C20" s="281" t="s">
        <v>703</v>
      </c>
      <c r="D20" s="281" t="s">
        <v>2300</v>
      </c>
      <c r="E20" s="282">
        <v>21082</v>
      </c>
      <c r="F20" s="283">
        <v>23.2</v>
      </c>
      <c r="G20" s="282">
        <v>489102.28</v>
      </c>
      <c r="H20" s="283">
        <v>23.2</v>
      </c>
      <c r="I20" s="282">
        <v>489102.4</v>
      </c>
      <c r="J20" s="284" t="s">
        <v>2301</v>
      </c>
    </row>
    <row r="21" spans="1:10">
      <c r="A21" s="280" t="s">
        <v>2090</v>
      </c>
      <c r="B21" s="281" t="s">
        <v>2091</v>
      </c>
      <c r="C21" s="281" t="s">
        <v>703</v>
      </c>
      <c r="D21" s="281" t="s">
        <v>2092</v>
      </c>
      <c r="E21" s="282">
        <v>35465.06</v>
      </c>
      <c r="F21" s="283">
        <v>41</v>
      </c>
      <c r="G21" s="282">
        <v>1454067.58</v>
      </c>
      <c r="H21" s="283">
        <v>41</v>
      </c>
      <c r="I21" s="282">
        <v>1454067.46</v>
      </c>
      <c r="J21" s="284" t="s">
        <v>2093</v>
      </c>
    </row>
    <row r="22" spans="1:10">
      <c r="A22" s="280" t="s">
        <v>2302</v>
      </c>
      <c r="B22" s="281" t="s">
        <v>2303</v>
      </c>
      <c r="C22" s="281" t="s">
        <v>703</v>
      </c>
      <c r="D22" s="281" t="s">
        <v>2304</v>
      </c>
      <c r="E22" s="282">
        <v>204184</v>
      </c>
      <c r="F22" s="283">
        <v>8</v>
      </c>
      <c r="G22" s="282">
        <v>1633472</v>
      </c>
      <c r="H22" s="283">
        <v>8</v>
      </c>
      <c r="I22" s="282">
        <v>1633472</v>
      </c>
      <c r="J22" s="284" t="s">
        <v>2305</v>
      </c>
    </row>
    <row r="23" spans="1:10">
      <c r="A23" s="285" t="s">
        <v>261</v>
      </c>
      <c r="B23" s="286"/>
      <c r="C23" s="286"/>
      <c r="D23" s="286"/>
      <c r="E23" s="287"/>
      <c r="F23" s="287"/>
      <c r="G23" s="288">
        <v>6932152.7599999998</v>
      </c>
      <c r="H23" s="287"/>
      <c r="I23" s="288">
        <v>6932152.7599999998</v>
      </c>
      <c r="J23" s="289"/>
    </row>
  </sheetData>
  <hyperlinks>
    <hyperlink ref="D4" location="'Rekapitulace'!B5" display="&lt;&lt;&lt; Zpět na rekapitulaci" xr:uid="{00000000-0004-0000-8F00-000000000000}"/>
  </hyperlinks>
  <pageMargins left="0.7" right="0.7" top="0.78740157499999996" bottom="0.78740157499999996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J18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2306</v>
      </c>
    </row>
    <row r="2" spans="1:10">
      <c r="A2" s="30" t="s">
        <v>0</v>
      </c>
      <c r="B2" s="31" t="s">
        <v>180</v>
      </c>
      <c r="F2" s="643" t="s">
        <v>2016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17433327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739</v>
      </c>
      <c r="B12" s="281" t="s">
        <v>740</v>
      </c>
      <c r="C12" s="281" t="s">
        <v>703</v>
      </c>
      <c r="D12" s="281" t="s">
        <v>741</v>
      </c>
      <c r="E12" s="282">
        <v>107021.5</v>
      </c>
      <c r="F12" s="283">
        <v>48</v>
      </c>
      <c r="G12" s="282">
        <v>5137032</v>
      </c>
      <c r="H12" s="283">
        <v>48</v>
      </c>
      <c r="I12" s="282">
        <v>5137032</v>
      </c>
      <c r="J12" s="284" t="s">
        <v>742</v>
      </c>
    </row>
    <row r="13" spans="1:10">
      <c r="A13" s="280" t="s">
        <v>739</v>
      </c>
      <c r="B13" s="281" t="s">
        <v>740</v>
      </c>
      <c r="C13" s="281" t="s">
        <v>703</v>
      </c>
      <c r="D13" s="281" t="s">
        <v>743</v>
      </c>
      <c r="E13" s="282">
        <v>106400</v>
      </c>
      <c r="F13" s="283">
        <v>3</v>
      </c>
      <c r="G13" s="282">
        <v>319200</v>
      </c>
      <c r="H13" s="283">
        <v>3</v>
      </c>
      <c r="I13" s="282">
        <v>319200</v>
      </c>
      <c r="J13" s="284" t="s">
        <v>742</v>
      </c>
    </row>
    <row r="14" spans="1:10">
      <c r="A14" s="280" t="s">
        <v>746</v>
      </c>
      <c r="B14" s="281" t="s">
        <v>747</v>
      </c>
      <c r="C14" s="281" t="s">
        <v>703</v>
      </c>
      <c r="D14" s="281" t="s">
        <v>750</v>
      </c>
      <c r="E14" s="282">
        <v>251700</v>
      </c>
      <c r="F14" s="283">
        <v>9</v>
      </c>
      <c r="G14" s="282">
        <v>2265300</v>
      </c>
      <c r="H14" s="283">
        <v>9</v>
      </c>
      <c r="I14" s="282">
        <v>2265300</v>
      </c>
      <c r="J14" s="284" t="s">
        <v>749</v>
      </c>
    </row>
    <row r="15" spans="1:10">
      <c r="A15" s="280" t="s">
        <v>751</v>
      </c>
      <c r="B15" s="281" t="s">
        <v>752</v>
      </c>
      <c r="C15" s="281" t="s">
        <v>703</v>
      </c>
      <c r="D15" s="281" t="s">
        <v>753</v>
      </c>
      <c r="E15" s="282">
        <v>118666.26</v>
      </c>
      <c r="F15" s="283">
        <v>12</v>
      </c>
      <c r="G15" s="282">
        <v>1423995.12</v>
      </c>
      <c r="H15" s="283">
        <v>12</v>
      </c>
      <c r="I15" s="282">
        <v>1423995.12</v>
      </c>
      <c r="J15" s="284" t="s">
        <v>754</v>
      </c>
    </row>
    <row r="16" spans="1:10">
      <c r="A16" s="280" t="s">
        <v>755</v>
      </c>
      <c r="B16" s="281" t="s">
        <v>756</v>
      </c>
      <c r="C16" s="281" t="s">
        <v>703</v>
      </c>
      <c r="D16" s="281" t="s">
        <v>757</v>
      </c>
      <c r="E16" s="282">
        <v>212483.33</v>
      </c>
      <c r="F16" s="283">
        <v>36</v>
      </c>
      <c r="G16" s="282">
        <v>7649400</v>
      </c>
      <c r="H16" s="283">
        <v>36</v>
      </c>
      <c r="I16" s="282">
        <v>7649399.8799999999</v>
      </c>
      <c r="J16" s="284" t="s">
        <v>758</v>
      </c>
    </row>
    <row r="17" spans="1:10">
      <c r="A17" s="280" t="s">
        <v>755</v>
      </c>
      <c r="B17" s="281" t="s">
        <v>756</v>
      </c>
      <c r="C17" s="281" t="s">
        <v>703</v>
      </c>
      <c r="D17" s="281" t="s">
        <v>759</v>
      </c>
      <c r="E17" s="282">
        <v>212800</v>
      </c>
      <c r="F17" s="283">
        <v>3</v>
      </c>
      <c r="G17" s="282">
        <v>638400</v>
      </c>
      <c r="H17" s="283">
        <v>3</v>
      </c>
      <c r="I17" s="282">
        <v>638400</v>
      </c>
      <c r="J17" s="284" t="s">
        <v>758</v>
      </c>
    </row>
    <row r="18" spans="1:10">
      <c r="A18" s="285" t="s">
        <v>261</v>
      </c>
      <c r="B18" s="286"/>
      <c r="C18" s="286"/>
      <c r="D18" s="286"/>
      <c r="E18" s="287"/>
      <c r="F18" s="287"/>
      <c r="G18" s="288">
        <v>17433327</v>
      </c>
      <c r="H18" s="287"/>
      <c r="I18" s="288">
        <v>17433327</v>
      </c>
      <c r="J18" s="289"/>
    </row>
  </sheetData>
  <mergeCells count="1">
    <mergeCell ref="F2:J9"/>
  </mergeCells>
  <hyperlinks>
    <hyperlink ref="D4" location="'Rekapitulace'!B5" display="&lt;&lt;&lt; Zpět na rekapitulaci" xr:uid="{00000000-0004-0000-9000-000000000000}"/>
  </hyperlinks>
  <pageMargins left="0.7" right="0.7" top="0.78740157499999996" bottom="0.78740157499999996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filterMode="1"/>
  <dimension ref="A1:J265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2307</v>
      </c>
    </row>
    <row r="2" spans="1:10">
      <c r="A2" s="30" t="s">
        <v>0</v>
      </c>
      <c r="B2" s="31" t="s">
        <v>180</v>
      </c>
      <c r="F2" s="643" t="s">
        <v>2244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267378038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267378038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30">
      <c r="A11" s="277" t="s">
        <v>692</v>
      </c>
      <c r="B11" s="278" t="s">
        <v>693</v>
      </c>
      <c r="C11" s="278" t="s">
        <v>694</v>
      </c>
      <c r="D11" s="278" t="s">
        <v>695</v>
      </c>
      <c r="E11" s="626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 hidden="1">
      <c r="A12" s="280" t="s">
        <v>764</v>
      </c>
      <c r="B12" s="281" t="s">
        <v>765</v>
      </c>
      <c r="C12" s="281" t="s">
        <v>703</v>
      </c>
      <c r="D12" s="281" t="s">
        <v>768</v>
      </c>
      <c r="E12" s="282">
        <v>41745.449999999997</v>
      </c>
      <c r="F12" s="283">
        <v>10</v>
      </c>
      <c r="G12" s="282">
        <v>417454.5</v>
      </c>
      <c r="H12" s="283">
        <v>10</v>
      </c>
      <c r="I12" s="282">
        <v>417454.5</v>
      </c>
      <c r="J12" s="284" t="s">
        <v>767</v>
      </c>
    </row>
    <row r="13" spans="1:10" hidden="1">
      <c r="A13" s="280" t="s">
        <v>2308</v>
      </c>
      <c r="B13" s="281" t="s">
        <v>2309</v>
      </c>
      <c r="C13" s="281" t="s">
        <v>703</v>
      </c>
      <c r="D13" s="281" t="s">
        <v>2310</v>
      </c>
      <c r="E13" s="282">
        <v>286530.51</v>
      </c>
      <c r="F13" s="283">
        <v>6</v>
      </c>
      <c r="G13" s="282">
        <v>1719183.06</v>
      </c>
      <c r="H13" s="283">
        <v>6</v>
      </c>
      <c r="I13" s="282">
        <v>1719183.06</v>
      </c>
      <c r="J13" s="284" t="s">
        <v>2311</v>
      </c>
    </row>
    <row r="14" spans="1:10" hidden="1">
      <c r="A14" s="280" t="s">
        <v>2312</v>
      </c>
      <c r="B14" s="281" t="s">
        <v>2313</v>
      </c>
      <c r="C14" s="281" t="s">
        <v>703</v>
      </c>
      <c r="D14" s="281" t="s">
        <v>2314</v>
      </c>
      <c r="E14" s="282">
        <v>1657.56</v>
      </c>
      <c r="F14" s="283">
        <v>320</v>
      </c>
      <c r="G14" s="282">
        <v>530419.18999999994</v>
      </c>
      <c r="H14" s="283">
        <v>320</v>
      </c>
      <c r="I14" s="282">
        <v>530419.19999999995</v>
      </c>
      <c r="J14" s="284" t="s">
        <v>2315</v>
      </c>
    </row>
    <row r="15" spans="1:10" hidden="1">
      <c r="A15" s="280" t="s">
        <v>769</v>
      </c>
      <c r="B15" s="281" t="s">
        <v>770</v>
      </c>
      <c r="C15" s="281" t="s">
        <v>703</v>
      </c>
      <c r="D15" s="281" t="s">
        <v>771</v>
      </c>
      <c r="E15" s="282">
        <v>66461.59</v>
      </c>
      <c r="F15" s="283">
        <v>79</v>
      </c>
      <c r="G15" s="282">
        <v>5250465.5999999996</v>
      </c>
      <c r="H15" s="283">
        <v>79</v>
      </c>
      <c r="I15" s="282">
        <v>5250465.6100000003</v>
      </c>
      <c r="J15" s="284" t="s">
        <v>772</v>
      </c>
    </row>
    <row r="16" spans="1:10" hidden="1">
      <c r="A16" s="280" t="s">
        <v>769</v>
      </c>
      <c r="B16" s="281" t="s">
        <v>770</v>
      </c>
      <c r="C16" s="281" t="s">
        <v>703</v>
      </c>
      <c r="D16" s="281" t="s">
        <v>773</v>
      </c>
      <c r="E16" s="282">
        <v>132923.20000000001</v>
      </c>
      <c r="F16" s="283">
        <v>6</v>
      </c>
      <c r="G16" s="282">
        <v>797539.19</v>
      </c>
      <c r="H16" s="283">
        <v>6</v>
      </c>
      <c r="I16" s="282">
        <v>797539.2</v>
      </c>
      <c r="J16" s="284" t="s">
        <v>772</v>
      </c>
    </row>
    <row r="17" spans="1:10" hidden="1">
      <c r="A17" s="280" t="s">
        <v>774</v>
      </c>
      <c r="B17" s="281" t="s">
        <v>775</v>
      </c>
      <c r="C17" s="281" t="s">
        <v>703</v>
      </c>
      <c r="D17" s="281" t="s">
        <v>779</v>
      </c>
      <c r="E17" s="282">
        <v>59784.41</v>
      </c>
      <c r="F17" s="283">
        <v>13</v>
      </c>
      <c r="G17" s="282">
        <v>777197.35</v>
      </c>
      <c r="H17" s="283">
        <v>13</v>
      </c>
      <c r="I17" s="282">
        <v>777197.33</v>
      </c>
      <c r="J17" s="284" t="s">
        <v>777</v>
      </c>
    </row>
    <row r="18" spans="1:10" hidden="1">
      <c r="A18" s="280" t="s">
        <v>795</v>
      </c>
      <c r="B18" s="281" t="s">
        <v>796</v>
      </c>
      <c r="C18" s="281" t="s">
        <v>703</v>
      </c>
      <c r="D18" s="281" t="s">
        <v>797</v>
      </c>
      <c r="E18" s="282">
        <v>13263.33</v>
      </c>
      <c r="F18" s="283">
        <v>1</v>
      </c>
      <c r="G18" s="282">
        <v>13263.33</v>
      </c>
      <c r="H18" s="283">
        <v>1</v>
      </c>
      <c r="I18" s="282">
        <v>13263.33</v>
      </c>
      <c r="J18" s="284" t="s">
        <v>798</v>
      </c>
    </row>
    <row r="19" spans="1:10" hidden="1">
      <c r="A19" s="280" t="s">
        <v>799</v>
      </c>
      <c r="B19" s="281" t="s">
        <v>800</v>
      </c>
      <c r="C19" s="281" t="s">
        <v>703</v>
      </c>
      <c r="D19" s="281" t="s">
        <v>801</v>
      </c>
      <c r="E19" s="282">
        <v>21505.61</v>
      </c>
      <c r="F19" s="283">
        <v>17</v>
      </c>
      <c r="G19" s="282">
        <v>365595.43</v>
      </c>
      <c r="H19" s="283">
        <v>17</v>
      </c>
      <c r="I19" s="282">
        <v>365595.37</v>
      </c>
      <c r="J19" s="284" t="s">
        <v>802</v>
      </c>
    </row>
    <row r="20" spans="1:10" hidden="1">
      <c r="A20" s="280" t="s">
        <v>799</v>
      </c>
      <c r="B20" s="281" t="s">
        <v>800</v>
      </c>
      <c r="C20" s="281" t="s">
        <v>703</v>
      </c>
      <c r="D20" s="281" t="s">
        <v>803</v>
      </c>
      <c r="E20" s="282">
        <v>43150.41</v>
      </c>
      <c r="F20" s="283">
        <v>45</v>
      </c>
      <c r="G20" s="282">
        <v>1941768.59</v>
      </c>
      <c r="H20" s="283">
        <v>45</v>
      </c>
      <c r="I20" s="282">
        <v>1941768.45</v>
      </c>
      <c r="J20" s="284" t="s">
        <v>802</v>
      </c>
    </row>
    <row r="21" spans="1:10" hidden="1">
      <c r="A21" s="280" t="s">
        <v>804</v>
      </c>
      <c r="B21" s="281" t="s">
        <v>805</v>
      </c>
      <c r="C21" s="281" t="s">
        <v>703</v>
      </c>
      <c r="D21" s="281" t="s">
        <v>806</v>
      </c>
      <c r="E21" s="282">
        <v>45711.8</v>
      </c>
      <c r="F21" s="283">
        <v>2</v>
      </c>
      <c r="G21" s="282">
        <v>91423.6</v>
      </c>
      <c r="H21" s="283">
        <v>2</v>
      </c>
      <c r="I21" s="282">
        <v>91423.6</v>
      </c>
      <c r="J21" s="284" t="s">
        <v>807</v>
      </c>
    </row>
    <row r="22" spans="1:10" hidden="1">
      <c r="A22" s="280" t="s">
        <v>813</v>
      </c>
      <c r="B22" s="281" t="s">
        <v>814</v>
      </c>
      <c r="C22" s="281" t="s">
        <v>703</v>
      </c>
      <c r="D22" s="281" t="s">
        <v>2019</v>
      </c>
      <c r="E22" s="282">
        <v>38427.53</v>
      </c>
      <c r="F22" s="283">
        <v>2</v>
      </c>
      <c r="G22" s="282">
        <v>76855.06</v>
      </c>
      <c r="H22" s="283">
        <v>2</v>
      </c>
      <c r="I22" s="282">
        <v>76855.06</v>
      </c>
      <c r="J22" s="284" t="s">
        <v>816</v>
      </c>
    </row>
    <row r="23" spans="1:10" hidden="1">
      <c r="A23" s="280" t="s">
        <v>813</v>
      </c>
      <c r="B23" s="281" t="s">
        <v>814</v>
      </c>
      <c r="C23" s="281" t="s">
        <v>703</v>
      </c>
      <c r="D23" s="281" t="s">
        <v>815</v>
      </c>
      <c r="E23" s="282">
        <v>33368.339999999997</v>
      </c>
      <c r="F23" s="283">
        <v>8</v>
      </c>
      <c r="G23" s="282">
        <v>266946.71000000002</v>
      </c>
      <c r="H23" s="283">
        <v>8</v>
      </c>
      <c r="I23" s="282">
        <v>266946.71999999997</v>
      </c>
      <c r="J23" s="284" t="s">
        <v>816</v>
      </c>
    </row>
    <row r="24" spans="1:10" hidden="1">
      <c r="A24" s="280" t="s">
        <v>813</v>
      </c>
      <c r="B24" s="281" t="s">
        <v>814</v>
      </c>
      <c r="C24" s="281" t="s">
        <v>703</v>
      </c>
      <c r="D24" s="281" t="s">
        <v>2020</v>
      </c>
      <c r="E24" s="282">
        <v>33031.08</v>
      </c>
      <c r="F24" s="283">
        <v>10</v>
      </c>
      <c r="G24" s="282">
        <v>330310.75</v>
      </c>
      <c r="H24" s="283">
        <v>10</v>
      </c>
      <c r="I24" s="282">
        <v>330310.8</v>
      </c>
      <c r="J24" s="284" t="s">
        <v>816</v>
      </c>
    </row>
    <row r="25" spans="1:10" hidden="1">
      <c r="A25" s="280" t="s">
        <v>817</v>
      </c>
      <c r="B25" s="281" t="s">
        <v>818</v>
      </c>
      <c r="C25" s="281" t="s">
        <v>703</v>
      </c>
      <c r="D25" s="281" t="s">
        <v>819</v>
      </c>
      <c r="E25" s="282">
        <v>15058.12</v>
      </c>
      <c r="F25" s="283">
        <v>52</v>
      </c>
      <c r="G25" s="282">
        <v>783022.24</v>
      </c>
      <c r="H25" s="283">
        <v>52</v>
      </c>
      <c r="I25" s="282">
        <v>783022.24</v>
      </c>
      <c r="J25" s="284" t="s">
        <v>820</v>
      </c>
    </row>
    <row r="26" spans="1:10" hidden="1">
      <c r="A26" s="280" t="s">
        <v>817</v>
      </c>
      <c r="B26" s="281" t="s">
        <v>818</v>
      </c>
      <c r="C26" s="281" t="s">
        <v>703</v>
      </c>
      <c r="D26" s="281" t="s">
        <v>821</v>
      </c>
      <c r="E26" s="282">
        <v>15058.12</v>
      </c>
      <c r="F26" s="283">
        <v>6</v>
      </c>
      <c r="G26" s="282">
        <v>90348.72</v>
      </c>
      <c r="H26" s="283">
        <v>6</v>
      </c>
      <c r="I26" s="282">
        <v>90348.72</v>
      </c>
      <c r="J26" s="284" t="s">
        <v>820</v>
      </c>
    </row>
    <row r="27" spans="1:10" hidden="1">
      <c r="A27" s="280" t="s">
        <v>822</v>
      </c>
      <c r="B27" s="281" t="s">
        <v>823</v>
      </c>
      <c r="C27" s="281" t="s">
        <v>703</v>
      </c>
      <c r="D27" s="281" t="s">
        <v>824</v>
      </c>
      <c r="E27" s="282">
        <v>16133.69</v>
      </c>
      <c r="F27" s="283">
        <v>45</v>
      </c>
      <c r="G27" s="282">
        <v>726016.05</v>
      </c>
      <c r="H27" s="283">
        <v>45</v>
      </c>
      <c r="I27" s="282">
        <v>726016.05</v>
      </c>
      <c r="J27" s="284" t="s">
        <v>825</v>
      </c>
    </row>
    <row r="28" spans="1:10" hidden="1">
      <c r="A28" s="280" t="s">
        <v>822</v>
      </c>
      <c r="B28" s="281" t="s">
        <v>823</v>
      </c>
      <c r="C28" s="281" t="s">
        <v>703</v>
      </c>
      <c r="D28" s="281" t="s">
        <v>826</v>
      </c>
      <c r="E28" s="282">
        <v>16133.69</v>
      </c>
      <c r="F28" s="283">
        <v>66</v>
      </c>
      <c r="G28" s="282">
        <v>1064823.54</v>
      </c>
      <c r="H28" s="283">
        <v>66</v>
      </c>
      <c r="I28" s="282">
        <v>1064823.54</v>
      </c>
      <c r="J28" s="284" t="s">
        <v>827</v>
      </c>
    </row>
    <row r="29" spans="1:10" hidden="1">
      <c r="A29" s="280" t="s">
        <v>822</v>
      </c>
      <c r="B29" s="281" t="s">
        <v>823</v>
      </c>
      <c r="C29" s="281" t="s">
        <v>703</v>
      </c>
      <c r="D29" s="281" t="s">
        <v>828</v>
      </c>
      <c r="E29" s="282">
        <v>32267.39</v>
      </c>
      <c r="F29" s="283">
        <v>33</v>
      </c>
      <c r="G29" s="282">
        <v>1064823.8700000001</v>
      </c>
      <c r="H29" s="283">
        <v>33</v>
      </c>
      <c r="I29" s="282">
        <v>1064823.8700000001</v>
      </c>
      <c r="J29" s="284" t="s">
        <v>827</v>
      </c>
    </row>
    <row r="30" spans="1:10" hidden="1">
      <c r="A30" s="280" t="s">
        <v>829</v>
      </c>
      <c r="B30" s="281" t="s">
        <v>830</v>
      </c>
      <c r="C30" s="281" t="s">
        <v>703</v>
      </c>
      <c r="D30" s="281" t="s">
        <v>831</v>
      </c>
      <c r="E30" s="282">
        <v>21132.71</v>
      </c>
      <c r="F30" s="283">
        <v>22</v>
      </c>
      <c r="G30" s="282">
        <v>464919.62</v>
      </c>
      <c r="H30" s="283">
        <v>22</v>
      </c>
      <c r="I30" s="282">
        <v>464919.62</v>
      </c>
      <c r="J30" s="284" t="s">
        <v>832</v>
      </c>
    </row>
    <row r="31" spans="1:10" hidden="1">
      <c r="A31" s="280" t="s">
        <v>829</v>
      </c>
      <c r="B31" s="281" t="s">
        <v>830</v>
      </c>
      <c r="C31" s="281" t="s">
        <v>703</v>
      </c>
      <c r="D31" s="281" t="s">
        <v>833</v>
      </c>
      <c r="E31" s="282">
        <v>21167.24</v>
      </c>
      <c r="F31" s="283">
        <v>22</v>
      </c>
      <c r="G31" s="282">
        <v>465679.28</v>
      </c>
      <c r="H31" s="283">
        <v>22</v>
      </c>
      <c r="I31" s="282">
        <v>465679.28</v>
      </c>
      <c r="J31" s="284" t="s">
        <v>832</v>
      </c>
    </row>
    <row r="32" spans="1:10" hidden="1">
      <c r="A32" s="280" t="s">
        <v>840</v>
      </c>
      <c r="B32" s="281" t="s">
        <v>841</v>
      </c>
      <c r="C32" s="281" t="s">
        <v>703</v>
      </c>
      <c r="D32" s="281" t="s">
        <v>842</v>
      </c>
      <c r="E32" s="282">
        <v>8558.0300000000007</v>
      </c>
      <c r="F32" s="283">
        <v>159</v>
      </c>
      <c r="G32" s="282">
        <v>1360726.05</v>
      </c>
      <c r="H32" s="283">
        <v>159</v>
      </c>
      <c r="I32" s="282">
        <v>1360726.77</v>
      </c>
      <c r="J32" s="284" t="s">
        <v>843</v>
      </c>
    </row>
    <row r="33" spans="1:10" hidden="1">
      <c r="A33" s="280" t="s">
        <v>844</v>
      </c>
      <c r="B33" s="281" t="s">
        <v>845</v>
      </c>
      <c r="C33" s="281" t="s">
        <v>703</v>
      </c>
      <c r="D33" s="281" t="s">
        <v>846</v>
      </c>
      <c r="E33" s="282">
        <v>8537.4500000000007</v>
      </c>
      <c r="F33" s="283">
        <v>126</v>
      </c>
      <c r="G33" s="282">
        <v>1075718.7</v>
      </c>
      <c r="H33" s="283">
        <v>126</v>
      </c>
      <c r="I33" s="282">
        <v>1075718.7</v>
      </c>
      <c r="J33" s="284" t="s">
        <v>847</v>
      </c>
    </row>
    <row r="34" spans="1:10" hidden="1">
      <c r="A34" s="280" t="s">
        <v>844</v>
      </c>
      <c r="B34" s="281" t="s">
        <v>845</v>
      </c>
      <c r="C34" s="281" t="s">
        <v>703</v>
      </c>
      <c r="D34" s="281" t="s">
        <v>848</v>
      </c>
      <c r="E34" s="282">
        <v>8537.4500000000007</v>
      </c>
      <c r="F34" s="283">
        <v>85</v>
      </c>
      <c r="G34" s="282">
        <v>725683.25</v>
      </c>
      <c r="H34" s="283">
        <v>85</v>
      </c>
      <c r="I34" s="282">
        <v>725683.25</v>
      </c>
      <c r="J34" s="284" t="s">
        <v>847</v>
      </c>
    </row>
    <row r="35" spans="1:10" hidden="1">
      <c r="A35" s="280" t="s">
        <v>844</v>
      </c>
      <c r="B35" s="281" t="s">
        <v>845</v>
      </c>
      <c r="C35" s="281" t="s">
        <v>703</v>
      </c>
      <c r="D35" s="281" t="s">
        <v>849</v>
      </c>
      <c r="E35" s="282">
        <v>8537.4500000000007</v>
      </c>
      <c r="F35" s="283">
        <v>117</v>
      </c>
      <c r="G35" s="282">
        <v>998881.65</v>
      </c>
      <c r="H35" s="283">
        <v>117</v>
      </c>
      <c r="I35" s="282">
        <v>998881.65</v>
      </c>
      <c r="J35" s="284" t="s">
        <v>847</v>
      </c>
    </row>
    <row r="36" spans="1:10" hidden="1">
      <c r="A36" s="280" t="s">
        <v>850</v>
      </c>
      <c r="B36" s="281" t="s">
        <v>851</v>
      </c>
      <c r="C36" s="281" t="s">
        <v>703</v>
      </c>
      <c r="D36" s="281" t="s">
        <v>852</v>
      </c>
      <c r="E36" s="282">
        <v>17640.43</v>
      </c>
      <c r="F36" s="283">
        <v>31.5</v>
      </c>
      <c r="G36" s="282">
        <v>555673.46</v>
      </c>
      <c r="H36" s="283">
        <v>31.5</v>
      </c>
      <c r="I36" s="282">
        <v>555673.55000000005</v>
      </c>
      <c r="J36" s="284" t="s">
        <v>853</v>
      </c>
    </row>
    <row r="37" spans="1:10" hidden="1">
      <c r="A37" s="280" t="s">
        <v>850</v>
      </c>
      <c r="B37" s="281" t="s">
        <v>851</v>
      </c>
      <c r="C37" s="281" t="s">
        <v>703</v>
      </c>
      <c r="D37" s="281" t="s">
        <v>854</v>
      </c>
      <c r="E37" s="282">
        <v>17631.990000000002</v>
      </c>
      <c r="F37" s="283">
        <v>56</v>
      </c>
      <c r="G37" s="282">
        <v>987391.56</v>
      </c>
      <c r="H37" s="283">
        <v>56</v>
      </c>
      <c r="I37" s="282">
        <v>987391.44</v>
      </c>
      <c r="J37" s="284" t="s">
        <v>853</v>
      </c>
    </row>
    <row r="38" spans="1:10" hidden="1">
      <c r="A38" s="280" t="s">
        <v>850</v>
      </c>
      <c r="B38" s="281" t="s">
        <v>851</v>
      </c>
      <c r="C38" s="281" t="s">
        <v>703</v>
      </c>
      <c r="D38" s="281" t="s">
        <v>855</v>
      </c>
      <c r="E38" s="282">
        <v>17320.11</v>
      </c>
      <c r="F38" s="283">
        <v>19.600000000000001</v>
      </c>
      <c r="G38" s="282">
        <v>339474.14</v>
      </c>
      <c r="H38" s="283">
        <v>19.600000000000001</v>
      </c>
      <c r="I38" s="282">
        <v>339474.16</v>
      </c>
      <c r="J38" s="284" t="s">
        <v>853</v>
      </c>
    </row>
    <row r="39" spans="1:10" hidden="1">
      <c r="A39" s="280" t="s">
        <v>850</v>
      </c>
      <c r="B39" s="281" t="s">
        <v>851</v>
      </c>
      <c r="C39" s="281" t="s">
        <v>703</v>
      </c>
      <c r="D39" s="281" t="s">
        <v>856</v>
      </c>
      <c r="E39" s="282">
        <v>17630.490000000002</v>
      </c>
      <c r="F39" s="283">
        <v>190.1</v>
      </c>
      <c r="G39" s="282">
        <v>3351555.67</v>
      </c>
      <c r="H39" s="283">
        <v>190.1</v>
      </c>
      <c r="I39" s="282">
        <v>3351556.15</v>
      </c>
      <c r="J39" s="284" t="s">
        <v>853</v>
      </c>
    </row>
    <row r="40" spans="1:10" hidden="1">
      <c r="A40" s="280" t="s">
        <v>862</v>
      </c>
      <c r="B40" s="281" t="s">
        <v>863</v>
      </c>
      <c r="C40" s="281" t="s">
        <v>703</v>
      </c>
      <c r="D40" s="281" t="s">
        <v>864</v>
      </c>
      <c r="E40" s="282">
        <v>14080.41</v>
      </c>
      <c r="F40" s="283">
        <v>10</v>
      </c>
      <c r="G40" s="282">
        <v>140804.1</v>
      </c>
      <c r="H40" s="283">
        <v>10</v>
      </c>
      <c r="I40" s="282">
        <v>140804.1</v>
      </c>
      <c r="J40" s="284" t="s">
        <v>865</v>
      </c>
    </row>
    <row r="41" spans="1:10" hidden="1">
      <c r="A41" s="280" t="s">
        <v>867</v>
      </c>
      <c r="B41" s="281" t="s">
        <v>868</v>
      </c>
      <c r="C41" s="281" t="s">
        <v>703</v>
      </c>
      <c r="D41" s="281" t="s">
        <v>869</v>
      </c>
      <c r="E41" s="282">
        <v>4687.8900000000003</v>
      </c>
      <c r="F41" s="283">
        <v>64</v>
      </c>
      <c r="G41" s="282">
        <v>300024.96000000002</v>
      </c>
      <c r="H41" s="283">
        <v>64</v>
      </c>
      <c r="I41" s="282">
        <v>300024.96000000002</v>
      </c>
      <c r="J41" s="284" t="s">
        <v>870</v>
      </c>
    </row>
    <row r="42" spans="1:10" hidden="1">
      <c r="A42" s="280" t="s">
        <v>871</v>
      </c>
      <c r="B42" s="281" t="s">
        <v>872</v>
      </c>
      <c r="C42" s="281" t="s">
        <v>703</v>
      </c>
      <c r="D42" s="281" t="s">
        <v>875</v>
      </c>
      <c r="E42" s="282">
        <v>7135.85</v>
      </c>
      <c r="F42" s="283">
        <v>120</v>
      </c>
      <c r="G42" s="282">
        <v>856302</v>
      </c>
      <c r="H42" s="283">
        <v>120</v>
      </c>
      <c r="I42" s="282">
        <v>856302</v>
      </c>
      <c r="J42" s="284" t="s">
        <v>876</v>
      </c>
    </row>
    <row r="43" spans="1:10" hidden="1">
      <c r="A43" s="280" t="s">
        <v>877</v>
      </c>
      <c r="B43" s="281" t="s">
        <v>878</v>
      </c>
      <c r="C43" s="281" t="s">
        <v>703</v>
      </c>
      <c r="D43" s="281" t="s">
        <v>879</v>
      </c>
      <c r="E43" s="282">
        <v>18497</v>
      </c>
      <c r="F43" s="283">
        <v>1</v>
      </c>
      <c r="G43" s="282">
        <v>18497</v>
      </c>
      <c r="H43" s="283">
        <v>1</v>
      </c>
      <c r="I43" s="282">
        <v>18497</v>
      </c>
      <c r="J43" s="284" t="s">
        <v>880</v>
      </c>
    </row>
    <row r="44" spans="1:10" hidden="1">
      <c r="A44" s="280" t="s">
        <v>2111</v>
      </c>
      <c r="B44" s="281" t="s">
        <v>2112</v>
      </c>
      <c r="C44" s="281" t="s">
        <v>703</v>
      </c>
      <c r="D44" s="281" t="s">
        <v>2316</v>
      </c>
      <c r="E44" s="282">
        <v>52028.17</v>
      </c>
      <c r="F44" s="283">
        <v>3</v>
      </c>
      <c r="G44" s="282">
        <v>156084.51</v>
      </c>
      <c r="H44" s="283">
        <v>3</v>
      </c>
      <c r="I44" s="282">
        <v>156084.51</v>
      </c>
      <c r="J44" s="284" t="s">
        <v>2114</v>
      </c>
    </row>
    <row r="45" spans="1:10" hidden="1">
      <c r="A45" s="280" t="s">
        <v>881</v>
      </c>
      <c r="B45" s="281" t="s">
        <v>882</v>
      </c>
      <c r="C45" s="281" t="s">
        <v>703</v>
      </c>
      <c r="D45" s="281" t="s">
        <v>883</v>
      </c>
      <c r="E45" s="282">
        <v>170341.09</v>
      </c>
      <c r="F45" s="283">
        <v>3</v>
      </c>
      <c r="G45" s="282">
        <v>511023.27</v>
      </c>
      <c r="H45" s="283">
        <v>3</v>
      </c>
      <c r="I45" s="282">
        <v>511023.27</v>
      </c>
      <c r="J45" s="284" t="s">
        <v>884</v>
      </c>
    </row>
    <row r="46" spans="1:10" hidden="1">
      <c r="A46" s="280" t="s">
        <v>885</v>
      </c>
      <c r="B46" s="281" t="s">
        <v>886</v>
      </c>
      <c r="C46" s="281" t="s">
        <v>703</v>
      </c>
      <c r="D46" s="281" t="s">
        <v>887</v>
      </c>
      <c r="E46" s="282">
        <v>174634.41</v>
      </c>
      <c r="F46" s="283">
        <v>6</v>
      </c>
      <c r="G46" s="282">
        <v>1047806.46</v>
      </c>
      <c r="H46" s="283">
        <v>6</v>
      </c>
      <c r="I46" s="282">
        <v>1047806.46</v>
      </c>
      <c r="J46" s="284" t="s">
        <v>888</v>
      </c>
    </row>
    <row r="47" spans="1:10" hidden="1">
      <c r="A47" s="280" t="s">
        <v>893</v>
      </c>
      <c r="B47" s="281" t="s">
        <v>894</v>
      </c>
      <c r="C47" s="281" t="s">
        <v>703</v>
      </c>
      <c r="D47" s="281" t="s">
        <v>895</v>
      </c>
      <c r="E47" s="282">
        <v>110871.13</v>
      </c>
      <c r="F47" s="283">
        <v>6</v>
      </c>
      <c r="G47" s="282">
        <v>665226.76</v>
      </c>
      <c r="H47" s="283">
        <v>6</v>
      </c>
      <c r="I47" s="282">
        <v>665226.78</v>
      </c>
      <c r="J47" s="284" t="s">
        <v>896</v>
      </c>
    </row>
    <row r="48" spans="1:10" hidden="1">
      <c r="A48" s="280" t="s">
        <v>905</v>
      </c>
      <c r="B48" s="281" t="s">
        <v>906</v>
      </c>
      <c r="C48" s="281" t="s">
        <v>703</v>
      </c>
      <c r="D48" s="281" t="s">
        <v>907</v>
      </c>
      <c r="E48" s="282">
        <v>16027.3</v>
      </c>
      <c r="F48" s="283">
        <v>104.96</v>
      </c>
      <c r="G48" s="282">
        <v>1682225.67</v>
      </c>
      <c r="H48" s="283">
        <v>104.96</v>
      </c>
      <c r="I48" s="282">
        <v>1682225.41</v>
      </c>
      <c r="J48" s="284" t="s">
        <v>908</v>
      </c>
    </row>
    <row r="49" spans="1:10" hidden="1">
      <c r="A49" s="280" t="s">
        <v>909</v>
      </c>
      <c r="B49" s="281" t="s">
        <v>910</v>
      </c>
      <c r="C49" s="281" t="s">
        <v>703</v>
      </c>
      <c r="D49" s="281" t="s">
        <v>911</v>
      </c>
      <c r="E49" s="282">
        <v>3862.5</v>
      </c>
      <c r="F49" s="283">
        <v>91.04</v>
      </c>
      <c r="G49" s="282">
        <v>351642.12</v>
      </c>
      <c r="H49" s="283">
        <v>91.04</v>
      </c>
      <c r="I49" s="282">
        <v>351642</v>
      </c>
      <c r="J49" s="284" t="s">
        <v>912</v>
      </c>
    </row>
    <row r="50" spans="1:10" hidden="1">
      <c r="A50" s="280" t="s">
        <v>913</v>
      </c>
      <c r="B50" s="281" t="s">
        <v>914</v>
      </c>
      <c r="C50" s="281" t="s">
        <v>703</v>
      </c>
      <c r="D50" s="281" t="s">
        <v>915</v>
      </c>
      <c r="E50" s="282">
        <v>13472.05</v>
      </c>
      <c r="F50" s="283">
        <v>31</v>
      </c>
      <c r="G50" s="282">
        <v>417633.69</v>
      </c>
      <c r="H50" s="283">
        <v>31</v>
      </c>
      <c r="I50" s="282">
        <v>417633.55</v>
      </c>
      <c r="J50" s="284" t="s">
        <v>916</v>
      </c>
    </row>
    <row r="51" spans="1:10" hidden="1">
      <c r="A51" s="280" t="s">
        <v>913</v>
      </c>
      <c r="B51" s="281" t="s">
        <v>914</v>
      </c>
      <c r="C51" s="281" t="s">
        <v>703</v>
      </c>
      <c r="D51" s="281" t="s">
        <v>917</v>
      </c>
      <c r="E51" s="282">
        <v>17754.82</v>
      </c>
      <c r="F51" s="283">
        <v>69</v>
      </c>
      <c r="G51" s="282">
        <v>1225082.74</v>
      </c>
      <c r="H51" s="283">
        <v>69</v>
      </c>
      <c r="I51" s="282">
        <v>1225082.58</v>
      </c>
      <c r="J51" s="284" t="s">
        <v>916</v>
      </c>
    </row>
    <row r="52" spans="1:10" hidden="1">
      <c r="A52" s="280" t="s">
        <v>918</v>
      </c>
      <c r="B52" s="281" t="s">
        <v>919</v>
      </c>
      <c r="C52" s="281" t="s">
        <v>703</v>
      </c>
      <c r="D52" s="281" t="s">
        <v>920</v>
      </c>
      <c r="E52" s="282">
        <v>56915.5</v>
      </c>
      <c r="F52" s="283">
        <v>4.3899999999999997</v>
      </c>
      <c r="G52" s="282">
        <v>249859.05</v>
      </c>
      <c r="H52" s="283">
        <v>4.3899999999999997</v>
      </c>
      <c r="I52" s="282">
        <v>249859.04</v>
      </c>
      <c r="J52" s="284" t="s">
        <v>921</v>
      </c>
    </row>
    <row r="53" spans="1:10" hidden="1">
      <c r="A53" s="280" t="s">
        <v>918</v>
      </c>
      <c r="B53" s="281" t="s">
        <v>919</v>
      </c>
      <c r="C53" s="281" t="s">
        <v>703</v>
      </c>
      <c r="D53" s="281" t="s">
        <v>922</v>
      </c>
      <c r="E53" s="282">
        <v>42686.62</v>
      </c>
      <c r="F53" s="283">
        <v>1</v>
      </c>
      <c r="G53" s="282">
        <v>42686.62</v>
      </c>
      <c r="H53" s="283">
        <v>1</v>
      </c>
      <c r="I53" s="282">
        <v>42686.62</v>
      </c>
      <c r="J53" s="284" t="s">
        <v>921</v>
      </c>
    </row>
    <row r="54" spans="1:10">
      <c r="A54" s="280" t="s">
        <v>923</v>
      </c>
      <c r="B54" s="281" t="s">
        <v>924</v>
      </c>
      <c r="C54" s="281" t="s">
        <v>703</v>
      </c>
      <c r="D54" s="281" t="s">
        <v>925</v>
      </c>
      <c r="E54" s="282">
        <v>17773.8</v>
      </c>
      <c r="F54" s="283">
        <v>33.93</v>
      </c>
      <c r="G54" s="282">
        <v>603065.04</v>
      </c>
      <c r="H54" s="283">
        <v>33.93</v>
      </c>
      <c r="I54" s="282">
        <v>603065.03</v>
      </c>
      <c r="J54" s="284" t="s">
        <v>926</v>
      </c>
    </row>
    <row r="55" spans="1:10">
      <c r="A55" s="280" t="s">
        <v>923</v>
      </c>
      <c r="B55" s="281" t="s">
        <v>924</v>
      </c>
      <c r="C55" s="281" t="s">
        <v>703</v>
      </c>
      <c r="D55" s="281" t="s">
        <v>927</v>
      </c>
      <c r="E55" s="282">
        <v>223.93</v>
      </c>
      <c r="F55" s="283">
        <v>4.9000000000000004</v>
      </c>
      <c r="G55" s="282">
        <v>1097.28</v>
      </c>
      <c r="H55" s="283">
        <v>4.9000000000000004</v>
      </c>
      <c r="I55" s="282">
        <v>1097.26</v>
      </c>
      <c r="J55" s="284" t="s">
        <v>928</v>
      </c>
    </row>
    <row r="56" spans="1:10">
      <c r="A56" s="280" t="s">
        <v>923</v>
      </c>
      <c r="B56" s="281" t="s">
        <v>924</v>
      </c>
      <c r="C56" s="281" t="s">
        <v>703</v>
      </c>
      <c r="D56" s="281" t="s">
        <v>929</v>
      </c>
      <c r="E56" s="282">
        <v>569.05999999999995</v>
      </c>
      <c r="F56" s="283">
        <v>184.87</v>
      </c>
      <c r="G56" s="282">
        <v>105202.09</v>
      </c>
      <c r="H56" s="283">
        <v>184.87</v>
      </c>
      <c r="I56" s="282">
        <v>105202.12</v>
      </c>
      <c r="J56" s="284" t="s">
        <v>928</v>
      </c>
    </row>
    <row r="57" spans="1:10">
      <c r="A57" s="280" t="s">
        <v>923</v>
      </c>
      <c r="B57" s="281" t="s">
        <v>924</v>
      </c>
      <c r="C57" s="281" t="s">
        <v>703</v>
      </c>
      <c r="D57" s="281" t="s">
        <v>930</v>
      </c>
      <c r="E57" s="282">
        <v>1701.81</v>
      </c>
      <c r="F57" s="283">
        <v>114.97</v>
      </c>
      <c r="G57" s="282">
        <v>195657.1</v>
      </c>
      <c r="H57" s="283">
        <v>114.97</v>
      </c>
      <c r="I57" s="282">
        <v>195657.1</v>
      </c>
      <c r="J57" s="284" t="s">
        <v>928</v>
      </c>
    </row>
    <row r="58" spans="1:10">
      <c r="A58" s="280" t="s">
        <v>923</v>
      </c>
      <c r="B58" s="281" t="s">
        <v>924</v>
      </c>
      <c r="C58" s="281" t="s">
        <v>703</v>
      </c>
      <c r="D58" s="281" t="s">
        <v>931</v>
      </c>
      <c r="E58" s="282">
        <v>2864.51</v>
      </c>
      <c r="F58" s="283">
        <v>4.18</v>
      </c>
      <c r="G58" s="282">
        <v>11973.66</v>
      </c>
      <c r="H58" s="283">
        <v>4.18</v>
      </c>
      <c r="I58" s="282">
        <v>11973.65</v>
      </c>
      <c r="J58" s="284" t="s">
        <v>928</v>
      </c>
    </row>
    <row r="59" spans="1:10" hidden="1">
      <c r="A59" s="280" t="s">
        <v>932</v>
      </c>
      <c r="B59" s="281" t="s">
        <v>933</v>
      </c>
      <c r="C59" s="281" t="s">
        <v>703</v>
      </c>
      <c r="D59" s="281" t="s">
        <v>934</v>
      </c>
      <c r="E59" s="282">
        <v>1389.92</v>
      </c>
      <c r="F59" s="283">
        <v>4</v>
      </c>
      <c r="G59" s="282">
        <v>5559.68</v>
      </c>
      <c r="H59" s="283">
        <v>4</v>
      </c>
      <c r="I59" s="282">
        <v>5559.68</v>
      </c>
      <c r="J59" s="284" t="s">
        <v>935</v>
      </c>
    </row>
    <row r="60" spans="1:10" hidden="1">
      <c r="A60" s="280" t="s">
        <v>932</v>
      </c>
      <c r="B60" s="281" t="s">
        <v>933</v>
      </c>
      <c r="C60" s="281" t="s">
        <v>703</v>
      </c>
      <c r="D60" s="281" t="s">
        <v>936</v>
      </c>
      <c r="E60" s="282">
        <v>894.54</v>
      </c>
      <c r="F60" s="283">
        <v>7</v>
      </c>
      <c r="G60" s="282">
        <v>6261.78</v>
      </c>
      <c r="H60" s="283">
        <v>7</v>
      </c>
      <c r="I60" s="282">
        <v>6261.78</v>
      </c>
      <c r="J60" s="284" t="s">
        <v>937</v>
      </c>
    </row>
    <row r="61" spans="1:10" hidden="1">
      <c r="A61" s="280" t="s">
        <v>932</v>
      </c>
      <c r="B61" s="281" t="s">
        <v>933</v>
      </c>
      <c r="C61" s="281" t="s">
        <v>703</v>
      </c>
      <c r="D61" s="281" t="s">
        <v>938</v>
      </c>
      <c r="E61" s="282">
        <v>1386.72</v>
      </c>
      <c r="F61" s="283">
        <v>31</v>
      </c>
      <c r="G61" s="282">
        <v>42988.24</v>
      </c>
      <c r="H61" s="283">
        <v>31</v>
      </c>
      <c r="I61" s="282">
        <v>42988.32</v>
      </c>
      <c r="J61" s="284" t="s">
        <v>937</v>
      </c>
    </row>
    <row r="62" spans="1:10" hidden="1">
      <c r="A62" s="280" t="s">
        <v>932</v>
      </c>
      <c r="B62" s="281" t="s">
        <v>933</v>
      </c>
      <c r="C62" s="281" t="s">
        <v>703</v>
      </c>
      <c r="D62" s="281" t="s">
        <v>939</v>
      </c>
      <c r="E62" s="282">
        <v>894.54</v>
      </c>
      <c r="F62" s="283">
        <v>47</v>
      </c>
      <c r="G62" s="282">
        <v>42043.38</v>
      </c>
      <c r="H62" s="283">
        <v>47</v>
      </c>
      <c r="I62" s="282">
        <v>42043.38</v>
      </c>
      <c r="J62" s="284" t="s">
        <v>935</v>
      </c>
    </row>
    <row r="63" spans="1:10" hidden="1">
      <c r="A63" s="280" t="s">
        <v>932</v>
      </c>
      <c r="B63" s="281" t="s">
        <v>933</v>
      </c>
      <c r="C63" s="281" t="s">
        <v>703</v>
      </c>
      <c r="D63" s="281" t="s">
        <v>940</v>
      </c>
      <c r="E63" s="282">
        <v>1389.92</v>
      </c>
      <c r="F63" s="283">
        <v>178</v>
      </c>
      <c r="G63" s="282">
        <v>247405.76</v>
      </c>
      <c r="H63" s="283">
        <v>178</v>
      </c>
      <c r="I63" s="282">
        <v>247405.76</v>
      </c>
      <c r="J63" s="284" t="s">
        <v>935</v>
      </c>
    </row>
    <row r="64" spans="1:10" hidden="1">
      <c r="A64" s="280" t="s">
        <v>941</v>
      </c>
      <c r="B64" s="281" t="s">
        <v>942</v>
      </c>
      <c r="C64" s="281" t="s">
        <v>703</v>
      </c>
      <c r="D64" s="281" t="s">
        <v>943</v>
      </c>
      <c r="E64" s="282">
        <v>11964.07</v>
      </c>
      <c r="F64" s="283">
        <v>30</v>
      </c>
      <c r="G64" s="282">
        <v>358922.1</v>
      </c>
      <c r="H64" s="283">
        <v>30</v>
      </c>
      <c r="I64" s="282">
        <v>358922.1</v>
      </c>
      <c r="J64" s="284" t="s">
        <v>944</v>
      </c>
    </row>
    <row r="65" spans="1:10" hidden="1">
      <c r="A65" s="280" t="s">
        <v>941</v>
      </c>
      <c r="B65" s="281" t="s">
        <v>942</v>
      </c>
      <c r="C65" s="281" t="s">
        <v>703</v>
      </c>
      <c r="D65" s="281" t="s">
        <v>945</v>
      </c>
      <c r="E65" s="282">
        <v>29883.66</v>
      </c>
      <c r="F65" s="283">
        <v>1</v>
      </c>
      <c r="G65" s="282">
        <v>29883.66</v>
      </c>
      <c r="H65" s="283">
        <v>1</v>
      </c>
      <c r="I65" s="282">
        <v>29883.66</v>
      </c>
      <c r="J65" s="284" t="s">
        <v>944</v>
      </c>
    </row>
    <row r="66" spans="1:10" hidden="1">
      <c r="A66" s="280" t="s">
        <v>941</v>
      </c>
      <c r="B66" s="281" t="s">
        <v>942</v>
      </c>
      <c r="C66" s="281" t="s">
        <v>703</v>
      </c>
      <c r="D66" s="281" t="s">
        <v>946</v>
      </c>
      <c r="E66" s="282">
        <v>21345.47</v>
      </c>
      <c r="F66" s="283">
        <v>14</v>
      </c>
      <c r="G66" s="282">
        <v>298836.58</v>
      </c>
      <c r="H66" s="283">
        <v>14</v>
      </c>
      <c r="I66" s="282">
        <v>298836.58</v>
      </c>
      <c r="J66" s="284" t="s">
        <v>947</v>
      </c>
    </row>
    <row r="67" spans="1:10" hidden="1">
      <c r="A67" s="280" t="s">
        <v>953</v>
      </c>
      <c r="B67" s="281" t="s">
        <v>954</v>
      </c>
      <c r="C67" s="281" t="s">
        <v>703</v>
      </c>
      <c r="D67" s="281" t="s">
        <v>955</v>
      </c>
      <c r="E67" s="282">
        <v>157973.59</v>
      </c>
      <c r="F67" s="283">
        <v>9</v>
      </c>
      <c r="G67" s="282">
        <v>1421762.32</v>
      </c>
      <c r="H67" s="283">
        <v>9</v>
      </c>
      <c r="I67" s="282">
        <v>1421762.31</v>
      </c>
      <c r="J67" s="284" t="s">
        <v>956</v>
      </c>
    </row>
    <row r="68" spans="1:10" hidden="1">
      <c r="A68" s="280" t="s">
        <v>957</v>
      </c>
      <c r="B68" s="281" t="s">
        <v>958</v>
      </c>
      <c r="C68" s="281" t="s">
        <v>703</v>
      </c>
      <c r="D68" s="281" t="s">
        <v>959</v>
      </c>
      <c r="E68" s="282">
        <v>14327.04</v>
      </c>
      <c r="F68" s="283">
        <v>12</v>
      </c>
      <c r="G68" s="282">
        <v>171924.48000000001</v>
      </c>
      <c r="H68" s="283">
        <v>12</v>
      </c>
      <c r="I68" s="282">
        <v>171924.48000000001</v>
      </c>
      <c r="J68" s="284" t="s">
        <v>960</v>
      </c>
    </row>
    <row r="69" spans="1:10" hidden="1">
      <c r="A69" s="280" t="s">
        <v>961</v>
      </c>
      <c r="B69" s="281" t="s">
        <v>962</v>
      </c>
      <c r="C69" s="281" t="s">
        <v>703</v>
      </c>
      <c r="D69" s="281" t="s">
        <v>963</v>
      </c>
      <c r="E69" s="282">
        <v>9551.36</v>
      </c>
      <c r="F69" s="283">
        <v>9</v>
      </c>
      <c r="G69" s="282">
        <v>85962.240000000005</v>
      </c>
      <c r="H69" s="283">
        <v>9</v>
      </c>
      <c r="I69" s="282">
        <v>85962.240000000005</v>
      </c>
      <c r="J69" s="284" t="s">
        <v>964</v>
      </c>
    </row>
    <row r="70" spans="1:10" hidden="1">
      <c r="A70" s="280" t="s">
        <v>972</v>
      </c>
      <c r="B70" s="281" t="s">
        <v>973</v>
      </c>
      <c r="C70" s="281" t="s">
        <v>703</v>
      </c>
      <c r="D70" s="281" t="s">
        <v>974</v>
      </c>
      <c r="E70" s="282">
        <v>96218.18</v>
      </c>
      <c r="F70" s="283">
        <v>47</v>
      </c>
      <c r="G70" s="282">
        <v>4522254.46</v>
      </c>
      <c r="H70" s="283">
        <v>47</v>
      </c>
      <c r="I70" s="282">
        <v>4522254.46</v>
      </c>
      <c r="J70" s="284" t="s">
        <v>975</v>
      </c>
    </row>
    <row r="71" spans="1:10" hidden="1">
      <c r="A71" s="280" t="s">
        <v>976</v>
      </c>
      <c r="B71" s="281" t="s">
        <v>977</v>
      </c>
      <c r="C71" s="281" t="s">
        <v>703</v>
      </c>
      <c r="D71" s="281" t="s">
        <v>981</v>
      </c>
      <c r="E71" s="282">
        <v>109479.34</v>
      </c>
      <c r="F71" s="283">
        <v>6</v>
      </c>
      <c r="G71" s="282">
        <v>656876.04</v>
      </c>
      <c r="H71" s="283">
        <v>6</v>
      </c>
      <c r="I71" s="282">
        <v>656876.04</v>
      </c>
      <c r="J71" s="284" t="s">
        <v>979</v>
      </c>
    </row>
    <row r="72" spans="1:10" hidden="1">
      <c r="A72" s="280" t="s">
        <v>1002</v>
      </c>
      <c r="B72" s="281" t="s">
        <v>1003</v>
      </c>
      <c r="C72" s="281" t="s">
        <v>703</v>
      </c>
      <c r="D72" s="281" t="s">
        <v>1004</v>
      </c>
      <c r="E72" s="282">
        <v>83857.14</v>
      </c>
      <c r="F72" s="283">
        <v>14</v>
      </c>
      <c r="G72" s="282">
        <v>1174000</v>
      </c>
      <c r="H72" s="283">
        <v>14</v>
      </c>
      <c r="I72" s="282">
        <v>1173999.96</v>
      </c>
      <c r="J72" s="284" t="s">
        <v>1005</v>
      </c>
    </row>
    <row r="73" spans="1:10" hidden="1">
      <c r="A73" s="280" t="s">
        <v>1006</v>
      </c>
      <c r="B73" s="281" t="s">
        <v>1007</v>
      </c>
      <c r="C73" s="281" t="s">
        <v>703</v>
      </c>
      <c r="D73" s="281" t="s">
        <v>1008</v>
      </c>
      <c r="E73" s="282">
        <v>3330.02</v>
      </c>
      <c r="F73" s="283">
        <v>6</v>
      </c>
      <c r="G73" s="282">
        <v>19980.099999999999</v>
      </c>
      <c r="H73" s="283">
        <v>6</v>
      </c>
      <c r="I73" s="282">
        <v>19980.12</v>
      </c>
      <c r="J73" s="284" t="s">
        <v>1009</v>
      </c>
    </row>
    <row r="74" spans="1:10" hidden="1">
      <c r="A74" s="280" t="s">
        <v>1014</v>
      </c>
      <c r="B74" s="281" t="s">
        <v>1015</v>
      </c>
      <c r="C74" s="281" t="s">
        <v>703</v>
      </c>
      <c r="D74" s="281" t="s">
        <v>1018</v>
      </c>
      <c r="E74" s="282">
        <v>30133.360000000001</v>
      </c>
      <c r="F74" s="283">
        <v>26</v>
      </c>
      <c r="G74" s="282">
        <v>783467.36</v>
      </c>
      <c r="H74" s="283">
        <v>26</v>
      </c>
      <c r="I74" s="282">
        <v>783467.36</v>
      </c>
      <c r="J74" s="284" t="s">
        <v>1017</v>
      </c>
    </row>
    <row r="75" spans="1:10" hidden="1">
      <c r="A75" s="280" t="s">
        <v>1014</v>
      </c>
      <c r="B75" s="281" t="s">
        <v>1015</v>
      </c>
      <c r="C75" s="281" t="s">
        <v>703</v>
      </c>
      <c r="D75" s="281" t="s">
        <v>1019</v>
      </c>
      <c r="E75" s="282">
        <v>30133.360000000001</v>
      </c>
      <c r="F75" s="283">
        <v>4</v>
      </c>
      <c r="G75" s="282">
        <v>120533.44</v>
      </c>
      <c r="H75" s="283">
        <v>4</v>
      </c>
      <c r="I75" s="282">
        <v>120533.44</v>
      </c>
      <c r="J75" s="284" t="s">
        <v>1017</v>
      </c>
    </row>
    <row r="76" spans="1:10" hidden="1">
      <c r="A76" s="280" t="s">
        <v>1020</v>
      </c>
      <c r="B76" s="281" t="s">
        <v>1021</v>
      </c>
      <c r="C76" s="281" t="s">
        <v>703</v>
      </c>
      <c r="D76" s="281" t="s">
        <v>1022</v>
      </c>
      <c r="E76" s="282">
        <v>31665.45</v>
      </c>
      <c r="F76" s="283">
        <v>39</v>
      </c>
      <c r="G76" s="282">
        <v>1234952.55</v>
      </c>
      <c r="H76" s="283">
        <v>39</v>
      </c>
      <c r="I76" s="282">
        <v>1234952.55</v>
      </c>
      <c r="J76" s="284" t="s">
        <v>1023</v>
      </c>
    </row>
    <row r="77" spans="1:10" hidden="1">
      <c r="A77" s="280" t="s">
        <v>1024</v>
      </c>
      <c r="B77" s="281" t="s">
        <v>1025</v>
      </c>
      <c r="C77" s="281" t="s">
        <v>703</v>
      </c>
      <c r="D77" s="281" t="s">
        <v>1026</v>
      </c>
      <c r="E77" s="282">
        <v>8818.5300000000007</v>
      </c>
      <c r="F77" s="283">
        <v>2</v>
      </c>
      <c r="G77" s="282">
        <v>17637.060000000001</v>
      </c>
      <c r="H77" s="283">
        <v>2</v>
      </c>
      <c r="I77" s="282">
        <v>17637.060000000001</v>
      </c>
      <c r="J77" s="284" t="s">
        <v>1027</v>
      </c>
    </row>
    <row r="78" spans="1:10" hidden="1">
      <c r="A78" s="280" t="s">
        <v>1024</v>
      </c>
      <c r="B78" s="281" t="s">
        <v>1025</v>
      </c>
      <c r="C78" s="281" t="s">
        <v>703</v>
      </c>
      <c r="D78" s="281" t="s">
        <v>1028</v>
      </c>
      <c r="E78" s="282">
        <v>15047.79</v>
      </c>
      <c r="F78" s="283">
        <v>57</v>
      </c>
      <c r="G78" s="282">
        <v>857724.1</v>
      </c>
      <c r="H78" s="283">
        <v>57</v>
      </c>
      <c r="I78" s="282">
        <v>857724.03</v>
      </c>
      <c r="J78" s="284" t="s">
        <v>1027</v>
      </c>
    </row>
    <row r="79" spans="1:10" hidden="1">
      <c r="A79" s="280" t="s">
        <v>1024</v>
      </c>
      <c r="B79" s="281" t="s">
        <v>1025</v>
      </c>
      <c r="C79" s="281" t="s">
        <v>703</v>
      </c>
      <c r="D79" s="281" t="s">
        <v>1029</v>
      </c>
      <c r="E79" s="282">
        <v>15037.78</v>
      </c>
      <c r="F79" s="283">
        <v>59</v>
      </c>
      <c r="G79" s="282">
        <v>887228.87</v>
      </c>
      <c r="H79" s="283">
        <v>59</v>
      </c>
      <c r="I79" s="282">
        <v>887229.02</v>
      </c>
      <c r="J79" s="284" t="s">
        <v>1027</v>
      </c>
    </row>
    <row r="80" spans="1:10" hidden="1">
      <c r="A80" s="280" t="s">
        <v>1030</v>
      </c>
      <c r="B80" s="281" t="s">
        <v>1031</v>
      </c>
      <c r="C80" s="281" t="s">
        <v>703</v>
      </c>
      <c r="D80" s="281" t="s">
        <v>1032</v>
      </c>
      <c r="E80" s="282">
        <v>12456.23</v>
      </c>
      <c r="F80" s="283">
        <v>2</v>
      </c>
      <c r="G80" s="282">
        <v>24912.45</v>
      </c>
      <c r="H80" s="283">
        <v>2</v>
      </c>
      <c r="I80" s="282">
        <v>24912.46</v>
      </c>
      <c r="J80" s="284" t="s">
        <v>1033</v>
      </c>
    </row>
    <row r="81" spans="1:10" hidden="1">
      <c r="A81" s="280" t="s">
        <v>1030</v>
      </c>
      <c r="B81" s="281" t="s">
        <v>1031</v>
      </c>
      <c r="C81" s="281" t="s">
        <v>703</v>
      </c>
      <c r="D81" s="281" t="s">
        <v>1034</v>
      </c>
      <c r="E81" s="282">
        <v>25136.9</v>
      </c>
      <c r="F81" s="283">
        <v>3</v>
      </c>
      <c r="G81" s="282">
        <v>75410.7</v>
      </c>
      <c r="H81" s="283">
        <v>3</v>
      </c>
      <c r="I81" s="282">
        <v>75410.7</v>
      </c>
      <c r="J81" s="284" t="s">
        <v>1033</v>
      </c>
    </row>
    <row r="82" spans="1:10" hidden="1">
      <c r="A82" s="280" t="s">
        <v>1035</v>
      </c>
      <c r="B82" s="281" t="s">
        <v>1036</v>
      </c>
      <c r="C82" s="281" t="s">
        <v>703</v>
      </c>
      <c r="D82" s="281" t="s">
        <v>1037</v>
      </c>
      <c r="E82" s="282">
        <v>95915.29</v>
      </c>
      <c r="F82" s="283">
        <v>10</v>
      </c>
      <c r="G82" s="282">
        <v>959152.87</v>
      </c>
      <c r="H82" s="283">
        <v>10</v>
      </c>
      <c r="I82" s="282">
        <v>959152.9</v>
      </c>
      <c r="J82" s="284" t="s">
        <v>1038</v>
      </c>
    </row>
    <row r="83" spans="1:10" hidden="1">
      <c r="A83" s="280" t="s">
        <v>1043</v>
      </c>
      <c r="B83" s="281" t="s">
        <v>1044</v>
      </c>
      <c r="C83" s="281" t="s">
        <v>703</v>
      </c>
      <c r="D83" s="281" t="s">
        <v>1047</v>
      </c>
      <c r="E83" s="282">
        <v>63126.66</v>
      </c>
      <c r="F83" s="283">
        <v>13</v>
      </c>
      <c r="G83" s="282">
        <v>820646.58</v>
      </c>
      <c r="H83" s="283">
        <v>13</v>
      </c>
      <c r="I83" s="282">
        <v>820646.58</v>
      </c>
      <c r="J83" s="284" t="s">
        <v>1046</v>
      </c>
    </row>
    <row r="84" spans="1:10" hidden="1">
      <c r="A84" s="280" t="s">
        <v>1048</v>
      </c>
      <c r="B84" s="281" t="s">
        <v>1049</v>
      </c>
      <c r="C84" s="281" t="s">
        <v>703</v>
      </c>
      <c r="D84" s="281" t="s">
        <v>1050</v>
      </c>
      <c r="E84" s="282">
        <v>50726.78</v>
      </c>
      <c r="F84" s="283">
        <v>3</v>
      </c>
      <c r="G84" s="282">
        <v>152180.34</v>
      </c>
      <c r="H84" s="283">
        <v>3</v>
      </c>
      <c r="I84" s="282">
        <v>152180.34</v>
      </c>
      <c r="J84" s="284" t="s">
        <v>1051</v>
      </c>
    </row>
    <row r="85" spans="1:10" hidden="1">
      <c r="A85" s="280" t="s">
        <v>1052</v>
      </c>
      <c r="B85" s="281" t="s">
        <v>1053</v>
      </c>
      <c r="C85" s="281" t="s">
        <v>703</v>
      </c>
      <c r="D85" s="281" t="s">
        <v>1054</v>
      </c>
      <c r="E85" s="282">
        <v>15274.01</v>
      </c>
      <c r="F85" s="283">
        <v>39</v>
      </c>
      <c r="G85" s="282">
        <v>595686.36</v>
      </c>
      <c r="H85" s="283">
        <v>39</v>
      </c>
      <c r="I85" s="282">
        <v>595686.39</v>
      </c>
      <c r="J85" s="284" t="s">
        <v>1055</v>
      </c>
    </row>
    <row r="86" spans="1:10" hidden="1">
      <c r="A86" s="280" t="s">
        <v>1052</v>
      </c>
      <c r="B86" s="281" t="s">
        <v>1053</v>
      </c>
      <c r="C86" s="281" t="s">
        <v>703</v>
      </c>
      <c r="D86" s="281" t="s">
        <v>1056</v>
      </c>
      <c r="E86" s="282">
        <v>56443</v>
      </c>
      <c r="F86" s="283">
        <v>1</v>
      </c>
      <c r="G86" s="282">
        <v>56443</v>
      </c>
      <c r="H86" s="283">
        <v>1</v>
      </c>
      <c r="I86" s="282">
        <v>56443</v>
      </c>
      <c r="J86" s="284" t="s">
        <v>1055</v>
      </c>
    </row>
    <row r="87" spans="1:10" hidden="1">
      <c r="A87" s="280" t="s">
        <v>1057</v>
      </c>
      <c r="B87" s="281" t="s">
        <v>1058</v>
      </c>
      <c r="C87" s="281" t="s">
        <v>703</v>
      </c>
      <c r="D87" s="281" t="s">
        <v>1059</v>
      </c>
      <c r="E87" s="282">
        <v>123640.36</v>
      </c>
      <c r="F87" s="283">
        <v>40</v>
      </c>
      <c r="G87" s="282">
        <v>4945614.21</v>
      </c>
      <c r="H87" s="283">
        <v>40</v>
      </c>
      <c r="I87" s="282">
        <v>4945614.4000000004</v>
      </c>
      <c r="J87" s="284" t="s">
        <v>1060</v>
      </c>
    </row>
    <row r="88" spans="1:10" hidden="1">
      <c r="A88" s="280" t="s">
        <v>1057</v>
      </c>
      <c r="B88" s="281" t="s">
        <v>1058</v>
      </c>
      <c r="C88" s="281" t="s">
        <v>703</v>
      </c>
      <c r="D88" s="281" t="s">
        <v>1061</v>
      </c>
      <c r="E88" s="282">
        <v>86280.3</v>
      </c>
      <c r="F88" s="283">
        <v>17</v>
      </c>
      <c r="G88" s="282">
        <v>1466765.1</v>
      </c>
      <c r="H88" s="283">
        <v>17</v>
      </c>
      <c r="I88" s="282">
        <v>1466765.1</v>
      </c>
      <c r="J88" s="284" t="s">
        <v>1060</v>
      </c>
    </row>
    <row r="89" spans="1:10" hidden="1">
      <c r="A89" s="280" t="s">
        <v>1063</v>
      </c>
      <c r="B89" s="281" t="s">
        <v>1064</v>
      </c>
      <c r="C89" s="281" t="s">
        <v>703</v>
      </c>
      <c r="D89" s="281" t="s">
        <v>1065</v>
      </c>
      <c r="E89" s="282">
        <v>128202.33</v>
      </c>
      <c r="F89" s="283">
        <v>9</v>
      </c>
      <c r="G89" s="282">
        <v>1153821</v>
      </c>
      <c r="H89" s="283">
        <v>9</v>
      </c>
      <c r="I89" s="282">
        <v>1153820.97</v>
      </c>
      <c r="J89" s="284" t="s">
        <v>1066</v>
      </c>
    </row>
    <row r="90" spans="1:10" hidden="1">
      <c r="A90" s="280" t="s">
        <v>1063</v>
      </c>
      <c r="B90" s="281" t="s">
        <v>1064</v>
      </c>
      <c r="C90" s="281" t="s">
        <v>703</v>
      </c>
      <c r="D90" s="281" t="s">
        <v>1067</v>
      </c>
      <c r="E90" s="282">
        <v>112608.63</v>
      </c>
      <c r="F90" s="283">
        <v>28</v>
      </c>
      <c r="G90" s="282">
        <v>3153041.55</v>
      </c>
      <c r="H90" s="283">
        <v>28</v>
      </c>
      <c r="I90" s="282">
        <v>3153041.64</v>
      </c>
      <c r="J90" s="284" t="s">
        <v>1066</v>
      </c>
    </row>
    <row r="91" spans="1:10" hidden="1">
      <c r="A91" s="280" t="s">
        <v>1077</v>
      </c>
      <c r="B91" s="281" t="s">
        <v>1078</v>
      </c>
      <c r="C91" s="281" t="s">
        <v>703</v>
      </c>
      <c r="D91" s="281" t="s">
        <v>1079</v>
      </c>
      <c r="E91" s="282">
        <v>3904.45</v>
      </c>
      <c r="F91" s="283">
        <v>3</v>
      </c>
      <c r="G91" s="282">
        <v>11713.35</v>
      </c>
      <c r="H91" s="283">
        <v>3</v>
      </c>
      <c r="I91" s="282">
        <v>11713.35</v>
      </c>
      <c r="J91" s="284" t="s">
        <v>1080</v>
      </c>
    </row>
    <row r="92" spans="1:10" hidden="1">
      <c r="A92" s="280" t="s">
        <v>1077</v>
      </c>
      <c r="B92" s="281" t="s">
        <v>1078</v>
      </c>
      <c r="C92" s="281" t="s">
        <v>703</v>
      </c>
      <c r="D92" s="281" t="s">
        <v>1081</v>
      </c>
      <c r="E92" s="282">
        <v>7808.92</v>
      </c>
      <c r="F92" s="283">
        <v>4</v>
      </c>
      <c r="G92" s="282">
        <v>31235.68</v>
      </c>
      <c r="H92" s="283">
        <v>4</v>
      </c>
      <c r="I92" s="282">
        <v>31235.68</v>
      </c>
      <c r="J92" s="284" t="s">
        <v>1080</v>
      </c>
    </row>
    <row r="93" spans="1:10" hidden="1">
      <c r="A93" s="280" t="s">
        <v>1077</v>
      </c>
      <c r="B93" s="281" t="s">
        <v>1078</v>
      </c>
      <c r="C93" s="281" t="s">
        <v>703</v>
      </c>
      <c r="D93" s="281" t="s">
        <v>1082</v>
      </c>
      <c r="E93" s="282">
        <v>15617.83</v>
      </c>
      <c r="F93" s="283">
        <v>4</v>
      </c>
      <c r="G93" s="282">
        <v>62471.32</v>
      </c>
      <c r="H93" s="283">
        <v>4</v>
      </c>
      <c r="I93" s="282">
        <v>62471.32</v>
      </c>
      <c r="J93" s="284" t="s">
        <v>1080</v>
      </c>
    </row>
    <row r="94" spans="1:10" hidden="1">
      <c r="A94" s="280" t="s">
        <v>1083</v>
      </c>
      <c r="B94" s="281" t="s">
        <v>1084</v>
      </c>
      <c r="C94" s="281" t="s">
        <v>703</v>
      </c>
      <c r="D94" s="281" t="s">
        <v>1087</v>
      </c>
      <c r="E94" s="282">
        <v>48577.3</v>
      </c>
      <c r="F94" s="283">
        <v>2</v>
      </c>
      <c r="G94" s="282">
        <v>97154.6</v>
      </c>
      <c r="H94" s="283">
        <v>2</v>
      </c>
      <c r="I94" s="282">
        <v>97154.6</v>
      </c>
      <c r="J94" s="284" t="s">
        <v>1088</v>
      </c>
    </row>
    <row r="95" spans="1:10" hidden="1">
      <c r="A95" s="280" t="s">
        <v>1090</v>
      </c>
      <c r="B95" s="281" t="s">
        <v>1091</v>
      </c>
      <c r="C95" s="281" t="s">
        <v>703</v>
      </c>
      <c r="D95" s="281" t="s">
        <v>1094</v>
      </c>
      <c r="E95" s="282">
        <v>10411.879999999999</v>
      </c>
      <c r="F95" s="283">
        <v>4</v>
      </c>
      <c r="G95" s="282">
        <v>41647.519999999997</v>
      </c>
      <c r="H95" s="283">
        <v>4</v>
      </c>
      <c r="I95" s="282">
        <v>41647.519999999997</v>
      </c>
      <c r="J95" s="284" t="s">
        <v>1093</v>
      </c>
    </row>
    <row r="96" spans="1:10" hidden="1">
      <c r="A96" s="280" t="s">
        <v>1095</v>
      </c>
      <c r="B96" s="281" t="s">
        <v>1096</v>
      </c>
      <c r="C96" s="281" t="s">
        <v>703</v>
      </c>
      <c r="D96" s="281" t="s">
        <v>1097</v>
      </c>
      <c r="E96" s="282">
        <v>54154.31</v>
      </c>
      <c r="F96" s="283">
        <v>15</v>
      </c>
      <c r="G96" s="282">
        <v>812314.65</v>
      </c>
      <c r="H96" s="283">
        <v>15</v>
      </c>
      <c r="I96" s="282">
        <v>812314.65</v>
      </c>
      <c r="J96" s="284" t="s">
        <v>1098</v>
      </c>
    </row>
    <row r="97" spans="1:10" hidden="1">
      <c r="A97" s="280" t="s">
        <v>1099</v>
      </c>
      <c r="B97" s="281" t="s">
        <v>1100</v>
      </c>
      <c r="C97" s="281" t="s">
        <v>703</v>
      </c>
      <c r="D97" s="281" t="s">
        <v>1103</v>
      </c>
      <c r="E97" s="282">
        <v>89315.56</v>
      </c>
      <c r="F97" s="283">
        <v>45</v>
      </c>
      <c r="G97" s="282">
        <v>4019200</v>
      </c>
      <c r="H97" s="283">
        <v>45</v>
      </c>
      <c r="I97" s="282">
        <v>4019200.2</v>
      </c>
      <c r="J97" s="284" t="s">
        <v>1104</v>
      </c>
    </row>
    <row r="98" spans="1:10" hidden="1">
      <c r="A98" s="280" t="s">
        <v>1099</v>
      </c>
      <c r="B98" s="281" t="s">
        <v>1100</v>
      </c>
      <c r="C98" s="281" t="s">
        <v>703</v>
      </c>
      <c r="D98" s="281" t="s">
        <v>1105</v>
      </c>
      <c r="E98" s="282">
        <v>89347.37</v>
      </c>
      <c r="F98" s="283">
        <v>38</v>
      </c>
      <c r="G98" s="282">
        <v>3395200</v>
      </c>
      <c r="H98" s="283">
        <v>38</v>
      </c>
      <c r="I98" s="282">
        <v>3395200.06</v>
      </c>
      <c r="J98" s="284" t="s">
        <v>1104</v>
      </c>
    </row>
    <row r="99" spans="1:10" hidden="1">
      <c r="A99" s="280" t="s">
        <v>1099</v>
      </c>
      <c r="B99" s="281" t="s">
        <v>1100</v>
      </c>
      <c r="C99" s="281" t="s">
        <v>703</v>
      </c>
      <c r="D99" s="281" t="s">
        <v>1106</v>
      </c>
      <c r="E99" s="282">
        <v>89600</v>
      </c>
      <c r="F99" s="283">
        <v>7</v>
      </c>
      <c r="G99" s="282">
        <v>627200</v>
      </c>
      <c r="H99" s="283">
        <v>7</v>
      </c>
      <c r="I99" s="282">
        <v>627200</v>
      </c>
      <c r="J99" s="284" t="s">
        <v>1104</v>
      </c>
    </row>
    <row r="100" spans="1:10" hidden="1">
      <c r="A100" s="280" t="s">
        <v>1107</v>
      </c>
      <c r="B100" s="281" t="s">
        <v>1108</v>
      </c>
      <c r="C100" s="281" t="s">
        <v>703</v>
      </c>
      <c r="D100" s="281" t="s">
        <v>1109</v>
      </c>
      <c r="E100" s="282">
        <v>16186.16</v>
      </c>
      <c r="F100" s="283">
        <v>4</v>
      </c>
      <c r="G100" s="282">
        <v>64744.639999999999</v>
      </c>
      <c r="H100" s="283">
        <v>4</v>
      </c>
      <c r="I100" s="282">
        <v>64744.639999999999</v>
      </c>
      <c r="J100" s="284" t="s">
        <v>1110</v>
      </c>
    </row>
    <row r="101" spans="1:10" hidden="1">
      <c r="A101" s="280" t="s">
        <v>1107</v>
      </c>
      <c r="B101" s="281" t="s">
        <v>1108</v>
      </c>
      <c r="C101" s="281" t="s">
        <v>703</v>
      </c>
      <c r="D101" s="281" t="s">
        <v>1113</v>
      </c>
      <c r="E101" s="282">
        <v>31805.759999999998</v>
      </c>
      <c r="F101" s="283">
        <v>10</v>
      </c>
      <c r="G101" s="282">
        <v>318057.59999999998</v>
      </c>
      <c r="H101" s="283">
        <v>10</v>
      </c>
      <c r="I101" s="282">
        <v>318057.59999999998</v>
      </c>
      <c r="J101" s="284" t="s">
        <v>1112</v>
      </c>
    </row>
    <row r="102" spans="1:10" hidden="1">
      <c r="A102" s="280" t="s">
        <v>1107</v>
      </c>
      <c r="B102" s="281" t="s">
        <v>1108</v>
      </c>
      <c r="C102" s="281" t="s">
        <v>703</v>
      </c>
      <c r="D102" s="281" t="s">
        <v>1114</v>
      </c>
      <c r="E102" s="282">
        <v>16186.16</v>
      </c>
      <c r="F102" s="283">
        <v>17</v>
      </c>
      <c r="G102" s="282">
        <v>275164.71999999997</v>
      </c>
      <c r="H102" s="283">
        <v>17</v>
      </c>
      <c r="I102" s="282">
        <v>275164.71999999997</v>
      </c>
      <c r="J102" s="284" t="s">
        <v>1110</v>
      </c>
    </row>
    <row r="103" spans="1:10" hidden="1">
      <c r="A103" s="280" t="s">
        <v>1115</v>
      </c>
      <c r="B103" s="281" t="s">
        <v>1116</v>
      </c>
      <c r="C103" s="281" t="s">
        <v>703</v>
      </c>
      <c r="D103" s="281" t="s">
        <v>1119</v>
      </c>
      <c r="E103" s="282">
        <v>18083.86</v>
      </c>
      <c r="F103" s="283">
        <v>28</v>
      </c>
      <c r="G103" s="282">
        <v>506348.06</v>
      </c>
      <c r="H103" s="283">
        <v>28</v>
      </c>
      <c r="I103" s="282">
        <v>506348.08</v>
      </c>
      <c r="J103" s="284" t="s">
        <v>1118</v>
      </c>
    </row>
    <row r="104" spans="1:10" hidden="1">
      <c r="A104" s="280" t="s">
        <v>1115</v>
      </c>
      <c r="B104" s="281" t="s">
        <v>1116</v>
      </c>
      <c r="C104" s="281" t="s">
        <v>703</v>
      </c>
      <c r="D104" s="281" t="s">
        <v>1120</v>
      </c>
      <c r="E104" s="282">
        <v>19595.259999999998</v>
      </c>
      <c r="F104" s="283">
        <v>12</v>
      </c>
      <c r="G104" s="282">
        <v>235143.12</v>
      </c>
      <c r="H104" s="283">
        <v>12</v>
      </c>
      <c r="I104" s="282">
        <v>235143.12</v>
      </c>
      <c r="J104" s="284" t="s">
        <v>1118</v>
      </c>
    </row>
    <row r="105" spans="1:10" hidden="1">
      <c r="A105" s="280" t="s">
        <v>1115</v>
      </c>
      <c r="B105" s="281" t="s">
        <v>1116</v>
      </c>
      <c r="C105" s="281" t="s">
        <v>703</v>
      </c>
      <c r="D105" s="281" t="s">
        <v>1121</v>
      </c>
      <c r="E105" s="282">
        <v>25678.02</v>
      </c>
      <c r="F105" s="283">
        <v>25</v>
      </c>
      <c r="G105" s="282">
        <v>641950.61</v>
      </c>
      <c r="H105" s="283">
        <v>25</v>
      </c>
      <c r="I105" s="282">
        <v>641950.5</v>
      </c>
      <c r="J105" s="284" t="s">
        <v>1118</v>
      </c>
    </row>
    <row r="106" spans="1:10" hidden="1">
      <c r="A106" s="280" t="s">
        <v>2023</v>
      </c>
      <c r="B106" s="281" t="s">
        <v>2024</v>
      </c>
      <c r="C106" s="281" t="s">
        <v>703</v>
      </c>
      <c r="D106" s="281" t="s">
        <v>2025</v>
      </c>
      <c r="E106" s="282">
        <v>294529.62</v>
      </c>
      <c r="F106" s="283">
        <v>1.75</v>
      </c>
      <c r="G106" s="282">
        <v>515426.84</v>
      </c>
      <c r="H106" s="283">
        <v>1.75</v>
      </c>
      <c r="I106" s="282">
        <v>515426.83</v>
      </c>
      <c r="J106" s="284" t="s">
        <v>2026</v>
      </c>
    </row>
    <row r="107" spans="1:10" hidden="1">
      <c r="A107" s="280" t="s">
        <v>1126</v>
      </c>
      <c r="B107" s="281" t="s">
        <v>1127</v>
      </c>
      <c r="C107" s="281" t="s">
        <v>703</v>
      </c>
      <c r="D107" s="281" t="s">
        <v>1128</v>
      </c>
      <c r="E107" s="282">
        <v>6902.54</v>
      </c>
      <c r="F107" s="283">
        <v>123.13</v>
      </c>
      <c r="G107" s="282">
        <v>849909.18</v>
      </c>
      <c r="H107" s="283">
        <v>123.13</v>
      </c>
      <c r="I107" s="282">
        <v>849909.75</v>
      </c>
      <c r="J107" s="284" t="s">
        <v>1129</v>
      </c>
    </row>
    <row r="108" spans="1:10" hidden="1">
      <c r="A108" s="280" t="s">
        <v>1126</v>
      </c>
      <c r="B108" s="281" t="s">
        <v>1127</v>
      </c>
      <c r="C108" s="281" t="s">
        <v>703</v>
      </c>
      <c r="D108" s="281" t="s">
        <v>1130</v>
      </c>
      <c r="E108" s="282">
        <v>17268.34</v>
      </c>
      <c r="F108" s="283">
        <v>184</v>
      </c>
      <c r="G108" s="282">
        <v>3177374.36</v>
      </c>
      <c r="H108" s="283">
        <v>184</v>
      </c>
      <c r="I108" s="282">
        <v>3177374.56</v>
      </c>
      <c r="J108" s="284" t="s">
        <v>1129</v>
      </c>
    </row>
    <row r="109" spans="1:10" hidden="1">
      <c r="A109" s="280" t="s">
        <v>1131</v>
      </c>
      <c r="B109" s="281" t="s">
        <v>1132</v>
      </c>
      <c r="C109" s="281" t="s">
        <v>703</v>
      </c>
      <c r="D109" s="281" t="s">
        <v>1133</v>
      </c>
      <c r="E109" s="282">
        <v>64819.9</v>
      </c>
      <c r="F109" s="283">
        <v>15</v>
      </c>
      <c r="G109" s="282">
        <v>972298.5</v>
      </c>
      <c r="H109" s="283">
        <v>15</v>
      </c>
      <c r="I109" s="282">
        <v>972298.5</v>
      </c>
      <c r="J109" s="284" t="s">
        <v>1134</v>
      </c>
    </row>
    <row r="110" spans="1:10" hidden="1">
      <c r="A110" s="280" t="s">
        <v>1135</v>
      </c>
      <c r="B110" s="281" t="s">
        <v>1136</v>
      </c>
      <c r="C110" s="281" t="s">
        <v>703</v>
      </c>
      <c r="D110" s="281" t="s">
        <v>1137</v>
      </c>
      <c r="E110" s="282">
        <v>66804.87</v>
      </c>
      <c r="F110" s="283">
        <v>106</v>
      </c>
      <c r="G110" s="282">
        <v>7081316.0899999999</v>
      </c>
      <c r="H110" s="283">
        <v>106</v>
      </c>
      <c r="I110" s="282">
        <v>7081316.2199999997</v>
      </c>
      <c r="J110" s="284" t="s">
        <v>1138</v>
      </c>
    </row>
    <row r="111" spans="1:10" hidden="1">
      <c r="A111" s="280" t="s">
        <v>1139</v>
      </c>
      <c r="B111" s="281" t="s">
        <v>1140</v>
      </c>
      <c r="C111" s="281" t="s">
        <v>703</v>
      </c>
      <c r="D111" s="281" t="s">
        <v>1141</v>
      </c>
      <c r="E111" s="282">
        <v>9205.1299999999992</v>
      </c>
      <c r="F111" s="283">
        <v>18.2</v>
      </c>
      <c r="G111" s="282">
        <v>167533.34</v>
      </c>
      <c r="H111" s="283">
        <v>18.2</v>
      </c>
      <c r="I111" s="282">
        <v>167533.37</v>
      </c>
      <c r="J111" s="284" t="s">
        <v>1142</v>
      </c>
    </row>
    <row r="112" spans="1:10" hidden="1">
      <c r="A112" s="280" t="s">
        <v>1139</v>
      </c>
      <c r="B112" s="281" t="s">
        <v>1140</v>
      </c>
      <c r="C112" s="281" t="s">
        <v>703</v>
      </c>
      <c r="D112" s="281" t="s">
        <v>1143</v>
      </c>
      <c r="E112" s="282">
        <v>46025.03</v>
      </c>
      <c r="F112" s="283">
        <v>13</v>
      </c>
      <c r="G112" s="282">
        <v>598325.39</v>
      </c>
      <c r="H112" s="283">
        <v>13</v>
      </c>
      <c r="I112" s="282">
        <v>598325.39</v>
      </c>
      <c r="J112" s="284" t="s">
        <v>1142</v>
      </c>
    </row>
    <row r="113" spans="1:10" hidden="1">
      <c r="A113" s="280" t="s">
        <v>1144</v>
      </c>
      <c r="B113" s="281" t="s">
        <v>1145</v>
      </c>
      <c r="C113" s="281" t="s">
        <v>703</v>
      </c>
      <c r="D113" s="281" t="s">
        <v>1146</v>
      </c>
      <c r="E113" s="282">
        <v>18299.78</v>
      </c>
      <c r="F113" s="283">
        <v>26</v>
      </c>
      <c r="G113" s="282">
        <v>475794.36</v>
      </c>
      <c r="H113" s="283">
        <v>26</v>
      </c>
      <c r="I113" s="282">
        <v>475794.28</v>
      </c>
      <c r="J113" s="284" t="s">
        <v>1147</v>
      </c>
    </row>
    <row r="114" spans="1:10" hidden="1">
      <c r="A114" s="280" t="s">
        <v>1144</v>
      </c>
      <c r="B114" s="281" t="s">
        <v>1145</v>
      </c>
      <c r="C114" s="281" t="s">
        <v>703</v>
      </c>
      <c r="D114" s="281" t="s">
        <v>1148</v>
      </c>
      <c r="E114" s="282">
        <v>6101.57</v>
      </c>
      <c r="F114" s="283">
        <v>92.66</v>
      </c>
      <c r="G114" s="282">
        <v>565371.30000000005</v>
      </c>
      <c r="H114" s="283">
        <v>92.66</v>
      </c>
      <c r="I114" s="282">
        <v>565371.48</v>
      </c>
      <c r="J114" s="284" t="s">
        <v>1149</v>
      </c>
    </row>
    <row r="115" spans="1:10" hidden="1">
      <c r="A115" s="280" t="s">
        <v>1144</v>
      </c>
      <c r="B115" s="281" t="s">
        <v>1145</v>
      </c>
      <c r="C115" s="281" t="s">
        <v>703</v>
      </c>
      <c r="D115" s="281" t="s">
        <v>1150</v>
      </c>
      <c r="E115" s="282">
        <v>6104.11</v>
      </c>
      <c r="F115" s="283">
        <v>137.57</v>
      </c>
      <c r="G115" s="282">
        <v>839742.21</v>
      </c>
      <c r="H115" s="283">
        <v>137.57</v>
      </c>
      <c r="I115" s="282">
        <v>839742.41</v>
      </c>
      <c r="J115" s="284" t="s">
        <v>1151</v>
      </c>
    </row>
    <row r="116" spans="1:10" hidden="1">
      <c r="A116" s="280" t="s">
        <v>1152</v>
      </c>
      <c r="B116" s="281" t="s">
        <v>1153</v>
      </c>
      <c r="C116" s="281" t="s">
        <v>703</v>
      </c>
      <c r="D116" s="281" t="s">
        <v>1154</v>
      </c>
      <c r="E116" s="282">
        <v>41787.35</v>
      </c>
      <c r="F116" s="283">
        <v>73</v>
      </c>
      <c r="G116" s="282">
        <v>3050476.72</v>
      </c>
      <c r="H116" s="283">
        <v>73</v>
      </c>
      <c r="I116" s="282">
        <v>3050476.55</v>
      </c>
      <c r="J116" s="284" t="s">
        <v>1155</v>
      </c>
    </row>
    <row r="117" spans="1:10" hidden="1">
      <c r="A117" s="280" t="s">
        <v>1161</v>
      </c>
      <c r="B117" s="281" t="s">
        <v>1162</v>
      </c>
      <c r="C117" s="281" t="s">
        <v>703</v>
      </c>
      <c r="D117" s="281" t="s">
        <v>1163</v>
      </c>
      <c r="E117" s="282">
        <v>33174.379999999997</v>
      </c>
      <c r="F117" s="283">
        <v>121.88</v>
      </c>
      <c r="G117" s="282">
        <v>4043293.64</v>
      </c>
      <c r="H117" s="283">
        <v>121.88</v>
      </c>
      <c r="I117" s="282">
        <v>4043293.43</v>
      </c>
      <c r="J117" s="284" t="s">
        <v>1164</v>
      </c>
    </row>
    <row r="118" spans="1:10" hidden="1">
      <c r="A118" s="280" t="s">
        <v>1165</v>
      </c>
      <c r="B118" s="281" t="s">
        <v>1166</v>
      </c>
      <c r="C118" s="281" t="s">
        <v>703</v>
      </c>
      <c r="D118" s="281" t="s">
        <v>1167</v>
      </c>
      <c r="E118" s="282">
        <v>4341.78</v>
      </c>
      <c r="F118" s="283">
        <v>297.92</v>
      </c>
      <c r="G118" s="282">
        <v>1293503.08</v>
      </c>
      <c r="H118" s="283">
        <v>297.92</v>
      </c>
      <c r="I118" s="282">
        <v>1293503.1000000001</v>
      </c>
      <c r="J118" s="284" t="s">
        <v>1168</v>
      </c>
    </row>
    <row r="119" spans="1:10" hidden="1">
      <c r="A119" s="280" t="s">
        <v>1165</v>
      </c>
      <c r="B119" s="281" t="s">
        <v>1166</v>
      </c>
      <c r="C119" s="281" t="s">
        <v>703</v>
      </c>
      <c r="D119" s="281" t="s">
        <v>1169</v>
      </c>
      <c r="E119" s="282">
        <v>21216.63</v>
      </c>
      <c r="F119" s="283">
        <v>129.13999999999999</v>
      </c>
      <c r="G119" s="282">
        <v>2739915.59</v>
      </c>
      <c r="H119" s="283">
        <v>129.13999999999999</v>
      </c>
      <c r="I119" s="282">
        <v>2739915.6</v>
      </c>
      <c r="J119" s="284" t="s">
        <v>1168</v>
      </c>
    </row>
    <row r="120" spans="1:10" hidden="1">
      <c r="A120" s="280" t="s">
        <v>1170</v>
      </c>
      <c r="B120" s="281" t="s">
        <v>1171</v>
      </c>
      <c r="C120" s="281" t="s">
        <v>703</v>
      </c>
      <c r="D120" s="281" t="s">
        <v>1172</v>
      </c>
      <c r="E120" s="282">
        <v>9045.3700000000008</v>
      </c>
      <c r="F120" s="283">
        <v>3.6</v>
      </c>
      <c r="G120" s="282">
        <v>32563.33</v>
      </c>
      <c r="H120" s="283">
        <v>3.6</v>
      </c>
      <c r="I120" s="282">
        <v>32563.33</v>
      </c>
      <c r="J120" s="284" t="s">
        <v>1173</v>
      </c>
    </row>
    <row r="121" spans="1:10" hidden="1">
      <c r="A121" s="280" t="s">
        <v>1174</v>
      </c>
      <c r="B121" s="281" t="s">
        <v>1175</v>
      </c>
      <c r="C121" s="281" t="s">
        <v>703</v>
      </c>
      <c r="D121" s="281" t="s">
        <v>1176</v>
      </c>
      <c r="E121" s="282">
        <v>6730.62</v>
      </c>
      <c r="F121" s="283">
        <v>79.14</v>
      </c>
      <c r="G121" s="282">
        <v>532660.93999999994</v>
      </c>
      <c r="H121" s="283">
        <v>79.14</v>
      </c>
      <c r="I121" s="282">
        <v>532661.27</v>
      </c>
      <c r="J121" s="284" t="s">
        <v>1177</v>
      </c>
    </row>
    <row r="122" spans="1:10" hidden="1">
      <c r="A122" s="280" t="s">
        <v>1174</v>
      </c>
      <c r="B122" s="281" t="s">
        <v>1175</v>
      </c>
      <c r="C122" s="281" t="s">
        <v>703</v>
      </c>
      <c r="D122" s="281" t="s">
        <v>1178</v>
      </c>
      <c r="E122" s="282">
        <v>16831.38</v>
      </c>
      <c r="F122" s="283">
        <v>220.42</v>
      </c>
      <c r="G122" s="282">
        <v>3709972.96</v>
      </c>
      <c r="H122" s="283">
        <v>220.42</v>
      </c>
      <c r="I122" s="282">
        <v>3709972.78</v>
      </c>
      <c r="J122" s="284" t="s">
        <v>1177</v>
      </c>
    </row>
    <row r="123" spans="1:10" hidden="1">
      <c r="A123" s="280" t="s">
        <v>1174</v>
      </c>
      <c r="B123" s="281" t="s">
        <v>1175</v>
      </c>
      <c r="C123" s="281" t="s">
        <v>703</v>
      </c>
      <c r="D123" s="281" t="s">
        <v>1179</v>
      </c>
      <c r="E123" s="282">
        <v>40176.71</v>
      </c>
      <c r="F123" s="283">
        <v>225.52</v>
      </c>
      <c r="G123" s="282">
        <v>9060652.25</v>
      </c>
      <c r="H123" s="283">
        <v>225.52</v>
      </c>
      <c r="I123" s="282">
        <v>9060651.6400000006</v>
      </c>
      <c r="J123" s="284" t="s">
        <v>1177</v>
      </c>
    </row>
    <row r="124" spans="1:10" hidden="1">
      <c r="A124" s="280" t="s">
        <v>1174</v>
      </c>
      <c r="B124" s="281" t="s">
        <v>1175</v>
      </c>
      <c r="C124" s="281" t="s">
        <v>703</v>
      </c>
      <c r="D124" s="281" t="s">
        <v>1180</v>
      </c>
      <c r="E124" s="282">
        <v>19975.5</v>
      </c>
      <c r="F124" s="283">
        <v>37</v>
      </c>
      <c r="G124" s="282">
        <v>739093.34</v>
      </c>
      <c r="H124" s="283">
        <v>37</v>
      </c>
      <c r="I124" s="282">
        <v>739093.5</v>
      </c>
      <c r="J124" s="284" t="s">
        <v>1177</v>
      </c>
    </row>
    <row r="125" spans="1:10" hidden="1">
      <c r="A125" s="280" t="s">
        <v>1181</v>
      </c>
      <c r="B125" s="281" t="s">
        <v>1182</v>
      </c>
      <c r="C125" s="281" t="s">
        <v>703</v>
      </c>
      <c r="D125" s="281" t="s">
        <v>1183</v>
      </c>
      <c r="E125" s="282">
        <v>39122.370000000003</v>
      </c>
      <c r="F125" s="283">
        <v>609.04</v>
      </c>
      <c r="G125" s="282">
        <v>23827086.370000001</v>
      </c>
      <c r="H125" s="283">
        <v>609.04</v>
      </c>
      <c r="I125" s="282">
        <v>23827088.219999999</v>
      </c>
      <c r="J125" s="284" t="s">
        <v>1184</v>
      </c>
    </row>
    <row r="126" spans="1:10" hidden="1">
      <c r="A126" s="280" t="s">
        <v>1185</v>
      </c>
      <c r="B126" s="281" t="s">
        <v>1186</v>
      </c>
      <c r="C126" s="281" t="s">
        <v>703</v>
      </c>
      <c r="D126" s="281" t="s">
        <v>1187</v>
      </c>
      <c r="E126" s="282">
        <v>39939.449999999997</v>
      </c>
      <c r="F126" s="283">
        <v>75</v>
      </c>
      <c r="G126" s="282">
        <v>2995458.75</v>
      </c>
      <c r="H126" s="283">
        <v>75</v>
      </c>
      <c r="I126" s="282">
        <v>2995458.75</v>
      </c>
      <c r="J126" s="284" t="s">
        <v>1188</v>
      </c>
    </row>
    <row r="127" spans="1:10" hidden="1">
      <c r="A127" s="280" t="s">
        <v>1189</v>
      </c>
      <c r="B127" s="281" t="s">
        <v>1190</v>
      </c>
      <c r="C127" s="281" t="s">
        <v>703</v>
      </c>
      <c r="D127" s="281" t="s">
        <v>1191</v>
      </c>
      <c r="E127" s="282">
        <v>11849</v>
      </c>
      <c r="F127" s="283">
        <v>84</v>
      </c>
      <c r="G127" s="282">
        <v>995316</v>
      </c>
      <c r="H127" s="283">
        <v>84</v>
      </c>
      <c r="I127" s="282">
        <v>995316</v>
      </c>
      <c r="J127" s="284" t="s">
        <v>1192</v>
      </c>
    </row>
    <row r="128" spans="1:10" hidden="1">
      <c r="A128" s="280" t="s">
        <v>1193</v>
      </c>
      <c r="B128" s="281" t="s">
        <v>1194</v>
      </c>
      <c r="C128" s="281" t="s">
        <v>703</v>
      </c>
      <c r="D128" s="281" t="s">
        <v>1195</v>
      </c>
      <c r="E128" s="282">
        <v>39237.39</v>
      </c>
      <c r="F128" s="283">
        <v>48</v>
      </c>
      <c r="G128" s="282">
        <v>1883394.72</v>
      </c>
      <c r="H128" s="283">
        <v>48</v>
      </c>
      <c r="I128" s="282">
        <v>1883394.72</v>
      </c>
      <c r="J128" s="284" t="s">
        <v>1196</v>
      </c>
    </row>
    <row r="129" spans="1:10" hidden="1">
      <c r="A129" s="280" t="s">
        <v>1193</v>
      </c>
      <c r="B129" s="281" t="s">
        <v>1194</v>
      </c>
      <c r="C129" s="281" t="s">
        <v>703</v>
      </c>
      <c r="D129" s="281" t="s">
        <v>1197</v>
      </c>
      <c r="E129" s="282">
        <v>27466.17</v>
      </c>
      <c r="F129" s="283">
        <v>4</v>
      </c>
      <c r="G129" s="282">
        <v>109864.68</v>
      </c>
      <c r="H129" s="283">
        <v>4</v>
      </c>
      <c r="I129" s="282">
        <v>109864.68</v>
      </c>
      <c r="J129" s="284" t="s">
        <v>1196</v>
      </c>
    </row>
    <row r="130" spans="1:10" hidden="1">
      <c r="A130" s="280" t="s">
        <v>1193</v>
      </c>
      <c r="B130" s="281" t="s">
        <v>1194</v>
      </c>
      <c r="C130" s="281" t="s">
        <v>703</v>
      </c>
      <c r="D130" s="281" t="s">
        <v>1198</v>
      </c>
      <c r="E130" s="282">
        <v>39237.39</v>
      </c>
      <c r="F130" s="283">
        <v>7</v>
      </c>
      <c r="G130" s="282">
        <v>274661.73</v>
      </c>
      <c r="H130" s="283">
        <v>7</v>
      </c>
      <c r="I130" s="282">
        <v>274661.73</v>
      </c>
      <c r="J130" s="284" t="s">
        <v>1196</v>
      </c>
    </row>
    <row r="131" spans="1:10" hidden="1">
      <c r="A131" s="280" t="s">
        <v>1199</v>
      </c>
      <c r="B131" s="281" t="s">
        <v>1200</v>
      </c>
      <c r="C131" s="281" t="s">
        <v>703</v>
      </c>
      <c r="D131" s="281" t="s">
        <v>1201</v>
      </c>
      <c r="E131" s="282">
        <v>102032.23</v>
      </c>
      <c r="F131" s="283">
        <v>25</v>
      </c>
      <c r="G131" s="282">
        <v>2550805.83</v>
      </c>
      <c r="H131" s="283">
        <v>25</v>
      </c>
      <c r="I131" s="282">
        <v>2550805.75</v>
      </c>
      <c r="J131" s="284" t="s">
        <v>1202</v>
      </c>
    </row>
    <row r="132" spans="1:10" hidden="1">
      <c r="A132" s="280" t="s">
        <v>1203</v>
      </c>
      <c r="B132" s="281" t="s">
        <v>1204</v>
      </c>
      <c r="C132" s="281" t="s">
        <v>703</v>
      </c>
      <c r="D132" s="281" t="s">
        <v>1205</v>
      </c>
      <c r="E132" s="282">
        <v>3362.84</v>
      </c>
      <c r="F132" s="283">
        <v>41.25</v>
      </c>
      <c r="G132" s="282">
        <v>138717.07</v>
      </c>
      <c r="H132" s="283">
        <v>41.25</v>
      </c>
      <c r="I132" s="282">
        <v>138717.15</v>
      </c>
      <c r="J132" s="284" t="s">
        <v>1206</v>
      </c>
    </row>
    <row r="133" spans="1:10" hidden="1">
      <c r="A133" s="280" t="s">
        <v>1203</v>
      </c>
      <c r="B133" s="281" t="s">
        <v>1204</v>
      </c>
      <c r="C133" s="281" t="s">
        <v>703</v>
      </c>
      <c r="D133" s="281" t="s">
        <v>1207</v>
      </c>
      <c r="E133" s="282">
        <v>13089.84</v>
      </c>
      <c r="F133" s="283">
        <v>17.86</v>
      </c>
      <c r="G133" s="282">
        <v>233784.57</v>
      </c>
      <c r="H133" s="283">
        <v>17.86</v>
      </c>
      <c r="I133" s="282">
        <v>233784.54</v>
      </c>
      <c r="J133" s="284" t="s">
        <v>1206</v>
      </c>
    </row>
    <row r="134" spans="1:10" hidden="1">
      <c r="A134" s="280" t="s">
        <v>1203</v>
      </c>
      <c r="B134" s="281" t="s">
        <v>1204</v>
      </c>
      <c r="C134" s="281" t="s">
        <v>703</v>
      </c>
      <c r="D134" s="281" t="s">
        <v>1208</v>
      </c>
      <c r="E134" s="282">
        <v>3285.37</v>
      </c>
      <c r="F134" s="283">
        <v>253.37</v>
      </c>
      <c r="G134" s="282">
        <v>832414.97</v>
      </c>
      <c r="H134" s="283">
        <v>253.37</v>
      </c>
      <c r="I134" s="282">
        <v>832414.2</v>
      </c>
      <c r="J134" s="284" t="s">
        <v>1209</v>
      </c>
    </row>
    <row r="135" spans="1:10" hidden="1">
      <c r="A135" s="280" t="s">
        <v>1203</v>
      </c>
      <c r="B135" s="281" t="s">
        <v>1204</v>
      </c>
      <c r="C135" s="281" t="s">
        <v>703</v>
      </c>
      <c r="D135" s="281" t="s">
        <v>1210</v>
      </c>
      <c r="E135" s="282">
        <v>13395.95</v>
      </c>
      <c r="F135" s="283">
        <v>93.35</v>
      </c>
      <c r="G135" s="282">
        <v>1250512.31</v>
      </c>
      <c r="H135" s="283">
        <v>93.35</v>
      </c>
      <c r="I135" s="282">
        <v>1250511.93</v>
      </c>
      <c r="J135" s="284" t="s">
        <v>1209</v>
      </c>
    </row>
    <row r="136" spans="1:10" hidden="1">
      <c r="A136" s="280" t="s">
        <v>2027</v>
      </c>
      <c r="B136" s="281" t="s">
        <v>2028</v>
      </c>
      <c r="C136" s="281" t="s">
        <v>703</v>
      </c>
      <c r="D136" s="281" t="s">
        <v>2029</v>
      </c>
      <c r="E136" s="282">
        <v>19379.53</v>
      </c>
      <c r="F136" s="283">
        <v>24</v>
      </c>
      <c r="G136" s="282">
        <v>465108.8</v>
      </c>
      <c r="H136" s="283">
        <v>24</v>
      </c>
      <c r="I136" s="282">
        <v>465108.72</v>
      </c>
      <c r="J136" s="284" t="s">
        <v>2030</v>
      </c>
    </row>
    <row r="137" spans="1:10" hidden="1">
      <c r="A137" s="280" t="s">
        <v>1211</v>
      </c>
      <c r="B137" s="281" t="s">
        <v>1212</v>
      </c>
      <c r="C137" s="281" t="s">
        <v>703</v>
      </c>
      <c r="D137" s="281" t="s">
        <v>1213</v>
      </c>
      <c r="E137" s="282">
        <v>163089.79999999999</v>
      </c>
      <c r="F137" s="283">
        <v>4</v>
      </c>
      <c r="G137" s="282">
        <v>652359.19999999995</v>
      </c>
      <c r="H137" s="283">
        <v>4</v>
      </c>
      <c r="I137" s="282">
        <v>652359.19999999995</v>
      </c>
      <c r="J137" s="284" t="s">
        <v>1214</v>
      </c>
    </row>
    <row r="138" spans="1:10" hidden="1">
      <c r="A138" s="280" t="s">
        <v>1215</v>
      </c>
      <c r="B138" s="281" t="s">
        <v>1216</v>
      </c>
      <c r="C138" s="281" t="s">
        <v>703</v>
      </c>
      <c r="D138" s="281" t="s">
        <v>1217</v>
      </c>
      <c r="E138" s="282">
        <v>56026.73</v>
      </c>
      <c r="F138" s="283">
        <v>57.44</v>
      </c>
      <c r="G138" s="282">
        <v>3218175.37</v>
      </c>
      <c r="H138" s="283">
        <v>57.44</v>
      </c>
      <c r="I138" s="282">
        <v>3218175.37</v>
      </c>
      <c r="J138" s="284" t="s">
        <v>1218</v>
      </c>
    </row>
    <row r="139" spans="1:10" hidden="1">
      <c r="A139" s="280" t="s">
        <v>1215</v>
      </c>
      <c r="B139" s="281" t="s">
        <v>1216</v>
      </c>
      <c r="C139" s="281" t="s">
        <v>703</v>
      </c>
      <c r="D139" s="281" t="s">
        <v>1219</v>
      </c>
      <c r="E139" s="282">
        <v>224113.5</v>
      </c>
      <c r="F139" s="283">
        <v>2</v>
      </c>
      <c r="G139" s="282">
        <v>448227</v>
      </c>
      <c r="H139" s="283">
        <v>2</v>
      </c>
      <c r="I139" s="282">
        <v>448227</v>
      </c>
      <c r="J139" s="284" t="s">
        <v>1218</v>
      </c>
    </row>
    <row r="140" spans="1:10" hidden="1">
      <c r="A140" s="280" t="s">
        <v>1220</v>
      </c>
      <c r="B140" s="281" t="s">
        <v>1221</v>
      </c>
      <c r="C140" s="281" t="s">
        <v>703</v>
      </c>
      <c r="D140" s="281" t="s">
        <v>1222</v>
      </c>
      <c r="E140" s="282">
        <v>61120.35</v>
      </c>
      <c r="F140" s="283">
        <v>23.2</v>
      </c>
      <c r="G140" s="282">
        <v>1417992.12</v>
      </c>
      <c r="H140" s="283">
        <v>23.2</v>
      </c>
      <c r="I140" s="282">
        <v>1417992.12</v>
      </c>
      <c r="J140" s="284" t="s">
        <v>1223</v>
      </c>
    </row>
    <row r="141" spans="1:10" hidden="1">
      <c r="A141" s="280" t="s">
        <v>1224</v>
      </c>
      <c r="B141" s="281" t="s">
        <v>1225</v>
      </c>
      <c r="C141" s="281" t="s">
        <v>703</v>
      </c>
      <c r="D141" s="281" t="s">
        <v>1226</v>
      </c>
      <c r="E141" s="282">
        <v>11500</v>
      </c>
      <c r="F141" s="283">
        <v>20</v>
      </c>
      <c r="G141" s="282">
        <v>230000</v>
      </c>
      <c r="H141" s="283">
        <v>20</v>
      </c>
      <c r="I141" s="282">
        <v>230000</v>
      </c>
      <c r="J141" s="284" t="s">
        <v>1227</v>
      </c>
    </row>
    <row r="142" spans="1:10" hidden="1">
      <c r="A142" s="280" t="s">
        <v>1224</v>
      </c>
      <c r="B142" s="281" t="s">
        <v>1225</v>
      </c>
      <c r="C142" s="281" t="s">
        <v>703</v>
      </c>
      <c r="D142" s="281" t="s">
        <v>1228</v>
      </c>
      <c r="E142" s="282">
        <v>17250</v>
      </c>
      <c r="F142" s="283">
        <v>31.95</v>
      </c>
      <c r="G142" s="282">
        <v>551137.5</v>
      </c>
      <c r="H142" s="283">
        <v>31.95</v>
      </c>
      <c r="I142" s="282">
        <v>551137.5</v>
      </c>
      <c r="J142" s="284" t="s">
        <v>1227</v>
      </c>
    </row>
    <row r="143" spans="1:10" hidden="1">
      <c r="A143" s="280" t="s">
        <v>1248</v>
      </c>
      <c r="B143" s="281" t="s">
        <v>1249</v>
      </c>
      <c r="C143" s="281" t="s">
        <v>703</v>
      </c>
      <c r="D143" s="281" t="s">
        <v>1252</v>
      </c>
      <c r="E143" s="282">
        <v>58563.51</v>
      </c>
      <c r="F143" s="283">
        <v>35</v>
      </c>
      <c r="G143" s="282">
        <v>2049722.81</v>
      </c>
      <c r="H143" s="283">
        <v>35</v>
      </c>
      <c r="I143" s="282">
        <v>2049722.85</v>
      </c>
      <c r="J143" s="284" t="s">
        <v>1251</v>
      </c>
    </row>
    <row r="144" spans="1:10" hidden="1">
      <c r="A144" s="280" t="s">
        <v>2317</v>
      </c>
      <c r="B144" s="281" t="s">
        <v>2318</v>
      </c>
      <c r="C144" s="281" t="s">
        <v>703</v>
      </c>
      <c r="D144" s="281" t="s">
        <v>2319</v>
      </c>
      <c r="E144" s="282">
        <v>60669.69</v>
      </c>
      <c r="F144" s="283">
        <v>3.88</v>
      </c>
      <c r="G144" s="282">
        <v>235398.39999999999</v>
      </c>
      <c r="H144" s="283">
        <v>3.88</v>
      </c>
      <c r="I144" s="282">
        <v>235398.39999999999</v>
      </c>
      <c r="J144" s="284" t="s">
        <v>2320</v>
      </c>
    </row>
    <row r="145" spans="1:10" hidden="1">
      <c r="A145" s="280" t="s">
        <v>1253</v>
      </c>
      <c r="B145" s="281" t="s">
        <v>1254</v>
      </c>
      <c r="C145" s="281" t="s">
        <v>703</v>
      </c>
      <c r="D145" s="281" t="s">
        <v>1255</v>
      </c>
      <c r="E145" s="282">
        <v>2223.7600000000002</v>
      </c>
      <c r="F145" s="283">
        <v>1.8</v>
      </c>
      <c r="G145" s="282">
        <v>4002.76</v>
      </c>
      <c r="H145" s="283">
        <v>1.8</v>
      </c>
      <c r="I145" s="282">
        <v>4002.77</v>
      </c>
      <c r="J145" s="284" t="s">
        <v>1256</v>
      </c>
    </row>
    <row r="146" spans="1:10" hidden="1">
      <c r="A146" s="280" t="s">
        <v>1253</v>
      </c>
      <c r="B146" s="281" t="s">
        <v>1254</v>
      </c>
      <c r="C146" s="281" t="s">
        <v>703</v>
      </c>
      <c r="D146" s="281" t="s">
        <v>1257</v>
      </c>
      <c r="E146" s="282">
        <v>2249.64</v>
      </c>
      <c r="F146" s="283">
        <v>96.5</v>
      </c>
      <c r="G146" s="282">
        <v>217090.28</v>
      </c>
      <c r="H146" s="283">
        <v>96.5</v>
      </c>
      <c r="I146" s="282">
        <v>217090.26</v>
      </c>
      <c r="J146" s="284" t="s">
        <v>1258</v>
      </c>
    </row>
    <row r="147" spans="1:10" hidden="1">
      <c r="A147" s="280" t="s">
        <v>1253</v>
      </c>
      <c r="B147" s="281" t="s">
        <v>1254</v>
      </c>
      <c r="C147" s="281" t="s">
        <v>703</v>
      </c>
      <c r="D147" s="281" t="s">
        <v>1259</v>
      </c>
      <c r="E147" s="282">
        <v>2250.27</v>
      </c>
      <c r="F147" s="283">
        <v>28.34</v>
      </c>
      <c r="G147" s="282">
        <v>63772.65</v>
      </c>
      <c r="H147" s="283">
        <v>28.34</v>
      </c>
      <c r="I147" s="282">
        <v>63772.65</v>
      </c>
      <c r="J147" s="284" t="s">
        <v>1260</v>
      </c>
    </row>
    <row r="148" spans="1:10" hidden="1">
      <c r="A148" s="280" t="s">
        <v>1261</v>
      </c>
      <c r="B148" s="281" t="s">
        <v>1262</v>
      </c>
      <c r="C148" s="281" t="s">
        <v>703</v>
      </c>
      <c r="D148" s="281" t="s">
        <v>1263</v>
      </c>
      <c r="E148" s="282">
        <v>20775.900000000001</v>
      </c>
      <c r="F148" s="283">
        <v>87.12</v>
      </c>
      <c r="G148" s="282">
        <v>1809996.4</v>
      </c>
      <c r="H148" s="283">
        <v>87.12</v>
      </c>
      <c r="I148" s="282">
        <v>1809996.41</v>
      </c>
      <c r="J148" s="284" t="s">
        <v>1264</v>
      </c>
    </row>
    <row r="149" spans="1:10" hidden="1">
      <c r="A149" s="280" t="s">
        <v>1261</v>
      </c>
      <c r="B149" s="281" t="s">
        <v>1262</v>
      </c>
      <c r="C149" s="281" t="s">
        <v>703</v>
      </c>
      <c r="D149" s="281" t="s">
        <v>1265</v>
      </c>
      <c r="E149" s="282">
        <v>3824.06</v>
      </c>
      <c r="F149" s="283">
        <v>17.5</v>
      </c>
      <c r="G149" s="282">
        <v>66921</v>
      </c>
      <c r="H149" s="283">
        <v>17.5</v>
      </c>
      <c r="I149" s="282">
        <v>66921.05</v>
      </c>
      <c r="J149" s="284" t="s">
        <v>1264</v>
      </c>
    </row>
    <row r="150" spans="1:10" hidden="1">
      <c r="A150" s="280" t="s">
        <v>1267</v>
      </c>
      <c r="B150" s="281" t="s">
        <v>1268</v>
      </c>
      <c r="C150" s="281" t="s">
        <v>703</v>
      </c>
      <c r="D150" s="281" t="s">
        <v>1269</v>
      </c>
      <c r="E150" s="282">
        <v>82284.679999999993</v>
      </c>
      <c r="F150" s="283">
        <v>21</v>
      </c>
      <c r="G150" s="282">
        <v>1727978.18</v>
      </c>
      <c r="H150" s="283">
        <v>21</v>
      </c>
      <c r="I150" s="282">
        <v>1727978.28</v>
      </c>
      <c r="J150" s="284" t="s">
        <v>1270</v>
      </c>
    </row>
    <row r="151" spans="1:10" hidden="1">
      <c r="A151" s="280" t="s">
        <v>1271</v>
      </c>
      <c r="B151" s="281" t="s">
        <v>1272</v>
      </c>
      <c r="C151" s="281" t="s">
        <v>703</v>
      </c>
      <c r="D151" s="281" t="s">
        <v>2139</v>
      </c>
      <c r="E151" s="282">
        <v>53778.43</v>
      </c>
      <c r="F151" s="283">
        <v>19</v>
      </c>
      <c r="G151" s="282">
        <v>1021790.17</v>
      </c>
      <c r="H151" s="283">
        <v>19</v>
      </c>
      <c r="I151" s="282">
        <v>1021790.17</v>
      </c>
      <c r="J151" s="284" t="s">
        <v>1274</v>
      </c>
    </row>
    <row r="152" spans="1:10" hidden="1">
      <c r="A152" s="280" t="s">
        <v>1271</v>
      </c>
      <c r="B152" s="281" t="s">
        <v>1272</v>
      </c>
      <c r="C152" s="281" t="s">
        <v>703</v>
      </c>
      <c r="D152" s="281" t="s">
        <v>1273</v>
      </c>
      <c r="E152" s="282">
        <v>53778.43</v>
      </c>
      <c r="F152" s="283">
        <v>55</v>
      </c>
      <c r="G152" s="282">
        <v>2957813.66</v>
      </c>
      <c r="H152" s="283">
        <v>55</v>
      </c>
      <c r="I152" s="282">
        <v>2957813.65</v>
      </c>
      <c r="J152" s="284" t="s">
        <v>1274</v>
      </c>
    </row>
    <row r="153" spans="1:10" hidden="1">
      <c r="A153" s="280" t="s">
        <v>1275</v>
      </c>
      <c r="B153" s="281" t="s">
        <v>1276</v>
      </c>
      <c r="C153" s="281" t="s">
        <v>703</v>
      </c>
      <c r="D153" s="281" t="s">
        <v>1277</v>
      </c>
      <c r="E153" s="282">
        <v>85642.54</v>
      </c>
      <c r="F153" s="283">
        <v>15</v>
      </c>
      <c r="G153" s="282">
        <v>1284638.1499999999</v>
      </c>
      <c r="H153" s="283">
        <v>15</v>
      </c>
      <c r="I153" s="282">
        <v>1284638.1000000001</v>
      </c>
      <c r="J153" s="284" t="s">
        <v>1278</v>
      </c>
    </row>
    <row r="154" spans="1:10" hidden="1">
      <c r="A154" s="280" t="s">
        <v>1275</v>
      </c>
      <c r="B154" s="281" t="s">
        <v>1276</v>
      </c>
      <c r="C154" s="281" t="s">
        <v>703</v>
      </c>
      <c r="D154" s="281" t="s">
        <v>1279</v>
      </c>
      <c r="E154" s="282">
        <v>80136.91</v>
      </c>
      <c r="F154" s="283">
        <v>4</v>
      </c>
      <c r="G154" s="282">
        <v>320547.63</v>
      </c>
      <c r="H154" s="283">
        <v>4</v>
      </c>
      <c r="I154" s="282">
        <v>320547.64</v>
      </c>
      <c r="J154" s="284" t="s">
        <v>1278</v>
      </c>
    </row>
    <row r="155" spans="1:10" hidden="1">
      <c r="A155" s="280" t="s">
        <v>1284</v>
      </c>
      <c r="B155" s="281" t="s">
        <v>1285</v>
      </c>
      <c r="C155" s="281" t="s">
        <v>703</v>
      </c>
      <c r="D155" s="281" t="s">
        <v>1286</v>
      </c>
      <c r="E155" s="282">
        <v>10119.700000000001</v>
      </c>
      <c r="F155" s="283">
        <v>25.37</v>
      </c>
      <c r="G155" s="282">
        <v>256736.74</v>
      </c>
      <c r="H155" s="283">
        <v>25.37</v>
      </c>
      <c r="I155" s="282">
        <v>256736.79</v>
      </c>
      <c r="J155" s="284" t="s">
        <v>1287</v>
      </c>
    </row>
    <row r="156" spans="1:10" hidden="1">
      <c r="A156" s="280" t="s">
        <v>1288</v>
      </c>
      <c r="B156" s="281" t="s">
        <v>1289</v>
      </c>
      <c r="C156" s="281" t="s">
        <v>703</v>
      </c>
      <c r="D156" s="281" t="s">
        <v>1290</v>
      </c>
      <c r="E156" s="282">
        <v>8102.16</v>
      </c>
      <c r="F156" s="283">
        <v>2.38</v>
      </c>
      <c r="G156" s="282">
        <v>19283.14</v>
      </c>
      <c r="H156" s="283">
        <v>2.38</v>
      </c>
      <c r="I156" s="282">
        <v>19283.14</v>
      </c>
      <c r="J156" s="284" t="s">
        <v>1291</v>
      </c>
    </row>
    <row r="157" spans="1:10" hidden="1">
      <c r="A157" s="280" t="s">
        <v>1288</v>
      </c>
      <c r="B157" s="281" t="s">
        <v>1289</v>
      </c>
      <c r="C157" s="281" t="s">
        <v>703</v>
      </c>
      <c r="D157" s="281" t="s">
        <v>1292</v>
      </c>
      <c r="E157" s="282">
        <v>16204.32</v>
      </c>
      <c r="F157" s="283">
        <v>2</v>
      </c>
      <c r="G157" s="282">
        <v>32408.639999999999</v>
      </c>
      <c r="H157" s="283">
        <v>2</v>
      </c>
      <c r="I157" s="282">
        <v>32408.639999999999</v>
      </c>
      <c r="J157" s="284" t="s">
        <v>1291</v>
      </c>
    </row>
    <row r="158" spans="1:10" hidden="1">
      <c r="A158" s="280" t="s">
        <v>1293</v>
      </c>
      <c r="B158" s="281" t="s">
        <v>1294</v>
      </c>
      <c r="C158" s="281" t="s">
        <v>703</v>
      </c>
      <c r="D158" s="281" t="s">
        <v>1298</v>
      </c>
      <c r="E158" s="282">
        <v>8233.5499999999993</v>
      </c>
      <c r="F158" s="283">
        <v>2</v>
      </c>
      <c r="G158" s="282">
        <v>16467.099999999999</v>
      </c>
      <c r="H158" s="283">
        <v>2</v>
      </c>
      <c r="I158" s="282">
        <v>16467.099999999999</v>
      </c>
      <c r="J158" s="284" t="s">
        <v>1296</v>
      </c>
    </row>
    <row r="159" spans="1:10" hidden="1">
      <c r="A159" s="280" t="s">
        <v>1293</v>
      </c>
      <c r="B159" s="281" t="s">
        <v>1294</v>
      </c>
      <c r="C159" s="281" t="s">
        <v>703</v>
      </c>
      <c r="D159" s="281" t="s">
        <v>1299</v>
      </c>
      <c r="E159" s="282">
        <v>16048.21</v>
      </c>
      <c r="F159" s="283">
        <v>12.72</v>
      </c>
      <c r="G159" s="282">
        <v>204133.18</v>
      </c>
      <c r="H159" s="283">
        <v>12.72</v>
      </c>
      <c r="I159" s="282">
        <v>204133.23</v>
      </c>
      <c r="J159" s="284" t="s">
        <v>1296</v>
      </c>
    </row>
    <row r="160" spans="1:10" hidden="1">
      <c r="A160" s="280" t="s">
        <v>1293</v>
      </c>
      <c r="B160" s="281" t="s">
        <v>1294</v>
      </c>
      <c r="C160" s="281" t="s">
        <v>703</v>
      </c>
      <c r="D160" s="281" t="s">
        <v>1300</v>
      </c>
      <c r="E160" s="282">
        <v>117788.74</v>
      </c>
      <c r="F160" s="283">
        <v>13</v>
      </c>
      <c r="G160" s="282">
        <v>1531253.61</v>
      </c>
      <c r="H160" s="283">
        <v>13</v>
      </c>
      <c r="I160" s="282">
        <v>1531253.62</v>
      </c>
      <c r="J160" s="284" t="s">
        <v>1296</v>
      </c>
    </row>
    <row r="161" spans="1:10" hidden="1">
      <c r="A161" s="280" t="s">
        <v>1309</v>
      </c>
      <c r="B161" s="281" t="s">
        <v>1310</v>
      </c>
      <c r="C161" s="281" t="s">
        <v>703</v>
      </c>
      <c r="D161" s="281" t="s">
        <v>1311</v>
      </c>
      <c r="E161" s="282">
        <v>35341.11</v>
      </c>
      <c r="F161" s="283">
        <v>36</v>
      </c>
      <c r="G161" s="282">
        <v>1272279.96</v>
      </c>
      <c r="H161" s="283">
        <v>36</v>
      </c>
      <c r="I161" s="282">
        <v>1272279.96</v>
      </c>
      <c r="J161" s="284" t="s">
        <v>1312</v>
      </c>
    </row>
    <row r="162" spans="1:10" hidden="1">
      <c r="A162" s="280" t="s">
        <v>1313</v>
      </c>
      <c r="B162" s="281" t="s">
        <v>1314</v>
      </c>
      <c r="C162" s="281" t="s">
        <v>703</v>
      </c>
      <c r="D162" s="281" t="s">
        <v>1315</v>
      </c>
      <c r="E162" s="282">
        <v>37865.480000000003</v>
      </c>
      <c r="F162" s="283">
        <v>83</v>
      </c>
      <c r="G162" s="282">
        <v>3142834.84</v>
      </c>
      <c r="H162" s="283">
        <v>83</v>
      </c>
      <c r="I162" s="282">
        <v>3142834.84</v>
      </c>
      <c r="J162" s="284" t="s">
        <v>1316</v>
      </c>
    </row>
    <row r="163" spans="1:10" hidden="1">
      <c r="A163" s="280" t="s">
        <v>1313</v>
      </c>
      <c r="B163" s="281" t="s">
        <v>1314</v>
      </c>
      <c r="C163" s="281" t="s">
        <v>703</v>
      </c>
      <c r="D163" s="281" t="s">
        <v>1317</v>
      </c>
      <c r="E163" s="282">
        <v>37865.480000000003</v>
      </c>
      <c r="F163" s="283">
        <v>96</v>
      </c>
      <c r="G163" s="282">
        <v>3635086.08</v>
      </c>
      <c r="H163" s="283">
        <v>96</v>
      </c>
      <c r="I163" s="282">
        <v>3635086.08</v>
      </c>
      <c r="J163" s="284" t="s">
        <v>1316</v>
      </c>
    </row>
    <row r="164" spans="1:10" hidden="1">
      <c r="A164" s="280" t="s">
        <v>1318</v>
      </c>
      <c r="B164" s="281" t="s">
        <v>1319</v>
      </c>
      <c r="C164" s="281" t="s">
        <v>703</v>
      </c>
      <c r="D164" s="281" t="s">
        <v>1320</v>
      </c>
      <c r="E164" s="282">
        <v>35341.089999999997</v>
      </c>
      <c r="F164" s="283">
        <v>9</v>
      </c>
      <c r="G164" s="282">
        <v>318069.81</v>
      </c>
      <c r="H164" s="283">
        <v>9</v>
      </c>
      <c r="I164" s="282">
        <v>318069.81</v>
      </c>
      <c r="J164" s="284" t="s">
        <v>1321</v>
      </c>
    </row>
    <row r="165" spans="1:10" hidden="1">
      <c r="A165" s="280" t="s">
        <v>1322</v>
      </c>
      <c r="B165" s="281" t="s">
        <v>1323</v>
      </c>
      <c r="C165" s="281" t="s">
        <v>703</v>
      </c>
      <c r="D165" s="281" t="s">
        <v>1324</v>
      </c>
      <c r="E165" s="282">
        <v>15761.83</v>
      </c>
      <c r="F165" s="283">
        <v>18</v>
      </c>
      <c r="G165" s="282">
        <v>283712.94</v>
      </c>
      <c r="H165" s="283">
        <v>18</v>
      </c>
      <c r="I165" s="282">
        <v>283712.94</v>
      </c>
      <c r="J165" s="284" t="s">
        <v>1325</v>
      </c>
    </row>
    <row r="166" spans="1:10" hidden="1">
      <c r="A166" s="280" t="s">
        <v>1322</v>
      </c>
      <c r="B166" s="281" t="s">
        <v>1323</v>
      </c>
      <c r="C166" s="281" t="s">
        <v>703</v>
      </c>
      <c r="D166" s="281" t="s">
        <v>1326</v>
      </c>
      <c r="E166" s="282">
        <v>15761.83</v>
      </c>
      <c r="F166" s="283">
        <v>10</v>
      </c>
      <c r="G166" s="282">
        <v>157618.29999999999</v>
      </c>
      <c r="H166" s="283">
        <v>10</v>
      </c>
      <c r="I166" s="282">
        <v>157618.29999999999</v>
      </c>
      <c r="J166" s="284" t="s">
        <v>1327</v>
      </c>
    </row>
    <row r="167" spans="1:10" hidden="1">
      <c r="A167" s="280" t="s">
        <v>1322</v>
      </c>
      <c r="B167" s="281" t="s">
        <v>1323</v>
      </c>
      <c r="C167" s="281" t="s">
        <v>703</v>
      </c>
      <c r="D167" s="281" t="s">
        <v>1328</v>
      </c>
      <c r="E167" s="282">
        <v>14711.04</v>
      </c>
      <c r="F167" s="283">
        <v>10</v>
      </c>
      <c r="G167" s="282">
        <v>147110.39999999999</v>
      </c>
      <c r="H167" s="283">
        <v>10</v>
      </c>
      <c r="I167" s="282">
        <v>147110.39999999999</v>
      </c>
      <c r="J167" s="284" t="s">
        <v>1329</v>
      </c>
    </row>
    <row r="168" spans="1:10" hidden="1">
      <c r="A168" s="280" t="s">
        <v>1330</v>
      </c>
      <c r="B168" s="281" t="s">
        <v>1331</v>
      </c>
      <c r="C168" s="281" t="s">
        <v>703</v>
      </c>
      <c r="D168" s="281" t="s">
        <v>1332</v>
      </c>
      <c r="E168" s="282">
        <v>12780.18</v>
      </c>
      <c r="F168" s="283">
        <v>73</v>
      </c>
      <c r="G168" s="282">
        <v>932953.14</v>
      </c>
      <c r="H168" s="283">
        <v>73</v>
      </c>
      <c r="I168" s="282">
        <v>932953.14</v>
      </c>
      <c r="J168" s="284" t="s">
        <v>1333</v>
      </c>
    </row>
    <row r="169" spans="1:10" hidden="1">
      <c r="A169" s="280" t="s">
        <v>1330</v>
      </c>
      <c r="B169" s="281" t="s">
        <v>1331</v>
      </c>
      <c r="C169" s="281" t="s">
        <v>703</v>
      </c>
      <c r="D169" s="281" t="s">
        <v>1334</v>
      </c>
      <c r="E169" s="282">
        <v>6390.08</v>
      </c>
      <c r="F169" s="283">
        <v>12</v>
      </c>
      <c r="G169" s="282">
        <v>76680.960000000006</v>
      </c>
      <c r="H169" s="283">
        <v>12</v>
      </c>
      <c r="I169" s="282">
        <v>76680.960000000006</v>
      </c>
      <c r="J169" s="284" t="s">
        <v>1335</v>
      </c>
    </row>
    <row r="170" spans="1:10" hidden="1">
      <c r="A170" s="280" t="s">
        <v>1330</v>
      </c>
      <c r="B170" s="281" t="s">
        <v>1331</v>
      </c>
      <c r="C170" s="281" t="s">
        <v>703</v>
      </c>
      <c r="D170" s="281" t="s">
        <v>1336</v>
      </c>
      <c r="E170" s="282">
        <v>12780.17</v>
      </c>
      <c r="F170" s="283">
        <v>60</v>
      </c>
      <c r="G170" s="282">
        <v>766810.2</v>
      </c>
      <c r="H170" s="283">
        <v>60</v>
      </c>
      <c r="I170" s="282">
        <v>766810.2</v>
      </c>
      <c r="J170" s="284" t="s">
        <v>1335</v>
      </c>
    </row>
    <row r="171" spans="1:10" hidden="1">
      <c r="A171" s="280" t="s">
        <v>1330</v>
      </c>
      <c r="B171" s="281" t="s">
        <v>1331</v>
      </c>
      <c r="C171" s="281" t="s">
        <v>703</v>
      </c>
      <c r="D171" s="281" t="s">
        <v>1337</v>
      </c>
      <c r="E171" s="282">
        <v>12780.18</v>
      </c>
      <c r="F171" s="283">
        <v>84</v>
      </c>
      <c r="G171" s="282">
        <v>1073535.1200000001</v>
      </c>
      <c r="H171" s="283">
        <v>84</v>
      </c>
      <c r="I171" s="282">
        <v>1073535.1200000001</v>
      </c>
      <c r="J171" s="284" t="s">
        <v>1333</v>
      </c>
    </row>
    <row r="172" spans="1:10" hidden="1">
      <c r="A172" s="280" t="s">
        <v>1330</v>
      </c>
      <c r="B172" s="281" t="s">
        <v>1331</v>
      </c>
      <c r="C172" s="281" t="s">
        <v>703</v>
      </c>
      <c r="D172" s="281" t="s">
        <v>1338</v>
      </c>
      <c r="E172" s="282">
        <v>12780.17</v>
      </c>
      <c r="F172" s="283">
        <v>61</v>
      </c>
      <c r="G172" s="282">
        <v>779590.37</v>
      </c>
      <c r="H172" s="283">
        <v>61</v>
      </c>
      <c r="I172" s="282">
        <v>779590.37</v>
      </c>
      <c r="J172" s="284" t="s">
        <v>1335</v>
      </c>
    </row>
    <row r="173" spans="1:10" hidden="1">
      <c r="A173" s="280" t="s">
        <v>1339</v>
      </c>
      <c r="B173" s="281" t="s">
        <v>1340</v>
      </c>
      <c r="C173" s="281" t="s">
        <v>703</v>
      </c>
      <c r="D173" s="281" t="s">
        <v>1341</v>
      </c>
      <c r="E173" s="282">
        <v>12780.1</v>
      </c>
      <c r="F173" s="283">
        <v>23</v>
      </c>
      <c r="G173" s="282">
        <v>293942.3</v>
      </c>
      <c r="H173" s="283">
        <v>23</v>
      </c>
      <c r="I173" s="282">
        <v>293942.3</v>
      </c>
      <c r="J173" s="284" t="s">
        <v>1342</v>
      </c>
    </row>
    <row r="174" spans="1:10" hidden="1">
      <c r="A174" s="280" t="s">
        <v>1339</v>
      </c>
      <c r="B174" s="281" t="s">
        <v>1340</v>
      </c>
      <c r="C174" s="281" t="s">
        <v>703</v>
      </c>
      <c r="D174" s="281" t="s">
        <v>1343</v>
      </c>
      <c r="E174" s="282">
        <v>12780.1</v>
      </c>
      <c r="F174" s="283">
        <v>24</v>
      </c>
      <c r="G174" s="282">
        <v>306722.40000000002</v>
      </c>
      <c r="H174" s="283">
        <v>24</v>
      </c>
      <c r="I174" s="282">
        <v>306722.40000000002</v>
      </c>
      <c r="J174" s="284" t="s">
        <v>1344</v>
      </c>
    </row>
    <row r="175" spans="1:10" hidden="1">
      <c r="A175" s="280" t="s">
        <v>1345</v>
      </c>
      <c r="B175" s="281" t="s">
        <v>1346</v>
      </c>
      <c r="C175" s="281" t="s">
        <v>703</v>
      </c>
      <c r="D175" s="281" t="s">
        <v>1349</v>
      </c>
      <c r="E175" s="282">
        <v>38340.32</v>
      </c>
      <c r="F175" s="283">
        <v>64</v>
      </c>
      <c r="G175" s="282">
        <v>2453780.48</v>
      </c>
      <c r="H175" s="283">
        <v>64</v>
      </c>
      <c r="I175" s="282">
        <v>2453780.48</v>
      </c>
      <c r="J175" s="284" t="s">
        <v>1348</v>
      </c>
    </row>
    <row r="176" spans="1:10" hidden="1">
      <c r="A176" s="280" t="s">
        <v>2150</v>
      </c>
      <c r="B176" s="281" t="s">
        <v>2151</v>
      </c>
      <c r="C176" s="281" t="s">
        <v>703</v>
      </c>
      <c r="D176" s="281" t="s">
        <v>2152</v>
      </c>
      <c r="E176" s="282">
        <v>10484.49</v>
      </c>
      <c r="F176" s="283">
        <v>2</v>
      </c>
      <c r="G176" s="282">
        <v>20968.98</v>
      </c>
      <c r="H176" s="283">
        <v>2</v>
      </c>
      <c r="I176" s="282">
        <v>20968.98</v>
      </c>
      <c r="J176" s="284" t="s">
        <v>2153</v>
      </c>
    </row>
    <row r="177" spans="1:10" hidden="1">
      <c r="A177" s="280" t="s">
        <v>2150</v>
      </c>
      <c r="B177" s="281" t="s">
        <v>2151</v>
      </c>
      <c r="C177" s="281" t="s">
        <v>703</v>
      </c>
      <c r="D177" s="281" t="s">
        <v>2154</v>
      </c>
      <c r="E177" s="282">
        <v>6474.45</v>
      </c>
      <c r="F177" s="283">
        <v>1</v>
      </c>
      <c r="G177" s="282">
        <v>6474.45</v>
      </c>
      <c r="H177" s="283">
        <v>1</v>
      </c>
      <c r="I177" s="282">
        <v>6474.45</v>
      </c>
      <c r="J177" s="284" t="s">
        <v>2153</v>
      </c>
    </row>
    <row r="178" spans="1:10" hidden="1">
      <c r="A178" s="280" t="s">
        <v>1350</v>
      </c>
      <c r="B178" s="281" t="s">
        <v>1351</v>
      </c>
      <c r="C178" s="281" t="s">
        <v>703</v>
      </c>
      <c r="D178" s="281" t="s">
        <v>1352</v>
      </c>
      <c r="E178" s="282">
        <v>36153.85</v>
      </c>
      <c r="F178" s="283">
        <v>16</v>
      </c>
      <c r="G178" s="282">
        <v>578461.6</v>
      </c>
      <c r="H178" s="283">
        <v>16</v>
      </c>
      <c r="I178" s="282">
        <v>578461.6</v>
      </c>
      <c r="J178" s="284" t="s">
        <v>1353</v>
      </c>
    </row>
    <row r="179" spans="1:10" hidden="1">
      <c r="A179" s="280" t="s">
        <v>1350</v>
      </c>
      <c r="B179" s="281" t="s">
        <v>1351</v>
      </c>
      <c r="C179" s="281" t="s">
        <v>703</v>
      </c>
      <c r="D179" s="281" t="s">
        <v>1354</v>
      </c>
      <c r="E179" s="282">
        <v>144615.38</v>
      </c>
      <c r="F179" s="283">
        <v>23</v>
      </c>
      <c r="G179" s="282">
        <v>3326153.68</v>
      </c>
      <c r="H179" s="283">
        <v>23</v>
      </c>
      <c r="I179" s="282">
        <v>3326153.74</v>
      </c>
      <c r="J179" s="284" t="s">
        <v>1353</v>
      </c>
    </row>
    <row r="180" spans="1:10" hidden="1">
      <c r="A180" s="280" t="s">
        <v>1350</v>
      </c>
      <c r="B180" s="281" t="s">
        <v>1351</v>
      </c>
      <c r="C180" s="281" t="s">
        <v>703</v>
      </c>
      <c r="D180" s="281" t="s">
        <v>1355</v>
      </c>
      <c r="E180" s="282">
        <v>216923.08</v>
      </c>
      <c r="F180" s="283">
        <v>21</v>
      </c>
      <c r="G180" s="282">
        <v>4555384.68</v>
      </c>
      <c r="H180" s="283">
        <v>21</v>
      </c>
      <c r="I180" s="282">
        <v>4555384.68</v>
      </c>
      <c r="J180" s="284" t="s">
        <v>1353</v>
      </c>
    </row>
    <row r="181" spans="1:10" hidden="1">
      <c r="A181" s="280" t="s">
        <v>1356</v>
      </c>
      <c r="B181" s="281" t="s">
        <v>1357</v>
      </c>
      <c r="C181" s="281" t="s">
        <v>703</v>
      </c>
      <c r="D181" s="281" t="s">
        <v>1360</v>
      </c>
      <c r="E181" s="282">
        <v>10788.21</v>
      </c>
      <c r="F181" s="283">
        <v>35</v>
      </c>
      <c r="G181" s="282">
        <v>377587.35</v>
      </c>
      <c r="H181" s="283">
        <v>35</v>
      </c>
      <c r="I181" s="282">
        <v>377587.35</v>
      </c>
      <c r="J181" s="284" t="s">
        <v>1359</v>
      </c>
    </row>
    <row r="182" spans="1:10" hidden="1">
      <c r="A182" s="280" t="s">
        <v>1356</v>
      </c>
      <c r="B182" s="281" t="s">
        <v>1357</v>
      </c>
      <c r="C182" s="281" t="s">
        <v>703</v>
      </c>
      <c r="D182" s="281" t="s">
        <v>1362</v>
      </c>
      <c r="E182" s="282">
        <v>10788.21</v>
      </c>
      <c r="F182" s="283">
        <v>76</v>
      </c>
      <c r="G182" s="282">
        <v>819903.96</v>
      </c>
      <c r="H182" s="283">
        <v>76</v>
      </c>
      <c r="I182" s="282">
        <v>819903.96</v>
      </c>
      <c r="J182" s="284" t="s">
        <v>1359</v>
      </c>
    </row>
    <row r="183" spans="1:10" hidden="1">
      <c r="A183" s="280" t="s">
        <v>1364</v>
      </c>
      <c r="B183" s="281" t="s">
        <v>1365</v>
      </c>
      <c r="C183" s="281" t="s">
        <v>703</v>
      </c>
      <c r="D183" s="281" t="s">
        <v>1366</v>
      </c>
      <c r="E183" s="282">
        <v>5230.6499999999996</v>
      </c>
      <c r="F183" s="283">
        <v>4</v>
      </c>
      <c r="G183" s="282">
        <v>20922.599999999999</v>
      </c>
      <c r="H183" s="283">
        <v>4</v>
      </c>
      <c r="I183" s="282">
        <v>20922.599999999999</v>
      </c>
      <c r="J183" s="284" t="s">
        <v>1367</v>
      </c>
    </row>
    <row r="184" spans="1:10" hidden="1">
      <c r="A184" s="280" t="s">
        <v>1364</v>
      </c>
      <c r="B184" s="281" t="s">
        <v>1365</v>
      </c>
      <c r="C184" s="281" t="s">
        <v>703</v>
      </c>
      <c r="D184" s="281" t="s">
        <v>1368</v>
      </c>
      <c r="E184" s="282">
        <v>5210.99</v>
      </c>
      <c r="F184" s="283">
        <v>38</v>
      </c>
      <c r="G184" s="282">
        <v>198017.5</v>
      </c>
      <c r="H184" s="283">
        <v>38</v>
      </c>
      <c r="I184" s="282">
        <v>198017.62</v>
      </c>
      <c r="J184" s="284" t="s">
        <v>1369</v>
      </c>
    </row>
    <row r="185" spans="1:10" hidden="1">
      <c r="A185" s="280" t="s">
        <v>1364</v>
      </c>
      <c r="B185" s="281" t="s">
        <v>1365</v>
      </c>
      <c r="C185" s="281" t="s">
        <v>703</v>
      </c>
      <c r="D185" s="281" t="s">
        <v>1370</v>
      </c>
      <c r="E185" s="282">
        <v>5229.03</v>
      </c>
      <c r="F185" s="283">
        <v>806.4</v>
      </c>
      <c r="G185" s="282">
        <v>4216688.5599999996</v>
      </c>
      <c r="H185" s="283">
        <v>806.4</v>
      </c>
      <c r="I185" s="282">
        <v>4216689.79</v>
      </c>
      <c r="J185" s="284" t="s">
        <v>1371</v>
      </c>
    </row>
    <row r="186" spans="1:10" hidden="1">
      <c r="A186" s="280" t="s">
        <v>1364</v>
      </c>
      <c r="B186" s="281" t="s">
        <v>1365</v>
      </c>
      <c r="C186" s="281" t="s">
        <v>703</v>
      </c>
      <c r="D186" s="281" t="s">
        <v>1372</v>
      </c>
      <c r="E186" s="282">
        <v>10788.3</v>
      </c>
      <c r="F186" s="283">
        <v>94</v>
      </c>
      <c r="G186" s="282">
        <v>1014100.58</v>
      </c>
      <c r="H186" s="283">
        <v>94</v>
      </c>
      <c r="I186" s="282">
        <v>1014100.2</v>
      </c>
      <c r="J186" s="284" t="s">
        <v>1371</v>
      </c>
    </row>
    <row r="187" spans="1:10" hidden="1">
      <c r="A187" s="280" t="s">
        <v>1373</v>
      </c>
      <c r="B187" s="281" t="s">
        <v>1374</v>
      </c>
      <c r="C187" s="281" t="s">
        <v>703</v>
      </c>
      <c r="D187" s="281" t="s">
        <v>1375</v>
      </c>
      <c r="E187" s="282">
        <v>10788.43</v>
      </c>
      <c r="F187" s="283">
        <v>33.5</v>
      </c>
      <c r="G187" s="282">
        <v>361412.29</v>
      </c>
      <c r="H187" s="283">
        <v>33.5</v>
      </c>
      <c r="I187" s="282">
        <v>361412.41</v>
      </c>
      <c r="J187" s="284" t="s">
        <v>1376</v>
      </c>
    </row>
    <row r="188" spans="1:10" hidden="1">
      <c r="A188" s="280" t="s">
        <v>1373</v>
      </c>
      <c r="B188" s="281" t="s">
        <v>1374</v>
      </c>
      <c r="C188" s="281" t="s">
        <v>703</v>
      </c>
      <c r="D188" s="281" t="s">
        <v>1377</v>
      </c>
      <c r="E188" s="282">
        <v>14922.35</v>
      </c>
      <c r="F188" s="283">
        <v>10</v>
      </c>
      <c r="G188" s="282">
        <v>149223.46</v>
      </c>
      <c r="H188" s="283">
        <v>10</v>
      </c>
      <c r="I188" s="282">
        <v>149223.5</v>
      </c>
      <c r="J188" s="284" t="s">
        <v>1376</v>
      </c>
    </row>
    <row r="189" spans="1:10" hidden="1">
      <c r="A189" s="280" t="s">
        <v>1373</v>
      </c>
      <c r="B189" s="281" t="s">
        <v>1374</v>
      </c>
      <c r="C189" s="281" t="s">
        <v>703</v>
      </c>
      <c r="D189" s="281" t="s">
        <v>1379</v>
      </c>
      <c r="E189" s="282">
        <v>6036.55</v>
      </c>
      <c r="F189" s="283">
        <v>4</v>
      </c>
      <c r="G189" s="282">
        <v>24146.2</v>
      </c>
      <c r="H189" s="283">
        <v>4</v>
      </c>
      <c r="I189" s="282">
        <v>24146.2</v>
      </c>
      <c r="J189" s="284" t="s">
        <v>1376</v>
      </c>
    </row>
    <row r="190" spans="1:10" hidden="1">
      <c r="A190" s="280" t="s">
        <v>1373</v>
      </c>
      <c r="B190" s="281" t="s">
        <v>1374</v>
      </c>
      <c r="C190" s="281" t="s">
        <v>703</v>
      </c>
      <c r="D190" s="281" t="s">
        <v>1380</v>
      </c>
      <c r="E190" s="282">
        <v>10788.43</v>
      </c>
      <c r="F190" s="283">
        <v>95</v>
      </c>
      <c r="G190" s="282">
        <v>1024900.83</v>
      </c>
      <c r="H190" s="283">
        <v>95</v>
      </c>
      <c r="I190" s="282">
        <v>1024900.85</v>
      </c>
      <c r="J190" s="284" t="s">
        <v>1381</v>
      </c>
    </row>
    <row r="191" spans="1:10" hidden="1">
      <c r="A191" s="280" t="s">
        <v>1373</v>
      </c>
      <c r="B191" s="281" t="s">
        <v>1374</v>
      </c>
      <c r="C191" s="281" t="s">
        <v>703</v>
      </c>
      <c r="D191" s="281" t="s">
        <v>1382</v>
      </c>
      <c r="E191" s="282">
        <v>10786.8</v>
      </c>
      <c r="F191" s="283">
        <v>354.5</v>
      </c>
      <c r="G191" s="282">
        <v>3823919.21</v>
      </c>
      <c r="H191" s="283">
        <v>354.5</v>
      </c>
      <c r="I191" s="282">
        <v>3823920.6</v>
      </c>
      <c r="J191" s="284" t="s">
        <v>1381</v>
      </c>
    </row>
    <row r="192" spans="1:10" hidden="1">
      <c r="A192" s="280" t="s">
        <v>1373</v>
      </c>
      <c r="B192" s="281" t="s">
        <v>1374</v>
      </c>
      <c r="C192" s="281" t="s">
        <v>703</v>
      </c>
      <c r="D192" s="281" t="s">
        <v>2155</v>
      </c>
      <c r="E192" s="282">
        <v>6036.55</v>
      </c>
      <c r="F192" s="283">
        <v>1</v>
      </c>
      <c r="G192" s="282">
        <v>6036.55</v>
      </c>
      <c r="H192" s="283">
        <v>1</v>
      </c>
      <c r="I192" s="282">
        <v>6036.55</v>
      </c>
      <c r="J192" s="284" t="s">
        <v>1381</v>
      </c>
    </row>
    <row r="193" spans="1:10" hidden="1">
      <c r="A193" s="280" t="s">
        <v>1373</v>
      </c>
      <c r="B193" s="281" t="s">
        <v>1374</v>
      </c>
      <c r="C193" s="281" t="s">
        <v>703</v>
      </c>
      <c r="D193" s="281" t="s">
        <v>1385</v>
      </c>
      <c r="E193" s="282">
        <v>10788.43</v>
      </c>
      <c r="F193" s="283">
        <v>66</v>
      </c>
      <c r="G193" s="282">
        <v>712036.38</v>
      </c>
      <c r="H193" s="283">
        <v>66</v>
      </c>
      <c r="I193" s="282">
        <v>712036.38</v>
      </c>
      <c r="J193" s="284" t="s">
        <v>1384</v>
      </c>
    </row>
    <row r="194" spans="1:10" hidden="1">
      <c r="A194" s="280" t="s">
        <v>1373</v>
      </c>
      <c r="B194" s="281" t="s">
        <v>1374</v>
      </c>
      <c r="C194" s="281" t="s">
        <v>703</v>
      </c>
      <c r="D194" s="281" t="s">
        <v>1386</v>
      </c>
      <c r="E194" s="282">
        <v>10788.43</v>
      </c>
      <c r="F194" s="283">
        <v>45</v>
      </c>
      <c r="G194" s="282">
        <v>485479.35</v>
      </c>
      <c r="H194" s="283">
        <v>45</v>
      </c>
      <c r="I194" s="282">
        <v>485479.35</v>
      </c>
      <c r="J194" s="284" t="s">
        <v>1381</v>
      </c>
    </row>
    <row r="195" spans="1:10" hidden="1">
      <c r="A195" s="280" t="s">
        <v>1373</v>
      </c>
      <c r="B195" s="281" t="s">
        <v>1374</v>
      </c>
      <c r="C195" s="281" t="s">
        <v>703</v>
      </c>
      <c r="D195" s="281" t="s">
        <v>1387</v>
      </c>
      <c r="E195" s="282">
        <v>10788.43</v>
      </c>
      <c r="F195" s="283">
        <v>230.5</v>
      </c>
      <c r="G195" s="282">
        <v>2486732.4300000002</v>
      </c>
      <c r="H195" s="283">
        <v>230.5</v>
      </c>
      <c r="I195" s="282">
        <v>2486733.12</v>
      </c>
      <c r="J195" s="284" t="s">
        <v>1381</v>
      </c>
    </row>
    <row r="196" spans="1:10" hidden="1">
      <c r="A196" s="280" t="s">
        <v>1388</v>
      </c>
      <c r="B196" s="281" t="s">
        <v>1389</v>
      </c>
      <c r="C196" s="281" t="s">
        <v>703</v>
      </c>
      <c r="D196" s="281" t="s">
        <v>1390</v>
      </c>
      <c r="E196" s="282">
        <v>10788.28</v>
      </c>
      <c r="F196" s="283">
        <v>30</v>
      </c>
      <c r="G196" s="282">
        <v>323648.40000000002</v>
      </c>
      <c r="H196" s="283">
        <v>30</v>
      </c>
      <c r="I196" s="282">
        <v>323648.40000000002</v>
      </c>
      <c r="J196" s="284" t="s">
        <v>1391</v>
      </c>
    </row>
    <row r="197" spans="1:10" hidden="1">
      <c r="A197" s="280" t="s">
        <v>1388</v>
      </c>
      <c r="B197" s="281" t="s">
        <v>1389</v>
      </c>
      <c r="C197" s="281" t="s">
        <v>703</v>
      </c>
      <c r="D197" s="281" t="s">
        <v>1392</v>
      </c>
      <c r="E197" s="282">
        <v>10788.28</v>
      </c>
      <c r="F197" s="283">
        <v>45</v>
      </c>
      <c r="G197" s="282">
        <v>485472.6</v>
      </c>
      <c r="H197" s="283">
        <v>45</v>
      </c>
      <c r="I197" s="282">
        <v>485472.6</v>
      </c>
      <c r="J197" s="284" t="s">
        <v>1391</v>
      </c>
    </row>
    <row r="198" spans="1:10" hidden="1">
      <c r="A198" s="280" t="s">
        <v>1393</v>
      </c>
      <c r="B198" s="281" t="s">
        <v>1394</v>
      </c>
      <c r="C198" s="281" t="s">
        <v>703</v>
      </c>
      <c r="D198" s="281" t="s">
        <v>1395</v>
      </c>
      <c r="E198" s="282">
        <v>11380.88</v>
      </c>
      <c r="F198" s="283">
        <v>69</v>
      </c>
      <c r="G198" s="282">
        <v>785281.02</v>
      </c>
      <c r="H198" s="283">
        <v>69</v>
      </c>
      <c r="I198" s="282">
        <v>785280.72</v>
      </c>
      <c r="J198" s="284" t="s">
        <v>1396</v>
      </c>
    </row>
    <row r="199" spans="1:10" hidden="1">
      <c r="A199" s="280" t="s">
        <v>1397</v>
      </c>
      <c r="B199" s="281" t="s">
        <v>1398</v>
      </c>
      <c r="C199" s="281" t="s">
        <v>703</v>
      </c>
      <c r="D199" s="281" t="s">
        <v>1399</v>
      </c>
      <c r="E199" s="282">
        <v>5848.67</v>
      </c>
      <c r="F199" s="283">
        <v>48</v>
      </c>
      <c r="G199" s="282">
        <v>280736.15999999997</v>
      </c>
      <c r="H199" s="283">
        <v>48</v>
      </c>
      <c r="I199" s="282">
        <v>280736.15999999997</v>
      </c>
      <c r="J199" s="284" t="s">
        <v>1400</v>
      </c>
    </row>
    <row r="200" spans="1:10" hidden="1">
      <c r="A200" s="280" t="s">
        <v>1401</v>
      </c>
      <c r="B200" s="281" t="s">
        <v>1402</v>
      </c>
      <c r="C200" s="281" t="s">
        <v>703</v>
      </c>
      <c r="D200" s="281" t="s">
        <v>1403</v>
      </c>
      <c r="E200" s="282">
        <v>62868.26</v>
      </c>
      <c r="F200" s="283">
        <v>18</v>
      </c>
      <c r="G200" s="282">
        <v>1131628.6599999999</v>
      </c>
      <c r="H200" s="283">
        <v>18</v>
      </c>
      <c r="I200" s="282">
        <v>1131628.68</v>
      </c>
      <c r="J200" s="284" t="s">
        <v>1404</v>
      </c>
    </row>
    <row r="201" spans="1:10" hidden="1">
      <c r="A201" s="280" t="s">
        <v>1401</v>
      </c>
      <c r="B201" s="281" t="s">
        <v>1402</v>
      </c>
      <c r="C201" s="281" t="s">
        <v>703</v>
      </c>
      <c r="D201" s="281" t="s">
        <v>1405</v>
      </c>
      <c r="E201" s="282">
        <v>32365.67</v>
      </c>
      <c r="F201" s="283">
        <v>38</v>
      </c>
      <c r="G201" s="282">
        <v>1229895.46</v>
      </c>
      <c r="H201" s="283">
        <v>38</v>
      </c>
      <c r="I201" s="282">
        <v>1229895.46</v>
      </c>
      <c r="J201" s="284" t="s">
        <v>1404</v>
      </c>
    </row>
    <row r="202" spans="1:10" hidden="1">
      <c r="A202" s="280" t="s">
        <v>1401</v>
      </c>
      <c r="B202" s="281" t="s">
        <v>1402</v>
      </c>
      <c r="C202" s="281" t="s">
        <v>703</v>
      </c>
      <c r="D202" s="281" t="s">
        <v>1406</v>
      </c>
      <c r="E202" s="282">
        <v>46750.41</v>
      </c>
      <c r="F202" s="283">
        <v>14</v>
      </c>
      <c r="G202" s="282">
        <v>654505.74</v>
      </c>
      <c r="H202" s="283">
        <v>14</v>
      </c>
      <c r="I202" s="282">
        <v>654505.74</v>
      </c>
      <c r="J202" s="284" t="s">
        <v>1404</v>
      </c>
    </row>
    <row r="203" spans="1:10" hidden="1">
      <c r="A203" s="280" t="s">
        <v>1408</v>
      </c>
      <c r="B203" s="281" t="s">
        <v>1409</v>
      </c>
      <c r="C203" s="281" t="s">
        <v>703</v>
      </c>
      <c r="D203" s="281" t="s">
        <v>1410</v>
      </c>
      <c r="E203" s="282">
        <v>19567.43</v>
      </c>
      <c r="F203" s="283">
        <v>1</v>
      </c>
      <c r="G203" s="282">
        <v>19567.43</v>
      </c>
      <c r="H203" s="283">
        <v>1</v>
      </c>
      <c r="I203" s="282">
        <v>19567.43</v>
      </c>
      <c r="J203" s="284" t="s">
        <v>1411</v>
      </c>
    </row>
    <row r="204" spans="1:10" hidden="1">
      <c r="A204" s="280" t="s">
        <v>1408</v>
      </c>
      <c r="B204" s="281" t="s">
        <v>1409</v>
      </c>
      <c r="C204" s="281" t="s">
        <v>703</v>
      </c>
      <c r="D204" s="281" t="s">
        <v>1412</v>
      </c>
      <c r="E204" s="282">
        <v>19567.43</v>
      </c>
      <c r="F204" s="283">
        <v>25</v>
      </c>
      <c r="G204" s="282">
        <v>489185.75</v>
      </c>
      <c r="H204" s="283">
        <v>25</v>
      </c>
      <c r="I204" s="282">
        <v>489185.75</v>
      </c>
      <c r="J204" s="284" t="s">
        <v>1411</v>
      </c>
    </row>
    <row r="205" spans="1:10" hidden="1">
      <c r="A205" s="280" t="s">
        <v>1416</v>
      </c>
      <c r="B205" s="281" t="s">
        <v>1417</v>
      </c>
      <c r="C205" s="281" t="s">
        <v>703</v>
      </c>
      <c r="D205" s="281" t="s">
        <v>1418</v>
      </c>
      <c r="E205" s="282">
        <v>23921.119999999999</v>
      </c>
      <c r="F205" s="283">
        <v>33</v>
      </c>
      <c r="G205" s="282">
        <v>789396.96</v>
      </c>
      <c r="H205" s="283">
        <v>33</v>
      </c>
      <c r="I205" s="282">
        <v>789396.96</v>
      </c>
      <c r="J205" s="284" t="s">
        <v>1419</v>
      </c>
    </row>
    <row r="206" spans="1:10" hidden="1">
      <c r="A206" s="280" t="s">
        <v>1416</v>
      </c>
      <c r="B206" s="281" t="s">
        <v>1417</v>
      </c>
      <c r="C206" s="281" t="s">
        <v>703</v>
      </c>
      <c r="D206" s="281" t="s">
        <v>1420</v>
      </c>
      <c r="E206" s="282">
        <v>23897.91</v>
      </c>
      <c r="F206" s="283">
        <v>50</v>
      </c>
      <c r="G206" s="282">
        <v>1194895.5</v>
      </c>
      <c r="H206" s="283">
        <v>50</v>
      </c>
      <c r="I206" s="282">
        <v>1194895.5</v>
      </c>
      <c r="J206" s="284" t="s">
        <v>1419</v>
      </c>
    </row>
    <row r="207" spans="1:10" hidden="1">
      <c r="A207" s="280" t="s">
        <v>1421</v>
      </c>
      <c r="B207" s="281" t="s">
        <v>1422</v>
      </c>
      <c r="C207" s="281" t="s">
        <v>703</v>
      </c>
      <c r="D207" s="281" t="s">
        <v>1423</v>
      </c>
      <c r="E207" s="282">
        <v>22468.48</v>
      </c>
      <c r="F207" s="283">
        <v>53</v>
      </c>
      <c r="G207" s="282">
        <v>1190829.26</v>
      </c>
      <c r="H207" s="283">
        <v>53</v>
      </c>
      <c r="I207" s="282">
        <v>1190829.44</v>
      </c>
      <c r="J207" s="284" t="s">
        <v>1424</v>
      </c>
    </row>
    <row r="208" spans="1:10" hidden="1">
      <c r="A208" s="280" t="s">
        <v>1425</v>
      </c>
      <c r="B208" s="281" t="s">
        <v>1426</v>
      </c>
      <c r="C208" s="281" t="s">
        <v>703</v>
      </c>
      <c r="D208" s="281" t="s">
        <v>1427</v>
      </c>
      <c r="E208" s="282">
        <v>44861.98</v>
      </c>
      <c r="F208" s="283">
        <v>61</v>
      </c>
      <c r="G208" s="282">
        <v>2736580.79</v>
      </c>
      <c r="H208" s="283">
        <v>61</v>
      </c>
      <c r="I208" s="282">
        <v>2736580.78</v>
      </c>
      <c r="J208" s="284" t="s">
        <v>1428</v>
      </c>
    </row>
    <row r="209" spans="1:10" hidden="1">
      <c r="A209" s="280" t="s">
        <v>1430</v>
      </c>
      <c r="B209" s="281" t="s">
        <v>1431</v>
      </c>
      <c r="C209" s="281" t="s">
        <v>703</v>
      </c>
      <c r="D209" s="281" t="s">
        <v>1432</v>
      </c>
      <c r="E209" s="282">
        <v>17390.650000000001</v>
      </c>
      <c r="F209" s="283">
        <v>15</v>
      </c>
      <c r="G209" s="282">
        <v>260859.75</v>
      </c>
      <c r="H209" s="283">
        <v>15</v>
      </c>
      <c r="I209" s="282">
        <v>260859.75</v>
      </c>
      <c r="J209" s="284" t="s">
        <v>1433</v>
      </c>
    </row>
    <row r="210" spans="1:10" hidden="1">
      <c r="A210" s="280" t="s">
        <v>1434</v>
      </c>
      <c r="B210" s="281" t="s">
        <v>1435</v>
      </c>
      <c r="C210" s="281" t="s">
        <v>703</v>
      </c>
      <c r="D210" s="281" t="s">
        <v>1436</v>
      </c>
      <c r="E210" s="282">
        <v>46122.73</v>
      </c>
      <c r="F210" s="283">
        <v>14</v>
      </c>
      <c r="G210" s="282">
        <v>645718.22</v>
      </c>
      <c r="H210" s="283">
        <v>14</v>
      </c>
      <c r="I210" s="282">
        <v>645718.22</v>
      </c>
      <c r="J210" s="284" t="s">
        <v>1437</v>
      </c>
    </row>
    <row r="211" spans="1:10" hidden="1">
      <c r="A211" s="280" t="s">
        <v>1443</v>
      </c>
      <c r="B211" s="281" t="s">
        <v>1444</v>
      </c>
      <c r="C211" s="281" t="s">
        <v>703</v>
      </c>
      <c r="D211" s="281" t="s">
        <v>1445</v>
      </c>
      <c r="E211" s="282">
        <v>66385.45</v>
      </c>
      <c r="F211" s="283">
        <v>12</v>
      </c>
      <c r="G211" s="282">
        <v>796625.4</v>
      </c>
      <c r="H211" s="283">
        <v>12</v>
      </c>
      <c r="I211" s="282">
        <v>796625.4</v>
      </c>
      <c r="J211" s="284" t="s">
        <v>1446</v>
      </c>
    </row>
    <row r="212" spans="1:10" hidden="1">
      <c r="A212" s="280" t="s">
        <v>1447</v>
      </c>
      <c r="B212" s="281" t="s">
        <v>1448</v>
      </c>
      <c r="C212" s="281" t="s">
        <v>703</v>
      </c>
      <c r="D212" s="281" t="s">
        <v>1449</v>
      </c>
      <c r="E212" s="282">
        <v>41923.120000000003</v>
      </c>
      <c r="F212" s="283">
        <v>31</v>
      </c>
      <c r="G212" s="282">
        <v>1299616.78</v>
      </c>
      <c r="H212" s="283">
        <v>31</v>
      </c>
      <c r="I212" s="282">
        <v>1299616.72</v>
      </c>
      <c r="J212" s="284" t="s">
        <v>1450</v>
      </c>
    </row>
    <row r="213" spans="1:10" hidden="1">
      <c r="A213" s="280" t="s">
        <v>1455</v>
      </c>
      <c r="B213" s="281" t="s">
        <v>1456</v>
      </c>
      <c r="C213" s="281" t="s">
        <v>703</v>
      </c>
      <c r="D213" s="281" t="s">
        <v>1457</v>
      </c>
      <c r="E213" s="282">
        <v>20299.88</v>
      </c>
      <c r="F213" s="283">
        <v>301</v>
      </c>
      <c r="G213" s="282">
        <v>6110263.8799999999</v>
      </c>
      <c r="H213" s="283">
        <v>301</v>
      </c>
      <c r="I213" s="282">
        <v>6110263.8799999999</v>
      </c>
      <c r="J213" s="284" t="s">
        <v>1458</v>
      </c>
    </row>
    <row r="214" spans="1:10" hidden="1">
      <c r="A214" s="280" t="s">
        <v>1459</v>
      </c>
      <c r="B214" s="281" t="s">
        <v>1460</v>
      </c>
      <c r="C214" s="281" t="s">
        <v>703</v>
      </c>
      <c r="D214" s="281" t="s">
        <v>1461</v>
      </c>
      <c r="E214" s="282">
        <v>1821.09</v>
      </c>
      <c r="F214" s="283">
        <v>3</v>
      </c>
      <c r="G214" s="282">
        <v>5463.28</v>
      </c>
      <c r="H214" s="283">
        <v>3</v>
      </c>
      <c r="I214" s="282">
        <v>5463.27</v>
      </c>
      <c r="J214" s="284" t="s">
        <v>1462</v>
      </c>
    </row>
    <row r="215" spans="1:10" hidden="1">
      <c r="A215" s="280" t="s">
        <v>1459</v>
      </c>
      <c r="B215" s="281" t="s">
        <v>1460</v>
      </c>
      <c r="C215" s="281" t="s">
        <v>703</v>
      </c>
      <c r="D215" s="281" t="s">
        <v>1463</v>
      </c>
      <c r="E215" s="282">
        <v>13237.26</v>
      </c>
      <c r="F215" s="283">
        <v>52</v>
      </c>
      <c r="G215" s="282">
        <v>688337.52</v>
      </c>
      <c r="H215" s="283">
        <v>52</v>
      </c>
      <c r="I215" s="282">
        <v>688337.52</v>
      </c>
      <c r="J215" s="284" t="s">
        <v>1462</v>
      </c>
    </row>
    <row r="216" spans="1:10" hidden="1">
      <c r="A216" s="280" t="s">
        <v>1464</v>
      </c>
      <c r="B216" s="281" t="s">
        <v>1465</v>
      </c>
      <c r="C216" s="281" t="s">
        <v>703</v>
      </c>
      <c r="D216" s="281" t="s">
        <v>1466</v>
      </c>
      <c r="E216" s="282">
        <v>22288</v>
      </c>
      <c r="F216" s="283">
        <v>74</v>
      </c>
      <c r="G216" s="282">
        <v>1649312</v>
      </c>
      <c r="H216" s="283">
        <v>74</v>
      </c>
      <c r="I216" s="282">
        <v>1649312</v>
      </c>
      <c r="J216" s="284" t="s">
        <v>1467</v>
      </c>
    </row>
    <row r="217" spans="1:10" hidden="1">
      <c r="A217" s="280" t="s">
        <v>1464</v>
      </c>
      <c r="B217" s="281" t="s">
        <v>1465</v>
      </c>
      <c r="C217" s="281" t="s">
        <v>703</v>
      </c>
      <c r="D217" s="281" t="s">
        <v>1468</v>
      </c>
      <c r="E217" s="282">
        <v>13192.86</v>
      </c>
      <c r="F217" s="283">
        <v>24</v>
      </c>
      <c r="G217" s="282">
        <v>316628.64</v>
      </c>
      <c r="H217" s="283">
        <v>24</v>
      </c>
      <c r="I217" s="282">
        <v>316628.64</v>
      </c>
      <c r="J217" s="284" t="s">
        <v>1467</v>
      </c>
    </row>
    <row r="218" spans="1:10" hidden="1">
      <c r="A218" s="280" t="s">
        <v>1469</v>
      </c>
      <c r="B218" s="281" t="s">
        <v>1470</v>
      </c>
      <c r="C218" s="281" t="s">
        <v>703</v>
      </c>
      <c r="D218" s="281" t="s">
        <v>1473</v>
      </c>
      <c r="E218" s="282">
        <v>14225.36</v>
      </c>
      <c r="F218" s="283">
        <v>12</v>
      </c>
      <c r="G218" s="282">
        <v>170704.32</v>
      </c>
      <c r="H218" s="283">
        <v>12</v>
      </c>
      <c r="I218" s="282">
        <v>170704.32</v>
      </c>
      <c r="J218" s="284" t="s">
        <v>1472</v>
      </c>
    </row>
    <row r="219" spans="1:10" hidden="1">
      <c r="A219" s="280" t="s">
        <v>1474</v>
      </c>
      <c r="B219" s="281" t="s">
        <v>1475</v>
      </c>
      <c r="C219" s="281" t="s">
        <v>703</v>
      </c>
      <c r="D219" s="281" t="s">
        <v>1476</v>
      </c>
      <c r="E219" s="282">
        <v>15775.69</v>
      </c>
      <c r="F219" s="283">
        <v>33</v>
      </c>
      <c r="G219" s="282">
        <v>520597.65</v>
      </c>
      <c r="H219" s="283">
        <v>33</v>
      </c>
      <c r="I219" s="282">
        <v>520597.77</v>
      </c>
      <c r="J219" s="284" t="s">
        <v>1477</v>
      </c>
    </row>
    <row r="220" spans="1:10" hidden="1">
      <c r="A220" s="280" t="s">
        <v>1474</v>
      </c>
      <c r="B220" s="281" t="s">
        <v>1475</v>
      </c>
      <c r="C220" s="281" t="s">
        <v>703</v>
      </c>
      <c r="D220" s="281" t="s">
        <v>1478</v>
      </c>
      <c r="E220" s="282">
        <v>36976.58</v>
      </c>
      <c r="F220" s="283">
        <v>26</v>
      </c>
      <c r="G220" s="282">
        <v>961391.08</v>
      </c>
      <c r="H220" s="283">
        <v>26</v>
      </c>
      <c r="I220" s="282">
        <v>961391.08</v>
      </c>
      <c r="J220" s="284" t="s">
        <v>1477</v>
      </c>
    </row>
    <row r="221" spans="1:10" hidden="1">
      <c r="A221" s="280" t="s">
        <v>1474</v>
      </c>
      <c r="B221" s="281" t="s">
        <v>1475</v>
      </c>
      <c r="C221" s="281" t="s">
        <v>703</v>
      </c>
      <c r="D221" s="281" t="s">
        <v>1479</v>
      </c>
      <c r="E221" s="282">
        <v>14054.94</v>
      </c>
      <c r="F221" s="283">
        <v>2</v>
      </c>
      <c r="G221" s="282">
        <v>28109.88</v>
      </c>
      <c r="H221" s="283">
        <v>2</v>
      </c>
      <c r="I221" s="282">
        <v>28109.88</v>
      </c>
      <c r="J221" s="284" t="s">
        <v>1477</v>
      </c>
    </row>
    <row r="222" spans="1:10" hidden="1">
      <c r="A222" s="280" t="s">
        <v>1480</v>
      </c>
      <c r="B222" s="281" t="s">
        <v>1481</v>
      </c>
      <c r="C222" s="281" t="s">
        <v>703</v>
      </c>
      <c r="D222" s="281" t="s">
        <v>1482</v>
      </c>
      <c r="E222" s="282">
        <v>14959.11</v>
      </c>
      <c r="F222" s="283">
        <v>11</v>
      </c>
      <c r="G222" s="282">
        <v>164550.21</v>
      </c>
      <c r="H222" s="283">
        <v>11</v>
      </c>
      <c r="I222" s="282">
        <v>164550.21</v>
      </c>
      <c r="J222" s="284" t="s">
        <v>1483</v>
      </c>
    </row>
    <row r="223" spans="1:10" hidden="1">
      <c r="A223" s="280" t="s">
        <v>1480</v>
      </c>
      <c r="B223" s="281" t="s">
        <v>1481</v>
      </c>
      <c r="C223" s="281" t="s">
        <v>703</v>
      </c>
      <c r="D223" s="281" t="s">
        <v>1484</v>
      </c>
      <c r="E223" s="282">
        <v>18458.64</v>
      </c>
      <c r="F223" s="283">
        <v>29</v>
      </c>
      <c r="G223" s="282">
        <v>535300.56000000006</v>
      </c>
      <c r="H223" s="283">
        <v>29</v>
      </c>
      <c r="I223" s="282">
        <v>535300.56000000006</v>
      </c>
      <c r="J223" s="284" t="s">
        <v>1483</v>
      </c>
    </row>
    <row r="224" spans="1:10" hidden="1">
      <c r="A224" s="280" t="s">
        <v>1485</v>
      </c>
      <c r="B224" s="281" t="s">
        <v>1486</v>
      </c>
      <c r="C224" s="281" t="s">
        <v>703</v>
      </c>
      <c r="D224" s="281" t="s">
        <v>1487</v>
      </c>
      <c r="E224" s="282">
        <v>14766.92</v>
      </c>
      <c r="F224" s="283">
        <v>29</v>
      </c>
      <c r="G224" s="282">
        <v>428240.68</v>
      </c>
      <c r="H224" s="283">
        <v>29</v>
      </c>
      <c r="I224" s="282">
        <v>428240.68</v>
      </c>
      <c r="J224" s="284" t="s">
        <v>1488</v>
      </c>
    </row>
    <row r="225" spans="1:10" hidden="1">
      <c r="A225" s="280" t="s">
        <v>1485</v>
      </c>
      <c r="B225" s="281" t="s">
        <v>1486</v>
      </c>
      <c r="C225" s="281" t="s">
        <v>703</v>
      </c>
      <c r="D225" s="281" t="s">
        <v>1489</v>
      </c>
      <c r="E225" s="282">
        <v>49281.57</v>
      </c>
      <c r="F225" s="283">
        <v>21</v>
      </c>
      <c r="G225" s="282">
        <v>1034912.97</v>
      </c>
      <c r="H225" s="283">
        <v>21</v>
      </c>
      <c r="I225" s="282">
        <v>1034912.97</v>
      </c>
      <c r="J225" s="284" t="s">
        <v>1488</v>
      </c>
    </row>
    <row r="226" spans="1:10" hidden="1">
      <c r="A226" s="280" t="s">
        <v>1490</v>
      </c>
      <c r="B226" s="281" t="s">
        <v>1491</v>
      </c>
      <c r="C226" s="281" t="s">
        <v>703</v>
      </c>
      <c r="D226" s="281" t="s">
        <v>1492</v>
      </c>
      <c r="E226" s="282">
        <v>16464.419999999998</v>
      </c>
      <c r="F226" s="283">
        <v>9</v>
      </c>
      <c r="G226" s="282">
        <v>148179.78</v>
      </c>
      <c r="H226" s="283">
        <v>9</v>
      </c>
      <c r="I226" s="282">
        <v>148179.78</v>
      </c>
      <c r="J226" s="284" t="s">
        <v>1493</v>
      </c>
    </row>
    <row r="227" spans="1:10" hidden="1">
      <c r="A227" s="280" t="s">
        <v>1494</v>
      </c>
      <c r="B227" s="281" t="s">
        <v>1495</v>
      </c>
      <c r="C227" s="281" t="s">
        <v>703</v>
      </c>
      <c r="D227" s="281" t="s">
        <v>1496</v>
      </c>
      <c r="E227" s="282">
        <v>26815.83</v>
      </c>
      <c r="F227" s="283">
        <v>22</v>
      </c>
      <c r="G227" s="282">
        <v>589948.26</v>
      </c>
      <c r="H227" s="283">
        <v>22</v>
      </c>
      <c r="I227" s="282">
        <v>589948.26</v>
      </c>
      <c r="J227" s="284" t="s">
        <v>1497</v>
      </c>
    </row>
    <row r="228" spans="1:10" hidden="1">
      <c r="A228" s="280" t="s">
        <v>1494</v>
      </c>
      <c r="B228" s="281" t="s">
        <v>1495</v>
      </c>
      <c r="C228" s="281" t="s">
        <v>703</v>
      </c>
      <c r="D228" s="281" t="s">
        <v>1498</v>
      </c>
      <c r="E228" s="282">
        <v>26815.83</v>
      </c>
      <c r="F228" s="283">
        <v>60</v>
      </c>
      <c r="G228" s="282">
        <v>1608949.8</v>
      </c>
      <c r="H228" s="283">
        <v>60</v>
      </c>
      <c r="I228" s="282">
        <v>1608949.8</v>
      </c>
      <c r="J228" s="284" t="s">
        <v>1497</v>
      </c>
    </row>
    <row r="229" spans="1:10" hidden="1">
      <c r="A229" s="280" t="s">
        <v>1504</v>
      </c>
      <c r="B229" s="281" t="s">
        <v>1505</v>
      </c>
      <c r="C229" s="281" t="s">
        <v>703</v>
      </c>
      <c r="D229" s="281" t="s">
        <v>1506</v>
      </c>
      <c r="E229" s="282">
        <v>32642.74</v>
      </c>
      <c r="F229" s="283">
        <v>31</v>
      </c>
      <c r="G229" s="282">
        <v>1011924.94</v>
      </c>
      <c r="H229" s="283">
        <v>31</v>
      </c>
      <c r="I229" s="282">
        <v>1011924.94</v>
      </c>
      <c r="J229" s="284" t="s">
        <v>1507</v>
      </c>
    </row>
    <row r="230" spans="1:10" hidden="1">
      <c r="A230" s="280" t="s">
        <v>1504</v>
      </c>
      <c r="B230" s="281" t="s">
        <v>1505</v>
      </c>
      <c r="C230" s="281" t="s">
        <v>703</v>
      </c>
      <c r="D230" s="281" t="s">
        <v>2159</v>
      </c>
      <c r="E230" s="282">
        <v>8160.61</v>
      </c>
      <c r="F230" s="283">
        <v>31</v>
      </c>
      <c r="G230" s="282">
        <v>252978.91</v>
      </c>
      <c r="H230" s="283">
        <v>31</v>
      </c>
      <c r="I230" s="282">
        <v>252978.91</v>
      </c>
      <c r="J230" s="284" t="s">
        <v>1507</v>
      </c>
    </row>
    <row r="231" spans="1:10" hidden="1">
      <c r="A231" s="280" t="s">
        <v>1508</v>
      </c>
      <c r="B231" s="281" t="s">
        <v>1509</v>
      </c>
      <c r="C231" s="281" t="s">
        <v>703</v>
      </c>
      <c r="D231" s="281" t="s">
        <v>1510</v>
      </c>
      <c r="E231" s="282">
        <v>151645.42000000001</v>
      </c>
      <c r="F231" s="283">
        <v>3</v>
      </c>
      <c r="G231" s="282">
        <v>454936.26</v>
      </c>
      <c r="H231" s="283">
        <v>3</v>
      </c>
      <c r="I231" s="282">
        <v>454936.26</v>
      </c>
      <c r="J231" s="284" t="s">
        <v>1511</v>
      </c>
    </row>
    <row r="232" spans="1:10" hidden="1">
      <c r="A232" s="280" t="s">
        <v>1512</v>
      </c>
      <c r="B232" s="281" t="s">
        <v>1513</v>
      </c>
      <c r="C232" s="281" t="s">
        <v>703</v>
      </c>
      <c r="D232" s="281" t="s">
        <v>1514</v>
      </c>
      <c r="E232" s="282">
        <v>81454.55</v>
      </c>
      <c r="F232" s="283">
        <v>49</v>
      </c>
      <c r="G232" s="282">
        <v>3991272.73</v>
      </c>
      <c r="H232" s="283">
        <v>49</v>
      </c>
      <c r="I232" s="282">
        <v>3991272.95</v>
      </c>
      <c r="J232" s="284" t="s">
        <v>1515</v>
      </c>
    </row>
    <row r="233" spans="1:10" hidden="1">
      <c r="A233" s="280" t="s">
        <v>1520</v>
      </c>
      <c r="B233" s="281" t="s">
        <v>1521</v>
      </c>
      <c r="C233" s="281" t="s">
        <v>703</v>
      </c>
      <c r="D233" s="281" t="s">
        <v>1522</v>
      </c>
      <c r="E233" s="282">
        <v>25878.79</v>
      </c>
      <c r="F233" s="283">
        <v>206</v>
      </c>
      <c r="G233" s="282">
        <v>5331030.7300000004</v>
      </c>
      <c r="H233" s="283">
        <v>206</v>
      </c>
      <c r="I233" s="282">
        <v>5331030.74</v>
      </c>
      <c r="J233" s="284" t="s">
        <v>1523</v>
      </c>
    </row>
    <row r="234" spans="1:10" hidden="1">
      <c r="A234" s="280" t="s">
        <v>1524</v>
      </c>
      <c r="B234" s="281" t="s">
        <v>1525</v>
      </c>
      <c r="C234" s="281" t="s">
        <v>703</v>
      </c>
      <c r="D234" s="281" t="s">
        <v>1526</v>
      </c>
      <c r="E234" s="282">
        <v>10235.450000000001</v>
      </c>
      <c r="F234" s="283">
        <v>289</v>
      </c>
      <c r="G234" s="282">
        <v>2958046.03</v>
      </c>
      <c r="H234" s="283">
        <v>289</v>
      </c>
      <c r="I234" s="282">
        <v>2958045.05</v>
      </c>
      <c r="J234" s="284" t="s">
        <v>1527</v>
      </c>
    </row>
    <row r="235" spans="1:10" hidden="1">
      <c r="A235" s="280" t="s">
        <v>1524</v>
      </c>
      <c r="B235" s="281" t="s">
        <v>1525</v>
      </c>
      <c r="C235" s="281" t="s">
        <v>703</v>
      </c>
      <c r="D235" s="281" t="s">
        <v>1528</v>
      </c>
      <c r="E235" s="282">
        <v>12956.07</v>
      </c>
      <c r="F235" s="283">
        <v>3</v>
      </c>
      <c r="G235" s="282">
        <v>38868.21</v>
      </c>
      <c r="H235" s="283">
        <v>3</v>
      </c>
      <c r="I235" s="282">
        <v>38868.21</v>
      </c>
      <c r="J235" s="284" t="s">
        <v>1529</v>
      </c>
    </row>
    <row r="236" spans="1:10" hidden="1">
      <c r="A236" s="280" t="s">
        <v>1534</v>
      </c>
      <c r="B236" s="281" t="s">
        <v>1535</v>
      </c>
      <c r="C236" s="281" t="s">
        <v>703</v>
      </c>
      <c r="D236" s="281" t="s">
        <v>1536</v>
      </c>
      <c r="E236" s="282">
        <v>34232.79</v>
      </c>
      <c r="F236" s="283">
        <v>25</v>
      </c>
      <c r="G236" s="282">
        <v>855819.81</v>
      </c>
      <c r="H236" s="283">
        <v>25</v>
      </c>
      <c r="I236" s="282">
        <v>855819.75</v>
      </c>
      <c r="J236" s="284" t="s">
        <v>1537</v>
      </c>
    </row>
    <row r="237" spans="1:10" hidden="1">
      <c r="A237" s="280" t="s">
        <v>1534</v>
      </c>
      <c r="B237" s="281" t="s">
        <v>1535</v>
      </c>
      <c r="C237" s="281" t="s">
        <v>703</v>
      </c>
      <c r="D237" s="281" t="s">
        <v>1538</v>
      </c>
      <c r="E237" s="282">
        <v>30851.37</v>
      </c>
      <c r="F237" s="283">
        <v>33</v>
      </c>
      <c r="G237" s="282">
        <v>1018095.37</v>
      </c>
      <c r="H237" s="283">
        <v>33</v>
      </c>
      <c r="I237" s="282">
        <v>1018095.21</v>
      </c>
      <c r="J237" s="284" t="s">
        <v>1537</v>
      </c>
    </row>
    <row r="238" spans="1:10" hidden="1">
      <c r="A238" s="280" t="s">
        <v>1534</v>
      </c>
      <c r="B238" s="281" t="s">
        <v>1535</v>
      </c>
      <c r="C238" s="281" t="s">
        <v>703</v>
      </c>
      <c r="D238" s="281" t="s">
        <v>1540</v>
      </c>
      <c r="E238" s="282">
        <v>2212.59</v>
      </c>
      <c r="F238" s="283">
        <v>3</v>
      </c>
      <c r="G238" s="282">
        <v>6637.77</v>
      </c>
      <c r="H238" s="283">
        <v>3</v>
      </c>
      <c r="I238" s="282">
        <v>6637.77</v>
      </c>
      <c r="J238" s="284" t="s">
        <v>1541</v>
      </c>
    </row>
    <row r="239" spans="1:10" hidden="1">
      <c r="A239" s="280" t="s">
        <v>1534</v>
      </c>
      <c r="B239" s="281" t="s">
        <v>1535</v>
      </c>
      <c r="C239" s="281" t="s">
        <v>703</v>
      </c>
      <c r="D239" s="281" t="s">
        <v>1542</v>
      </c>
      <c r="E239" s="282">
        <v>3576.56</v>
      </c>
      <c r="F239" s="283">
        <v>85</v>
      </c>
      <c r="G239" s="282">
        <v>304007.59999999998</v>
      </c>
      <c r="H239" s="283">
        <v>85</v>
      </c>
      <c r="I239" s="282">
        <v>304007.59999999998</v>
      </c>
      <c r="J239" s="284" t="s">
        <v>1541</v>
      </c>
    </row>
    <row r="240" spans="1:10" hidden="1">
      <c r="A240" s="280" t="s">
        <v>1534</v>
      </c>
      <c r="B240" s="281" t="s">
        <v>1535</v>
      </c>
      <c r="C240" s="281" t="s">
        <v>703</v>
      </c>
      <c r="D240" s="281" t="s">
        <v>1543</v>
      </c>
      <c r="E240" s="282">
        <v>5364.84</v>
      </c>
      <c r="F240" s="283">
        <v>31</v>
      </c>
      <c r="G240" s="282">
        <v>166310.04</v>
      </c>
      <c r="H240" s="283">
        <v>31</v>
      </c>
      <c r="I240" s="282">
        <v>166310.04</v>
      </c>
      <c r="J240" s="284" t="s">
        <v>1541</v>
      </c>
    </row>
    <row r="241" spans="1:10" hidden="1">
      <c r="A241" s="280" t="s">
        <v>1534</v>
      </c>
      <c r="B241" s="281" t="s">
        <v>1535</v>
      </c>
      <c r="C241" s="281" t="s">
        <v>703</v>
      </c>
      <c r="D241" s="281" t="s">
        <v>1544</v>
      </c>
      <c r="E241" s="282">
        <v>8925.9599999999991</v>
      </c>
      <c r="F241" s="283">
        <v>31</v>
      </c>
      <c r="G241" s="282">
        <v>276704.7</v>
      </c>
      <c r="H241" s="283">
        <v>31</v>
      </c>
      <c r="I241" s="282">
        <v>276704.76</v>
      </c>
      <c r="J241" s="284" t="s">
        <v>1541</v>
      </c>
    </row>
    <row r="242" spans="1:10" hidden="1">
      <c r="A242" s="280" t="s">
        <v>1545</v>
      </c>
      <c r="B242" s="281" t="s">
        <v>1546</v>
      </c>
      <c r="C242" s="281" t="s">
        <v>703</v>
      </c>
      <c r="D242" s="281" t="s">
        <v>1547</v>
      </c>
      <c r="E242" s="282">
        <v>22246.39</v>
      </c>
      <c r="F242" s="283">
        <v>7</v>
      </c>
      <c r="G242" s="282">
        <v>155724.73000000001</v>
      </c>
      <c r="H242" s="283">
        <v>7</v>
      </c>
      <c r="I242" s="282">
        <v>155724.73000000001</v>
      </c>
      <c r="J242" s="284" t="s">
        <v>1548</v>
      </c>
    </row>
    <row r="243" spans="1:10" hidden="1">
      <c r="A243" s="280" t="s">
        <v>1554</v>
      </c>
      <c r="B243" s="281" t="s">
        <v>1555</v>
      </c>
      <c r="C243" s="281" t="s">
        <v>703</v>
      </c>
      <c r="D243" s="281" t="s">
        <v>1558</v>
      </c>
      <c r="E243" s="282">
        <v>18987.259999999998</v>
      </c>
      <c r="F243" s="283">
        <v>72</v>
      </c>
      <c r="G243" s="282">
        <v>1367082.9</v>
      </c>
      <c r="H243" s="283">
        <v>72</v>
      </c>
      <c r="I243" s="282">
        <v>1367082.72</v>
      </c>
      <c r="J243" s="284" t="s">
        <v>1557</v>
      </c>
    </row>
    <row r="244" spans="1:10" hidden="1">
      <c r="A244" s="280" t="s">
        <v>1563</v>
      </c>
      <c r="B244" s="281" t="s">
        <v>1564</v>
      </c>
      <c r="C244" s="281" t="s">
        <v>703</v>
      </c>
      <c r="D244" s="281" t="s">
        <v>1565</v>
      </c>
      <c r="E244" s="282">
        <v>7953.13</v>
      </c>
      <c r="F244" s="283">
        <v>169</v>
      </c>
      <c r="G244" s="282">
        <v>1344079.41</v>
      </c>
      <c r="H244" s="283">
        <v>169</v>
      </c>
      <c r="I244" s="282">
        <v>1344078.97</v>
      </c>
      <c r="J244" s="284" t="s">
        <v>1566</v>
      </c>
    </row>
    <row r="245" spans="1:10" hidden="1">
      <c r="A245" s="280" t="s">
        <v>1567</v>
      </c>
      <c r="B245" s="281" t="s">
        <v>1568</v>
      </c>
      <c r="C245" s="281" t="s">
        <v>703</v>
      </c>
      <c r="D245" s="281" t="s">
        <v>1569</v>
      </c>
      <c r="E245" s="282">
        <v>8995.3799999999992</v>
      </c>
      <c r="F245" s="283">
        <v>118</v>
      </c>
      <c r="G245" s="282">
        <v>1061454.8400000001</v>
      </c>
      <c r="H245" s="283">
        <v>118</v>
      </c>
      <c r="I245" s="282">
        <v>1061454.8400000001</v>
      </c>
      <c r="J245" s="284" t="s">
        <v>1570</v>
      </c>
    </row>
    <row r="246" spans="1:10" hidden="1">
      <c r="A246" s="280" t="s">
        <v>1571</v>
      </c>
      <c r="B246" s="281" t="s">
        <v>1572</v>
      </c>
      <c r="C246" s="281" t="s">
        <v>703</v>
      </c>
      <c r="D246" s="281" t="s">
        <v>2160</v>
      </c>
      <c r="E246" s="282">
        <v>8995.3799999999992</v>
      </c>
      <c r="F246" s="283">
        <v>12</v>
      </c>
      <c r="G246" s="282">
        <v>107944.56</v>
      </c>
      <c r="H246" s="283">
        <v>12</v>
      </c>
      <c r="I246" s="282">
        <v>107944.56</v>
      </c>
      <c r="J246" s="284" t="s">
        <v>1574</v>
      </c>
    </row>
    <row r="247" spans="1:10" hidden="1">
      <c r="A247" s="280" t="s">
        <v>1571</v>
      </c>
      <c r="B247" s="281" t="s">
        <v>1572</v>
      </c>
      <c r="C247" s="281" t="s">
        <v>703</v>
      </c>
      <c r="D247" s="281" t="s">
        <v>1573</v>
      </c>
      <c r="E247" s="282">
        <v>8995.3799999999992</v>
      </c>
      <c r="F247" s="283">
        <v>81</v>
      </c>
      <c r="G247" s="282">
        <v>728625.78</v>
      </c>
      <c r="H247" s="283">
        <v>81</v>
      </c>
      <c r="I247" s="282">
        <v>728625.78</v>
      </c>
      <c r="J247" s="284" t="s">
        <v>1574</v>
      </c>
    </row>
    <row r="248" spans="1:10" hidden="1">
      <c r="A248" s="280" t="s">
        <v>1575</v>
      </c>
      <c r="B248" s="281" t="s">
        <v>1576</v>
      </c>
      <c r="C248" s="281" t="s">
        <v>703</v>
      </c>
      <c r="D248" s="281" t="s">
        <v>1577</v>
      </c>
      <c r="E248" s="282">
        <v>25186.58</v>
      </c>
      <c r="F248" s="283">
        <v>3</v>
      </c>
      <c r="G248" s="282">
        <v>75559.740000000005</v>
      </c>
      <c r="H248" s="283">
        <v>3</v>
      </c>
      <c r="I248" s="282">
        <v>75559.740000000005</v>
      </c>
      <c r="J248" s="284" t="s">
        <v>1578</v>
      </c>
    </row>
    <row r="249" spans="1:10" hidden="1">
      <c r="A249" s="280" t="s">
        <v>1587</v>
      </c>
      <c r="B249" s="281" t="s">
        <v>1588</v>
      </c>
      <c r="C249" s="281" t="s">
        <v>703</v>
      </c>
      <c r="D249" s="281" t="s">
        <v>1589</v>
      </c>
      <c r="E249" s="282">
        <v>6618.78</v>
      </c>
      <c r="F249" s="283">
        <v>17</v>
      </c>
      <c r="G249" s="282">
        <v>112519.26</v>
      </c>
      <c r="H249" s="283">
        <v>17</v>
      </c>
      <c r="I249" s="282">
        <v>112519.26</v>
      </c>
      <c r="J249" s="284" t="s">
        <v>1590</v>
      </c>
    </row>
    <row r="250" spans="1:10" hidden="1">
      <c r="A250" s="280" t="s">
        <v>1591</v>
      </c>
      <c r="B250" s="281" t="s">
        <v>1592</v>
      </c>
      <c r="C250" s="281" t="s">
        <v>703</v>
      </c>
      <c r="D250" s="281" t="s">
        <v>1593</v>
      </c>
      <c r="E250" s="282">
        <v>4202.54</v>
      </c>
      <c r="F250" s="283">
        <v>55</v>
      </c>
      <c r="G250" s="282">
        <v>231139.7</v>
      </c>
      <c r="H250" s="283">
        <v>55</v>
      </c>
      <c r="I250" s="282">
        <v>231139.7</v>
      </c>
      <c r="J250" s="284" t="s">
        <v>1594</v>
      </c>
    </row>
    <row r="251" spans="1:10" hidden="1">
      <c r="A251" s="280" t="s">
        <v>1595</v>
      </c>
      <c r="B251" s="281" t="s">
        <v>1596</v>
      </c>
      <c r="C251" s="281" t="s">
        <v>703</v>
      </c>
      <c r="D251" s="281" t="s">
        <v>1597</v>
      </c>
      <c r="E251" s="282">
        <v>132933</v>
      </c>
      <c r="F251" s="283">
        <v>48</v>
      </c>
      <c r="G251" s="282">
        <v>6380784</v>
      </c>
      <c r="H251" s="283">
        <v>48</v>
      </c>
      <c r="I251" s="282">
        <v>6380784</v>
      </c>
      <c r="J251" s="284" t="s">
        <v>1598</v>
      </c>
    </row>
    <row r="252" spans="1:10" hidden="1">
      <c r="A252" s="280" t="s">
        <v>1599</v>
      </c>
      <c r="B252" s="281" t="s">
        <v>1600</v>
      </c>
      <c r="C252" s="281" t="s">
        <v>703</v>
      </c>
      <c r="D252" s="281" t="s">
        <v>1603</v>
      </c>
      <c r="E252" s="282">
        <v>6602.6</v>
      </c>
      <c r="F252" s="283">
        <v>242</v>
      </c>
      <c r="G252" s="282">
        <v>1597829.2</v>
      </c>
      <c r="H252" s="283">
        <v>242</v>
      </c>
      <c r="I252" s="282">
        <v>1597829.2</v>
      </c>
      <c r="J252" s="284" t="s">
        <v>1602</v>
      </c>
    </row>
    <row r="253" spans="1:10" hidden="1">
      <c r="A253" s="280" t="s">
        <v>1604</v>
      </c>
      <c r="B253" s="281" t="s">
        <v>1605</v>
      </c>
      <c r="C253" s="281" t="s">
        <v>703</v>
      </c>
      <c r="D253" s="281" t="s">
        <v>1606</v>
      </c>
      <c r="E253" s="282">
        <v>18852.25</v>
      </c>
      <c r="F253" s="283">
        <v>66</v>
      </c>
      <c r="G253" s="282">
        <v>1244248.5</v>
      </c>
      <c r="H253" s="283">
        <v>66</v>
      </c>
      <c r="I253" s="282">
        <v>1244248.5</v>
      </c>
      <c r="J253" s="284" t="s">
        <v>1607</v>
      </c>
    </row>
    <row r="254" spans="1:10" hidden="1">
      <c r="A254" s="280" t="s">
        <v>1608</v>
      </c>
      <c r="B254" s="281" t="s">
        <v>1609</v>
      </c>
      <c r="C254" s="281" t="s">
        <v>703</v>
      </c>
      <c r="D254" s="281" t="s">
        <v>1610</v>
      </c>
      <c r="E254" s="282">
        <v>37588.1</v>
      </c>
      <c r="F254" s="283">
        <v>40</v>
      </c>
      <c r="G254" s="282">
        <v>1503523.96</v>
      </c>
      <c r="H254" s="283">
        <v>40</v>
      </c>
      <c r="I254" s="282">
        <v>1503524</v>
      </c>
      <c r="J254" s="284" t="s">
        <v>1611</v>
      </c>
    </row>
    <row r="255" spans="1:10" hidden="1">
      <c r="A255" s="280" t="s">
        <v>1612</v>
      </c>
      <c r="B255" s="281" t="s">
        <v>1613</v>
      </c>
      <c r="C255" s="281" t="s">
        <v>703</v>
      </c>
      <c r="D255" s="281" t="s">
        <v>1614</v>
      </c>
      <c r="E255" s="282">
        <v>19073.240000000002</v>
      </c>
      <c r="F255" s="283">
        <v>6</v>
      </c>
      <c r="G255" s="282">
        <v>114439.42</v>
      </c>
      <c r="H255" s="283">
        <v>6</v>
      </c>
      <c r="I255" s="282">
        <v>114439.44</v>
      </c>
      <c r="J255" s="284" t="s">
        <v>1615</v>
      </c>
    </row>
    <row r="256" spans="1:10" hidden="1">
      <c r="A256" s="280" t="s">
        <v>1612</v>
      </c>
      <c r="B256" s="281" t="s">
        <v>1613</v>
      </c>
      <c r="C256" s="281" t="s">
        <v>703</v>
      </c>
      <c r="D256" s="281" t="s">
        <v>1616</v>
      </c>
      <c r="E256" s="282">
        <v>17318.990000000002</v>
      </c>
      <c r="F256" s="283">
        <v>1</v>
      </c>
      <c r="G256" s="282">
        <v>17318.990000000002</v>
      </c>
      <c r="H256" s="283">
        <v>1</v>
      </c>
      <c r="I256" s="282">
        <v>17318.990000000002</v>
      </c>
      <c r="J256" s="284" t="s">
        <v>1615</v>
      </c>
    </row>
    <row r="257" spans="1:10" hidden="1">
      <c r="A257" s="280" t="s">
        <v>1617</v>
      </c>
      <c r="B257" s="281" t="s">
        <v>1618</v>
      </c>
      <c r="C257" s="281" t="s">
        <v>703</v>
      </c>
      <c r="D257" s="281" t="s">
        <v>1619</v>
      </c>
      <c r="E257" s="282">
        <v>23411.74</v>
      </c>
      <c r="F257" s="283">
        <v>15</v>
      </c>
      <c r="G257" s="282">
        <v>351176.1</v>
      </c>
      <c r="H257" s="283">
        <v>15</v>
      </c>
      <c r="I257" s="282">
        <v>351176.1</v>
      </c>
      <c r="J257" s="284" t="s">
        <v>1620</v>
      </c>
    </row>
    <row r="258" spans="1:10" hidden="1">
      <c r="A258" s="280" t="s">
        <v>1621</v>
      </c>
      <c r="B258" s="281" t="s">
        <v>1622</v>
      </c>
      <c r="C258" s="281" t="s">
        <v>703</v>
      </c>
      <c r="D258" s="281" t="s">
        <v>1623</v>
      </c>
      <c r="E258" s="282">
        <v>10967.45</v>
      </c>
      <c r="F258" s="283">
        <v>169</v>
      </c>
      <c r="G258" s="282">
        <v>1853499.52</v>
      </c>
      <c r="H258" s="283">
        <v>169</v>
      </c>
      <c r="I258" s="282">
        <v>1853499.05</v>
      </c>
      <c r="J258" s="284" t="s">
        <v>1624</v>
      </c>
    </row>
    <row r="259" spans="1:10" hidden="1">
      <c r="A259" s="280" t="s">
        <v>1288</v>
      </c>
      <c r="B259" s="281" t="s">
        <v>1625</v>
      </c>
      <c r="C259" s="281" t="s">
        <v>703</v>
      </c>
      <c r="D259" s="281" t="s">
        <v>1626</v>
      </c>
      <c r="E259" s="282">
        <v>10805.57</v>
      </c>
      <c r="F259" s="283">
        <v>384</v>
      </c>
      <c r="G259" s="282">
        <v>4149339.93</v>
      </c>
      <c r="H259" s="283">
        <v>384</v>
      </c>
      <c r="I259" s="282">
        <v>4149338.88</v>
      </c>
      <c r="J259" s="284" t="s">
        <v>1627</v>
      </c>
    </row>
    <row r="260" spans="1:10" hidden="1">
      <c r="A260" s="280" t="s">
        <v>1629</v>
      </c>
      <c r="B260" s="281" t="s">
        <v>1630</v>
      </c>
      <c r="C260" s="281" t="s">
        <v>703</v>
      </c>
      <c r="D260" s="281" t="s">
        <v>1631</v>
      </c>
      <c r="E260" s="282">
        <v>8587.77</v>
      </c>
      <c r="F260" s="283">
        <v>52</v>
      </c>
      <c r="G260" s="282">
        <v>446564.04</v>
      </c>
      <c r="H260" s="283">
        <v>52</v>
      </c>
      <c r="I260" s="282">
        <v>446564.04</v>
      </c>
      <c r="J260" s="284" t="s">
        <v>1632</v>
      </c>
    </row>
    <row r="261" spans="1:10" hidden="1">
      <c r="A261" s="280" t="s">
        <v>1633</v>
      </c>
      <c r="B261" s="281" t="s">
        <v>1634</v>
      </c>
      <c r="C261" s="281" t="s">
        <v>703</v>
      </c>
      <c r="D261" s="281" t="s">
        <v>1635</v>
      </c>
      <c r="E261" s="282">
        <v>11324.25</v>
      </c>
      <c r="F261" s="283">
        <v>338</v>
      </c>
      <c r="G261" s="282">
        <v>3827594.81</v>
      </c>
      <c r="H261" s="283">
        <v>338</v>
      </c>
      <c r="I261" s="282">
        <v>3827596.5</v>
      </c>
      <c r="J261" s="284" t="s">
        <v>1636</v>
      </c>
    </row>
    <row r="262" spans="1:10" hidden="1">
      <c r="A262" s="280" t="s">
        <v>1637</v>
      </c>
      <c r="B262" s="281" t="s">
        <v>1638</v>
      </c>
      <c r="C262" s="281" t="s">
        <v>703</v>
      </c>
      <c r="D262" s="281" t="s">
        <v>1641</v>
      </c>
      <c r="E262" s="282">
        <v>12171.28</v>
      </c>
      <c r="F262" s="283">
        <v>75</v>
      </c>
      <c r="G262" s="282">
        <v>912846</v>
      </c>
      <c r="H262" s="283">
        <v>75</v>
      </c>
      <c r="I262" s="282">
        <v>912846</v>
      </c>
      <c r="J262" s="284" t="s">
        <v>1642</v>
      </c>
    </row>
    <row r="263" spans="1:10" hidden="1">
      <c r="A263" s="280" t="s">
        <v>1637</v>
      </c>
      <c r="B263" s="281" t="s">
        <v>1638</v>
      </c>
      <c r="C263" s="281" t="s">
        <v>703</v>
      </c>
      <c r="D263" s="281" t="s">
        <v>1646</v>
      </c>
      <c r="E263" s="282">
        <v>11112.46</v>
      </c>
      <c r="F263" s="283">
        <v>6</v>
      </c>
      <c r="G263" s="282">
        <v>66674.759999999995</v>
      </c>
      <c r="H263" s="283">
        <v>6</v>
      </c>
      <c r="I263" s="282">
        <v>66674.759999999995</v>
      </c>
      <c r="J263" s="284" t="s">
        <v>1647</v>
      </c>
    </row>
    <row r="264" spans="1:10" hidden="1">
      <c r="A264" s="280" t="s">
        <v>1653</v>
      </c>
      <c r="B264" s="281" t="s">
        <v>1654</v>
      </c>
      <c r="C264" s="281" t="s">
        <v>1650</v>
      </c>
      <c r="D264" s="281" t="s">
        <v>1655</v>
      </c>
      <c r="E264" s="282">
        <v>548467.53</v>
      </c>
      <c r="F264" s="283">
        <v>4</v>
      </c>
      <c r="G264" s="282">
        <v>2193870.11</v>
      </c>
      <c r="H264" s="283">
        <v>4</v>
      </c>
      <c r="I264" s="282">
        <v>2193870.12</v>
      </c>
      <c r="J264" s="284" t="s">
        <v>1656</v>
      </c>
    </row>
    <row r="265" spans="1:10" hidden="1">
      <c r="A265" s="285" t="s">
        <v>261</v>
      </c>
      <c r="B265" s="286"/>
      <c r="C265" s="286"/>
      <c r="D265" s="286"/>
      <c r="E265" s="287"/>
      <c r="F265" s="287"/>
      <c r="G265" s="288">
        <v>284719763.44999999</v>
      </c>
      <c r="H265" s="287"/>
      <c r="I265" s="288">
        <v>284719763.44999999</v>
      </c>
      <c r="J265" s="289"/>
    </row>
  </sheetData>
  <autoFilter ref="A11:J265" xr:uid="{B56A8D2A-BC70-4A1E-8F42-0DE9F1FA6778}">
    <filterColumn colId="0">
      <filters>
        <filter val="IRINOTEKAN"/>
      </filters>
    </filterColumn>
  </autoFilter>
  <mergeCells count="1">
    <mergeCell ref="F2:J9"/>
  </mergeCells>
  <hyperlinks>
    <hyperlink ref="D4" location="'Rekapitulace'!B5" display="&lt;&lt;&lt; Zpět na rekapitulaci" xr:uid="{00000000-0004-0000-9100-000000000000}"/>
  </hyperlinks>
  <pageMargins left="0.7" right="0.7" top="0.78740157499999996" bottom="0.78740157499999996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J14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2321</v>
      </c>
    </row>
    <row r="2" spans="1:10">
      <c r="A2" s="30" t="s">
        <v>0</v>
      </c>
      <c r="B2" s="31" t="s">
        <v>180</v>
      </c>
      <c r="F2" s="643" t="s">
        <v>691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570726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701</v>
      </c>
      <c r="B12" s="281" t="s">
        <v>702</v>
      </c>
      <c r="C12" s="281" t="s">
        <v>703</v>
      </c>
      <c r="D12" s="281" t="s">
        <v>704</v>
      </c>
      <c r="E12" s="282">
        <v>11280.02</v>
      </c>
      <c r="F12" s="283">
        <v>9</v>
      </c>
      <c r="G12" s="282">
        <v>101520.18</v>
      </c>
      <c r="H12" s="283">
        <v>9</v>
      </c>
      <c r="I12" s="282">
        <v>101520.18</v>
      </c>
      <c r="J12" s="284" t="s">
        <v>705</v>
      </c>
    </row>
    <row r="13" spans="1:10">
      <c r="A13" s="280" t="s">
        <v>701</v>
      </c>
      <c r="B13" s="281" t="s">
        <v>702</v>
      </c>
      <c r="C13" s="281" t="s">
        <v>703</v>
      </c>
      <c r="D13" s="281" t="s">
        <v>706</v>
      </c>
      <c r="E13" s="282">
        <v>20137.580000000002</v>
      </c>
      <c r="F13" s="283">
        <v>23.3</v>
      </c>
      <c r="G13" s="282">
        <v>469205.58</v>
      </c>
      <c r="H13" s="283">
        <v>23.3</v>
      </c>
      <c r="I13" s="282">
        <v>469205.61</v>
      </c>
      <c r="J13" s="284" t="s">
        <v>705</v>
      </c>
    </row>
    <row r="14" spans="1:10">
      <c r="A14" s="285" t="s">
        <v>261</v>
      </c>
      <c r="B14" s="286"/>
      <c r="C14" s="286"/>
      <c r="D14" s="286"/>
      <c r="E14" s="287"/>
      <c r="F14" s="287"/>
      <c r="G14" s="288">
        <v>570725.79</v>
      </c>
      <c r="H14" s="287"/>
      <c r="I14" s="288">
        <v>570725.79</v>
      </c>
      <c r="J14" s="289"/>
    </row>
  </sheetData>
  <mergeCells count="1">
    <mergeCell ref="F2:J9"/>
  </mergeCells>
  <hyperlinks>
    <hyperlink ref="D4" location="'Rekapitulace'!B5" display="&lt;&lt;&lt; Zpět na rekapitulaci" xr:uid="{00000000-0004-0000-9200-000000000000}"/>
  </hyperlinks>
  <pageMargins left="0.7" right="0.7" top="0.78740157499999996" bottom="0.78740157499999996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2322</v>
      </c>
    </row>
    <row r="2" spans="1:14">
      <c r="A2" s="30" t="s">
        <v>0</v>
      </c>
      <c r="B2" s="31" t="s">
        <v>180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336847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219492</v>
      </c>
      <c r="H16" s="221">
        <v>0</v>
      </c>
      <c r="I16" s="306">
        <v>333627.84000000003</v>
      </c>
      <c r="J16" s="300"/>
      <c r="K16" s="221">
        <v>219492</v>
      </c>
      <c r="L16" s="221">
        <v>0</v>
      </c>
      <c r="M16" s="306">
        <v>333627.84000000003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2104</v>
      </c>
      <c r="H19" s="221">
        <v>0</v>
      </c>
      <c r="I19" s="306">
        <v>3219.12</v>
      </c>
      <c r="J19" s="300"/>
      <c r="K19" s="221">
        <v>2104</v>
      </c>
      <c r="L19" s="221">
        <v>0</v>
      </c>
      <c r="M19" s="306">
        <v>3219.12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336846.96</v>
      </c>
      <c r="J23" s="323"/>
      <c r="K23" s="708" t="s">
        <v>1677</v>
      </c>
      <c r="L23" s="709"/>
      <c r="M23" s="324">
        <v>336846.96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9300-000000000000}"/>
  </hyperlinks>
  <pageMargins left="0.7" right="0.7" top="0.78740157499999996" bottom="0.78740157499999996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2323</v>
      </c>
    </row>
    <row r="2" spans="1:14">
      <c r="A2" s="30" t="s">
        <v>0</v>
      </c>
      <c r="B2" s="31" t="s">
        <v>180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82373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52440</v>
      </c>
      <c r="H15" s="221">
        <v>0</v>
      </c>
      <c r="I15" s="306">
        <v>80757.600000000006</v>
      </c>
      <c r="J15" s="300"/>
      <c r="K15" s="221">
        <v>52440</v>
      </c>
      <c r="L15" s="221">
        <v>0</v>
      </c>
      <c r="M15" s="306">
        <v>80757.600000000006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0</v>
      </c>
      <c r="H16" s="221">
        <v>0</v>
      </c>
      <c r="I16" s="306">
        <v>0</v>
      </c>
      <c r="J16" s="300"/>
      <c r="K16" s="221">
        <v>0</v>
      </c>
      <c r="L16" s="221">
        <v>0</v>
      </c>
      <c r="M16" s="306">
        <v>0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1056</v>
      </c>
      <c r="H19" s="221">
        <v>0</v>
      </c>
      <c r="I19" s="306">
        <v>1615.68</v>
      </c>
      <c r="J19" s="300"/>
      <c r="K19" s="221">
        <v>1056</v>
      </c>
      <c r="L19" s="221">
        <v>0</v>
      </c>
      <c r="M19" s="306">
        <v>1615.68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82373.279999999999</v>
      </c>
      <c r="J23" s="323"/>
      <c r="K23" s="708" t="s">
        <v>1677</v>
      </c>
      <c r="L23" s="709"/>
      <c r="M23" s="324">
        <v>82373.279999999999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9400-000000000000}"/>
  </hyperlink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6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1761</v>
      </c>
    </row>
    <row r="2" spans="1:10">
      <c r="A2" s="30" t="s">
        <v>0</v>
      </c>
      <c r="B2" s="31" t="s">
        <v>14</v>
      </c>
      <c r="F2" s="643" t="s">
        <v>1762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440937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394" t="s">
        <v>1763</v>
      </c>
      <c r="B12" s="394" t="s">
        <v>1764</v>
      </c>
      <c r="C12" s="395" t="s">
        <v>1765</v>
      </c>
      <c r="D12" s="25">
        <v>62991</v>
      </c>
      <c r="E12" s="25">
        <v>0</v>
      </c>
      <c r="F12" s="25">
        <v>62991</v>
      </c>
      <c r="G12" s="24">
        <v>62991</v>
      </c>
      <c r="H12" s="25">
        <v>0</v>
      </c>
      <c r="I12" s="25">
        <v>1</v>
      </c>
    </row>
    <row r="13" spans="1:10">
      <c r="A13" s="394" t="s">
        <v>1766</v>
      </c>
      <c r="B13" s="394" t="s">
        <v>1767</v>
      </c>
      <c r="C13" s="395" t="s">
        <v>1768</v>
      </c>
      <c r="D13" s="25">
        <v>377946</v>
      </c>
      <c r="E13" s="25">
        <v>0</v>
      </c>
      <c r="F13" s="25">
        <v>377946</v>
      </c>
      <c r="G13" s="24">
        <v>62991</v>
      </c>
      <c r="H13" s="25">
        <v>0</v>
      </c>
      <c r="I13" s="25">
        <v>6</v>
      </c>
    </row>
    <row r="14" spans="1:10">
      <c r="A14" s="26" t="s">
        <v>261</v>
      </c>
      <c r="B14" s="741"/>
      <c r="C14" s="742"/>
      <c r="D14" s="29">
        <v>440937</v>
      </c>
      <c r="E14" s="29">
        <v>0</v>
      </c>
      <c r="F14" s="29">
        <v>440937</v>
      </c>
      <c r="G14" s="741"/>
      <c r="H14" s="743"/>
      <c r="I14" s="742"/>
    </row>
    <row r="15" spans="1:10">
      <c r="A15" s="396" t="s">
        <v>1745</v>
      </c>
      <c r="B15" s="744"/>
      <c r="C15" s="745"/>
      <c r="D15" s="745"/>
      <c r="E15" s="746"/>
      <c r="F15" s="397">
        <v>0</v>
      </c>
      <c r="G15" s="749"/>
      <c r="H15" s="750"/>
      <c r="I15" s="750"/>
    </row>
    <row r="16" spans="1:10">
      <c r="A16" s="396" t="s">
        <v>1746</v>
      </c>
      <c r="B16" s="744"/>
      <c r="C16" s="745"/>
      <c r="D16" s="745"/>
      <c r="E16" s="746"/>
      <c r="F16" s="398">
        <v>0</v>
      </c>
      <c r="G16" s="747"/>
      <c r="H16" s="748"/>
      <c r="I16" s="748"/>
    </row>
  </sheetData>
  <mergeCells count="7">
    <mergeCell ref="F2:J9"/>
    <mergeCell ref="B14:C14"/>
    <mergeCell ref="G14:I14"/>
    <mergeCell ref="B16:E16"/>
    <mergeCell ref="G16:I16"/>
    <mergeCell ref="B15:E15"/>
    <mergeCell ref="G15:I15"/>
  </mergeCells>
  <hyperlinks>
    <hyperlink ref="D4" location="'Rekapitulace'!B5" display="&lt;&lt;&lt; Zpět na rekapitulaci" xr:uid="{00000000-0004-0000-0E00-000000000000}"/>
  </hyperlinks>
  <pageMargins left="0.7" right="0.7" top="0.78740157499999996" bottom="0.78740157499999996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Q49"/>
  <sheetViews>
    <sheetView showGridLines="0" workbookViewId="0"/>
  </sheetViews>
  <sheetFormatPr defaultColWidth="12.140625" defaultRowHeight="15" customHeight="1"/>
  <cols>
    <col min="1" max="1" width="19.42578125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5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7" width="9.140625" customWidth="1"/>
  </cols>
  <sheetData>
    <row r="1" spans="1:17">
      <c r="A1" s="30" t="s">
        <v>1</v>
      </c>
      <c r="B1" s="31" t="s">
        <v>2324</v>
      </c>
    </row>
    <row r="2" spans="1:17">
      <c r="A2" s="30" t="s">
        <v>0</v>
      </c>
      <c r="B2" s="31" t="s">
        <v>180</v>
      </c>
      <c r="F2" s="643" t="s">
        <v>1682</v>
      </c>
      <c r="G2" s="644"/>
      <c r="H2" s="644"/>
      <c r="I2" s="644"/>
      <c r="J2" s="644"/>
    </row>
    <row r="3" spans="1:17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32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195847631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 ht="15" customHeight="1">
      <c r="A11" s="711" t="s">
        <v>1683</v>
      </c>
      <c r="B11" s="717"/>
      <c r="C11" s="717"/>
      <c r="D11" s="717"/>
      <c r="E11" s="717"/>
      <c r="F11" s="717"/>
      <c r="G11" s="738"/>
      <c r="H11" s="738"/>
      <c r="I11" s="738"/>
      <c r="J11" s="738"/>
      <c r="K11" s="738"/>
      <c r="L11" s="738"/>
      <c r="M11" s="738"/>
      <c r="N11" s="325"/>
      <c r="O11" s="325"/>
      <c r="P11" s="326"/>
      <c r="Q11" s="151"/>
    </row>
    <row r="12" spans="1:17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8"/>
      <c r="M12" s="329"/>
      <c r="N12" s="329"/>
      <c r="O12" s="329"/>
      <c r="P12" s="330"/>
      <c r="Q12" s="151"/>
    </row>
    <row r="13" spans="1:17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1"/>
      <c r="M13" s="714" t="s">
        <v>1685</v>
      </c>
      <c r="N13" s="715"/>
      <c r="O13" s="716"/>
      <c r="P13" s="334"/>
      <c r="Q13" s="151"/>
    </row>
    <row r="14" spans="1:17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33"/>
      <c r="L14" s="212" t="s">
        <v>299</v>
      </c>
      <c r="M14" s="152" t="s">
        <v>4</v>
      </c>
      <c r="N14" s="152" t="s">
        <v>308</v>
      </c>
      <c r="O14" s="152" t="s">
        <v>6</v>
      </c>
      <c r="P14" s="334"/>
      <c r="Q14" s="151"/>
    </row>
    <row r="15" spans="1:17" ht="15" customHeight="1">
      <c r="A15" s="335"/>
      <c r="B15" s="338" t="s">
        <v>1686</v>
      </c>
      <c r="C15" s="150">
        <v>2209.7273859373699</v>
      </c>
      <c r="D15" s="150">
        <v>2209.7273859373699</v>
      </c>
      <c r="E15" s="150">
        <v>2209.7273859373699</v>
      </c>
      <c r="F15" s="334"/>
      <c r="G15" s="338" t="s">
        <v>1687</v>
      </c>
      <c r="H15" s="150">
        <v>1988.0338855699999</v>
      </c>
      <c r="I15" s="150">
        <v>1988.0338855699999</v>
      </c>
      <c r="J15" s="337"/>
      <c r="K15" s="339"/>
      <c r="L15" s="338" t="s">
        <v>1688</v>
      </c>
      <c r="M15" s="150">
        <v>36.901520849999997</v>
      </c>
      <c r="N15" s="150">
        <v>36.901520849999997</v>
      </c>
      <c r="O15" s="150">
        <v>36.901520849999997</v>
      </c>
      <c r="P15" s="334"/>
      <c r="Q15" s="151"/>
    </row>
    <row r="16" spans="1:17" ht="15" customHeight="1">
      <c r="A16" s="335"/>
      <c r="B16" s="338" t="s">
        <v>1689</v>
      </c>
      <c r="C16" s="150">
        <v>307.78806470000001</v>
      </c>
      <c r="D16" s="150">
        <v>307.78806470000001</v>
      </c>
      <c r="E16" s="150">
        <v>307.78806470000001</v>
      </c>
      <c r="F16" s="337"/>
      <c r="G16" s="340"/>
      <c r="H16" s="341"/>
      <c r="I16" s="341"/>
      <c r="J16" s="329"/>
      <c r="K16" s="339"/>
      <c r="L16" s="338" t="s">
        <v>1690</v>
      </c>
      <c r="M16" s="150">
        <v>110.5821097</v>
      </c>
      <c r="N16" s="150">
        <v>110.5821097</v>
      </c>
      <c r="O16" s="150">
        <v>110.5821097</v>
      </c>
      <c r="P16" s="334"/>
      <c r="Q16" s="151"/>
    </row>
    <row r="17" spans="1:17" ht="15.75" customHeight="1">
      <c r="A17" s="335"/>
      <c r="B17" s="338" t="s">
        <v>1691</v>
      </c>
      <c r="C17" s="728">
        <v>75000</v>
      </c>
      <c r="D17" s="729"/>
      <c r="E17" s="730"/>
      <c r="F17" s="335"/>
      <c r="G17" s="342" t="s">
        <v>1692</v>
      </c>
      <c r="H17" s="152" t="s">
        <v>4</v>
      </c>
      <c r="I17" s="152" t="s">
        <v>308</v>
      </c>
      <c r="J17" s="152" t="s">
        <v>6</v>
      </c>
      <c r="K17" s="343"/>
      <c r="L17" s="344" t="s">
        <v>1693</v>
      </c>
      <c r="M17" s="345">
        <v>2059.9175053899999</v>
      </c>
      <c r="N17" s="345">
        <v>2059.9175053899999</v>
      </c>
      <c r="O17" s="345">
        <v>2059.9175053899999</v>
      </c>
      <c r="P17" s="334"/>
      <c r="Q17" s="151"/>
    </row>
    <row r="18" spans="1:17" ht="15" customHeight="1">
      <c r="A18" s="335"/>
      <c r="B18" s="338" t="s">
        <v>1694</v>
      </c>
      <c r="C18" s="731">
        <v>1</v>
      </c>
      <c r="D18" s="731"/>
      <c r="E18" s="731"/>
      <c r="F18" s="335"/>
      <c r="G18" s="212" t="s">
        <v>1695</v>
      </c>
      <c r="H18" s="152">
        <v>11</v>
      </c>
      <c r="I18" s="152">
        <v>11</v>
      </c>
      <c r="J18" s="152">
        <v>11</v>
      </c>
      <c r="K18" s="347"/>
      <c r="L18" s="348" t="s">
        <v>1696</v>
      </c>
      <c r="M18" s="349">
        <v>34545</v>
      </c>
      <c r="N18" s="349">
        <v>34545</v>
      </c>
      <c r="O18" s="349">
        <v>34545</v>
      </c>
      <c r="P18" s="334"/>
      <c r="Q18" s="151"/>
    </row>
    <row r="19" spans="1:17" ht="15" customHeight="1">
      <c r="A19" s="335"/>
      <c r="B19" s="338" t="s">
        <v>1697</v>
      </c>
      <c r="C19" s="677">
        <v>1.03</v>
      </c>
      <c r="D19" s="678"/>
      <c r="E19" s="679"/>
      <c r="F19" s="335"/>
      <c r="G19" s="212" t="s">
        <v>1698</v>
      </c>
      <c r="H19" s="152">
        <v>11</v>
      </c>
      <c r="I19" s="152">
        <v>11</v>
      </c>
      <c r="J19" s="152">
        <v>11</v>
      </c>
      <c r="K19" s="347"/>
      <c r="L19" s="350" t="s">
        <v>1699</v>
      </c>
      <c r="M19" s="150">
        <v>1</v>
      </c>
      <c r="N19" s="150">
        <v>1</v>
      </c>
      <c r="O19" s="150">
        <v>1</v>
      </c>
      <c r="P19" s="334"/>
      <c r="Q19" s="151"/>
    </row>
    <row r="20" spans="1:17" ht="15" customHeight="1">
      <c r="A20" s="335"/>
      <c r="B20" s="338" t="s">
        <v>1700</v>
      </c>
      <c r="C20" s="727">
        <v>0</v>
      </c>
      <c r="D20" s="727"/>
      <c r="E20" s="727"/>
      <c r="F20" s="337"/>
      <c r="G20" s="352"/>
      <c r="H20" s="352"/>
      <c r="I20" s="352"/>
      <c r="J20" s="352"/>
      <c r="K20" s="328"/>
      <c r="L20" s="352"/>
      <c r="M20" s="352"/>
      <c r="N20" s="352"/>
      <c r="O20" s="352"/>
      <c r="P20" s="330"/>
      <c r="Q20" s="151"/>
    </row>
    <row r="21" spans="1:17" ht="15" customHeight="1">
      <c r="A21" s="327"/>
      <c r="B21" s="353"/>
      <c r="C21" s="354"/>
      <c r="D21" s="355"/>
      <c r="E21" s="355"/>
      <c r="F21" s="328"/>
      <c r="G21" s="328"/>
      <c r="H21" s="328"/>
      <c r="I21" s="328"/>
      <c r="J21" s="329"/>
      <c r="K21" s="329"/>
      <c r="L21" s="329"/>
      <c r="M21" s="328"/>
      <c r="N21" s="328"/>
      <c r="O21" s="328"/>
      <c r="P21" s="330"/>
      <c r="Q21" s="151"/>
    </row>
    <row r="22" spans="1:17" ht="15" customHeight="1">
      <c r="A22" s="327"/>
      <c r="B22" s="722"/>
      <c r="C22" s="722"/>
      <c r="D22" s="722"/>
      <c r="E22" s="722"/>
      <c r="F22" s="357"/>
      <c r="G22" s="358"/>
      <c r="H22" s="329"/>
      <c r="I22" s="331"/>
      <c r="J22" s="152" t="s">
        <v>4</v>
      </c>
      <c r="K22" s="152" t="s">
        <v>308</v>
      </c>
      <c r="L22" s="152" t="s">
        <v>6</v>
      </c>
      <c r="M22" s="337"/>
      <c r="N22" s="328"/>
      <c r="O22" s="328"/>
      <c r="P22" s="330"/>
      <c r="Q22" s="151"/>
    </row>
    <row r="23" spans="1:17" ht="19.5" customHeight="1">
      <c r="A23" s="335"/>
      <c r="B23" s="732" t="s">
        <v>1701</v>
      </c>
      <c r="C23" s="733"/>
      <c r="D23" s="733"/>
      <c r="E23" s="734"/>
      <c r="F23" s="359"/>
      <c r="G23" s="719" t="s">
        <v>1702</v>
      </c>
      <c r="H23" s="720"/>
      <c r="I23" s="721"/>
      <c r="J23" s="360">
        <v>165729553.94999999</v>
      </c>
      <c r="K23" s="360">
        <v>165729553.94999999</v>
      </c>
      <c r="L23" s="360">
        <v>165729553.94999999</v>
      </c>
      <c r="M23" s="337"/>
      <c r="N23" s="328"/>
      <c r="O23" s="328"/>
      <c r="P23" s="330"/>
      <c r="Q23" s="151"/>
    </row>
    <row r="24" spans="1:17" ht="34.5" customHeight="1">
      <c r="A24" s="335"/>
      <c r="B24" s="735"/>
      <c r="C24" s="736"/>
      <c r="D24" s="736"/>
      <c r="E24" s="737"/>
      <c r="F24" s="359"/>
      <c r="G24" s="719" t="s">
        <v>1703</v>
      </c>
      <c r="H24" s="720"/>
      <c r="I24" s="721"/>
      <c r="J24" s="360">
        <v>23776628</v>
      </c>
      <c r="K24" s="360">
        <v>23776628</v>
      </c>
      <c r="L24" s="360">
        <v>23776628</v>
      </c>
      <c r="M24" s="337"/>
      <c r="N24" s="328"/>
      <c r="O24" s="328"/>
      <c r="P24" s="330"/>
      <c r="Q24" s="151"/>
    </row>
    <row r="25" spans="1:17" ht="15" customHeight="1">
      <c r="A25" s="327"/>
      <c r="B25" s="361"/>
      <c r="C25" s="361"/>
      <c r="D25" s="361"/>
      <c r="E25" s="361"/>
      <c r="F25" s="357"/>
      <c r="G25" s="325"/>
      <c r="H25" s="352"/>
      <c r="I25" s="352"/>
      <c r="J25" s="352"/>
      <c r="K25" s="352"/>
      <c r="L25" s="352"/>
      <c r="M25" s="328"/>
      <c r="N25" s="328"/>
      <c r="O25" s="328"/>
      <c r="P25" s="330"/>
      <c r="Q25" s="151"/>
    </row>
    <row r="26" spans="1:17" ht="15" customHeight="1">
      <c r="A26" s="335"/>
      <c r="B26" s="362" t="s">
        <v>1704</v>
      </c>
      <c r="C26" s="363">
        <v>195847630.90248299</v>
      </c>
      <c r="D26" s="363">
        <v>195847630.90248299</v>
      </c>
      <c r="E26" s="363">
        <v>195847630.90248299</v>
      </c>
      <c r="F26" s="337"/>
      <c r="G26" s="328"/>
      <c r="H26" s="328"/>
      <c r="I26" s="328"/>
      <c r="J26" s="328"/>
      <c r="K26" s="328"/>
      <c r="L26" s="328"/>
      <c r="M26" s="328"/>
      <c r="N26" s="328"/>
      <c r="O26" s="328"/>
      <c r="P26" s="330"/>
      <c r="Q26" s="151"/>
    </row>
    <row r="27" spans="1:17" ht="15" customHeight="1">
      <c r="A27" s="364"/>
      <c r="B27" s="365"/>
      <c r="C27" s="365"/>
      <c r="D27" s="365"/>
      <c r="E27" s="365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66"/>
      <c r="Q27" s="151"/>
    </row>
    <row r="28" spans="1:17" ht="6.75" customHeight="1">
      <c r="A28" s="367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</row>
    <row r="29" spans="1:17" ht="21.75" customHeight="1">
      <c r="A29" s="711" t="s">
        <v>1705</v>
      </c>
      <c r="B29" s="717"/>
      <c r="C29" s="712"/>
      <c r="D29" s="712"/>
      <c r="E29" s="712"/>
      <c r="F29" s="717"/>
      <c r="G29" s="325"/>
      <c r="H29" s="341"/>
      <c r="I29" s="341"/>
      <c r="J29" s="325"/>
      <c r="K29" s="325"/>
      <c r="L29" s="325"/>
      <c r="M29" s="325"/>
      <c r="N29" s="325"/>
      <c r="O29" s="325"/>
      <c r="P29" s="326"/>
      <c r="Q29" s="151"/>
    </row>
    <row r="30" spans="1:17" ht="15" customHeight="1">
      <c r="A30" s="327"/>
      <c r="B30" s="331"/>
      <c r="C30" s="714" t="s">
        <v>1660</v>
      </c>
      <c r="D30" s="715"/>
      <c r="E30" s="716"/>
      <c r="F30" s="337"/>
      <c r="G30" s="333"/>
      <c r="H30" s="713" t="s">
        <v>1684</v>
      </c>
      <c r="I30" s="713"/>
      <c r="J30" s="337"/>
      <c r="K30" s="328"/>
      <c r="L30" s="328"/>
      <c r="M30" s="328"/>
      <c r="N30" s="328"/>
      <c r="O30" s="328"/>
      <c r="P30" s="330"/>
      <c r="Q30" s="151"/>
    </row>
    <row r="31" spans="1:17" ht="15" customHeight="1">
      <c r="A31" s="335"/>
      <c r="B31" s="212" t="s">
        <v>299</v>
      </c>
      <c r="C31" s="152" t="s">
        <v>4</v>
      </c>
      <c r="D31" s="152" t="s">
        <v>308</v>
      </c>
      <c r="E31" s="212" t="s">
        <v>6</v>
      </c>
      <c r="F31" s="337"/>
      <c r="G31" s="331"/>
      <c r="H31" s="212" t="s">
        <v>4</v>
      </c>
      <c r="I31" s="212" t="s">
        <v>308</v>
      </c>
      <c r="J31" s="337"/>
      <c r="K31" s="328"/>
      <c r="L31" s="328"/>
      <c r="M31" s="328"/>
      <c r="N31" s="328"/>
      <c r="O31" s="328"/>
      <c r="P31" s="330"/>
      <c r="Q31" s="151"/>
    </row>
    <row r="32" spans="1:17" ht="15" customHeight="1">
      <c r="A32" s="368"/>
      <c r="B32" s="212" t="s">
        <v>1706</v>
      </c>
      <c r="C32" s="150">
        <v>307.78806470000001</v>
      </c>
      <c r="D32" s="150">
        <v>307.78806470000001</v>
      </c>
      <c r="E32" s="150">
        <v>307.78806470000001</v>
      </c>
      <c r="F32" s="347"/>
      <c r="G32" s="212" t="s">
        <v>1707</v>
      </c>
      <c r="H32" s="150">
        <v>240.26981545999999</v>
      </c>
      <c r="I32" s="150">
        <v>240.26981545999999</v>
      </c>
      <c r="J32" s="337"/>
      <c r="K32" s="328"/>
      <c r="L32" s="328"/>
      <c r="M32" s="328"/>
      <c r="N32" s="328"/>
      <c r="O32" s="328"/>
      <c r="P32" s="330"/>
      <c r="Q32" s="151"/>
    </row>
    <row r="33" spans="1:17" ht="15" customHeight="1">
      <c r="A33" s="368"/>
      <c r="B33" s="212" t="s">
        <v>1708</v>
      </c>
      <c r="C33" s="221">
        <v>212</v>
      </c>
      <c r="D33" s="221">
        <v>212</v>
      </c>
      <c r="E33" s="221">
        <v>212</v>
      </c>
      <c r="F33" s="347"/>
      <c r="G33" s="212" t="s">
        <v>1709</v>
      </c>
      <c r="H33" s="221">
        <v>171</v>
      </c>
      <c r="I33" s="221">
        <v>171</v>
      </c>
      <c r="J33" s="337"/>
      <c r="K33" s="328"/>
      <c r="L33" s="328"/>
      <c r="M33" s="328"/>
      <c r="N33" s="328"/>
      <c r="O33" s="328"/>
      <c r="P33" s="330"/>
      <c r="Q33" s="151"/>
    </row>
    <row r="34" spans="1:17" ht="15" customHeight="1">
      <c r="A34" s="335"/>
      <c r="B34" s="152" t="s">
        <v>326</v>
      </c>
      <c r="C34" s="677">
        <v>1.1000000000000001</v>
      </c>
      <c r="D34" s="678"/>
      <c r="E34" s="679"/>
      <c r="F34" s="337"/>
      <c r="G34" s="352"/>
      <c r="H34" s="352"/>
      <c r="I34" s="352"/>
      <c r="J34" s="328"/>
      <c r="K34" s="328"/>
      <c r="L34" s="328"/>
      <c r="M34" s="328"/>
      <c r="N34" s="328"/>
      <c r="O34" s="328"/>
      <c r="P34" s="330"/>
      <c r="Q34" s="151"/>
    </row>
    <row r="35" spans="1:17" ht="15" customHeight="1">
      <c r="A35" s="327"/>
      <c r="B35" s="352"/>
      <c r="C35" s="352"/>
      <c r="D35" s="352"/>
      <c r="E35" s="352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30"/>
      <c r="Q35" s="151"/>
    </row>
    <row r="36" spans="1:17" ht="15" customHeight="1">
      <c r="A36" s="327"/>
      <c r="B36" s="329"/>
      <c r="C36" s="329"/>
      <c r="D36" s="329"/>
      <c r="E36" s="329"/>
      <c r="F36" s="329"/>
      <c r="G36" s="329"/>
      <c r="H36" s="329"/>
      <c r="I36" s="329"/>
      <c r="J36" s="328"/>
      <c r="K36" s="328"/>
      <c r="L36" s="328"/>
      <c r="M36" s="328"/>
      <c r="N36" s="328"/>
      <c r="O36" s="328"/>
      <c r="P36" s="330"/>
      <c r="Q36" s="151"/>
    </row>
    <row r="37" spans="1:17" ht="15" customHeight="1">
      <c r="A37" s="335"/>
      <c r="B37" s="718" t="s">
        <v>1710</v>
      </c>
      <c r="C37" s="718" t="s">
        <v>1711</v>
      </c>
      <c r="D37" s="718"/>
      <c r="E37" s="718"/>
      <c r="F37" s="718"/>
      <c r="G37" s="718"/>
      <c r="H37" s="718"/>
      <c r="I37" s="718"/>
      <c r="J37" s="337"/>
      <c r="K37" s="328"/>
      <c r="L37" s="328"/>
      <c r="M37" s="328"/>
      <c r="N37" s="328"/>
      <c r="O37" s="328"/>
      <c r="P37" s="330"/>
      <c r="Q37" s="151"/>
    </row>
    <row r="38" spans="1:17" ht="15" customHeight="1">
      <c r="A38" s="335"/>
      <c r="B38" s="718"/>
      <c r="C38" s="718"/>
      <c r="D38" s="718"/>
      <c r="E38" s="718"/>
      <c r="F38" s="718"/>
      <c r="G38" s="718"/>
      <c r="H38" s="718"/>
      <c r="I38" s="718"/>
      <c r="J38" s="337"/>
      <c r="K38" s="328"/>
      <c r="L38" s="328"/>
      <c r="M38" s="328"/>
      <c r="N38" s="328"/>
      <c r="O38" s="328"/>
      <c r="P38" s="330"/>
      <c r="Q38" s="151"/>
    </row>
    <row r="39" spans="1:17" ht="15" customHeight="1">
      <c r="A39" s="364"/>
      <c r="B39" s="370"/>
      <c r="C39" s="371"/>
      <c r="D39" s="371"/>
      <c r="E39" s="371"/>
      <c r="F39" s="371"/>
      <c r="G39" s="371"/>
      <c r="H39" s="371"/>
      <c r="I39" s="371"/>
      <c r="J39" s="358"/>
      <c r="K39" s="358"/>
      <c r="L39" s="358"/>
      <c r="M39" s="358"/>
      <c r="N39" s="358"/>
      <c r="O39" s="358"/>
      <c r="P39" s="366"/>
      <c r="Q39" s="151"/>
    </row>
    <row r="40" spans="1:17" ht="6" customHeight="1">
      <c r="A40" s="367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</row>
    <row r="41" spans="1:17" ht="15" customHeight="1">
      <c r="A41" s="711" t="s">
        <v>1712</v>
      </c>
      <c r="B41" s="712"/>
      <c r="C41" s="712"/>
      <c r="D41" s="712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6"/>
      <c r="Q41" s="151"/>
    </row>
    <row r="42" spans="1:17" ht="15" customHeight="1">
      <c r="A42" s="335"/>
      <c r="B42" s="714" t="s">
        <v>1713</v>
      </c>
      <c r="C42" s="716"/>
      <c r="D42" s="372">
        <v>75000</v>
      </c>
      <c r="E42" s="337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30"/>
      <c r="Q42" s="151"/>
    </row>
    <row r="43" spans="1:17" ht="15" customHeight="1">
      <c r="A43" s="327"/>
      <c r="B43" s="373"/>
      <c r="C43" s="373"/>
      <c r="D43" s="373"/>
      <c r="E43" s="329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30"/>
      <c r="Q43" s="151"/>
    </row>
    <row r="44" spans="1:17" ht="15" customHeight="1">
      <c r="A44" s="335"/>
      <c r="B44" s="725" t="s">
        <v>1714</v>
      </c>
      <c r="C44" s="739" t="s">
        <v>1715</v>
      </c>
      <c r="D44" s="740"/>
      <c r="E44" s="723">
        <v>1.2491000000000001</v>
      </c>
      <c r="F44" s="337"/>
      <c r="G44" s="328"/>
      <c r="H44" s="328"/>
      <c r="I44" s="328"/>
      <c r="J44" s="328"/>
      <c r="K44" s="328"/>
      <c r="L44" s="328"/>
      <c r="M44" s="328"/>
      <c r="N44" s="328"/>
      <c r="O44" s="328"/>
      <c r="P44" s="330"/>
      <c r="Q44" s="151"/>
    </row>
    <row r="45" spans="1:17" ht="15" customHeight="1">
      <c r="A45" s="335"/>
      <c r="B45" s="726"/>
      <c r="C45" s="715" t="s">
        <v>1716</v>
      </c>
      <c r="D45" s="716"/>
      <c r="E45" s="724"/>
      <c r="F45" s="337"/>
      <c r="G45" s="328"/>
      <c r="H45" s="328"/>
      <c r="I45" s="328"/>
      <c r="J45" s="328"/>
      <c r="K45" s="328"/>
      <c r="L45" s="328"/>
      <c r="M45" s="328"/>
      <c r="N45" s="328"/>
      <c r="O45" s="328"/>
      <c r="P45" s="330"/>
      <c r="Q45" s="151"/>
    </row>
    <row r="46" spans="1:17" ht="15" customHeight="1">
      <c r="A46" s="327"/>
      <c r="B46" s="341"/>
      <c r="C46" s="373"/>
      <c r="D46" s="325"/>
      <c r="E46" s="325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30"/>
      <c r="Q46" s="151"/>
    </row>
    <row r="47" spans="1:17" ht="15" customHeight="1">
      <c r="A47" s="335"/>
      <c r="B47" s="303" t="s">
        <v>1715</v>
      </c>
      <c r="C47" s="374">
        <v>8722.2447810100002</v>
      </c>
      <c r="D47" s="33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30"/>
      <c r="Q47" s="151"/>
    </row>
    <row r="48" spans="1:17" ht="15" customHeight="1">
      <c r="A48" s="335"/>
      <c r="B48" s="303" t="s">
        <v>1717</v>
      </c>
      <c r="C48" s="221">
        <v>6983</v>
      </c>
      <c r="D48" s="33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30"/>
      <c r="Q48" s="151"/>
    </row>
    <row r="49" spans="1:17" ht="15" customHeight="1">
      <c r="A49" s="364"/>
      <c r="B49" s="365"/>
      <c r="C49" s="365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6"/>
      <c r="Q49" s="151"/>
    </row>
  </sheetData>
  <mergeCells count="26">
    <mergeCell ref="F2:J9"/>
    <mergeCell ref="C30:E30"/>
    <mergeCell ref="H30:I30"/>
    <mergeCell ref="E44:E45"/>
    <mergeCell ref="B44:B45"/>
    <mergeCell ref="C45:D45"/>
    <mergeCell ref="C19:E19"/>
    <mergeCell ref="C20:E20"/>
    <mergeCell ref="C17:E17"/>
    <mergeCell ref="C18:E18"/>
    <mergeCell ref="B23:E24"/>
    <mergeCell ref="G23:I23"/>
    <mergeCell ref="B42:C42"/>
    <mergeCell ref="A11:F11"/>
    <mergeCell ref="G11:M11"/>
    <mergeCell ref="C44:D44"/>
    <mergeCell ref="A41:D41"/>
    <mergeCell ref="H13:I13"/>
    <mergeCell ref="C13:E13"/>
    <mergeCell ref="M13:O13"/>
    <mergeCell ref="A29:F29"/>
    <mergeCell ref="B37:B38"/>
    <mergeCell ref="C34:E34"/>
    <mergeCell ref="G24:I24"/>
    <mergeCell ref="B22:E22"/>
    <mergeCell ref="C37:I38"/>
  </mergeCells>
  <hyperlinks>
    <hyperlink ref="D4" location="'Rekapitulace'!B5" display="&lt;&lt;&lt; Zpět na rekapitulaci" xr:uid="{00000000-0004-0000-9500-000000000000}"/>
  </hyperlinks>
  <pageMargins left="0.7" right="0.7" top="0.78740157499999996" bottom="0.78740157499999996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J13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2325</v>
      </c>
    </row>
    <row r="2" spans="1:10">
      <c r="A2" s="30" t="s">
        <v>0</v>
      </c>
      <c r="B2" s="31" t="s">
        <v>180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121800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79" t="s">
        <v>1729</v>
      </c>
      <c r="B12" s="380" t="s">
        <v>1730</v>
      </c>
      <c r="C12" s="381">
        <v>4200</v>
      </c>
      <c r="D12" s="382">
        <v>29</v>
      </c>
      <c r="E12" s="383">
        <v>121800</v>
      </c>
      <c r="F12" s="382">
        <v>29</v>
      </c>
      <c r="G12" s="383">
        <v>121800</v>
      </c>
      <c r="H12" s="384">
        <v>29</v>
      </c>
      <c r="I12" s="385">
        <v>121800</v>
      </c>
    </row>
    <row r="13" spans="1:10">
      <c r="A13" s="386" t="s">
        <v>261</v>
      </c>
      <c r="B13" s="387"/>
      <c r="C13" s="388"/>
      <c r="D13" s="389"/>
      <c r="E13" s="390">
        <v>121800</v>
      </c>
      <c r="F13" s="391"/>
      <c r="G13" s="392">
        <v>121800</v>
      </c>
      <c r="H13" s="391"/>
      <c r="I13" s="392">
        <v>121800</v>
      </c>
    </row>
  </sheetData>
  <mergeCells count="1">
    <mergeCell ref="F2:J9"/>
  </mergeCells>
  <hyperlinks>
    <hyperlink ref="D4" location="'Rekapitulace'!B5" display="&lt;&lt;&lt; Zpět na rekapitulaci" xr:uid="{00000000-0004-0000-9600-000000000000}"/>
  </hyperlinks>
  <pageMargins left="0.7" right="0.7" top="0.78740157499999996" bottom="0.78740157499999996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J15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2326</v>
      </c>
    </row>
    <row r="2" spans="1:10">
      <c r="A2" s="30" t="s">
        <v>0</v>
      </c>
      <c r="B2" s="31" t="s">
        <v>180</v>
      </c>
      <c r="F2" s="643" t="s">
        <v>1732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6000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394" t="s">
        <v>1739</v>
      </c>
      <c r="B12" s="394" t="s">
        <v>1740</v>
      </c>
      <c r="C12" s="395" t="s">
        <v>1741</v>
      </c>
      <c r="D12" s="25">
        <v>6000</v>
      </c>
      <c r="E12" s="25">
        <v>0</v>
      </c>
      <c r="F12" s="25">
        <v>6000</v>
      </c>
      <c r="G12" s="24">
        <v>3000</v>
      </c>
      <c r="H12" s="25">
        <v>0</v>
      </c>
      <c r="I12" s="25">
        <v>2</v>
      </c>
    </row>
    <row r="13" spans="1:10">
      <c r="A13" s="26" t="s">
        <v>261</v>
      </c>
      <c r="B13" s="741"/>
      <c r="C13" s="742"/>
      <c r="D13" s="29">
        <v>6000</v>
      </c>
      <c r="E13" s="29">
        <v>0</v>
      </c>
      <c r="F13" s="29">
        <v>6000</v>
      </c>
      <c r="G13" s="741"/>
      <c r="H13" s="743"/>
      <c r="I13" s="742"/>
    </row>
    <row r="14" spans="1:10">
      <c r="A14" s="396" t="s">
        <v>1745</v>
      </c>
      <c r="B14" s="744"/>
      <c r="C14" s="745"/>
      <c r="D14" s="745"/>
      <c r="E14" s="746"/>
      <c r="F14" s="397">
        <v>0</v>
      </c>
      <c r="G14" s="749"/>
      <c r="H14" s="750"/>
      <c r="I14" s="750"/>
    </row>
    <row r="15" spans="1:10">
      <c r="A15" s="396" t="s">
        <v>1746</v>
      </c>
      <c r="B15" s="744"/>
      <c r="C15" s="745"/>
      <c r="D15" s="745"/>
      <c r="E15" s="746"/>
      <c r="F15" s="398">
        <v>0</v>
      </c>
      <c r="G15" s="747"/>
      <c r="H15" s="748"/>
      <c r="I15" s="748"/>
    </row>
  </sheetData>
  <mergeCells count="7">
    <mergeCell ref="B15:E15"/>
    <mergeCell ref="G15:I15"/>
    <mergeCell ref="F2:J9"/>
    <mergeCell ref="B14:E14"/>
    <mergeCell ref="G14:I14"/>
    <mergeCell ref="B13:C13"/>
    <mergeCell ref="G13:I13"/>
  </mergeCells>
  <hyperlinks>
    <hyperlink ref="D4" location="'Rekapitulace'!B5" display="&lt;&lt;&lt; Zpět na rekapitulaci" xr:uid="{00000000-0004-0000-9700-000000000000}"/>
  </hyperlinks>
  <pageMargins left="0.7" right="0.7" top="0.78740157499999996" bottom="0.78740157499999996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N13"/>
  <sheetViews>
    <sheetView showGridLines="0" workbookViewId="0"/>
  </sheetViews>
  <sheetFormatPr defaultColWidth="12.140625" defaultRowHeight="15" customHeight="1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>
      <c r="A1" s="30" t="s">
        <v>1</v>
      </c>
      <c r="B1" s="31" t="s">
        <v>2327</v>
      </c>
    </row>
    <row r="2" spans="1:14">
      <c r="A2" s="30" t="s">
        <v>0</v>
      </c>
      <c r="B2" s="31" t="s">
        <v>180</v>
      </c>
      <c r="F2" s="643" t="s">
        <v>1748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1618727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1749</v>
      </c>
      <c r="H11" s="20" t="s">
        <v>1750</v>
      </c>
      <c r="I11" s="20" t="s">
        <v>1751</v>
      </c>
      <c r="J11" s="20" t="s">
        <v>1752</v>
      </c>
      <c r="K11" s="20" t="s">
        <v>1753</v>
      </c>
      <c r="L11" s="20" t="s">
        <v>1754</v>
      </c>
      <c r="M11" s="20" t="s">
        <v>1755</v>
      </c>
      <c r="N11" s="20" t="s">
        <v>1756</v>
      </c>
    </row>
    <row r="12" spans="1:14">
      <c r="A12" s="394" t="s">
        <v>1757</v>
      </c>
      <c r="B12" s="394" t="s">
        <v>1758</v>
      </c>
      <c r="C12" s="395" t="s">
        <v>1759</v>
      </c>
      <c r="D12" s="25">
        <v>1618726.77</v>
      </c>
      <c r="E12" s="25">
        <v>0</v>
      </c>
      <c r="F12" s="25">
        <v>1618726.77</v>
      </c>
      <c r="G12" s="25">
        <v>1</v>
      </c>
      <c r="H12" s="25">
        <v>1116306</v>
      </c>
      <c r="I12" s="25">
        <v>502420.77</v>
      </c>
      <c r="J12" s="399" t="s">
        <v>1760</v>
      </c>
      <c r="K12" s="25">
        <v>0</v>
      </c>
      <c r="L12" s="25">
        <v>0</v>
      </c>
      <c r="M12" s="399" t="s">
        <v>1760</v>
      </c>
      <c r="N12" s="25">
        <v>0</v>
      </c>
    </row>
    <row r="13" spans="1:14">
      <c r="A13" s="26" t="s">
        <v>261</v>
      </c>
      <c r="B13" s="751"/>
      <c r="C13" s="751"/>
      <c r="D13" s="29">
        <v>1618726.77</v>
      </c>
      <c r="E13" s="29">
        <v>0</v>
      </c>
      <c r="F13" s="29">
        <v>1618726.77</v>
      </c>
      <c r="G13" s="29">
        <v>1</v>
      </c>
      <c r="H13" s="29">
        <v>1116306</v>
      </c>
      <c r="I13" s="28">
        <v>502420.77</v>
      </c>
      <c r="J13" s="29"/>
      <c r="K13" s="29">
        <v>0</v>
      </c>
      <c r="L13" s="28">
        <v>0</v>
      </c>
      <c r="M13" s="28"/>
      <c r="N13" s="28">
        <v>0</v>
      </c>
    </row>
  </sheetData>
  <mergeCells count="2">
    <mergeCell ref="F2:J9"/>
    <mergeCell ref="B13:C13"/>
  </mergeCells>
  <hyperlinks>
    <hyperlink ref="D4" location="'Rekapitulace'!B5" display="&lt;&lt;&lt; Zpět na rekapitulaci" xr:uid="{00000000-0004-0000-9800-000000000000}"/>
  </hyperlinks>
  <pageMargins left="0.7" right="0.7" top="0.78740157499999996" bottom="0.78740157499999996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I22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2328</v>
      </c>
    </row>
    <row r="2" spans="1:9">
      <c r="A2" s="30" t="s">
        <v>0</v>
      </c>
      <c r="B2" s="31" t="s">
        <v>180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2188424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335</v>
      </c>
      <c r="B12" s="380" t="s">
        <v>703</v>
      </c>
      <c r="C12" s="380" t="s">
        <v>1776</v>
      </c>
      <c r="D12" s="402" t="s">
        <v>1777</v>
      </c>
      <c r="E12" s="282">
        <v>5</v>
      </c>
      <c r="F12" s="282">
        <v>7891.89</v>
      </c>
      <c r="G12" s="282">
        <v>40176.9</v>
      </c>
      <c r="H12" s="282">
        <v>39459</v>
      </c>
      <c r="I12" s="282">
        <v>39459.449999999997</v>
      </c>
    </row>
    <row r="13" spans="1:9">
      <c r="A13" s="401" t="s">
        <v>335</v>
      </c>
      <c r="B13" s="380" t="s">
        <v>703</v>
      </c>
      <c r="C13" s="380" t="s">
        <v>1778</v>
      </c>
      <c r="D13" s="402" t="s">
        <v>1777</v>
      </c>
      <c r="E13" s="282">
        <v>4</v>
      </c>
      <c r="F13" s="282">
        <v>15783.78</v>
      </c>
      <c r="G13" s="282">
        <v>64283.040000000001</v>
      </c>
      <c r="H13" s="282">
        <v>63135</v>
      </c>
      <c r="I13" s="282">
        <v>63135.12</v>
      </c>
    </row>
    <row r="14" spans="1:9">
      <c r="A14" s="401" t="s">
        <v>335</v>
      </c>
      <c r="B14" s="380" t="s">
        <v>703</v>
      </c>
      <c r="C14" s="380" t="s">
        <v>1796</v>
      </c>
      <c r="D14" s="402" t="s">
        <v>1797</v>
      </c>
      <c r="E14" s="282">
        <v>23</v>
      </c>
      <c r="F14" s="282">
        <v>2235</v>
      </c>
      <c r="G14" s="282">
        <v>52258.44</v>
      </c>
      <c r="H14" s="282">
        <v>51405</v>
      </c>
      <c r="I14" s="282">
        <v>51405</v>
      </c>
    </row>
    <row r="15" spans="1:9">
      <c r="A15" s="401" t="s">
        <v>335</v>
      </c>
      <c r="B15" s="380" t="s">
        <v>703</v>
      </c>
      <c r="C15" s="380" t="s">
        <v>1798</v>
      </c>
      <c r="D15" s="402" t="s">
        <v>1799</v>
      </c>
      <c r="E15" s="282">
        <v>11.6</v>
      </c>
      <c r="F15" s="282">
        <v>9276.36</v>
      </c>
      <c r="G15" s="282">
        <v>109545.37</v>
      </c>
      <c r="H15" s="282">
        <v>107606</v>
      </c>
      <c r="I15" s="282">
        <v>107605.78</v>
      </c>
    </row>
    <row r="16" spans="1:9">
      <c r="A16" s="401" t="s">
        <v>335</v>
      </c>
      <c r="B16" s="380" t="s">
        <v>703</v>
      </c>
      <c r="C16" s="380" t="s">
        <v>1800</v>
      </c>
      <c r="D16" s="402" t="s">
        <v>1799</v>
      </c>
      <c r="E16" s="282">
        <v>10</v>
      </c>
      <c r="F16" s="282">
        <v>4638.18</v>
      </c>
      <c r="G16" s="282">
        <v>47056.44</v>
      </c>
      <c r="H16" s="282">
        <v>46382</v>
      </c>
      <c r="I16" s="282">
        <v>46381.8</v>
      </c>
    </row>
    <row r="17" spans="1:9">
      <c r="A17" s="401" t="s">
        <v>335</v>
      </c>
      <c r="B17" s="380" t="s">
        <v>703</v>
      </c>
      <c r="C17" s="380" t="s">
        <v>1801</v>
      </c>
      <c r="D17" s="402" t="s">
        <v>1802</v>
      </c>
      <c r="E17" s="282">
        <v>4</v>
      </c>
      <c r="F17" s="282">
        <v>8035.38</v>
      </c>
      <c r="G17" s="282">
        <v>32141.52</v>
      </c>
      <c r="H17" s="282">
        <v>32142</v>
      </c>
      <c r="I17" s="282">
        <v>32141.52</v>
      </c>
    </row>
    <row r="18" spans="1:9">
      <c r="A18" s="401" t="s">
        <v>335</v>
      </c>
      <c r="B18" s="380" t="s">
        <v>703</v>
      </c>
      <c r="C18" s="380" t="s">
        <v>1803</v>
      </c>
      <c r="D18" s="402" t="s">
        <v>1804</v>
      </c>
      <c r="E18" s="282">
        <v>1</v>
      </c>
      <c r="F18" s="282">
        <v>12549.09</v>
      </c>
      <c r="G18" s="282">
        <v>12549.09</v>
      </c>
      <c r="H18" s="282">
        <v>12549</v>
      </c>
      <c r="I18" s="282">
        <v>12549.09</v>
      </c>
    </row>
    <row r="19" spans="1:9">
      <c r="A19" s="401" t="s">
        <v>335</v>
      </c>
      <c r="B19" s="380" t="s">
        <v>703</v>
      </c>
      <c r="C19" s="380" t="s">
        <v>2329</v>
      </c>
      <c r="D19" s="402" t="s">
        <v>1804</v>
      </c>
      <c r="E19" s="282">
        <v>1</v>
      </c>
      <c r="F19" s="282">
        <v>18826.18</v>
      </c>
      <c r="G19" s="282">
        <v>18826.18</v>
      </c>
      <c r="H19" s="282">
        <v>18826</v>
      </c>
      <c r="I19" s="282">
        <v>18826.18</v>
      </c>
    </row>
    <row r="20" spans="1:9">
      <c r="A20" s="401" t="s">
        <v>335</v>
      </c>
      <c r="B20" s="380" t="s">
        <v>703</v>
      </c>
      <c r="C20" s="380" t="s">
        <v>1806</v>
      </c>
      <c r="D20" s="402" t="s">
        <v>1807</v>
      </c>
      <c r="E20" s="282">
        <v>115</v>
      </c>
      <c r="F20" s="282">
        <v>9325.4500000000007</v>
      </c>
      <c r="G20" s="282">
        <v>1076262.3</v>
      </c>
      <c r="H20" s="282">
        <v>1072427</v>
      </c>
      <c r="I20" s="282">
        <v>1072426.75</v>
      </c>
    </row>
    <row r="21" spans="1:9">
      <c r="A21" s="401" t="s">
        <v>335</v>
      </c>
      <c r="B21" s="380" t="s">
        <v>1650</v>
      </c>
      <c r="C21" s="380" t="s">
        <v>1809</v>
      </c>
      <c r="D21" s="402" t="s">
        <v>1810</v>
      </c>
      <c r="E21" s="282">
        <v>519</v>
      </c>
      <c r="F21" s="282">
        <v>1357.819</v>
      </c>
      <c r="G21" s="282">
        <v>735324.72</v>
      </c>
      <c r="H21" s="282">
        <v>704708</v>
      </c>
      <c r="I21" s="282">
        <v>704708.06</v>
      </c>
    </row>
    <row r="22" spans="1:9">
      <c r="A22" s="285" t="s">
        <v>261</v>
      </c>
      <c r="B22" s="403"/>
      <c r="C22" s="403"/>
      <c r="D22" s="403"/>
      <c r="E22" s="287"/>
      <c r="F22" s="287"/>
      <c r="G22" s="287">
        <v>2188424</v>
      </c>
      <c r="H22" s="287">
        <v>2148638.75</v>
      </c>
      <c r="I22" s="287">
        <v>2188424</v>
      </c>
    </row>
  </sheetData>
  <hyperlinks>
    <hyperlink ref="D4" location="'Rekapitulace'!B5" display="&lt;&lt;&lt; Zpět na rekapitulaci" xr:uid="{00000000-0004-0000-9900-000000000000}"/>
  </hyperlinks>
  <pageMargins left="0.7" right="0.7" top="0.78740157499999996" bottom="0.78740157499999996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I20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2330</v>
      </c>
    </row>
    <row r="2" spans="1:9">
      <c r="A2" s="30" t="s">
        <v>0</v>
      </c>
      <c r="B2" s="31" t="s">
        <v>180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442207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1812</v>
      </c>
      <c r="B12" s="380" t="s">
        <v>703</v>
      </c>
      <c r="C12" s="380" t="s">
        <v>1776</v>
      </c>
      <c r="D12" s="402" t="s">
        <v>1777</v>
      </c>
      <c r="E12" s="282">
        <v>8</v>
      </c>
      <c r="F12" s="282">
        <v>7891.89</v>
      </c>
      <c r="G12" s="282">
        <v>63278.61</v>
      </c>
      <c r="H12" s="282">
        <v>63135</v>
      </c>
      <c r="I12" s="282">
        <v>63135.12</v>
      </c>
    </row>
    <row r="13" spans="1:9">
      <c r="A13" s="401" t="s">
        <v>1812</v>
      </c>
      <c r="B13" s="380" t="s">
        <v>703</v>
      </c>
      <c r="C13" s="380" t="s">
        <v>1778</v>
      </c>
      <c r="D13" s="402" t="s">
        <v>1777</v>
      </c>
      <c r="E13" s="282">
        <v>4</v>
      </c>
      <c r="F13" s="282">
        <v>15783.78</v>
      </c>
      <c r="G13" s="282">
        <v>63422.1</v>
      </c>
      <c r="H13" s="282">
        <v>63135</v>
      </c>
      <c r="I13" s="282">
        <v>63135.12</v>
      </c>
    </row>
    <row r="14" spans="1:9">
      <c r="A14" s="401" t="s">
        <v>1812</v>
      </c>
      <c r="B14" s="380" t="s">
        <v>703</v>
      </c>
      <c r="C14" s="380" t="s">
        <v>1814</v>
      </c>
      <c r="D14" s="402" t="s">
        <v>1815</v>
      </c>
      <c r="E14" s="282">
        <v>5</v>
      </c>
      <c r="F14" s="282">
        <v>6935.94</v>
      </c>
      <c r="G14" s="282">
        <v>34679.699999999997</v>
      </c>
      <c r="H14" s="282">
        <v>34680</v>
      </c>
      <c r="I14" s="282">
        <v>34679.699999999997</v>
      </c>
    </row>
    <row r="15" spans="1:9">
      <c r="A15" s="401" t="s">
        <v>1812</v>
      </c>
      <c r="B15" s="380" t="s">
        <v>703</v>
      </c>
      <c r="C15" s="380" t="s">
        <v>1796</v>
      </c>
      <c r="D15" s="402" t="s">
        <v>1797</v>
      </c>
      <c r="E15" s="282">
        <v>16</v>
      </c>
      <c r="F15" s="282">
        <v>2235</v>
      </c>
      <c r="G15" s="282">
        <v>36410.239999999998</v>
      </c>
      <c r="H15" s="282">
        <v>35760</v>
      </c>
      <c r="I15" s="282">
        <v>35760</v>
      </c>
    </row>
    <row r="16" spans="1:9">
      <c r="A16" s="401" t="s">
        <v>1812</v>
      </c>
      <c r="B16" s="380" t="s">
        <v>703</v>
      </c>
      <c r="C16" s="380" t="s">
        <v>1798</v>
      </c>
      <c r="D16" s="402" t="s">
        <v>1799</v>
      </c>
      <c r="E16" s="282">
        <v>11</v>
      </c>
      <c r="F16" s="282">
        <v>9276.36</v>
      </c>
      <c r="G16" s="282">
        <v>103895.22</v>
      </c>
      <c r="H16" s="282">
        <v>102040</v>
      </c>
      <c r="I16" s="282">
        <v>102039.96</v>
      </c>
    </row>
    <row r="17" spans="1:9">
      <c r="A17" s="401" t="s">
        <v>1812</v>
      </c>
      <c r="B17" s="380" t="s">
        <v>703</v>
      </c>
      <c r="C17" s="380" t="s">
        <v>1800</v>
      </c>
      <c r="D17" s="402" t="s">
        <v>1799</v>
      </c>
      <c r="E17" s="282">
        <v>15</v>
      </c>
      <c r="F17" s="282">
        <v>4638.18</v>
      </c>
      <c r="G17" s="282">
        <v>70584.66</v>
      </c>
      <c r="H17" s="282">
        <v>69573</v>
      </c>
      <c r="I17" s="282">
        <v>69572.7</v>
      </c>
    </row>
    <row r="18" spans="1:9">
      <c r="A18" s="401" t="s">
        <v>1812</v>
      </c>
      <c r="B18" s="380" t="s">
        <v>703</v>
      </c>
      <c r="C18" s="380" t="s">
        <v>1806</v>
      </c>
      <c r="D18" s="402" t="s">
        <v>1807</v>
      </c>
      <c r="E18" s="282">
        <v>4</v>
      </c>
      <c r="F18" s="282">
        <v>9358</v>
      </c>
      <c r="G18" s="282">
        <v>37432</v>
      </c>
      <c r="H18" s="282">
        <v>37432</v>
      </c>
      <c r="I18" s="282">
        <v>37432</v>
      </c>
    </row>
    <row r="19" spans="1:9">
      <c r="A19" s="401" t="s">
        <v>1812</v>
      </c>
      <c r="B19" s="380" t="s">
        <v>1650</v>
      </c>
      <c r="C19" s="380" t="s">
        <v>1809</v>
      </c>
      <c r="D19" s="402" t="s">
        <v>1810</v>
      </c>
      <c r="E19" s="282">
        <v>23</v>
      </c>
      <c r="F19" s="282">
        <v>1354.212</v>
      </c>
      <c r="G19" s="282">
        <v>32504.03</v>
      </c>
      <c r="H19" s="282">
        <v>31147</v>
      </c>
      <c r="I19" s="282">
        <v>31146.880000000001</v>
      </c>
    </row>
    <row r="20" spans="1:9">
      <c r="A20" s="285" t="s">
        <v>261</v>
      </c>
      <c r="B20" s="403"/>
      <c r="C20" s="403"/>
      <c r="D20" s="403"/>
      <c r="E20" s="287"/>
      <c r="F20" s="287"/>
      <c r="G20" s="287">
        <v>442206.56</v>
      </c>
      <c r="H20" s="287">
        <v>436901.48</v>
      </c>
      <c r="I20" s="287">
        <v>442206.56</v>
      </c>
    </row>
  </sheetData>
  <hyperlinks>
    <hyperlink ref="D4" location="'Rekapitulace'!B5" display="&lt;&lt;&lt; Zpět na rekapitulaci" xr:uid="{00000000-0004-0000-9A00-000000000000}"/>
  </hyperlinks>
  <pageMargins left="0.7" right="0.7" top="0.78740157499999996" bottom="0.78740157499999996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I19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2331</v>
      </c>
    </row>
    <row r="2" spans="1:9">
      <c r="A2" s="30" t="s">
        <v>0</v>
      </c>
      <c r="B2" s="31" t="s">
        <v>180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350301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1835</v>
      </c>
      <c r="B12" s="380" t="s">
        <v>703</v>
      </c>
      <c r="C12" s="380" t="s">
        <v>1776</v>
      </c>
      <c r="D12" s="402" t="s">
        <v>1777</v>
      </c>
      <c r="E12" s="282">
        <v>7</v>
      </c>
      <c r="F12" s="282">
        <v>7891.89</v>
      </c>
      <c r="G12" s="282">
        <v>56247.66</v>
      </c>
      <c r="H12" s="282">
        <v>55243</v>
      </c>
      <c r="I12" s="282">
        <v>55243.23</v>
      </c>
    </row>
    <row r="13" spans="1:9">
      <c r="A13" s="401" t="s">
        <v>1835</v>
      </c>
      <c r="B13" s="380" t="s">
        <v>703</v>
      </c>
      <c r="C13" s="380" t="s">
        <v>1778</v>
      </c>
      <c r="D13" s="402" t="s">
        <v>1777</v>
      </c>
      <c r="E13" s="282">
        <v>1</v>
      </c>
      <c r="F13" s="282">
        <v>15783.78</v>
      </c>
      <c r="G13" s="282">
        <v>16070.76</v>
      </c>
      <c r="H13" s="282">
        <v>15784</v>
      </c>
      <c r="I13" s="282">
        <v>15783.78</v>
      </c>
    </row>
    <row r="14" spans="1:9">
      <c r="A14" s="401" t="s">
        <v>1835</v>
      </c>
      <c r="B14" s="380" t="s">
        <v>703</v>
      </c>
      <c r="C14" s="380" t="s">
        <v>1796</v>
      </c>
      <c r="D14" s="402" t="s">
        <v>1797</v>
      </c>
      <c r="E14" s="282">
        <v>39</v>
      </c>
      <c r="F14" s="282">
        <v>2235</v>
      </c>
      <c r="G14" s="282">
        <v>88749.96</v>
      </c>
      <c r="H14" s="282">
        <v>87165</v>
      </c>
      <c r="I14" s="282">
        <v>87165</v>
      </c>
    </row>
    <row r="15" spans="1:9">
      <c r="A15" s="401" t="s">
        <v>1835</v>
      </c>
      <c r="B15" s="380" t="s">
        <v>703</v>
      </c>
      <c r="C15" s="380" t="s">
        <v>1798</v>
      </c>
      <c r="D15" s="402" t="s">
        <v>1799</v>
      </c>
      <c r="E15" s="282">
        <v>7</v>
      </c>
      <c r="F15" s="282">
        <v>9276.36</v>
      </c>
      <c r="G15" s="282">
        <v>66115.14</v>
      </c>
      <c r="H15" s="282">
        <v>64935</v>
      </c>
      <c r="I15" s="282">
        <v>64934.52</v>
      </c>
    </row>
    <row r="16" spans="1:9">
      <c r="A16" s="401" t="s">
        <v>1835</v>
      </c>
      <c r="B16" s="380" t="s">
        <v>703</v>
      </c>
      <c r="C16" s="380" t="s">
        <v>1800</v>
      </c>
      <c r="D16" s="402" t="s">
        <v>1799</v>
      </c>
      <c r="E16" s="282">
        <v>6</v>
      </c>
      <c r="F16" s="282">
        <v>4638.18</v>
      </c>
      <c r="G16" s="282">
        <v>28082.07</v>
      </c>
      <c r="H16" s="282">
        <v>27829</v>
      </c>
      <c r="I16" s="282">
        <v>27829.08</v>
      </c>
    </row>
    <row r="17" spans="1:9">
      <c r="A17" s="401" t="s">
        <v>1835</v>
      </c>
      <c r="B17" s="380" t="s">
        <v>703</v>
      </c>
      <c r="C17" s="380" t="s">
        <v>1801</v>
      </c>
      <c r="D17" s="402" t="s">
        <v>1802</v>
      </c>
      <c r="E17" s="282">
        <v>4</v>
      </c>
      <c r="F17" s="282">
        <v>8035.38</v>
      </c>
      <c r="G17" s="282">
        <v>32141.52</v>
      </c>
      <c r="H17" s="282">
        <v>32142</v>
      </c>
      <c r="I17" s="282">
        <v>32141.52</v>
      </c>
    </row>
    <row r="18" spans="1:9">
      <c r="A18" s="401" t="s">
        <v>1835</v>
      </c>
      <c r="B18" s="380" t="s">
        <v>1650</v>
      </c>
      <c r="C18" s="380" t="s">
        <v>1809</v>
      </c>
      <c r="D18" s="402" t="s">
        <v>1810</v>
      </c>
      <c r="E18" s="282">
        <v>45</v>
      </c>
      <c r="F18" s="282">
        <v>1358.8009999999999</v>
      </c>
      <c r="G18" s="282">
        <v>62893.5</v>
      </c>
      <c r="H18" s="282">
        <v>61146</v>
      </c>
      <c r="I18" s="282">
        <v>61146.05</v>
      </c>
    </row>
    <row r="19" spans="1:9">
      <c r="A19" s="285" t="s">
        <v>261</v>
      </c>
      <c r="B19" s="403"/>
      <c r="C19" s="403"/>
      <c r="D19" s="403"/>
      <c r="E19" s="287"/>
      <c r="F19" s="287"/>
      <c r="G19" s="287">
        <v>350300.61</v>
      </c>
      <c r="H19" s="287">
        <v>344243.18</v>
      </c>
      <c r="I19" s="287">
        <v>350300.61</v>
      </c>
    </row>
  </sheetData>
  <hyperlinks>
    <hyperlink ref="D4" location="'Rekapitulace'!B5" display="&lt;&lt;&lt; Zpět na rekapitulaci" xr:uid="{00000000-0004-0000-9B00-000000000000}"/>
  </hyperlinks>
  <pageMargins left="0.7" right="0.7" top="0.78740157499999996" bottom="0.78740157499999996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I23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2332</v>
      </c>
    </row>
    <row r="2" spans="1:9">
      <c r="A2" s="30" t="s">
        <v>0</v>
      </c>
      <c r="B2" s="31" t="s">
        <v>180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1037716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1819</v>
      </c>
      <c r="B12" s="380" t="s">
        <v>703</v>
      </c>
      <c r="C12" s="380" t="s">
        <v>1778</v>
      </c>
      <c r="D12" s="402" t="s">
        <v>1777</v>
      </c>
      <c r="E12" s="282">
        <v>5</v>
      </c>
      <c r="F12" s="282">
        <v>15925.36</v>
      </c>
      <c r="G12" s="282">
        <v>81074.55</v>
      </c>
      <c r="H12" s="282">
        <v>79627</v>
      </c>
      <c r="I12" s="282">
        <v>79626.8</v>
      </c>
    </row>
    <row r="13" spans="1:9">
      <c r="A13" s="401" t="s">
        <v>1819</v>
      </c>
      <c r="B13" s="380" t="s">
        <v>703</v>
      </c>
      <c r="C13" s="380" t="s">
        <v>1786</v>
      </c>
      <c r="D13" s="402" t="s">
        <v>1783</v>
      </c>
      <c r="E13" s="282">
        <v>1</v>
      </c>
      <c r="F13" s="282">
        <v>18828.71</v>
      </c>
      <c r="G13" s="282">
        <v>18828.71</v>
      </c>
      <c r="H13" s="282">
        <v>18829</v>
      </c>
      <c r="I13" s="282">
        <v>18828.71</v>
      </c>
    </row>
    <row r="14" spans="1:9">
      <c r="A14" s="401" t="s">
        <v>1819</v>
      </c>
      <c r="B14" s="380" t="s">
        <v>703</v>
      </c>
      <c r="C14" s="380" t="s">
        <v>1787</v>
      </c>
      <c r="D14" s="402" t="s">
        <v>1783</v>
      </c>
      <c r="E14" s="282">
        <v>1</v>
      </c>
      <c r="F14" s="282">
        <v>24656.639999999999</v>
      </c>
      <c r="G14" s="282">
        <v>25104.95</v>
      </c>
      <c r="H14" s="282">
        <v>24657</v>
      </c>
      <c r="I14" s="282">
        <v>24656.639999999999</v>
      </c>
    </row>
    <row r="15" spans="1:9">
      <c r="A15" s="401" t="s">
        <v>1819</v>
      </c>
      <c r="B15" s="380" t="s">
        <v>703</v>
      </c>
      <c r="C15" s="380" t="s">
        <v>2333</v>
      </c>
      <c r="D15" s="402" t="s">
        <v>1791</v>
      </c>
      <c r="E15" s="282">
        <v>2</v>
      </c>
      <c r="F15" s="282">
        <v>4314.91</v>
      </c>
      <c r="G15" s="282">
        <v>8786.74</v>
      </c>
      <c r="H15" s="282">
        <v>8630</v>
      </c>
      <c r="I15" s="282">
        <v>8629.82</v>
      </c>
    </row>
    <row r="16" spans="1:9">
      <c r="A16" s="401" t="s">
        <v>1819</v>
      </c>
      <c r="B16" s="380" t="s">
        <v>703</v>
      </c>
      <c r="C16" s="380" t="s">
        <v>1790</v>
      </c>
      <c r="D16" s="402" t="s">
        <v>1791</v>
      </c>
      <c r="E16" s="282">
        <v>9</v>
      </c>
      <c r="F16" s="282">
        <v>9471.1419999999998</v>
      </c>
      <c r="G16" s="282">
        <v>79080.570000000007</v>
      </c>
      <c r="H16" s="282">
        <v>85240</v>
      </c>
      <c r="I16" s="282">
        <v>79080.570000000007</v>
      </c>
    </row>
    <row r="17" spans="1:9">
      <c r="A17" s="401" t="s">
        <v>1819</v>
      </c>
      <c r="B17" s="380" t="s">
        <v>703</v>
      </c>
      <c r="C17" s="380" t="s">
        <v>1796</v>
      </c>
      <c r="D17" s="402" t="s">
        <v>1797</v>
      </c>
      <c r="E17" s="282">
        <v>6</v>
      </c>
      <c r="F17" s="282">
        <v>2481.46</v>
      </c>
      <c r="G17" s="282">
        <v>15159.48</v>
      </c>
      <c r="H17" s="282">
        <v>14889</v>
      </c>
      <c r="I17" s="282">
        <v>14888.76</v>
      </c>
    </row>
    <row r="18" spans="1:9">
      <c r="A18" s="401" t="s">
        <v>1819</v>
      </c>
      <c r="B18" s="380" t="s">
        <v>703</v>
      </c>
      <c r="C18" s="380" t="s">
        <v>2181</v>
      </c>
      <c r="D18" s="402" t="s">
        <v>2182</v>
      </c>
      <c r="E18" s="282">
        <v>4</v>
      </c>
      <c r="F18" s="282">
        <v>11511.65</v>
      </c>
      <c r="G18" s="282">
        <v>46883.8</v>
      </c>
      <c r="H18" s="282">
        <v>46047</v>
      </c>
      <c r="I18" s="282">
        <v>46046.6</v>
      </c>
    </row>
    <row r="19" spans="1:9">
      <c r="A19" s="401" t="s">
        <v>1819</v>
      </c>
      <c r="B19" s="380" t="s">
        <v>703</v>
      </c>
      <c r="C19" s="380" t="s">
        <v>1798</v>
      </c>
      <c r="D19" s="402" t="s">
        <v>1799</v>
      </c>
      <c r="E19" s="282">
        <v>2</v>
      </c>
      <c r="F19" s="282">
        <v>10893.96</v>
      </c>
      <c r="G19" s="282">
        <v>22184.06</v>
      </c>
      <c r="H19" s="282">
        <v>21788</v>
      </c>
      <c r="I19" s="282">
        <v>21787.919999999998</v>
      </c>
    </row>
    <row r="20" spans="1:9">
      <c r="A20" s="401" t="s">
        <v>1819</v>
      </c>
      <c r="B20" s="380" t="s">
        <v>703</v>
      </c>
      <c r="C20" s="380" t="s">
        <v>1801</v>
      </c>
      <c r="D20" s="402" t="s">
        <v>1802</v>
      </c>
      <c r="E20" s="282">
        <v>2</v>
      </c>
      <c r="F20" s="282">
        <v>8107.45</v>
      </c>
      <c r="G20" s="282">
        <v>16214.9</v>
      </c>
      <c r="H20" s="282">
        <v>16215</v>
      </c>
      <c r="I20" s="282">
        <v>16214.9</v>
      </c>
    </row>
    <row r="21" spans="1:9">
      <c r="A21" s="401" t="s">
        <v>1819</v>
      </c>
      <c r="B21" s="380" t="s">
        <v>703</v>
      </c>
      <c r="C21" s="380" t="s">
        <v>1803</v>
      </c>
      <c r="D21" s="402" t="s">
        <v>1804</v>
      </c>
      <c r="E21" s="282">
        <v>51</v>
      </c>
      <c r="F21" s="282">
        <v>12552.48</v>
      </c>
      <c r="G21" s="282">
        <v>640176.48</v>
      </c>
      <c r="H21" s="282">
        <v>640176</v>
      </c>
      <c r="I21" s="282">
        <v>640176.48</v>
      </c>
    </row>
    <row r="22" spans="1:9">
      <c r="A22" s="401" t="s">
        <v>1819</v>
      </c>
      <c r="B22" s="380" t="s">
        <v>703</v>
      </c>
      <c r="C22" s="380" t="s">
        <v>1806</v>
      </c>
      <c r="D22" s="402" t="s">
        <v>1807</v>
      </c>
      <c r="E22" s="282">
        <v>9</v>
      </c>
      <c r="F22" s="282">
        <v>9325.4500000000007</v>
      </c>
      <c r="G22" s="282">
        <v>84222</v>
      </c>
      <c r="H22" s="282">
        <v>83929</v>
      </c>
      <c r="I22" s="282">
        <v>83929.05</v>
      </c>
    </row>
    <row r="23" spans="1:9">
      <c r="A23" s="285" t="s">
        <v>261</v>
      </c>
      <c r="B23" s="403"/>
      <c r="C23" s="403"/>
      <c r="D23" s="403"/>
      <c r="E23" s="287"/>
      <c r="F23" s="287"/>
      <c r="G23" s="287">
        <v>1037716.24</v>
      </c>
      <c r="H23" s="287">
        <v>1040025.96</v>
      </c>
      <c r="I23" s="287">
        <v>1037716.24</v>
      </c>
    </row>
  </sheetData>
  <hyperlinks>
    <hyperlink ref="D4" location="'Rekapitulace'!B5" display="&lt;&lt;&lt; Zpět na rekapitulaci" xr:uid="{00000000-0004-0000-9C00-000000000000}"/>
  </hyperlinks>
  <pageMargins left="0.7" right="0.7" top="0.78740157499999996" bottom="0.78740157499999996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2334</v>
      </c>
    </row>
    <row r="2" spans="1:10">
      <c r="A2" s="30" t="s">
        <v>0</v>
      </c>
      <c r="B2" s="31" t="s">
        <v>180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896160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896160</v>
      </c>
      <c r="C12" s="221">
        <v>896160</v>
      </c>
    </row>
    <row r="13" spans="1:10">
      <c r="A13" s="406" t="s">
        <v>261</v>
      </c>
      <c r="B13" s="407">
        <v>896160</v>
      </c>
      <c r="C13" s="407">
        <v>896160</v>
      </c>
    </row>
  </sheetData>
  <mergeCells count="1">
    <mergeCell ref="F2:J9"/>
  </mergeCells>
  <hyperlinks>
    <hyperlink ref="D4" location="'Rekapitulace'!B5" display="&lt;&lt;&lt; Zpět na rekapitulaci" xr:uid="{00000000-0004-0000-9D00-000000000000}"/>
  </hyperlinks>
  <pageMargins left="0.7" right="0.7" top="0.78740157499999996" bottom="0.78740157499999996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2335</v>
      </c>
    </row>
    <row r="2" spans="1:10">
      <c r="A2" s="30" t="s">
        <v>0</v>
      </c>
      <c r="B2" s="31" t="s">
        <v>180</v>
      </c>
      <c r="F2" s="643" t="s">
        <v>2056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137792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137791.88</v>
      </c>
      <c r="C12" s="221">
        <v>137791.88</v>
      </c>
    </row>
    <row r="13" spans="1:10">
      <c r="A13" s="406" t="s">
        <v>261</v>
      </c>
      <c r="B13" s="407">
        <v>137791.88</v>
      </c>
      <c r="C13" s="407">
        <v>137791.88</v>
      </c>
    </row>
  </sheetData>
  <mergeCells count="1">
    <mergeCell ref="F2:J9"/>
  </mergeCells>
  <hyperlinks>
    <hyperlink ref="D4" location="'Rekapitulace'!B5" display="&lt;&lt;&lt; Zpět na rekapitulaci" xr:uid="{00000000-0004-0000-9E00-000000000000}"/>
  </hyperlink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35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1769</v>
      </c>
    </row>
    <row r="2" spans="1:9">
      <c r="A2" s="30" t="s">
        <v>0</v>
      </c>
      <c r="B2" s="31" t="s">
        <v>14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8987339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335</v>
      </c>
      <c r="B12" s="380" t="s">
        <v>703</v>
      </c>
      <c r="C12" s="380" t="s">
        <v>1776</v>
      </c>
      <c r="D12" s="402" t="s">
        <v>1777</v>
      </c>
      <c r="E12" s="282">
        <v>75</v>
      </c>
      <c r="F12" s="282">
        <v>7962.67</v>
      </c>
      <c r="G12" s="282">
        <v>607479.63</v>
      </c>
      <c r="H12" s="282">
        <v>597200</v>
      </c>
      <c r="I12" s="282">
        <v>597200.25</v>
      </c>
    </row>
    <row r="13" spans="1:9">
      <c r="A13" s="401" t="s">
        <v>335</v>
      </c>
      <c r="B13" s="380" t="s">
        <v>703</v>
      </c>
      <c r="C13" s="380" t="s">
        <v>1778</v>
      </c>
      <c r="D13" s="402" t="s">
        <v>1777</v>
      </c>
      <c r="E13" s="282">
        <v>26</v>
      </c>
      <c r="F13" s="282">
        <v>15925.36</v>
      </c>
      <c r="G13" s="282">
        <v>419271.26</v>
      </c>
      <c r="H13" s="282">
        <v>414059</v>
      </c>
      <c r="I13" s="282">
        <v>414059.36</v>
      </c>
    </row>
    <row r="14" spans="1:9">
      <c r="A14" s="401" t="s">
        <v>335</v>
      </c>
      <c r="B14" s="380" t="s">
        <v>703</v>
      </c>
      <c r="C14" s="380" t="s">
        <v>1779</v>
      </c>
      <c r="D14" s="402" t="s">
        <v>1780</v>
      </c>
      <c r="E14" s="282">
        <v>1</v>
      </c>
      <c r="F14" s="282">
        <v>11728.74</v>
      </c>
      <c r="G14" s="282">
        <v>11728.74</v>
      </c>
      <c r="H14" s="282">
        <v>11729</v>
      </c>
      <c r="I14" s="282">
        <v>11728.74</v>
      </c>
    </row>
    <row r="15" spans="1:9">
      <c r="A15" s="401" t="s">
        <v>335</v>
      </c>
      <c r="B15" s="380" t="s">
        <v>703</v>
      </c>
      <c r="C15" s="380" t="s">
        <v>1781</v>
      </c>
      <c r="D15" s="402" t="s">
        <v>1780</v>
      </c>
      <c r="E15" s="282">
        <v>1</v>
      </c>
      <c r="F15" s="282">
        <v>5864.37</v>
      </c>
      <c r="G15" s="282">
        <v>5864.37</v>
      </c>
      <c r="H15" s="282">
        <v>5864</v>
      </c>
      <c r="I15" s="282">
        <v>5864.37</v>
      </c>
    </row>
    <row r="16" spans="1:9">
      <c r="A16" s="401" t="s">
        <v>335</v>
      </c>
      <c r="B16" s="380" t="s">
        <v>703</v>
      </c>
      <c r="C16" s="380" t="s">
        <v>1782</v>
      </c>
      <c r="D16" s="402" t="s">
        <v>1783</v>
      </c>
      <c r="E16" s="282">
        <v>2</v>
      </c>
      <c r="F16" s="282">
        <v>3137.27</v>
      </c>
      <c r="G16" s="282">
        <v>6274.54</v>
      </c>
      <c r="H16" s="282">
        <v>6275</v>
      </c>
      <c r="I16" s="282">
        <v>6274.54</v>
      </c>
    </row>
    <row r="17" spans="1:9">
      <c r="A17" s="401" t="s">
        <v>335</v>
      </c>
      <c r="B17" s="380" t="s">
        <v>703</v>
      </c>
      <c r="C17" s="380" t="s">
        <v>1784</v>
      </c>
      <c r="D17" s="402" t="s">
        <v>1783</v>
      </c>
      <c r="E17" s="282">
        <v>11</v>
      </c>
      <c r="F17" s="282">
        <v>6157.15</v>
      </c>
      <c r="G17" s="282">
        <v>68960.100000000006</v>
      </c>
      <c r="H17" s="282">
        <v>67729</v>
      </c>
      <c r="I17" s="282">
        <v>67728.649999999994</v>
      </c>
    </row>
    <row r="18" spans="1:9">
      <c r="A18" s="401" t="s">
        <v>335</v>
      </c>
      <c r="B18" s="380" t="s">
        <v>703</v>
      </c>
      <c r="C18" s="380" t="s">
        <v>1785</v>
      </c>
      <c r="D18" s="402" t="s">
        <v>1783</v>
      </c>
      <c r="E18" s="282">
        <v>40</v>
      </c>
      <c r="F18" s="282">
        <v>12321.45</v>
      </c>
      <c r="G18" s="282">
        <v>501819.2</v>
      </c>
      <c r="H18" s="282">
        <v>492858</v>
      </c>
      <c r="I18" s="282">
        <v>492858</v>
      </c>
    </row>
    <row r="19" spans="1:9">
      <c r="A19" s="401" t="s">
        <v>335</v>
      </c>
      <c r="B19" s="380" t="s">
        <v>703</v>
      </c>
      <c r="C19" s="380" t="s">
        <v>1786</v>
      </c>
      <c r="D19" s="402" t="s">
        <v>1783</v>
      </c>
      <c r="E19" s="282">
        <v>7</v>
      </c>
      <c r="F19" s="282">
        <v>18487.48</v>
      </c>
      <c r="G19" s="282">
        <v>131765.34</v>
      </c>
      <c r="H19" s="282">
        <v>129412</v>
      </c>
      <c r="I19" s="282">
        <v>129412.36</v>
      </c>
    </row>
    <row r="20" spans="1:9">
      <c r="A20" s="401" t="s">
        <v>335</v>
      </c>
      <c r="B20" s="380" t="s">
        <v>703</v>
      </c>
      <c r="C20" s="380" t="s">
        <v>1787</v>
      </c>
      <c r="D20" s="402" t="s">
        <v>1783</v>
      </c>
      <c r="E20" s="282">
        <v>10</v>
      </c>
      <c r="F20" s="282">
        <v>24649.97</v>
      </c>
      <c r="G20" s="282">
        <v>250981.5</v>
      </c>
      <c r="H20" s="282">
        <v>246500</v>
      </c>
      <c r="I20" s="282">
        <v>246499.7</v>
      </c>
    </row>
    <row r="21" spans="1:9">
      <c r="A21" s="401" t="s">
        <v>335</v>
      </c>
      <c r="B21" s="380" t="s">
        <v>703</v>
      </c>
      <c r="C21" s="380" t="s">
        <v>1788</v>
      </c>
      <c r="D21" s="402" t="s">
        <v>1789</v>
      </c>
      <c r="E21" s="282">
        <v>6</v>
      </c>
      <c r="F21" s="282">
        <v>30605.773000000001</v>
      </c>
      <c r="G21" s="282">
        <v>183634.64</v>
      </c>
      <c r="H21" s="282">
        <v>183635</v>
      </c>
      <c r="I21" s="282">
        <v>183634.64</v>
      </c>
    </row>
    <row r="22" spans="1:9">
      <c r="A22" s="401" t="s">
        <v>335</v>
      </c>
      <c r="B22" s="380" t="s">
        <v>703</v>
      </c>
      <c r="C22" s="380" t="s">
        <v>1790</v>
      </c>
      <c r="D22" s="402" t="s">
        <v>1791</v>
      </c>
      <c r="E22" s="282">
        <v>19</v>
      </c>
      <c r="F22" s="282">
        <v>8776.32</v>
      </c>
      <c r="G22" s="282">
        <v>166750.07999999999</v>
      </c>
      <c r="H22" s="282">
        <v>166750</v>
      </c>
      <c r="I22" s="282">
        <v>166750.07999999999</v>
      </c>
    </row>
    <row r="23" spans="1:9">
      <c r="A23" s="401" t="s">
        <v>335</v>
      </c>
      <c r="B23" s="380" t="s">
        <v>703</v>
      </c>
      <c r="C23" s="380" t="s">
        <v>1792</v>
      </c>
      <c r="D23" s="402" t="s">
        <v>1793</v>
      </c>
      <c r="E23" s="282">
        <v>2</v>
      </c>
      <c r="F23" s="282">
        <v>36574.15</v>
      </c>
      <c r="G23" s="282">
        <v>73148.3</v>
      </c>
      <c r="H23" s="282">
        <v>73148</v>
      </c>
      <c r="I23" s="282">
        <v>73148.3</v>
      </c>
    </row>
    <row r="24" spans="1:9">
      <c r="A24" s="401" t="s">
        <v>335</v>
      </c>
      <c r="B24" s="380" t="s">
        <v>703</v>
      </c>
      <c r="C24" s="380" t="s">
        <v>1794</v>
      </c>
      <c r="D24" s="402" t="s">
        <v>1791</v>
      </c>
      <c r="E24" s="282">
        <v>7</v>
      </c>
      <c r="F24" s="282">
        <v>26328.959999999999</v>
      </c>
      <c r="G24" s="282">
        <v>184302.72</v>
      </c>
      <c r="H24" s="282">
        <v>184303</v>
      </c>
      <c r="I24" s="282">
        <v>184302.72</v>
      </c>
    </row>
    <row r="25" spans="1:9">
      <c r="A25" s="401" t="s">
        <v>335</v>
      </c>
      <c r="B25" s="380" t="s">
        <v>703</v>
      </c>
      <c r="C25" s="380" t="s">
        <v>1795</v>
      </c>
      <c r="D25" s="402" t="s">
        <v>1791</v>
      </c>
      <c r="E25" s="282">
        <v>5</v>
      </c>
      <c r="F25" s="282">
        <v>35105.279999999999</v>
      </c>
      <c r="G25" s="282">
        <v>175526.39999999999</v>
      </c>
      <c r="H25" s="282">
        <v>175526</v>
      </c>
      <c r="I25" s="282">
        <v>175526.39999999999</v>
      </c>
    </row>
    <row r="26" spans="1:9">
      <c r="A26" s="401" t="s">
        <v>335</v>
      </c>
      <c r="B26" s="380" t="s">
        <v>703</v>
      </c>
      <c r="C26" s="380" t="s">
        <v>1796</v>
      </c>
      <c r="D26" s="402" t="s">
        <v>1797</v>
      </c>
      <c r="E26" s="282">
        <v>126</v>
      </c>
      <c r="F26" s="282">
        <v>2235</v>
      </c>
      <c r="G26" s="282">
        <v>286649.36</v>
      </c>
      <c r="H26" s="282">
        <v>281610</v>
      </c>
      <c r="I26" s="282">
        <v>281610</v>
      </c>
    </row>
    <row r="27" spans="1:9">
      <c r="A27" s="401" t="s">
        <v>335</v>
      </c>
      <c r="B27" s="380" t="s">
        <v>703</v>
      </c>
      <c r="C27" s="380" t="s">
        <v>1798</v>
      </c>
      <c r="D27" s="402" t="s">
        <v>1799</v>
      </c>
      <c r="E27" s="282">
        <v>56</v>
      </c>
      <c r="F27" s="282">
        <v>9276.36</v>
      </c>
      <c r="G27" s="282">
        <v>526728.54</v>
      </c>
      <c r="H27" s="282">
        <v>519476</v>
      </c>
      <c r="I27" s="282">
        <v>519476.16</v>
      </c>
    </row>
    <row r="28" spans="1:9">
      <c r="A28" s="401" t="s">
        <v>335</v>
      </c>
      <c r="B28" s="380" t="s">
        <v>703</v>
      </c>
      <c r="C28" s="380" t="s">
        <v>1800</v>
      </c>
      <c r="D28" s="402" t="s">
        <v>1799</v>
      </c>
      <c r="E28" s="282">
        <v>53</v>
      </c>
      <c r="F28" s="282">
        <v>4638.18</v>
      </c>
      <c r="G28" s="282">
        <v>249365.4</v>
      </c>
      <c r="H28" s="282">
        <v>245824</v>
      </c>
      <c r="I28" s="282">
        <v>245823.54</v>
      </c>
    </row>
    <row r="29" spans="1:9">
      <c r="A29" s="401" t="s">
        <v>335</v>
      </c>
      <c r="B29" s="380" t="s">
        <v>703</v>
      </c>
      <c r="C29" s="380" t="s">
        <v>1801</v>
      </c>
      <c r="D29" s="402" t="s">
        <v>1802</v>
      </c>
      <c r="E29" s="282">
        <v>30</v>
      </c>
      <c r="F29" s="282">
        <v>8035.38</v>
      </c>
      <c r="G29" s="282">
        <v>241061.4</v>
      </c>
      <c r="H29" s="282">
        <v>241061</v>
      </c>
      <c r="I29" s="282">
        <v>241061.4</v>
      </c>
    </row>
    <row r="30" spans="1:9">
      <c r="A30" s="401" t="s">
        <v>335</v>
      </c>
      <c r="B30" s="380" t="s">
        <v>703</v>
      </c>
      <c r="C30" s="380" t="s">
        <v>1803</v>
      </c>
      <c r="D30" s="402" t="s">
        <v>1804</v>
      </c>
      <c r="E30" s="282">
        <v>1</v>
      </c>
      <c r="F30" s="282">
        <v>12552.47</v>
      </c>
      <c r="G30" s="282">
        <v>12552.47</v>
      </c>
      <c r="H30" s="282">
        <v>12552</v>
      </c>
      <c r="I30" s="282">
        <v>12552.47</v>
      </c>
    </row>
    <row r="31" spans="1:9">
      <c r="A31" s="401" t="s">
        <v>335</v>
      </c>
      <c r="B31" s="380" t="s">
        <v>703</v>
      </c>
      <c r="C31" s="380" t="s">
        <v>1805</v>
      </c>
      <c r="D31" s="402" t="s">
        <v>1804</v>
      </c>
      <c r="E31" s="282">
        <v>2</v>
      </c>
      <c r="F31" s="282">
        <v>25104.95</v>
      </c>
      <c r="G31" s="282">
        <v>50209.9</v>
      </c>
      <c r="H31" s="282">
        <v>50210</v>
      </c>
      <c r="I31" s="282">
        <v>50209.9</v>
      </c>
    </row>
    <row r="32" spans="1:9">
      <c r="A32" s="401" t="s">
        <v>335</v>
      </c>
      <c r="B32" s="380" t="s">
        <v>703</v>
      </c>
      <c r="C32" s="380" t="s">
        <v>1806</v>
      </c>
      <c r="D32" s="402" t="s">
        <v>1807</v>
      </c>
      <c r="E32" s="282">
        <v>379</v>
      </c>
      <c r="F32" s="282">
        <v>9314.634</v>
      </c>
      <c r="G32" s="282">
        <v>3545532.05</v>
      </c>
      <c r="H32" s="282">
        <v>3530246</v>
      </c>
      <c r="I32" s="282">
        <v>3530246.29</v>
      </c>
    </row>
    <row r="33" spans="1:9">
      <c r="A33" s="401" t="s">
        <v>335</v>
      </c>
      <c r="B33" s="380" t="s">
        <v>703</v>
      </c>
      <c r="C33" s="380" t="s">
        <v>1808</v>
      </c>
      <c r="D33" s="402" t="s">
        <v>1793</v>
      </c>
      <c r="E33" s="282">
        <v>1</v>
      </c>
      <c r="F33" s="282">
        <v>182870.77</v>
      </c>
      <c r="G33" s="282">
        <v>182870.77</v>
      </c>
      <c r="H33" s="282">
        <v>182871</v>
      </c>
      <c r="I33" s="282">
        <v>182870.77</v>
      </c>
    </row>
    <row r="34" spans="1:9">
      <c r="A34" s="401" t="s">
        <v>335</v>
      </c>
      <c r="B34" s="380" t="s">
        <v>1650</v>
      </c>
      <c r="C34" s="380" t="s">
        <v>1809</v>
      </c>
      <c r="D34" s="402" t="s">
        <v>1810</v>
      </c>
      <c r="E34" s="282">
        <v>775</v>
      </c>
      <c r="F34" s="282">
        <v>1338.671</v>
      </c>
      <c r="G34" s="282">
        <v>1104862.54</v>
      </c>
      <c r="H34" s="282">
        <v>1037470</v>
      </c>
      <c r="I34" s="282">
        <v>1037470.03</v>
      </c>
    </row>
    <row r="35" spans="1:9">
      <c r="A35" s="285" t="s">
        <v>261</v>
      </c>
      <c r="B35" s="403"/>
      <c r="C35" s="403"/>
      <c r="D35" s="403"/>
      <c r="E35" s="287"/>
      <c r="F35" s="287"/>
      <c r="G35" s="287">
        <v>8987339.25</v>
      </c>
      <c r="H35" s="287">
        <v>8856308.6600000001</v>
      </c>
      <c r="I35" s="287">
        <v>8987339.25</v>
      </c>
    </row>
  </sheetData>
  <hyperlinks>
    <hyperlink ref="D4" location="'Rekapitulace'!B5" display="&lt;&lt;&lt; Zpět na rekapitulaci" xr:uid="{00000000-0004-0000-0F00-000000000000}"/>
  </hyperlinks>
  <pageMargins left="0.7" right="0.7" top="0.78740157499999996" bottom="0.78740157499999996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2336</v>
      </c>
    </row>
    <row r="2" spans="1:10">
      <c r="A2" s="30" t="s">
        <v>0</v>
      </c>
      <c r="B2" s="31" t="s">
        <v>180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9F00-000000000000}"/>
  </hyperlinks>
  <pageMargins left="0.7" right="0.7" top="0.78740157499999996" bottom="0.78740157499999996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2337</v>
      </c>
    </row>
    <row r="2" spans="1:10">
      <c r="A2" s="30" t="s">
        <v>0</v>
      </c>
      <c r="B2" s="31" t="s">
        <v>180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8787305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53272</v>
      </c>
      <c r="F12" s="419">
        <v>2770144</v>
      </c>
      <c r="G12" s="420">
        <v>53272</v>
      </c>
      <c r="H12" s="419">
        <v>2770144</v>
      </c>
      <c r="I12" s="420">
        <v>53272</v>
      </c>
      <c r="J12" s="419">
        <v>2770144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3863</v>
      </c>
      <c r="F13" s="150">
        <v>1622460</v>
      </c>
      <c r="G13" s="424">
        <v>3863</v>
      </c>
      <c r="H13" s="150">
        <v>1622460</v>
      </c>
      <c r="I13" s="424">
        <v>3863</v>
      </c>
      <c r="J13" s="150">
        <v>1622460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>
        <v>128</v>
      </c>
      <c r="F14" s="150">
        <v>2042496</v>
      </c>
      <c r="G14" s="424">
        <v>128</v>
      </c>
      <c r="H14" s="150">
        <v>2042496</v>
      </c>
      <c r="I14" s="424">
        <v>128</v>
      </c>
      <c r="J14" s="150">
        <v>2042496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>
        <v>1101</v>
      </c>
      <c r="F15" s="150">
        <v>611055</v>
      </c>
      <c r="G15" s="424">
        <v>1101</v>
      </c>
      <c r="H15" s="150">
        <v>611055</v>
      </c>
      <c r="I15" s="424">
        <v>1101</v>
      </c>
      <c r="J15" s="150">
        <v>611055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9</v>
      </c>
      <c r="F16" s="150">
        <v>108000</v>
      </c>
      <c r="G16" s="424">
        <v>9</v>
      </c>
      <c r="H16" s="150">
        <v>108000</v>
      </c>
      <c r="I16" s="424">
        <v>9</v>
      </c>
      <c r="J16" s="150">
        <v>108000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3742</v>
      </c>
      <c r="F24" s="430">
        <v>778336</v>
      </c>
      <c r="G24" s="431">
        <v>3742</v>
      </c>
      <c r="H24" s="430">
        <v>778336</v>
      </c>
      <c r="I24" s="431">
        <v>3742</v>
      </c>
      <c r="J24" s="430">
        <v>778336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2907</v>
      </c>
      <c r="F25" s="430">
        <v>453492</v>
      </c>
      <c r="G25" s="431">
        <v>2907</v>
      </c>
      <c r="H25" s="430">
        <v>453492</v>
      </c>
      <c r="I25" s="431">
        <v>2907</v>
      </c>
      <c r="J25" s="430">
        <v>453492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3423</v>
      </c>
      <c r="F26" s="430">
        <v>355992</v>
      </c>
      <c r="G26" s="431">
        <v>3423</v>
      </c>
      <c r="H26" s="430">
        <v>355992</v>
      </c>
      <c r="I26" s="431">
        <v>3423</v>
      </c>
      <c r="J26" s="430">
        <v>355992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1511</v>
      </c>
      <c r="F27" s="430">
        <v>45330</v>
      </c>
      <c r="G27" s="431">
        <v>1511</v>
      </c>
      <c r="H27" s="430">
        <v>45330</v>
      </c>
      <c r="I27" s="431">
        <v>1511</v>
      </c>
      <c r="J27" s="430">
        <v>45330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8787305</v>
      </c>
      <c r="G29" s="212"/>
      <c r="H29" s="434">
        <v>8787305</v>
      </c>
      <c r="I29" s="212"/>
      <c r="J29" s="434">
        <v>8787305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A000-000000000000}"/>
  </hyperlinks>
  <pageMargins left="0.7" right="0.7" top="0.78740157499999996" bottom="0.78740157499999996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2338</v>
      </c>
    </row>
    <row r="2" spans="1:14">
      <c r="A2" s="30" t="s">
        <v>0</v>
      </c>
      <c r="B2" s="31" t="s">
        <v>180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13978739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5218738.7300000004</v>
      </c>
      <c r="D15" s="221">
        <v>5218738.7300000004</v>
      </c>
      <c r="E15" s="221">
        <v>5218738.7300000004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1872000</v>
      </c>
      <c r="D16" s="221">
        <v>1872000</v>
      </c>
      <c r="E16" s="221">
        <v>1872000</v>
      </c>
      <c r="F16" s="347"/>
      <c r="G16" s="23" t="s">
        <v>1910</v>
      </c>
      <c r="H16" s="221">
        <v>873082</v>
      </c>
      <c r="I16" s="221">
        <v>873082</v>
      </c>
      <c r="J16" s="221">
        <v>873082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55000000</v>
      </c>
      <c r="D17" s="221">
        <v>55000000</v>
      </c>
      <c r="E17" s="221">
        <v>55000000</v>
      </c>
      <c r="F17" s="335"/>
      <c r="G17" s="23" t="s">
        <v>1912</v>
      </c>
      <c r="H17" s="221">
        <v>4440567</v>
      </c>
      <c r="I17" s="221">
        <v>4440567</v>
      </c>
      <c r="J17" s="221">
        <v>4440567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1000000</v>
      </c>
      <c r="D18" s="221">
        <v>1000000</v>
      </c>
      <c r="E18" s="221">
        <v>1000000</v>
      </c>
      <c r="F18" s="347"/>
      <c r="G18" s="23" t="s">
        <v>1914</v>
      </c>
      <c r="H18" s="221">
        <v>229878</v>
      </c>
      <c r="I18" s="221">
        <v>229878</v>
      </c>
      <c r="J18" s="221">
        <v>229878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6150000</v>
      </c>
      <c r="D19" s="727"/>
      <c r="E19" s="727"/>
      <c r="F19" s="347"/>
      <c r="G19" s="23" t="s">
        <v>1916</v>
      </c>
      <c r="H19" s="221">
        <v>785036</v>
      </c>
      <c r="I19" s="221">
        <v>785036</v>
      </c>
      <c r="J19" s="221">
        <v>785036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0.123</v>
      </c>
      <c r="D20" s="696"/>
      <c r="E20" s="696"/>
      <c r="F20" s="347"/>
      <c r="G20" s="23" t="s">
        <v>1918</v>
      </c>
      <c r="H20" s="221">
        <v>3911232</v>
      </c>
      <c r="I20" s="221">
        <v>3911232</v>
      </c>
      <c r="J20" s="221">
        <v>3911232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10239795</v>
      </c>
      <c r="I21" s="221">
        <v>10239795</v>
      </c>
      <c r="J21" s="221">
        <v>10239795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197682.46</v>
      </c>
      <c r="I22" s="221">
        <v>197682.46</v>
      </c>
      <c r="J22" s="221">
        <v>197682.46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5218738.7300000004</v>
      </c>
      <c r="I23" s="221">
        <v>5218738.7300000004</v>
      </c>
      <c r="J23" s="221">
        <v>5218738.7300000004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13978738.73</v>
      </c>
      <c r="D26" s="453">
        <v>13978738.73</v>
      </c>
      <c r="E26" s="453">
        <v>13978738.73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2496</v>
      </c>
      <c r="I29" s="221">
        <v>2496</v>
      </c>
      <c r="J29" s="459">
        <v>2496</v>
      </c>
      <c r="K29" s="460">
        <v>1872000</v>
      </c>
      <c r="L29" s="221">
        <v>1872000</v>
      </c>
      <c r="M29" s="221">
        <v>1872000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1000000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55000000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6150000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A100-000000000000}"/>
  </hyperlinks>
  <pageMargins left="0.7" right="0.7" top="0.78740157499999996" bottom="0.78740157499999996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L66"/>
  <sheetViews>
    <sheetView showGridLines="0" workbookViewId="0"/>
  </sheetViews>
  <sheetFormatPr defaultColWidth="12.140625" defaultRowHeight="15" customHeight="1"/>
  <cols>
    <col min="1" max="1" width="19.140625" customWidth="1"/>
    <col min="2" max="2" width="22.2851562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3" customWidth="1"/>
    <col min="11" max="12" width="9.140625" customWidth="1"/>
  </cols>
  <sheetData>
    <row r="1" spans="1:12">
      <c r="A1" s="30" t="s">
        <v>1</v>
      </c>
      <c r="B1" s="31" t="s">
        <v>2339</v>
      </c>
    </row>
    <row r="2" spans="1:12">
      <c r="A2" s="30" t="s">
        <v>0</v>
      </c>
      <c r="B2" s="31" t="s">
        <v>180</v>
      </c>
      <c r="F2" s="643" t="s">
        <v>1930</v>
      </c>
      <c r="G2" s="644"/>
      <c r="H2" s="644"/>
      <c r="I2" s="644"/>
      <c r="J2" s="644"/>
    </row>
    <row r="3" spans="1:12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2">
      <c r="A4" s="30" t="s">
        <v>267</v>
      </c>
      <c r="B4" s="31" t="s">
        <v>54</v>
      </c>
      <c r="D4" s="18" t="s">
        <v>268</v>
      </c>
      <c r="F4" s="645"/>
      <c r="G4" s="646"/>
      <c r="H4" s="646"/>
      <c r="I4" s="646"/>
      <c r="J4" s="646"/>
    </row>
    <row r="5" spans="1:12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2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2">
      <c r="A7" s="30" t="s">
        <v>273</v>
      </c>
      <c r="B7" s="32">
        <v>308492671</v>
      </c>
      <c r="F7" s="645"/>
      <c r="G7" s="646"/>
      <c r="H7" s="646"/>
      <c r="I7" s="646"/>
      <c r="J7" s="646"/>
    </row>
    <row r="8" spans="1:12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2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2" ht="15" customHeight="1">
      <c r="A11" s="794" t="s">
        <v>1931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93"/>
    </row>
    <row r="12" spans="1:12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30"/>
    </row>
    <row r="13" spans="1:12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0"/>
    </row>
    <row r="14" spans="1:12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28"/>
      <c r="L14" s="330"/>
    </row>
    <row r="15" spans="1:12" ht="15" customHeight="1">
      <c r="A15" s="335"/>
      <c r="B15" s="467" t="s">
        <v>1932</v>
      </c>
      <c r="C15" s="150">
        <v>3553.1502608077799</v>
      </c>
      <c r="D15" s="150">
        <v>3553.1502608077799</v>
      </c>
      <c r="E15" s="150">
        <v>3553.1502608077799</v>
      </c>
      <c r="F15" s="334"/>
      <c r="G15" s="467" t="s">
        <v>1933</v>
      </c>
      <c r="H15" s="150">
        <v>3120.5495058199999</v>
      </c>
      <c r="I15" s="150">
        <v>3120.5495058199999</v>
      </c>
      <c r="J15" s="337"/>
      <c r="K15" s="328"/>
      <c r="L15" s="330"/>
    </row>
    <row r="16" spans="1:12" ht="15" customHeight="1">
      <c r="A16" s="335"/>
      <c r="B16" s="468" t="s">
        <v>1934</v>
      </c>
      <c r="C16" s="150">
        <v>133329</v>
      </c>
      <c r="D16" s="150">
        <v>133329</v>
      </c>
      <c r="E16" s="150">
        <v>133329</v>
      </c>
      <c r="F16" s="337"/>
      <c r="G16" s="352"/>
      <c r="H16" s="352"/>
      <c r="I16" s="352"/>
      <c r="J16" s="328"/>
      <c r="K16" s="328"/>
      <c r="L16" s="330"/>
    </row>
    <row r="17" spans="1:12" ht="15" customHeight="1">
      <c r="A17" s="335"/>
      <c r="B17" s="468" t="s">
        <v>1935</v>
      </c>
      <c r="C17" s="150">
        <v>7</v>
      </c>
      <c r="D17" s="150">
        <v>7</v>
      </c>
      <c r="E17" s="150">
        <v>7</v>
      </c>
      <c r="F17" s="337"/>
      <c r="G17" s="328"/>
      <c r="H17" s="328"/>
      <c r="I17" s="328"/>
      <c r="J17" s="328"/>
      <c r="K17" s="328"/>
      <c r="L17" s="330"/>
    </row>
    <row r="18" spans="1:12" ht="15" customHeight="1">
      <c r="A18" s="335"/>
      <c r="B18" s="441" t="s">
        <v>1936</v>
      </c>
      <c r="C18" s="150">
        <v>0</v>
      </c>
      <c r="D18" s="150">
        <v>0</v>
      </c>
      <c r="E18" s="150">
        <v>0</v>
      </c>
      <c r="F18" s="327"/>
      <c r="G18" s="328"/>
      <c r="H18" s="328"/>
      <c r="I18" s="328"/>
      <c r="J18" s="328"/>
      <c r="K18" s="328"/>
      <c r="L18" s="330"/>
    </row>
    <row r="19" spans="1:12" ht="15" customHeight="1">
      <c r="A19" s="335"/>
      <c r="B19" s="469" t="s">
        <v>1937</v>
      </c>
      <c r="C19" s="778">
        <v>86560.089252789607</v>
      </c>
      <c r="D19" s="778"/>
      <c r="E19" s="778"/>
      <c r="F19" s="327"/>
      <c r="G19" s="328"/>
      <c r="H19" s="328"/>
      <c r="I19" s="328"/>
      <c r="J19" s="328"/>
      <c r="K19" s="328"/>
      <c r="L19" s="330"/>
    </row>
    <row r="20" spans="1:12" ht="15" customHeight="1">
      <c r="A20" s="335"/>
      <c r="B20" s="338" t="s">
        <v>1938</v>
      </c>
      <c r="C20" s="778">
        <v>86560.089252789607</v>
      </c>
      <c r="D20" s="778"/>
      <c r="E20" s="778"/>
      <c r="F20" s="327"/>
      <c r="G20" s="328"/>
      <c r="H20" s="328"/>
      <c r="I20" s="328"/>
      <c r="J20" s="328"/>
      <c r="K20" s="328"/>
      <c r="L20" s="330"/>
    </row>
    <row r="21" spans="1:12" ht="15" customHeight="1">
      <c r="A21" s="327"/>
      <c r="B21" s="800"/>
      <c r="C21" s="800"/>
      <c r="D21" s="800"/>
      <c r="E21" s="800"/>
      <c r="F21" s="328"/>
      <c r="G21" s="329"/>
      <c r="H21" s="329"/>
      <c r="I21" s="329"/>
      <c r="J21" s="329"/>
      <c r="K21" s="329"/>
      <c r="L21" s="330"/>
    </row>
    <row r="22" spans="1:12" ht="19.5" customHeight="1">
      <c r="A22" s="335"/>
      <c r="B22" s="783" t="s">
        <v>1939</v>
      </c>
      <c r="C22" s="784"/>
      <c r="D22" s="784"/>
      <c r="E22" s="785"/>
      <c r="F22" s="359"/>
      <c r="G22" s="801" t="s">
        <v>1940</v>
      </c>
      <c r="H22" s="802"/>
      <c r="I22" s="470">
        <v>307561003.70409399</v>
      </c>
      <c r="J22" s="803" t="s">
        <v>1941</v>
      </c>
      <c r="K22" s="803"/>
      <c r="L22" s="334"/>
    </row>
    <row r="23" spans="1:12" ht="15" customHeight="1">
      <c r="A23" s="335"/>
      <c r="B23" s="786"/>
      <c r="C23" s="787"/>
      <c r="D23" s="787"/>
      <c r="E23" s="788"/>
      <c r="F23" s="445"/>
      <c r="G23" s="789" t="s">
        <v>1942</v>
      </c>
      <c r="H23" s="789"/>
      <c r="I23" s="470">
        <v>133329</v>
      </c>
      <c r="J23" s="790" t="s">
        <v>1943</v>
      </c>
      <c r="K23" s="790"/>
      <c r="L23" s="334"/>
    </row>
    <row r="24" spans="1:12" ht="15" customHeight="1">
      <c r="A24" s="327"/>
      <c r="B24" s="361"/>
      <c r="C24" s="361"/>
      <c r="D24" s="361"/>
      <c r="E24" s="361"/>
      <c r="F24" s="357"/>
      <c r="G24" s="352"/>
      <c r="H24" s="352"/>
      <c r="I24" s="352"/>
      <c r="J24" s="352"/>
      <c r="K24" s="352"/>
      <c r="L24" s="330"/>
    </row>
    <row r="25" spans="1:12" ht="15" customHeight="1">
      <c r="A25" s="335"/>
      <c r="B25" s="362" t="s">
        <v>1944</v>
      </c>
      <c r="C25" s="471">
        <v>308492670.81828499</v>
      </c>
      <c r="D25" s="471">
        <v>308492670.81828499</v>
      </c>
      <c r="E25" s="471">
        <v>308492670.81828499</v>
      </c>
      <c r="F25" s="337"/>
      <c r="G25" s="328"/>
      <c r="H25" s="328"/>
      <c r="I25" s="328"/>
      <c r="J25" s="328"/>
      <c r="K25" s="328"/>
      <c r="L25" s="330"/>
    </row>
    <row r="26" spans="1:12" ht="15" customHeight="1">
      <c r="A26" s="364"/>
      <c r="B26" s="365"/>
      <c r="C26" s="365"/>
      <c r="D26" s="365"/>
      <c r="E26" s="365"/>
      <c r="F26" s="358"/>
      <c r="G26" s="358"/>
      <c r="H26" s="358"/>
      <c r="I26" s="358"/>
      <c r="J26" s="358"/>
      <c r="K26" s="358"/>
      <c r="L26" s="366"/>
    </row>
    <row r="27" spans="1:12" ht="6.75" customHeight="1">
      <c r="A27" s="472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</row>
    <row r="28" spans="1:12" ht="15" customHeight="1">
      <c r="A28" s="794" t="s">
        <v>1945</v>
      </c>
      <c r="B28" s="738"/>
      <c r="C28" s="738"/>
      <c r="D28" s="738"/>
      <c r="E28" s="738"/>
      <c r="F28" s="738"/>
      <c r="G28" s="325"/>
      <c r="H28" s="325"/>
      <c r="I28" s="325"/>
      <c r="J28" s="325"/>
      <c r="K28" s="325"/>
      <c r="L28" s="326"/>
    </row>
    <row r="29" spans="1:12" ht="15" customHeight="1">
      <c r="A29" s="327"/>
      <c r="B29" s="329"/>
      <c r="C29" s="329"/>
      <c r="D29" s="328"/>
      <c r="E29" s="328"/>
      <c r="F29" s="328"/>
      <c r="G29" s="328"/>
      <c r="H29" s="328"/>
      <c r="I29" s="328"/>
      <c r="J29" s="328"/>
      <c r="K29" s="328"/>
      <c r="L29" s="330"/>
    </row>
    <row r="30" spans="1:12" ht="15" customHeight="1">
      <c r="A30" s="335"/>
      <c r="B30" s="212" t="s">
        <v>299</v>
      </c>
      <c r="C30" s="152" t="s">
        <v>4</v>
      </c>
      <c r="D30" s="337"/>
      <c r="E30" s="329"/>
      <c r="F30" s="329"/>
      <c r="G30" s="329"/>
      <c r="H30" s="329"/>
      <c r="I30" s="328"/>
      <c r="J30" s="328"/>
      <c r="K30" s="328"/>
      <c r="L30" s="330"/>
    </row>
    <row r="31" spans="1:12" ht="15" customHeight="1">
      <c r="A31" s="335"/>
      <c r="B31" s="468" t="s">
        <v>1946</v>
      </c>
      <c r="C31" s="221">
        <v>317356161</v>
      </c>
      <c r="D31" s="347"/>
      <c r="E31" s="713" t="s">
        <v>1713</v>
      </c>
      <c r="F31" s="713"/>
      <c r="G31" s="713"/>
      <c r="H31" s="372">
        <v>75000</v>
      </c>
      <c r="I31" s="337"/>
      <c r="J31" s="328"/>
      <c r="K31" s="328"/>
      <c r="L31" s="330"/>
    </row>
    <row r="32" spans="1:12" ht="15" customHeight="1">
      <c r="A32" s="335"/>
      <c r="B32" s="468" t="s">
        <v>1947</v>
      </c>
      <c r="C32" s="150">
        <v>0</v>
      </c>
      <c r="D32" s="337"/>
      <c r="E32" s="373"/>
      <c r="F32" s="373"/>
      <c r="G32" s="373"/>
      <c r="H32" s="373"/>
      <c r="I32" s="329"/>
      <c r="J32" s="328"/>
      <c r="K32" s="328"/>
      <c r="L32" s="330"/>
    </row>
    <row r="33" spans="1:12" ht="15" customHeight="1">
      <c r="A33" s="335"/>
      <c r="B33" s="468" t="s">
        <v>1948</v>
      </c>
      <c r="C33" s="150">
        <v>0</v>
      </c>
      <c r="D33" s="347"/>
      <c r="E33" s="725" t="s">
        <v>1714</v>
      </c>
      <c r="F33" s="473"/>
      <c r="G33" s="739" t="s">
        <v>1715</v>
      </c>
      <c r="H33" s="782"/>
      <c r="I33" s="723">
        <v>1.2490684205942999</v>
      </c>
      <c r="J33" s="337"/>
      <c r="K33" s="328"/>
      <c r="L33" s="330"/>
    </row>
    <row r="34" spans="1:12" ht="15" customHeight="1">
      <c r="A34" s="335"/>
      <c r="B34" s="468" t="s">
        <v>1949</v>
      </c>
      <c r="C34" s="150">
        <v>2251.7676416999998</v>
      </c>
      <c r="D34" s="347"/>
      <c r="E34" s="726"/>
      <c r="F34" s="474"/>
      <c r="G34" s="715" t="s">
        <v>1716</v>
      </c>
      <c r="H34" s="716"/>
      <c r="I34" s="724"/>
      <c r="J34" s="337"/>
      <c r="K34" s="328"/>
      <c r="L34" s="330"/>
    </row>
    <row r="35" spans="1:12" ht="15" customHeight="1">
      <c r="A35" s="335"/>
      <c r="B35" s="468" t="s">
        <v>1950</v>
      </c>
      <c r="C35" s="150">
        <v>4113.2237465999997</v>
      </c>
      <c r="D35" s="337"/>
      <c r="E35" s="352"/>
      <c r="F35" s="352"/>
      <c r="G35" s="352"/>
      <c r="H35" s="352"/>
      <c r="I35" s="352"/>
      <c r="J35" s="328"/>
      <c r="K35" s="328"/>
      <c r="L35" s="330"/>
    </row>
    <row r="36" spans="1:12" ht="15" customHeight="1">
      <c r="A36" s="335"/>
      <c r="B36" s="468" t="s">
        <v>1951</v>
      </c>
      <c r="C36" s="221">
        <v>868.78186412000002</v>
      </c>
      <c r="D36" s="337"/>
      <c r="E36" s="328"/>
      <c r="F36" s="328"/>
      <c r="G36" s="328"/>
      <c r="H36" s="328"/>
      <c r="I36" s="328"/>
      <c r="J36" s="328"/>
      <c r="K36" s="328"/>
      <c r="L36" s="330"/>
    </row>
    <row r="37" spans="1:12" ht="15" customHeight="1">
      <c r="A37" s="335"/>
      <c r="B37" s="468" t="s">
        <v>1952</v>
      </c>
      <c r="C37" s="150">
        <v>3373.3915741599999</v>
      </c>
      <c r="D37" s="337"/>
      <c r="E37" s="329"/>
      <c r="F37" s="329"/>
      <c r="G37" s="329"/>
      <c r="H37" s="328"/>
      <c r="I37" s="328"/>
      <c r="J37" s="328"/>
      <c r="K37" s="328"/>
      <c r="L37" s="330"/>
    </row>
    <row r="38" spans="1:12" ht="15" customHeight="1">
      <c r="A38" s="335"/>
      <c r="B38" s="468" t="s">
        <v>1953</v>
      </c>
      <c r="C38" s="150">
        <v>3120.5495058199999</v>
      </c>
      <c r="D38" s="347"/>
      <c r="E38" s="774" t="s">
        <v>1715</v>
      </c>
      <c r="F38" s="774"/>
      <c r="G38" s="475">
        <v>8722.2447810100002</v>
      </c>
      <c r="H38" s="337"/>
      <c r="I38" s="328"/>
      <c r="J38" s="328"/>
      <c r="K38" s="328"/>
      <c r="L38" s="330"/>
    </row>
    <row r="39" spans="1:12" ht="15" customHeight="1">
      <c r="A39" s="335"/>
      <c r="B39" s="468" t="s">
        <v>1954</v>
      </c>
      <c r="C39" s="475">
        <v>241411405.974709</v>
      </c>
      <c r="D39" s="347"/>
      <c r="E39" s="774" t="s">
        <v>1717</v>
      </c>
      <c r="F39" s="774"/>
      <c r="G39" s="221">
        <v>6983</v>
      </c>
      <c r="H39" s="337"/>
      <c r="I39" s="328"/>
      <c r="J39" s="328"/>
      <c r="K39" s="328"/>
      <c r="L39" s="330"/>
    </row>
    <row r="40" spans="1:12" ht="15" customHeight="1">
      <c r="A40" s="327"/>
      <c r="B40" s="373"/>
      <c r="C40" s="373"/>
      <c r="D40" s="329"/>
      <c r="E40" s="373"/>
      <c r="F40" s="373"/>
      <c r="G40" s="373"/>
      <c r="H40" s="329"/>
      <c r="I40" s="329"/>
      <c r="J40" s="329"/>
      <c r="K40" s="329"/>
      <c r="L40" s="330"/>
    </row>
    <row r="41" spans="1:12" ht="15" customHeight="1">
      <c r="A41" s="335"/>
      <c r="B41" s="805" t="s">
        <v>1955</v>
      </c>
      <c r="C41" s="798" t="s">
        <v>1956</v>
      </c>
      <c r="D41" s="798"/>
      <c r="E41" s="798"/>
      <c r="F41" s="798"/>
      <c r="G41" s="798"/>
      <c r="H41" s="798"/>
      <c r="I41" s="798"/>
      <c r="J41" s="799"/>
      <c r="K41" s="807" t="s">
        <v>1957</v>
      </c>
      <c r="L41" s="334"/>
    </row>
    <row r="42" spans="1:12" ht="15" customHeight="1">
      <c r="A42" s="335"/>
      <c r="B42" s="806"/>
      <c r="C42" s="791" t="s">
        <v>1953</v>
      </c>
      <c r="D42" s="791"/>
      <c r="E42" s="791"/>
      <c r="F42" s="791"/>
      <c r="G42" s="791"/>
      <c r="H42" s="791"/>
      <c r="I42" s="791"/>
      <c r="J42" s="792"/>
      <c r="K42" s="807"/>
      <c r="L42" s="334"/>
    </row>
    <row r="43" spans="1:12" ht="15" customHeight="1">
      <c r="A43" s="364"/>
      <c r="B43" s="370"/>
      <c r="C43" s="371"/>
      <c r="D43" s="371"/>
      <c r="E43" s="371"/>
      <c r="F43" s="371"/>
      <c r="G43" s="371"/>
      <c r="H43" s="371"/>
      <c r="I43" s="371"/>
      <c r="J43" s="365"/>
      <c r="K43" s="365"/>
      <c r="L43" s="366"/>
    </row>
    <row r="44" spans="1:12" ht="19.5" customHeight="1">
      <c r="A44" s="796" t="s">
        <v>1958</v>
      </c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433"/>
    </row>
    <row r="45" spans="1:12" ht="14.25" customHeight="1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</row>
    <row r="46" spans="1:12" ht="23.25" customHeight="1">
      <c r="A46" s="779" t="s">
        <v>1959</v>
      </c>
      <c r="B46" s="779"/>
      <c r="C46" s="476"/>
      <c r="D46" s="477"/>
      <c r="E46" s="478"/>
      <c r="F46" s="478"/>
      <c r="G46" s="478"/>
      <c r="H46" s="478"/>
      <c r="I46" s="478"/>
      <c r="J46" s="478"/>
      <c r="K46" s="478"/>
      <c r="L46" s="479"/>
    </row>
    <row r="47" spans="1:12" ht="18" customHeight="1">
      <c r="A47" s="480"/>
      <c r="B47" s="481"/>
      <c r="C47" s="482"/>
      <c r="D47" s="482"/>
      <c r="E47" s="482"/>
      <c r="F47" s="482"/>
      <c r="G47" s="482"/>
      <c r="H47" s="482"/>
      <c r="I47" s="483"/>
      <c r="J47" s="483"/>
      <c r="K47" s="483"/>
      <c r="L47" s="484"/>
    </row>
    <row r="48" spans="1:12" ht="15" customHeight="1">
      <c r="A48" s="485"/>
      <c r="B48" s="804" t="s">
        <v>1960</v>
      </c>
      <c r="C48" s="804"/>
      <c r="D48" s="804"/>
      <c r="E48" s="804"/>
      <c r="F48" s="804"/>
      <c r="G48" s="804"/>
      <c r="H48" s="487">
        <v>87695.259799369</v>
      </c>
      <c r="I48" s="488"/>
      <c r="J48" s="482"/>
      <c r="K48" s="482"/>
      <c r="L48" s="484"/>
    </row>
    <row r="49" spans="1:12" ht="15" customHeight="1">
      <c r="A49" s="489"/>
      <c r="B49" s="490"/>
      <c r="C49" s="491"/>
      <c r="D49" s="491"/>
      <c r="E49" s="491"/>
      <c r="F49" s="490"/>
      <c r="G49" s="492"/>
      <c r="H49" s="493" t="s">
        <v>275</v>
      </c>
      <c r="I49" s="494"/>
      <c r="J49" s="152" t="s">
        <v>1962</v>
      </c>
      <c r="K49" s="152" t="s">
        <v>300</v>
      </c>
      <c r="L49" s="495"/>
    </row>
    <row r="50" spans="1:12" ht="15" customHeight="1">
      <c r="A50" s="489"/>
      <c r="B50" s="496"/>
      <c r="C50" s="713" t="s">
        <v>1963</v>
      </c>
      <c r="D50" s="713"/>
      <c r="E50" s="713"/>
      <c r="F50" s="488"/>
      <c r="G50" s="483"/>
      <c r="H50" s="497"/>
      <c r="I50" s="496"/>
      <c r="J50" s="336" t="s">
        <v>1964</v>
      </c>
      <c r="K50" s="498">
        <v>75000</v>
      </c>
      <c r="L50" s="495"/>
    </row>
    <row r="51" spans="1:12" ht="15" customHeight="1">
      <c r="A51" s="489"/>
      <c r="B51" s="483"/>
      <c r="C51" s="481"/>
      <c r="D51" s="481"/>
      <c r="E51" s="481"/>
      <c r="F51" s="483"/>
      <c r="G51" s="483"/>
      <c r="H51" s="483"/>
      <c r="I51" s="496"/>
      <c r="J51" s="486" t="s">
        <v>1965</v>
      </c>
      <c r="K51" s="346">
        <v>0.2</v>
      </c>
      <c r="L51" s="495"/>
    </row>
    <row r="52" spans="1:12" ht="15" customHeight="1">
      <c r="A52" s="489"/>
      <c r="B52" s="496"/>
      <c r="C52" s="212" t="s">
        <v>1966</v>
      </c>
      <c r="D52" s="713" t="s">
        <v>1967</v>
      </c>
      <c r="E52" s="713"/>
      <c r="F52" s="488"/>
      <c r="G52" s="483"/>
      <c r="H52" s="483"/>
      <c r="I52" s="496"/>
      <c r="J52" s="486" t="s">
        <v>1968</v>
      </c>
      <c r="K52" s="346">
        <v>0.1</v>
      </c>
      <c r="L52" s="495"/>
    </row>
    <row r="53" spans="1:12" ht="15" customHeight="1">
      <c r="A53" s="489"/>
      <c r="B53" s="496"/>
      <c r="C53" s="487">
        <v>86560.089252789607</v>
      </c>
      <c r="D53" s="795">
        <v>90000</v>
      </c>
      <c r="E53" s="795"/>
      <c r="F53" s="488"/>
      <c r="G53" s="483"/>
      <c r="H53" s="483"/>
      <c r="I53" s="496"/>
      <c r="J53" s="212" t="s">
        <v>1969</v>
      </c>
      <c r="K53" s="346">
        <v>0.33</v>
      </c>
      <c r="L53" s="495"/>
    </row>
    <row r="54" spans="1:12" ht="15" customHeight="1">
      <c r="A54" s="489"/>
      <c r="B54" s="483"/>
      <c r="C54" s="497"/>
      <c r="D54" s="497"/>
      <c r="E54" s="497"/>
      <c r="F54" s="483"/>
      <c r="G54" s="483"/>
      <c r="H54" s="483"/>
      <c r="I54" s="496"/>
      <c r="J54" s="212" t="s">
        <v>1970</v>
      </c>
      <c r="K54" s="346">
        <v>0.33</v>
      </c>
      <c r="L54" s="495"/>
    </row>
    <row r="55" spans="1:12" ht="15" customHeight="1">
      <c r="A55" s="489"/>
      <c r="B55" s="482"/>
      <c r="C55" s="482"/>
      <c r="D55" s="482"/>
      <c r="E55" s="482"/>
      <c r="F55" s="482"/>
      <c r="G55" s="482"/>
      <c r="H55" s="482"/>
      <c r="I55" s="483"/>
      <c r="J55" s="497"/>
      <c r="K55" s="478"/>
      <c r="L55" s="484"/>
    </row>
    <row r="56" spans="1:12" ht="15" customHeight="1">
      <c r="A56" s="485"/>
      <c r="B56" s="775" t="s">
        <v>1971</v>
      </c>
      <c r="C56" s="776"/>
      <c r="D56" s="776"/>
      <c r="E56" s="776"/>
      <c r="F56" s="776"/>
      <c r="G56" s="777"/>
      <c r="H56" s="487">
        <v>80270.259799369</v>
      </c>
      <c r="I56" s="488"/>
      <c r="J56" s="483"/>
      <c r="K56" s="483"/>
      <c r="L56" s="484"/>
    </row>
    <row r="57" spans="1:12" ht="15" customHeight="1">
      <c r="A57" s="489"/>
      <c r="B57" s="497"/>
      <c r="C57" s="481"/>
      <c r="D57" s="481"/>
      <c r="E57" s="481"/>
      <c r="F57" s="497"/>
      <c r="G57" s="499"/>
      <c r="H57" s="493" t="s">
        <v>275</v>
      </c>
      <c r="I57" s="488"/>
      <c r="J57" s="483"/>
      <c r="K57" s="483"/>
      <c r="L57" s="484"/>
    </row>
    <row r="58" spans="1:12" ht="15" customHeight="1">
      <c r="A58" s="489"/>
      <c r="B58" s="496"/>
      <c r="C58" s="714" t="s">
        <v>1972</v>
      </c>
      <c r="D58" s="715"/>
      <c r="E58" s="716"/>
      <c r="F58" s="488"/>
      <c r="G58" s="483"/>
      <c r="H58" s="497"/>
      <c r="I58" s="483"/>
      <c r="J58" s="483"/>
      <c r="K58" s="483"/>
      <c r="L58" s="484"/>
    </row>
    <row r="59" spans="1:12" ht="15" customHeight="1">
      <c r="A59" s="489"/>
      <c r="B59" s="483"/>
      <c r="C59" s="481"/>
      <c r="D59" s="481"/>
      <c r="E59" s="481"/>
      <c r="F59" s="483"/>
      <c r="G59" s="483"/>
      <c r="H59" s="483"/>
      <c r="I59" s="483"/>
      <c r="J59" s="483"/>
      <c r="K59" s="483"/>
      <c r="L59" s="484"/>
    </row>
    <row r="60" spans="1:12" ht="15" customHeight="1">
      <c r="A60" s="489"/>
      <c r="B60" s="496"/>
      <c r="C60" s="212" t="s">
        <v>1966</v>
      </c>
      <c r="D60" s="714" t="s">
        <v>1973</v>
      </c>
      <c r="E60" s="716"/>
      <c r="F60" s="488"/>
      <c r="G60" s="483"/>
      <c r="H60" s="483"/>
      <c r="I60" s="483"/>
      <c r="J60" s="483"/>
      <c r="K60" s="483"/>
      <c r="L60" s="484"/>
    </row>
    <row r="61" spans="1:12" ht="15" customHeight="1">
      <c r="A61" s="489"/>
      <c r="B61" s="496"/>
      <c r="C61" s="487">
        <v>86560.089252789607</v>
      </c>
      <c r="D61" s="780">
        <v>67500</v>
      </c>
      <c r="E61" s="781"/>
      <c r="F61" s="488"/>
      <c r="G61" s="483"/>
      <c r="H61" s="483"/>
      <c r="I61" s="483"/>
      <c r="J61" s="483"/>
      <c r="K61" s="483"/>
      <c r="L61" s="484"/>
    </row>
    <row r="62" spans="1:12" ht="15" customHeight="1">
      <c r="A62" s="489"/>
      <c r="B62" s="482"/>
      <c r="C62" s="481"/>
      <c r="D62" s="481"/>
      <c r="E62" s="481"/>
      <c r="F62" s="482"/>
      <c r="G62" s="482"/>
      <c r="H62" s="482"/>
      <c r="I62" s="483"/>
      <c r="J62" s="483"/>
      <c r="K62" s="483"/>
      <c r="L62" s="484"/>
    </row>
    <row r="63" spans="1:12" ht="15" customHeight="1">
      <c r="A63" s="485"/>
      <c r="B63" s="775" t="s">
        <v>1974</v>
      </c>
      <c r="C63" s="776"/>
      <c r="D63" s="776"/>
      <c r="E63" s="776"/>
      <c r="F63" s="776"/>
      <c r="G63" s="777"/>
      <c r="H63" s="487">
        <v>86560.089252789607</v>
      </c>
      <c r="I63" s="488"/>
      <c r="J63" s="483"/>
      <c r="K63" s="483"/>
      <c r="L63" s="484"/>
    </row>
    <row r="64" spans="1:12" ht="15" customHeight="1">
      <c r="A64" s="489"/>
      <c r="B64" s="497"/>
      <c r="C64" s="497"/>
      <c r="D64" s="497"/>
      <c r="E64" s="497"/>
      <c r="F64" s="497"/>
      <c r="G64" s="499"/>
      <c r="H64" s="493" t="s">
        <v>1961</v>
      </c>
      <c r="I64" s="488"/>
      <c r="J64" s="483"/>
      <c r="K64" s="483"/>
      <c r="L64" s="484"/>
    </row>
    <row r="65" spans="1:12" ht="15" customHeight="1">
      <c r="A65" s="500"/>
      <c r="B65" s="501"/>
      <c r="C65" s="501"/>
      <c r="D65" s="501"/>
      <c r="E65" s="501"/>
      <c r="F65" s="501"/>
      <c r="G65" s="501"/>
      <c r="H65" s="502"/>
      <c r="I65" s="501"/>
      <c r="J65" s="501"/>
      <c r="K65" s="501"/>
      <c r="L65" s="503"/>
    </row>
    <row r="66" spans="1:12">
      <c r="A66" s="504"/>
    </row>
  </sheetData>
  <mergeCells count="36">
    <mergeCell ref="B41:B42"/>
    <mergeCell ref="K41:K42"/>
    <mergeCell ref="H13:I13"/>
    <mergeCell ref="C13:E13"/>
    <mergeCell ref="G34:H34"/>
    <mergeCell ref="E31:G31"/>
    <mergeCell ref="C42:J42"/>
    <mergeCell ref="D60:E60"/>
    <mergeCell ref="G11:L11"/>
    <mergeCell ref="A11:F11"/>
    <mergeCell ref="E38:F38"/>
    <mergeCell ref="D53:E53"/>
    <mergeCell ref="A28:F28"/>
    <mergeCell ref="A44:K44"/>
    <mergeCell ref="C41:J41"/>
    <mergeCell ref="C50:E50"/>
    <mergeCell ref="B21:E21"/>
    <mergeCell ref="G22:H22"/>
    <mergeCell ref="J22:K22"/>
    <mergeCell ref="B48:G48"/>
    <mergeCell ref="E39:F39"/>
    <mergeCell ref="B63:G63"/>
    <mergeCell ref="B56:G56"/>
    <mergeCell ref="C58:E58"/>
    <mergeCell ref="F2:J9"/>
    <mergeCell ref="C19:E19"/>
    <mergeCell ref="A46:B46"/>
    <mergeCell ref="D61:E61"/>
    <mergeCell ref="C20:E20"/>
    <mergeCell ref="G33:H33"/>
    <mergeCell ref="E33:E34"/>
    <mergeCell ref="I33:I34"/>
    <mergeCell ref="D52:E52"/>
    <mergeCell ref="B22:E23"/>
    <mergeCell ref="G23:H23"/>
    <mergeCell ref="J23:K23"/>
  </mergeCells>
  <hyperlinks>
    <hyperlink ref="D4" location="'Rekapitulace'!B5" display="&lt;&lt;&lt; Zpět na rekapitulaci" xr:uid="{00000000-0004-0000-A200-000000000000}"/>
  </hyperlinks>
  <pageMargins left="0.7" right="0.7" top="0.78740157499999996" bottom="0.78740157499999996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2340</v>
      </c>
    </row>
    <row r="2" spans="1:10">
      <c r="A2" s="30" t="s">
        <v>0</v>
      </c>
      <c r="B2" s="31" t="s">
        <v>180</v>
      </c>
      <c r="F2" s="643" t="s">
        <v>2234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1020710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823153</v>
      </c>
      <c r="C13" s="510">
        <v>812401</v>
      </c>
      <c r="D13" s="511">
        <v>101.323484338399</v>
      </c>
    </row>
    <row r="14" spans="1:10" ht="15" customHeight="1">
      <c r="A14" s="512" t="s">
        <v>1981</v>
      </c>
      <c r="B14" s="513">
        <v>776</v>
      </c>
      <c r="C14" s="169">
        <v>751</v>
      </c>
      <c r="D14" s="514">
        <v>103.328894806924</v>
      </c>
    </row>
    <row r="15" spans="1:10" ht="15" customHeight="1">
      <c r="A15" s="512" t="s">
        <v>376</v>
      </c>
      <c r="B15" s="515">
        <v>1.24</v>
      </c>
      <c r="C15" s="170">
        <v>1.24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0</v>
      </c>
      <c r="C17" s="518">
        <v>4185.1000000000004</v>
      </c>
      <c r="D17" s="519">
        <v>0</v>
      </c>
    </row>
    <row r="18" spans="1:7" ht="15" customHeight="1">
      <c r="A18" s="520" t="s">
        <v>1984</v>
      </c>
      <c r="B18" s="521">
        <v>1020709.72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823153</v>
      </c>
      <c r="C20" s="527">
        <v>812401</v>
      </c>
      <c r="D20" s="528">
        <v>101.323484338399</v>
      </c>
    </row>
    <row r="21" spans="1:7" ht="15" customHeight="1">
      <c r="A21" s="525" t="s">
        <v>1981</v>
      </c>
      <c r="B21" s="529">
        <v>776</v>
      </c>
      <c r="C21" s="169">
        <v>751</v>
      </c>
      <c r="D21" s="514">
        <v>103.328894806924</v>
      </c>
    </row>
    <row r="22" spans="1:7" ht="15" customHeight="1">
      <c r="A22" s="525" t="s">
        <v>376</v>
      </c>
      <c r="B22" s="530">
        <v>1.24</v>
      </c>
      <c r="C22" s="170">
        <v>1.24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0</v>
      </c>
      <c r="C24" s="534">
        <v>4185.1000000000004</v>
      </c>
      <c r="D24" s="535">
        <v>0</v>
      </c>
    </row>
    <row r="25" spans="1:7" ht="15" customHeight="1">
      <c r="A25" s="536" t="s">
        <v>1984</v>
      </c>
      <c r="B25" s="537">
        <v>1020709.72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823153</v>
      </c>
      <c r="C27" s="527">
        <v>812401</v>
      </c>
      <c r="D27" s="528">
        <v>101.323484338399</v>
      </c>
    </row>
    <row r="28" spans="1:7" ht="15" customHeight="1">
      <c r="A28" s="541" t="s">
        <v>1981</v>
      </c>
      <c r="B28" s="529">
        <v>776</v>
      </c>
      <c r="C28" s="169">
        <v>751</v>
      </c>
      <c r="D28" s="514">
        <v>103.328894806924</v>
      </c>
    </row>
    <row r="29" spans="1:7" ht="15" customHeight="1">
      <c r="A29" s="541" t="s">
        <v>376</v>
      </c>
      <c r="B29" s="530">
        <v>1.24</v>
      </c>
      <c r="C29" s="170">
        <v>1.24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0</v>
      </c>
      <c r="C31" s="534">
        <v>4185.1000000000004</v>
      </c>
      <c r="D31" s="535">
        <v>0</v>
      </c>
    </row>
    <row r="32" spans="1:7" ht="15" customHeight="1">
      <c r="A32" s="543" t="s">
        <v>1984</v>
      </c>
      <c r="B32" s="544">
        <v>1020709.72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A300-000000000000}"/>
  </hyperlinks>
  <pageMargins left="0.7" right="0.7" top="0.78740157499999996" bottom="0.78740157499999996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2337</v>
      </c>
    </row>
    <row r="2" spans="1:10">
      <c r="A2" s="30" t="s">
        <v>0</v>
      </c>
      <c r="B2" s="31" t="s">
        <v>180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186667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2249</v>
      </c>
      <c r="F21" s="150">
        <v>186667</v>
      </c>
      <c r="G21" s="424">
        <v>2249</v>
      </c>
      <c r="H21" s="150">
        <v>186667</v>
      </c>
      <c r="I21" s="424">
        <v>2249</v>
      </c>
      <c r="J21" s="150">
        <v>186667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 t="s">
        <v>275</v>
      </c>
      <c r="F26" s="430">
        <v>0</v>
      </c>
      <c r="G26" s="431" t="s">
        <v>275</v>
      </c>
      <c r="H26" s="430">
        <v>0</v>
      </c>
      <c r="I26" s="431">
        <v>0</v>
      </c>
      <c r="J26" s="430">
        <v>0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186667</v>
      </c>
      <c r="G29" s="212"/>
      <c r="H29" s="434">
        <v>186667</v>
      </c>
      <c r="I29" s="212"/>
      <c r="J29" s="434">
        <v>186667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A400-000000000000}"/>
  </hyperlinks>
  <pageMargins left="0.7" right="0.7" top="0.78740157499999996" bottom="0.78740157499999996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2341</v>
      </c>
    </row>
    <row r="2" spans="1:10">
      <c r="A2" s="30" t="s">
        <v>0</v>
      </c>
      <c r="B2" s="31" t="s">
        <v>180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7609163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2982</v>
      </c>
      <c r="C14" s="169">
        <v>3121</v>
      </c>
      <c r="D14" s="514">
        <v>95.546299263056696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7609163</v>
      </c>
      <c r="C17" s="518">
        <v>6765086</v>
      </c>
      <c r="D17" s="519">
        <v>112.47695890340501</v>
      </c>
    </row>
    <row r="18" spans="1:7" ht="15" customHeight="1">
      <c r="A18" s="520" t="s">
        <v>1984</v>
      </c>
      <c r="B18" s="521">
        <v>7609163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2982</v>
      </c>
      <c r="C21" s="169">
        <v>3121</v>
      </c>
      <c r="D21" s="514">
        <v>95.546299263056696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7609163</v>
      </c>
      <c r="C24" s="534">
        <v>6765086</v>
      </c>
      <c r="D24" s="535">
        <v>112.47695890340501</v>
      </c>
    </row>
    <row r="25" spans="1:7" ht="15" customHeight="1">
      <c r="A25" s="536" t="s">
        <v>1984</v>
      </c>
      <c r="B25" s="537">
        <v>7609163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2982</v>
      </c>
      <c r="C28" s="169">
        <v>3121</v>
      </c>
      <c r="D28" s="514">
        <v>95.546299263056696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7609163</v>
      </c>
      <c r="C31" s="534">
        <v>6765086</v>
      </c>
      <c r="D31" s="535">
        <v>112.47695890340501</v>
      </c>
    </row>
    <row r="32" spans="1:7" ht="15" customHeight="1">
      <c r="A32" s="543" t="s">
        <v>1984</v>
      </c>
      <c r="B32" s="544">
        <v>7609163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A500-000000000000}"/>
  </hyperlinks>
  <pageMargins left="0.7" right="0.7" top="0.78740157499999996" bottom="0.78740157499999996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2342</v>
      </c>
    </row>
    <row r="2" spans="1:10">
      <c r="A2" s="30" t="s">
        <v>0</v>
      </c>
      <c r="B2" s="31" t="s">
        <v>180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538070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589</v>
      </c>
      <c r="C14" s="169">
        <v>1663</v>
      </c>
      <c r="D14" s="514">
        <v>35.417919422730002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538070</v>
      </c>
      <c r="C17" s="518">
        <v>1540756</v>
      </c>
      <c r="D17" s="519">
        <v>34.922466633263099</v>
      </c>
    </row>
    <row r="18" spans="1:7" ht="15" customHeight="1">
      <c r="A18" s="520" t="s">
        <v>1984</v>
      </c>
      <c r="B18" s="521">
        <v>538070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589</v>
      </c>
      <c r="C21" s="169">
        <v>1663</v>
      </c>
      <c r="D21" s="514">
        <v>35.417919422730002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538070</v>
      </c>
      <c r="C24" s="534">
        <v>1540756</v>
      </c>
      <c r="D24" s="535">
        <v>34.922466633263099</v>
      </c>
    </row>
    <row r="25" spans="1:7" ht="15" customHeight="1">
      <c r="A25" s="536" t="s">
        <v>1984</v>
      </c>
      <c r="B25" s="537">
        <v>538070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589</v>
      </c>
      <c r="C28" s="169">
        <v>1663</v>
      </c>
      <c r="D28" s="514">
        <v>35.417919422730002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538070</v>
      </c>
      <c r="C31" s="534">
        <v>1540756</v>
      </c>
      <c r="D31" s="535">
        <v>34.922466633263099</v>
      </c>
    </row>
    <row r="32" spans="1:7" ht="15" customHeight="1">
      <c r="A32" s="543" t="s">
        <v>1984</v>
      </c>
      <c r="B32" s="544">
        <v>538070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A600-000000000000}"/>
  </hyperlinks>
  <pageMargins left="0.7" right="0.7" top="0.78740157499999996" bottom="0.78740157499999996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U115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2292</v>
      </c>
    </row>
    <row r="2" spans="1:21">
      <c r="A2" s="30" t="s">
        <v>0</v>
      </c>
      <c r="B2" s="31" t="s">
        <v>180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692797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1990</v>
      </c>
      <c r="C12" s="168" t="s">
        <v>275</v>
      </c>
      <c r="D12" s="168" t="s">
        <v>384</v>
      </c>
      <c r="E12" s="169">
        <v>7379</v>
      </c>
      <c r="F12" s="169">
        <v>0</v>
      </c>
      <c r="G12" s="169">
        <v>0</v>
      </c>
      <c r="H12" s="169">
        <v>0</v>
      </c>
      <c r="I12" s="169">
        <v>42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9445.1200000000008</v>
      </c>
      <c r="Q12" s="169">
        <v>9445.1200000000008</v>
      </c>
      <c r="R12" s="169">
        <v>0</v>
      </c>
      <c r="S12" s="169">
        <v>0</v>
      </c>
      <c r="T12" s="171">
        <v>9445.1200000000008</v>
      </c>
      <c r="U12" s="172" t="s">
        <v>1991</v>
      </c>
    </row>
    <row r="13" spans="1:21">
      <c r="A13" s="173" t="s">
        <v>417</v>
      </c>
      <c r="B13" s="174"/>
      <c r="C13" s="174"/>
      <c r="D13" s="174"/>
      <c r="E13" s="175">
        <v>7379</v>
      </c>
      <c r="F13" s="175">
        <v>0</v>
      </c>
      <c r="G13" s="175">
        <v>0</v>
      </c>
      <c r="H13" s="175">
        <v>0</v>
      </c>
      <c r="I13" s="174"/>
      <c r="J13" s="174"/>
      <c r="K13" s="176"/>
      <c r="L13" s="176"/>
      <c r="M13" s="176"/>
      <c r="N13" s="176"/>
      <c r="O13" s="176"/>
      <c r="P13" s="175">
        <v>9445.1200000000008</v>
      </c>
      <c r="Q13" s="175">
        <v>9445.1200000000008</v>
      </c>
      <c r="R13" s="175">
        <v>0</v>
      </c>
      <c r="S13" s="175">
        <v>0</v>
      </c>
      <c r="T13" s="175">
        <v>9445.1200000000008</v>
      </c>
      <c r="U13" s="169"/>
    </row>
    <row r="14" spans="1:21" outlineLevel="1">
      <c r="A14" s="167" t="s">
        <v>1992</v>
      </c>
      <c r="B14" s="168" t="s">
        <v>1990</v>
      </c>
      <c r="C14" s="168" t="s">
        <v>275</v>
      </c>
      <c r="D14" s="168" t="s">
        <v>1993</v>
      </c>
      <c r="E14" s="169">
        <v>57113</v>
      </c>
      <c r="F14" s="169">
        <v>0</v>
      </c>
      <c r="G14" s="169">
        <v>21814.240000000002</v>
      </c>
      <c r="H14" s="169">
        <v>0</v>
      </c>
      <c r="I14" s="169">
        <v>219</v>
      </c>
      <c r="J14" s="169">
        <v>0</v>
      </c>
      <c r="K14" s="170">
        <v>0</v>
      </c>
      <c r="L14" s="170">
        <v>0</v>
      </c>
      <c r="M14" s="170">
        <v>0</v>
      </c>
      <c r="N14" s="170">
        <v>1.23</v>
      </c>
      <c r="O14" s="170">
        <v>0</v>
      </c>
      <c r="P14" s="169">
        <v>70248.990000000005</v>
      </c>
      <c r="Q14" s="169">
        <v>92063.23</v>
      </c>
      <c r="R14" s="169">
        <v>0</v>
      </c>
      <c r="S14" s="169">
        <v>0</v>
      </c>
      <c r="T14" s="171">
        <v>92063.23</v>
      </c>
      <c r="U14" s="172" t="s">
        <v>1991</v>
      </c>
    </row>
    <row r="15" spans="1:21" outlineLevel="1">
      <c r="A15" s="167" t="s">
        <v>1994</v>
      </c>
      <c r="B15" s="168" t="s">
        <v>1990</v>
      </c>
      <c r="C15" s="168" t="s">
        <v>275</v>
      </c>
      <c r="D15" s="168" t="s">
        <v>1993</v>
      </c>
      <c r="E15" s="169">
        <v>141570</v>
      </c>
      <c r="F15" s="169">
        <v>0</v>
      </c>
      <c r="G15" s="169">
        <v>0</v>
      </c>
      <c r="H15" s="169">
        <v>0</v>
      </c>
      <c r="I15" s="169">
        <v>143</v>
      </c>
      <c r="J15" s="169">
        <v>0</v>
      </c>
      <c r="K15" s="170">
        <v>0</v>
      </c>
      <c r="L15" s="170">
        <v>0</v>
      </c>
      <c r="M15" s="170">
        <v>0</v>
      </c>
      <c r="N15" s="170">
        <v>1.35</v>
      </c>
      <c r="O15" s="170">
        <v>0</v>
      </c>
      <c r="P15" s="169">
        <v>191119.5</v>
      </c>
      <c r="Q15" s="169">
        <v>191119.5</v>
      </c>
      <c r="R15" s="169">
        <v>0</v>
      </c>
      <c r="S15" s="169">
        <v>0</v>
      </c>
      <c r="T15" s="171">
        <v>191119.5</v>
      </c>
      <c r="U15" s="172" t="s">
        <v>1991</v>
      </c>
    </row>
    <row r="16" spans="1:21" outlineLevel="1">
      <c r="A16" s="167" t="s">
        <v>1995</v>
      </c>
      <c r="B16" s="168" t="s">
        <v>1990</v>
      </c>
      <c r="C16" s="168" t="s">
        <v>275</v>
      </c>
      <c r="D16" s="168" t="s">
        <v>1993</v>
      </c>
      <c r="E16" s="169">
        <v>36481</v>
      </c>
      <c r="F16" s="169">
        <v>0</v>
      </c>
      <c r="G16" s="169">
        <v>0</v>
      </c>
      <c r="H16" s="169">
        <v>0</v>
      </c>
      <c r="I16" s="169">
        <v>122</v>
      </c>
      <c r="J16" s="169">
        <v>0</v>
      </c>
      <c r="K16" s="170">
        <v>0</v>
      </c>
      <c r="L16" s="170">
        <v>0</v>
      </c>
      <c r="M16" s="170">
        <v>0</v>
      </c>
      <c r="N16" s="170">
        <v>1.28</v>
      </c>
      <c r="O16" s="170">
        <v>0</v>
      </c>
      <c r="P16" s="169">
        <v>46695.68</v>
      </c>
      <c r="Q16" s="169">
        <v>46695.68</v>
      </c>
      <c r="R16" s="169">
        <v>0</v>
      </c>
      <c r="S16" s="169">
        <v>0</v>
      </c>
      <c r="T16" s="171">
        <v>46695.68</v>
      </c>
      <c r="U16" s="172" t="s">
        <v>1991</v>
      </c>
    </row>
    <row r="17" spans="1:21" outlineLevel="1">
      <c r="A17" s="167" t="s">
        <v>1992</v>
      </c>
      <c r="B17" s="168" t="s">
        <v>1997</v>
      </c>
      <c r="C17" s="168" t="s">
        <v>275</v>
      </c>
      <c r="D17" s="168" t="s">
        <v>1993</v>
      </c>
      <c r="E17" s="169">
        <v>22318</v>
      </c>
      <c r="F17" s="169">
        <v>13897</v>
      </c>
      <c r="G17" s="169">
        <v>110839.29</v>
      </c>
      <c r="H17" s="169">
        <v>47351.37</v>
      </c>
      <c r="I17" s="169">
        <v>102</v>
      </c>
      <c r="J17" s="169">
        <v>85</v>
      </c>
      <c r="K17" s="170">
        <v>160.6</v>
      </c>
      <c r="L17" s="170">
        <v>234.08</v>
      </c>
      <c r="M17" s="170">
        <v>120</v>
      </c>
      <c r="N17" s="170">
        <v>1.23</v>
      </c>
      <c r="O17" s="170">
        <v>0</v>
      </c>
      <c r="P17" s="169">
        <v>27451.14</v>
      </c>
      <c r="Q17" s="169">
        <v>138290.43</v>
      </c>
      <c r="R17" s="169">
        <v>0</v>
      </c>
      <c r="S17" s="169">
        <v>0</v>
      </c>
      <c r="T17" s="171">
        <v>138290.43</v>
      </c>
      <c r="U17" s="172" t="s">
        <v>1998</v>
      </c>
    </row>
    <row r="18" spans="1:21" outlineLevel="1">
      <c r="A18" s="167" t="s">
        <v>1999</v>
      </c>
      <c r="B18" s="168" t="s">
        <v>1997</v>
      </c>
      <c r="C18" s="168" t="s">
        <v>275</v>
      </c>
      <c r="D18" s="168" t="s">
        <v>1993</v>
      </c>
      <c r="E18" s="169">
        <v>111790</v>
      </c>
      <c r="F18" s="169">
        <v>81842</v>
      </c>
      <c r="G18" s="169">
        <v>0</v>
      </c>
      <c r="H18" s="169">
        <v>0</v>
      </c>
      <c r="I18" s="169">
        <v>76</v>
      </c>
      <c r="J18" s="169">
        <v>56</v>
      </c>
      <c r="K18" s="170">
        <v>136.59</v>
      </c>
      <c r="L18" s="170">
        <v>0</v>
      </c>
      <c r="M18" s="170">
        <v>135.71</v>
      </c>
      <c r="N18" s="170">
        <v>1.25</v>
      </c>
      <c r="O18" s="170">
        <v>0</v>
      </c>
      <c r="P18" s="169">
        <v>139737.5</v>
      </c>
      <c r="Q18" s="169">
        <v>139737.5</v>
      </c>
      <c r="R18" s="169">
        <v>0</v>
      </c>
      <c r="S18" s="169">
        <v>0</v>
      </c>
      <c r="T18" s="171">
        <v>139737.5</v>
      </c>
      <c r="U18" s="172" t="s">
        <v>1998</v>
      </c>
    </row>
    <row r="19" spans="1:21" outlineLevel="1">
      <c r="A19" s="167" t="s">
        <v>1995</v>
      </c>
      <c r="B19" s="168" t="s">
        <v>1997</v>
      </c>
      <c r="C19" s="168" t="s">
        <v>275</v>
      </c>
      <c r="D19" s="168" t="s">
        <v>1993</v>
      </c>
      <c r="E19" s="169">
        <v>58942</v>
      </c>
      <c r="F19" s="169">
        <v>23430</v>
      </c>
      <c r="G19" s="169">
        <v>0</v>
      </c>
      <c r="H19" s="169">
        <v>0</v>
      </c>
      <c r="I19" s="169">
        <v>48</v>
      </c>
      <c r="J19" s="169">
        <v>28</v>
      </c>
      <c r="K19" s="170">
        <v>251.57</v>
      </c>
      <c r="L19" s="170">
        <v>0</v>
      </c>
      <c r="M19" s="170">
        <v>171.43</v>
      </c>
      <c r="N19" s="170">
        <v>1.28</v>
      </c>
      <c r="O19" s="170">
        <v>0</v>
      </c>
      <c r="P19" s="169">
        <v>75445.759999999995</v>
      </c>
      <c r="Q19" s="169">
        <v>75445.759999999995</v>
      </c>
      <c r="R19" s="169">
        <v>0</v>
      </c>
      <c r="S19" s="169">
        <v>0</v>
      </c>
      <c r="T19" s="171">
        <v>75445.759999999995</v>
      </c>
      <c r="U19" s="172" t="s">
        <v>1998</v>
      </c>
    </row>
    <row r="20" spans="1:21" outlineLevel="1">
      <c r="A20" s="167" t="s">
        <v>2000</v>
      </c>
      <c r="B20" s="168" t="s">
        <v>1997</v>
      </c>
      <c r="C20" s="168" t="s">
        <v>275</v>
      </c>
      <c r="D20" s="168" t="s">
        <v>1993</v>
      </c>
      <c r="E20" s="169">
        <v>0</v>
      </c>
      <c r="F20" s="169">
        <v>1408</v>
      </c>
      <c r="G20" s="169">
        <v>0</v>
      </c>
      <c r="H20" s="169">
        <v>0</v>
      </c>
      <c r="I20" s="169">
        <v>0</v>
      </c>
      <c r="J20" s="169">
        <v>8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1998</v>
      </c>
    </row>
    <row r="21" spans="1:21">
      <c r="A21" s="173" t="s">
        <v>2001</v>
      </c>
      <c r="B21" s="174"/>
      <c r="C21" s="174"/>
      <c r="D21" s="174"/>
      <c r="E21" s="175">
        <v>428214</v>
      </c>
      <c r="F21" s="175">
        <v>120577</v>
      </c>
      <c r="G21" s="175">
        <v>132653.53</v>
      </c>
      <c r="H21" s="175">
        <v>47351.37</v>
      </c>
      <c r="I21" s="174"/>
      <c r="J21" s="174"/>
      <c r="K21" s="176"/>
      <c r="L21" s="176"/>
      <c r="M21" s="176"/>
      <c r="N21" s="176"/>
      <c r="O21" s="176"/>
      <c r="P21" s="175">
        <v>550698.56999999995</v>
      </c>
      <c r="Q21" s="175">
        <v>683352.1</v>
      </c>
      <c r="R21" s="175">
        <v>0</v>
      </c>
      <c r="S21" s="175">
        <v>0</v>
      </c>
      <c r="T21" s="175">
        <v>683352.1</v>
      </c>
      <c r="U21" s="169"/>
    </row>
    <row r="22" spans="1:21">
      <c r="A22" s="177" t="s">
        <v>261</v>
      </c>
      <c r="B22" s="178"/>
      <c r="C22" s="178"/>
      <c r="D22" s="178"/>
      <c r="E22" s="179">
        <v>435593</v>
      </c>
      <c r="F22" s="179">
        <v>120577</v>
      </c>
      <c r="G22" s="179">
        <v>132653.53</v>
      </c>
      <c r="H22" s="179">
        <v>47351.37</v>
      </c>
      <c r="I22" s="178"/>
      <c r="J22" s="178"/>
      <c r="K22" s="180"/>
      <c r="L22" s="180"/>
      <c r="M22" s="180"/>
      <c r="N22" s="180"/>
      <c r="O22" s="180"/>
      <c r="P22" s="179">
        <v>560143.68999999994</v>
      </c>
      <c r="Q22" s="179">
        <v>692797.22</v>
      </c>
      <c r="R22" s="179">
        <v>0</v>
      </c>
      <c r="S22" s="179">
        <v>0</v>
      </c>
      <c r="T22" s="179">
        <v>692797.22</v>
      </c>
      <c r="U22" s="169"/>
    </row>
    <row r="23" spans="1:21">
      <c r="A23" s="160" t="s">
        <v>620</v>
      </c>
      <c r="B23" s="161" t="s">
        <v>277</v>
      </c>
      <c r="C23" s="161" t="s">
        <v>365</v>
      </c>
      <c r="D23" s="161" t="s">
        <v>366</v>
      </c>
      <c r="E23" s="161" t="s">
        <v>367</v>
      </c>
      <c r="F23" s="161" t="s">
        <v>368</v>
      </c>
      <c r="G23" s="161" t="s">
        <v>369</v>
      </c>
      <c r="H23" s="161" t="s">
        <v>370</v>
      </c>
      <c r="I23" s="161" t="s">
        <v>371</v>
      </c>
      <c r="J23" s="161" t="s">
        <v>372</v>
      </c>
      <c r="K23" s="162" t="s">
        <v>373</v>
      </c>
      <c r="L23" s="162" t="s">
        <v>374</v>
      </c>
      <c r="M23" s="162" t="s">
        <v>375</v>
      </c>
      <c r="N23" s="163" t="s">
        <v>376</v>
      </c>
      <c r="O23" s="163" t="s">
        <v>377</v>
      </c>
      <c r="P23" s="164" t="s">
        <v>378</v>
      </c>
      <c r="Q23" s="164" t="s">
        <v>379</v>
      </c>
      <c r="R23" s="165" t="s">
        <v>380</v>
      </c>
      <c r="S23" s="165" t="s">
        <v>366</v>
      </c>
      <c r="T23" s="166" t="s">
        <v>293</v>
      </c>
      <c r="U23" s="161" t="s">
        <v>381</v>
      </c>
    </row>
    <row r="24" spans="1:21" outlineLevel="1">
      <c r="A24" s="167" t="s">
        <v>382</v>
      </c>
      <c r="B24" s="168" t="s">
        <v>1990</v>
      </c>
      <c r="C24" s="168" t="s">
        <v>275</v>
      </c>
      <c r="D24" s="168" t="s">
        <v>384</v>
      </c>
      <c r="E24" s="169">
        <v>7379</v>
      </c>
      <c r="F24" s="169">
        <v>0</v>
      </c>
      <c r="G24" s="169">
        <v>0</v>
      </c>
      <c r="H24" s="169">
        <v>0</v>
      </c>
      <c r="I24" s="169">
        <v>42</v>
      </c>
      <c r="J24" s="169">
        <v>0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9445.1200000000008</v>
      </c>
      <c r="Q24" s="169">
        <v>9445.1200000000008</v>
      </c>
      <c r="R24" s="169">
        <v>0</v>
      </c>
      <c r="S24" s="169">
        <v>0</v>
      </c>
      <c r="T24" s="171">
        <v>9445.1200000000008</v>
      </c>
      <c r="U24" s="172" t="s">
        <v>1991</v>
      </c>
    </row>
    <row r="25" spans="1:21">
      <c r="A25" s="173" t="s">
        <v>417</v>
      </c>
      <c r="B25" s="174"/>
      <c r="C25" s="174"/>
      <c r="D25" s="174"/>
      <c r="E25" s="175">
        <v>7379</v>
      </c>
      <c r="F25" s="175">
        <v>0</v>
      </c>
      <c r="G25" s="175">
        <v>0</v>
      </c>
      <c r="H25" s="175">
        <v>0</v>
      </c>
      <c r="I25" s="174"/>
      <c r="J25" s="174"/>
      <c r="K25" s="176"/>
      <c r="L25" s="176"/>
      <c r="M25" s="176"/>
      <c r="N25" s="176"/>
      <c r="O25" s="176"/>
      <c r="P25" s="175">
        <v>9445.1200000000008</v>
      </c>
      <c r="Q25" s="175">
        <v>9445.1200000000008</v>
      </c>
      <c r="R25" s="175">
        <v>0</v>
      </c>
      <c r="S25" s="175">
        <v>0</v>
      </c>
      <c r="T25" s="175">
        <v>9445.1200000000008</v>
      </c>
      <c r="U25" s="169"/>
    </row>
    <row r="26" spans="1:21" outlineLevel="1">
      <c r="A26" s="167" t="s">
        <v>1992</v>
      </c>
      <c r="B26" s="168" t="s">
        <v>1990</v>
      </c>
      <c r="C26" s="168" t="s">
        <v>275</v>
      </c>
      <c r="D26" s="168" t="s">
        <v>1993</v>
      </c>
      <c r="E26" s="169">
        <v>57113</v>
      </c>
      <c r="F26" s="169">
        <v>0</v>
      </c>
      <c r="G26" s="169">
        <v>21814.240000000002</v>
      </c>
      <c r="H26" s="169">
        <v>0</v>
      </c>
      <c r="I26" s="169">
        <v>219</v>
      </c>
      <c r="J26" s="169">
        <v>0</v>
      </c>
      <c r="K26" s="170">
        <v>0</v>
      </c>
      <c r="L26" s="170">
        <v>0</v>
      </c>
      <c r="M26" s="170">
        <v>0</v>
      </c>
      <c r="N26" s="170">
        <v>1.23</v>
      </c>
      <c r="O26" s="170">
        <v>0</v>
      </c>
      <c r="P26" s="169">
        <v>70248.990000000005</v>
      </c>
      <c r="Q26" s="169">
        <v>92063.23</v>
      </c>
      <c r="R26" s="169">
        <v>0</v>
      </c>
      <c r="S26" s="169">
        <v>0</v>
      </c>
      <c r="T26" s="171">
        <v>92063.23</v>
      </c>
      <c r="U26" s="172" t="s">
        <v>1991</v>
      </c>
    </row>
    <row r="27" spans="1:21" outlineLevel="1">
      <c r="A27" s="167" t="s">
        <v>1994</v>
      </c>
      <c r="B27" s="168" t="s">
        <v>1990</v>
      </c>
      <c r="C27" s="168" t="s">
        <v>275</v>
      </c>
      <c r="D27" s="168" t="s">
        <v>1993</v>
      </c>
      <c r="E27" s="169">
        <v>141570</v>
      </c>
      <c r="F27" s="169">
        <v>0</v>
      </c>
      <c r="G27" s="169">
        <v>0</v>
      </c>
      <c r="H27" s="169">
        <v>0</v>
      </c>
      <c r="I27" s="169">
        <v>143</v>
      </c>
      <c r="J27" s="169">
        <v>0</v>
      </c>
      <c r="K27" s="170">
        <v>0</v>
      </c>
      <c r="L27" s="170">
        <v>0</v>
      </c>
      <c r="M27" s="170">
        <v>0</v>
      </c>
      <c r="N27" s="170">
        <v>1.35</v>
      </c>
      <c r="O27" s="170">
        <v>0</v>
      </c>
      <c r="P27" s="169">
        <v>191119.5</v>
      </c>
      <c r="Q27" s="169">
        <v>191119.5</v>
      </c>
      <c r="R27" s="169">
        <v>0</v>
      </c>
      <c r="S27" s="169">
        <v>0</v>
      </c>
      <c r="T27" s="171">
        <v>191119.5</v>
      </c>
      <c r="U27" s="172" t="s">
        <v>1991</v>
      </c>
    </row>
    <row r="28" spans="1:21" outlineLevel="1">
      <c r="A28" s="167" t="s">
        <v>1995</v>
      </c>
      <c r="B28" s="168" t="s">
        <v>1990</v>
      </c>
      <c r="C28" s="168" t="s">
        <v>275</v>
      </c>
      <c r="D28" s="168" t="s">
        <v>1993</v>
      </c>
      <c r="E28" s="169">
        <v>36481</v>
      </c>
      <c r="F28" s="169">
        <v>0</v>
      </c>
      <c r="G28" s="169">
        <v>0</v>
      </c>
      <c r="H28" s="169">
        <v>0</v>
      </c>
      <c r="I28" s="169">
        <v>122</v>
      </c>
      <c r="J28" s="169">
        <v>0</v>
      </c>
      <c r="K28" s="170">
        <v>0</v>
      </c>
      <c r="L28" s="170">
        <v>0</v>
      </c>
      <c r="M28" s="170">
        <v>0</v>
      </c>
      <c r="N28" s="170">
        <v>1.28</v>
      </c>
      <c r="O28" s="170">
        <v>0</v>
      </c>
      <c r="P28" s="169">
        <v>46695.68</v>
      </c>
      <c r="Q28" s="169">
        <v>46695.68</v>
      </c>
      <c r="R28" s="169">
        <v>0</v>
      </c>
      <c r="S28" s="169">
        <v>0</v>
      </c>
      <c r="T28" s="171">
        <v>46695.68</v>
      </c>
      <c r="U28" s="172" t="s">
        <v>1991</v>
      </c>
    </row>
    <row r="29" spans="1:21" outlineLevel="1">
      <c r="A29" s="167" t="s">
        <v>1992</v>
      </c>
      <c r="B29" s="168" t="s">
        <v>1997</v>
      </c>
      <c r="C29" s="168" t="s">
        <v>275</v>
      </c>
      <c r="D29" s="168" t="s">
        <v>1993</v>
      </c>
      <c r="E29" s="169">
        <v>22318</v>
      </c>
      <c r="F29" s="169">
        <v>13897</v>
      </c>
      <c r="G29" s="169">
        <v>110839.29</v>
      </c>
      <c r="H29" s="169">
        <v>47351.37</v>
      </c>
      <c r="I29" s="169">
        <v>102</v>
      </c>
      <c r="J29" s="169">
        <v>85</v>
      </c>
      <c r="K29" s="170">
        <v>160.6</v>
      </c>
      <c r="L29" s="170">
        <v>234.08</v>
      </c>
      <c r="M29" s="170">
        <v>120</v>
      </c>
      <c r="N29" s="170">
        <v>1.23</v>
      </c>
      <c r="O29" s="170">
        <v>0</v>
      </c>
      <c r="P29" s="169">
        <v>27451.14</v>
      </c>
      <c r="Q29" s="169">
        <v>138290.43</v>
      </c>
      <c r="R29" s="169">
        <v>0</v>
      </c>
      <c r="S29" s="169">
        <v>0</v>
      </c>
      <c r="T29" s="171">
        <v>138290.43</v>
      </c>
      <c r="U29" s="172" t="s">
        <v>1998</v>
      </c>
    </row>
    <row r="30" spans="1:21" outlineLevel="1">
      <c r="A30" s="167" t="s">
        <v>1999</v>
      </c>
      <c r="B30" s="168" t="s">
        <v>1997</v>
      </c>
      <c r="C30" s="168" t="s">
        <v>275</v>
      </c>
      <c r="D30" s="168" t="s">
        <v>1993</v>
      </c>
      <c r="E30" s="169">
        <v>111790</v>
      </c>
      <c r="F30" s="169">
        <v>81842</v>
      </c>
      <c r="G30" s="169">
        <v>0</v>
      </c>
      <c r="H30" s="169">
        <v>0</v>
      </c>
      <c r="I30" s="169">
        <v>76</v>
      </c>
      <c r="J30" s="169">
        <v>56</v>
      </c>
      <c r="K30" s="170">
        <v>136.59</v>
      </c>
      <c r="L30" s="170">
        <v>0</v>
      </c>
      <c r="M30" s="170">
        <v>135.71</v>
      </c>
      <c r="N30" s="170">
        <v>1.25</v>
      </c>
      <c r="O30" s="170">
        <v>0</v>
      </c>
      <c r="P30" s="169">
        <v>139737.5</v>
      </c>
      <c r="Q30" s="169">
        <v>139737.5</v>
      </c>
      <c r="R30" s="169">
        <v>0</v>
      </c>
      <c r="S30" s="169">
        <v>0</v>
      </c>
      <c r="T30" s="171">
        <v>139737.5</v>
      </c>
      <c r="U30" s="172" t="s">
        <v>1998</v>
      </c>
    </row>
    <row r="31" spans="1:21" outlineLevel="1">
      <c r="A31" s="167" t="s">
        <v>1995</v>
      </c>
      <c r="B31" s="168" t="s">
        <v>1997</v>
      </c>
      <c r="C31" s="168" t="s">
        <v>275</v>
      </c>
      <c r="D31" s="168" t="s">
        <v>1993</v>
      </c>
      <c r="E31" s="169">
        <v>58942</v>
      </c>
      <c r="F31" s="169">
        <v>23430</v>
      </c>
      <c r="G31" s="169">
        <v>0</v>
      </c>
      <c r="H31" s="169">
        <v>0</v>
      </c>
      <c r="I31" s="169">
        <v>48</v>
      </c>
      <c r="J31" s="169">
        <v>28</v>
      </c>
      <c r="K31" s="170">
        <v>251.57</v>
      </c>
      <c r="L31" s="170">
        <v>0</v>
      </c>
      <c r="M31" s="170">
        <v>171.43</v>
      </c>
      <c r="N31" s="170">
        <v>1.28</v>
      </c>
      <c r="O31" s="170">
        <v>0</v>
      </c>
      <c r="P31" s="169">
        <v>75445.759999999995</v>
      </c>
      <c r="Q31" s="169">
        <v>75445.759999999995</v>
      </c>
      <c r="R31" s="169">
        <v>0</v>
      </c>
      <c r="S31" s="169">
        <v>0</v>
      </c>
      <c r="T31" s="171">
        <v>75445.759999999995</v>
      </c>
      <c r="U31" s="172" t="s">
        <v>1998</v>
      </c>
    </row>
    <row r="32" spans="1:21" outlineLevel="1">
      <c r="A32" s="167" t="s">
        <v>2000</v>
      </c>
      <c r="B32" s="168" t="s">
        <v>1997</v>
      </c>
      <c r="C32" s="168" t="s">
        <v>275</v>
      </c>
      <c r="D32" s="168" t="s">
        <v>1993</v>
      </c>
      <c r="E32" s="169">
        <v>0</v>
      </c>
      <c r="F32" s="169">
        <v>1408</v>
      </c>
      <c r="G32" s="169">
        <v>0</v>
      </c>
      <c r="H32" s="169">
        <v>0</v>
      </c>
      <c r="I32" s="169">
        <v>0</v>
      </c>
      <c r="J32" s="169">
        <v>8</v>
      </c>
      <c r="K32" s="170">
        <v>0</v>
      </c>
      <c r="L32" s="170">
        <v>0</v>
      </c>
      <c r="M32" s="170">
        <v>0</v>
      </c>
      <c r="N32" s="170">
        <v>1</v>
      </c>
      <c r="O32" s="170">
        <v>0</v>
      </c>
      <c r="P32" s="169">
        <v>0</v>
      </c>
      <c r="Q32" s="169">
        <v>0</v>
      </c>
      <c r="R32" s="169">
        <v>0</v>
      </c>
      <c r="S32" s="169">
        <v>0</v>
      </c>
      <c r="T32" s="171">
        <v>0</v>
      </c>
      <c r="U32" s="172" t="s">
        <v>1998</v>
      </c>
    </row>
    <row r="33" spans="1:21">
      <c r="A33" s="173" t="s">
        <v>2001</v>
      </c>
      <c r="B33" s="174"/>
      <c r="C33" s="174"/>
      <c r="D33" s="174"/>
      <c r="E33" s="175">
        <v>428214</v>
      </c>
      <c r="F33" s="175">
        <v>120577</v>
      </c>
      <c r="G33" s="175">
        <v>132653.53</v>
      </c>
      <c r="H33" s="175">
        <v>47351.37</v>
      </c>
      <c r="I33" s="174"/>
      <c r="J33" s="174"/>
      <c r="K33" s="176"/>
      <c r="L33" s="176"/>
      <c r="M33" s="176"/>
      <c r="N33" s="176"/>
      <c r="O33" s="176"/>
      <c r="P33" s="175">
        <v>550698.56999999995</v>
      </c>
      <c r="Q33" s="175">
        <v>683352.1</v>
      </c>
      <c r="R33" s="175">
        <v>0</v>
      </c>
      <c r="S33" s="175">
        <v>0</v>
      </c>
      <c r="T33" s="175">
        <v>683352.1</v>
      </c>
      <c r="U33" s="169"/>
    </row>
    <row r="34" spans="1:21">
      <c r="A34" s="177" t="s">
        <v>261</v>
      </c>
      <c r="B34" s="178"/>
      <c r="C34" s="178"/>
      <c r="D34" s="178"/>
      <c r="E34" s="179">
        <v>435593</v>
      </c>
      <c r="F34" s="179">
        <v>120577</v>
      </c>
      <c r="G34" s="179">
        <v>132653.53</v>
      </c>
      <c r="H34" s="179">
        <v>47351.37</v>
      </c>
      <c r="I34" s="178"/>
      <c r="J34" s="178"/>
      <c r="K34" s="180"/>
      <c r="L34" s="180"/>
      <c r="M34" s="180"/>
      <c r="N34" s="180"/>
      <c r="O34" s="180"/>
      <c r="P34" s="179">
        <v>560143.68999999994</v>
      </c>
      <c r="Q34" s="179">
        <v>692797.22</v>
      </c>
      <c r="R34" s="179">
        <v>0</v>
      </c>
      <c r="S34" s="179">
        <v>0</v>
      </c>
      <c r="T34" s="179">
        <v>692797.22</v>
      </c>
      <c r="U34" s="169"/>
    </row>
    <row r="35" spans="1:21">
      <c r="A35" s="160" t="s">
        <v>621</v>
      </c>
      <c r="B35" s="161" t="s">
        <v>277</v>
      </c>
      <c r="C35" s="161" t="s">
        <v>365</v>
      </c>
      <c r="D35" s="161" t="s">
        <v>366</v>
      </c>
      <c r="E35" s="161" t="s">
        <v>367</v>
      </c>
      <c r="F35" s="161" t="s">
        <v>368</v>
      </c>
      <c r="G35" s="161" t="s">
        <v>369</v>
      </c>
      <c r="H35" s="161" t="s">
        <v>370</v>
      </c>
      <c r="I35" s="161" t="s">
        <v>371</v>
      </c>
      <c r="J35" s="161" t="s">
        <v>372</v>
      </c>
      <c r="K35" s="162" t="s">
        <v>373</v>
      </c>
      <c r="L35" s="162" t="s">
        <v>374</v>
      </c>
      <c r="M35" s="162" t="s">
        <v>375</v>
      </c>
      <c r="N35" s="163" t="s">
        <v>376</v>
      </c>
      <c r="O35" s="163" t="s">
        <v>377</v>
      </c>
      <c r="P35" s="164" t="s">
        <v>378</v>
      </c>
      <c r="Q35" s="164" t="s">
        <v>379</v>
      </c>
      <c r="R35" s="165" t="s">
        <v>380</v>
      </c>
      <c r="S35" s="165" t="s">
        <v>366</v>
      </c>
      <c r="T35" s="166" t="s">
        <v>293</v>
      </c>
      <c r="U35" s="161" t="s">
        <v>381</v>
      </c>
    </row>
    <row r="36" spans="1:21" outlineLevel="1">
      <c r="A36" s="167" t="s">
        <v>382</v>
      </c>
      <c r="B36" s="168" t="s">
        <v>1990</v>
      </c>
      <c r="C36" s="168" t="s">
        <v>275</v>
      </c>
      <c r="D36" s="168" t="s">
        <v>384</v>
      </c>
      <c r="E36" s="169">
        <v>7379</v>
      </c>
      <c r="F36" s="169">
        <v>0</v>
      </c>
      <c r="G36" s="169">
        <v>0</v>
      </c>
      <c r="H36" s="169">
        <v>0</v>
      </c>
      <c r="I36" s="169">
        <v>42</v>
      </c>
      <c r="J36" s="169">
        <v>0</v>
      </c>
      <c r="K36" s="170">
        <v>0</v>
      </c>
      <c r="L36" s="170">
        <v>0</v>
      </c>
      <c r="M36" s="170">
        <v>0</v>
      </c>
      <c r="N36" s="170">
        <v>1.28</v>
      </c>
      <c r="O36" s="170">
        <v>0</v>
      </c>
      <c r="P36" s="169">
        <v>9445.1200000000008</v>
      </c>
      <c r="Q36" s="169">
        <v>9445.1200000000008</v>
      </c>
      <c r="R36" s="169">
        <v>0</v>
      </c>
      <c r="S36" s="169">
        <v>0</v>
      </c>
      <c r="T36" s="171">
        <v>9445.1200000000008</v>
      </c>
      <c r="U36" s="172" t="s">
        <v>1991</v>
      </c>
    </row>
    <row r="37" spans="1:21">
      <c r="A37" s="173" t="s">
        <v>417</v>
      </c>
      <c r="B37" s="174"/>
      <c r="C37" s="174"/>
      <c r="D37" s="174"/>
      <c r="E37" s="175">
        <v>7379</v>
      </c>
      <c r="F37" s="175">
        <v>0</v>
      </c>
      <c r="G37" s="175">
        <v>0</v>
      </c>
      <c r="H37" s="175">
        <v>0</v>
      </c>
      <c r="I37" s="174"/>
      <c r="J37" s="174"/>
      <c r="K37" s="176"/>
      <c r="L37" s="176"/>
      <c r="M37" s="176"/>
      <c r="N37" s="176"/>
      <c r="O37" s="176"/>
      <c r="P37" s="175">
        <v>9445.1200000000008</v>
      </c>
      <c r="Q37" s="175">
        <v>9445.1200000000008</v>
      </c>
      <c r="R37" s="175">
        <v>0</v>
      </c>
      <c r="S37" s="175">
        <v>0</v>
      </c>
      <c r="T37" s="175">
        <v>9445.1200000000008</v>
      </c>
      <c r="U37" s="169"/>
    </row>
    <row r="38" spans="1:21" outlineLevel="1">
      <c r="A38" s="167" t="s">
        <v>1992</v>
      </c>
      <c r="B38" s="168" t="s">
        <v>1990</v>
      </c>
      <c r="C38" s="168" t="s">
        <v>275</v>
      </c>
      <c r="D38" s="168" t="s">
        <v>1993</v>
      </c>
      <c r="E38" s="169">
        <v>57113</v>
      </c>
      <c r="F38" s="169">
        <v>0</v>
      </c>
      <c r="G38" s="169">
        <v>21814.240000000002</v>
      </c>
      <c r="H38" s="169">
        <v>0</v>
      </c>
      <c r="I38" s="169">
        <v>219</v>
      </c>
      <c r="J38" s="169">
        <v>0</v>
      </c>
      <c r="K38" s="170">
        <v>0</v>
      </c>
      <c r="L38" s="170">
        <v>0</v>
      </c>
      <c r="M38" s="170">
        <v>0</v>
      </c>
      <c r="N38" s="170">
        <v>1.23</v>
      </c>
      <c r="O38" s="170">
        <v>0</v>
      </c>
      <c r="P38" s="169">
        <v>70248.990000000005</v>
      </c>
      <c r="Q38" s="169">
        <v>92063.23</v>
      </c>
      <c r="R38" s="169">
        <v>0</v>
      </c>
      <c r="S38" s="169">
        <v>0</v>
      </c>
      <c r="T38" s="171">
        <v>92063.23</v>
      </c>
      <c r="U38" s="172" t="s">
        <v>1991</v>
      </c>
    </row>
    <row r="39" spans="1:21" outlineLevel="1">
      <c r="A39" s="167" t="s">
        <v>1994</v>
      </c>
      <c r="B39" s="168" t="s">
        <v>1990</v>
      </c>
      <c r="C39" s="168" t="s">
        <v>275</v>
      </c>
      <c r="D39" s="168" t="s">
        <v>1993</v>
      </c>
      <c r="E39" s="169">
        <v>141570</v>
      </c>
      <c r="F39" s="169">
        <v>0</v>
      </c>
      <c r="G39" s="169">
        <v>0</v>
      </c>
      <c r="H39" s="169">
        <v>0</v>
      </c>
      <c r="I39" s="169">
        <v>143</v>
      </c>
      <c r="J39" s="169">
        <v>0</v>
      </c>
      <c r="K39" s="170">
        <v>0</v>
      </c>
      <c r="L39" s="170">
        <v>0</v>
      </c>
      <c r="M39" s="170">
        <v>0</v>
      </c>
      <c r="N39" s="170">
        <v>1.35</v>
      </c>
      <c r="O39" s="170">
        <v>0</v>
      </c>
      <c r="P39" s="169">
        <v>191119.5</v>
      </c>
      <c r="Q39" s="169">
        <v>191119.5</v>
      </c>
      <c r="R39" s="169">
        <v>0</v>
      </c>
      <c r="S39" s="169">
        <v>0</v>
      </c>
      <c r="T39" s="171">
        <v>191119.5</v>
      </c>
      <c r="U39" s="172" t="s">
        <v>1991</v>
      </c>
    </row>
    <row r="40" spans="1:21" outlineLevel="1">
      <c r="A40" s="167" t="s">
        <v>1995</v>
      </c>
      <c r="B40" s="168" t="s">
        <v>1990</v>
      </c>
      <c r="C40" s="168" t="s">
        <v>275</v>
      </c>
      <c r="D40" s="168" t="s">
        <v>1993</v>
      </c>
      <c r="E40" s="169">
        <v>36481</v>
      </c>
      <c r="F40" s="169">
        <v>0</v>
      </c>
      <c r="G40" s="169">
        <v>0</v>
      </c>
      <c r="H40" s="169">
        <v>0</v>
      </c>
      <c r="I40" s="169">
        <v>122</v>
      </c>
      <c r="J40" s="169">
        <v>0</v>
      </c>
      <c r="K40" s="170">
        <v>0</v>
      </c>
      <c r="L40" s="170">
        <v>0</v>
      </c>
      <c r="M40" s="170">
        <v>0</v>
      </c>
      <c r="N40" s="170">
        <v>1.28</v>
      </c>
      <c r="O40" s="170">
        <v>0</v>
      </c>
      <c r="P40" s="169">
        <v>46695.68</v>
      </c>
      <c r="Q40" s="169">
        <v>46695.68</v>
      </c>
      <c r="R40" s="169">
        <v>0</v>
      </c>
      <c r="S40" s="169">
        <v>0</v>
      </c>
      <c r="T40" s="171">
        <v>46695.68</v>
      </c>
      <c r="U40" s="172" t="s">
        <v>1991</v>
      </c>
    </row>
    <row r="41" spans="1:21" outlineLevel="1">
      <c r="A41" s="167" t="s">
        <v>1992</v>
      </c>
      <c r="B41" s="168" t="s">
        <v>1997</v>
      </c>
      <c r="C41" s="168" t="s">
        <v>275</v>
      </c>
      <c r="D41" s="168" t="s">
        <v>1993</v>
      </c>
      <c r="E41" s="169">
        <v>22318</v>
      </c>
      <c r="F41" s="169">
        <v>13897</v>
      </c>
      <c r="G41" s="169">
        <v>110839.29</v>
      </c>
      <c r="H41" s="169">
        <v>47351.37</v>
      </c>
      <c r="I41" s="169">
        <v>102</v>
      </c>
      <c r="J41" s="169">
        <v>85</v>
      </c>
      <c r="K41" s="170">
        <v>160.6</v>
      </c>
      <c r="L41" s="170">
        <v>234.08</v>
      </c>
      <c r="M41" s="170">
        <v>120</v>
      </c>
      <c r="N41" s="170">
        <v>1.23</v>
      </c>
      <c r="O41" s="170">
        <v>0</v>
      </c>
      <c r="P41" s="169">
        <v>27451.14</v>
      </c>
      <c r="Q41" s="169">
        <v>138290.43</v>
      </c>
      <c r="R41" s="169">
        <v>0</v>
      </c>
      <c r="S41" s="169">
        <v>0</v>
      </c>
      <c r="T41" s="171">
        <v>138290.43</v>
      </c>
      <c r="U41" s="172" t="s">
        <v>1998</v>
      </c>
    </row>
    <row r="42" spans="1:21" outlineLevel="1">
      <c r="A42" s="167" t="s">
        <v>1999</v>
      </c>
      <c r="B42" s="168" t="s">
        <v>1997</v>
      </c>
      <c r="C42" s="168" t="s">
        <v>275</v>
      </c>
      <c r="D42" s="168" t="s">
        <v>1993</v>
      </c>
      <c r="E42" s="169">
        <v>111790</v>
      </c>
      <c r="F42" s="169">
        <v>81842</v>
      </c>
      <c r="G42" s="169">
        <v>0</v>
      </c>
      <c r="H42" s="169">
        <v>0</v>
      </c>
      <c r="I42" s="169">
        <v>76</v>
      </c>
      <c r="J42" s="169">
        <v>56</v>
      </c>
      <c r="K42" s="170">
        <v>136.59</v>
      </c>
      <c r="L42" s="170">
        <v>0</v>
      </c>
      <c r="M42" s="170">
        <v>135.71</v>
      </c>
      <c r="N42" s="170">
        <v>1.25</v>
      </c>
      <c r="O42" s="170">
        <v>0</v>
      </c>
      <c r="P42" s="169">
        <v>139737.5</v>
      </c>
      <c r="Q42" s="169">
        <v>139737.5</v>
      </c>
      <c r="R42" s="169">
        <v>0</v>
      </c>
      <c r="S42" s="169">
        <v>0</v>
      </c>
      <c r="T42" s="171">
        <v>139737.5</v>
      </c>
      <c r="U42" s="172" t="s">
        <v>1998</v>
      </c>
    </row>
    <row r="43" spans="1:21" outlineLevel="1">
      <c r="A43" s="167" t="s">
        <v>1995</v>
      </c>
      <c r="B43" s="168" t="s">
        <v>1997</v>
      </c>
      <c r="C43" s="168" t="s">
        <v>275</v>
      </c>
      <c r="D43" s="168" t="s">
        <v>1993</v>
      </c>
      <c r="E43" s="169">
        <v>58942</v>
      </c>
      <c r="F43" s="169">
        <v>23430</v>
      </c>
      <c r="G43" s="169">
        <v>0</v>
      </c>
      <c r="H43" s="169">
        <v>0</v>
      </c>
      <c r="I43" s="169">
        <v>48</v>
      </c>
      <c r="J43" s="169">
        <v>28</v>
      </c>
      <c r="K43" s="170">
        <v>251.57</v>
      </c>
      <c r="L43" s="170">
        <v>0</v>
      </c>
      <c r="M43" s="170">
        <v>171.43</v>
      </c>
      <c r="N43" s="170">
        <v>1.28</v>
      </c>
      <c r="O43" s="170">
        <v>0</v>
      </c>
      <c r="P43" s="169">
        <v>75445.759999999995</v>
      </c>
      <c r="Q43" s="169">
        <v>75445.759999999995</v>
      </c>
      <c r="R43" s="169">
        <v>0</v>
      </c>
      <c r="S43" s="169">
        <v>0</v>
      </c>
      <c r="T43" s="171">
        <v>75445.759999999995</v>
      </c>
      <c r="U43" s="172" t="s">
        <v>1998</v>
      </c>
    </row>
    <row r="44" spans="1:21" outlineLevel="1">
      <c r="A44" s="167" t="s">
        <v>2000</v>
      </c>
      <c r="B44" s="168" t="s">
        <v>1997</v>
      </c>
      <c r="C44" s="168" t="s">
        <v>275</v>
      </c>
      <c r="D44" s="168" t="s">
        <v>1993</v>
      </c>
      <c r="E44" s="169">
        <v>0</v>
      </c>
      <c r="F44" s="169">
        <v>1408</v>
      </c>
      <c r="G44" s="169">
        <v>0</v>
      </c>
      <c r="H44" s="169">
        <v>0</v>
      </c>
      <c r="I44" s="169">
        <v>0</v>
      </c>
      <c r="J44" s="169">
        <v>8</v>
      </c>
      <c r="K44" s="170">
        <v>0</v>
      </c>
      <c r="L44" s="170">
        <v>0</v>
      </c>
      <c r="M44" s="170">
        <v>0</v>
      </c>
      <c r="N44" s="170">
        <v>1</v>
      </c>
      <c r="O44" s="170">
        <v>0</v>
      </c>
      <c r="P44" s="169">
        <v>0</v>
      </c>
      <c r="Q44" s="169">
        <v>0</v>
      </c>
      <c r="R44" s="169">
        <v>0</v>
      </c>
      <c r="S44" s="169">
        <v>0</v>
      </c>
      <c r="T44" s="171">
        <v>0</v>
      </c>
      <c r="U44" s="172" t="s">
        <v>1998</v>
      </c>
    </row>
    <row r="45" spans="1:21">
      <c r="A45" s="173" t="s">
        <v>2001</v>
      </c>
      <c r="B45" s="174"/>
      <c r="C45" s="174"/>
      <c r="D45" s="174"/>
      <c r="E45" s="175">
        <v>428214</v>
      </c>
      <c r="F45" s="175">
        <v>120577</v>
      </c>
      <c r="G45" s="175">
        <v>132653.53</v>
      </c>
      <c r="H45" s="175">
        <v>47351.37</v>
      </c>
      <c r="I45" s="174"/>
      <c r="J45" s="174"/>
      <c r="K45" s="176"/>
      <c r="L45" s="176"/>
      <c r="M45" s="176"/>
      <c r="N45" s="176"/>
      <c r="O45" s="176"/>
      <c r="P45" s="175">
        <v>550698.56999999995</v>
      </c>
      <c r="Q45" s="175">
        <v>683352.1</v>
      </c>
      <c r="R45" s="175">
        <v>0</v>
      </c>
      <c r="S45" s="175">
        <v>0</v>
      </c>
      <c r="T45" s="175">
        <v>683352.1</v>
      </c>
      <c r="U45" s="169"/>
    </row>
    <row r="46" spans="1:21">
      <c r="A46" s="177" t="s">
        <v>261</v>
      </c>
      <c r="B46" s="178"/>
      <c r="C46" s="178"/>
      <c r="D46" s="178"/>
      <c r="E46" s="179">
        <v>435593</v>
      </c>
      <c r="F46" s="179">
        <v>120577</v>
      </c>
      <c r="G46" s="179">
        <v>132653.53</v>
      </c>
      <c r="H46" s="179">
        <v>47351.37</v>
      </c>
      <c r="I46" s="178"/>
      <c r="J46" s="178"/>
      <c r="K46" s="180"/>
      <c r="L46" s="180"/>
      <c r="M46" s="180"/>
      <c r="N46" s="180"/>
      <c r="O46" s="180"/>
      <c r="P46" s="179">
        <v>560143.68999999994</v>
      </c>
      <c r="Q46" s="179">
        <v>692797.22</v>
      </c>
      <c r="R46" s="179">
        <v>0</v>
      </c>
      <c r="S46" s="179">
        <v>0</v>
      </c>
      <c r="T46" s="179">
        <v>692797.22</v>
      </c>
      <c r="U46" s="169"/>
    </row>
    <row r="47" spans="1:21">
      <c r="A47" s="181"/>
    </row>
    <row r="48" spans="1:21">
      <c r="A48" s="160" t="s">
        <v>622</v>
      </c>
      <c r="B48" s="161" t="s">
        <v>623</v>
      </c>
      <c r="C48" s="161" t="s">
        <v>308</v>
      </c>
      <c r="D48" s="161" t="s">
        <v>6</v>
      </c>
      <c r="E48" s="182"/>
      <c r="F48" s="183"/>
      <c r="G48" s="184"/>
      <c r="H48" s="692" t="s">
        <v>624</v>
      </c>
      <c r="I48" s="693"/>
      <c r="J48" s="693"/>
      <c r="K48" s="693"/>
      <c r="L48" s="185" t="s">
        <v>366</v>
      </c>
      <c r="M48" s="185" t="s">
        <v>623</v>
      </c>
      <c r="N48" s="185" t="s">
        <v>308</v>
      </c>
      <c r="O48" s="185" t="s">
        <v>6</v>
      </c>
      <c r="P48" s="185" t="s">
        <v>625</v>
      </c>
    </row>
    <row r="49" spans="1:16" ht="15" customHeight="1" outlineLevel="1">
      <c r="A49" s="167" t="s">
        <v>626</v>
      </c>
      <c r="B49" s="169">
        <v>198145.58</v>
      </c>
      <c r="C49" s="169">
        <v>198145.58</v>
      </c>
      <c r="D49" s="169">
        <v>198145.58</v>
      </c>
      <c r="E49" s="186"/>
      <c r="F49" s="187"/>
      <c r="G49" s="184"/>
      <c r="H49" s="694" t="s">
        <v>382</v>
      </c>
      <c r="I49" s="695"/>
      <c r="J49" s="695"/>
      <c r="K49" s="695"/>
      <c r="L49" s="188" t="s">
        <v>384</v>
      </c>
      <c r="M49" s="189">
        <v>9445.1200000000008</v>
      </c>
      <c r="N49" s="189">
        <v>9445.1200000000008</v>
      </c>
      <c r="O49" s="189">
        <v>9445.1200000000008</v>
      </c>
      <c r="P49" s="188" t="s">
        <v>275</v>
      </c>
    </row>
    <row r="50" spans="1:16" ht="15" customHeight="1" outlineLevel="1">
      <c r="A50" s="167" t="s">
        <v>627</v>
      </c>
      <c r="B50" s="169">
        <v>683352.1</v>
      </c>
      <c r="C50" s="169">
        <v>683352.1</v>
      </c>
      <c r="D50" s="169">
        <v>683352.1</v>
      </c>
      <c r="E50" s="186"/>
      <c r="F50" s="187"/>
      <c r="G50" s="184"/>
      <c r="H50" s="706" t="s">
        <v>670</v>
      </c>
      <c r="I50" s="707"/>
      <c r="J50" s="707"/>
      <c r="K50" s="707"/>
      <c r="L50" s="248"/>
      <c r="M50" s="249">
        <v>9445.1200000000008</v>
      </c>
      <c r="N50" s="249">
        <v>9445.1200000000008</v>
      </c>
      <c r="O50" s="249">
        <v>9445.1200000000008</v>
      </c>
      <c r="P50" s="248"/>
    </row>
    <row r="51" spans="1:16" ht="15" customHeight="1" outlineLevel="1">
      <c r="A51" s="190" t="s">
        <v>628</v>
      </c>
      <c r="B51" s="169">
        <v>0</v>
      </c>
      <c r="C51" s="169">
        <v>0</v>
      </c>
      <c r="D51" s="169">
        <v>0</v>
      </c>
      <c r="E51" s="191"/>
      <c r="F51" s="187"/>
      <c r="G51" s="250"/>
    </row>
    <row r="52" spans="1:16" ht="15" customHeight="1" outlineLevel="1">
      <c r="A52" s="190" t="s">
        <v>629</v>
      </c>
      <c r="B52" s="169">
        <v>0</v>
      </c>
      <c r="C52" s="169">
        <v>0</v>
      </c>
      <c r="D52" s="169">
        <v>0</v>
      </c>
      <c r="E52" s="186"/>
      <c r="F52" s="187"/>
      <c r="G52" s="250"/>
    </row>
    <row r="53" spans="1:16" ht="15" customHeight="1" outlineLevel="1">
      <c r="A53" s="192" t="s">
        <v>630</v>
      </c>
      <c r="B53" s="169">
        <v>198145.58</v>
      </c>
      <c r="C53" s="169">
        <v>198145.58</v>
      </c>
      <c r="D53" s="169">
        <v>198145.58</v>
      </c>
      <c r="E53" s="186"/>
      <c r="F53" s="187"/>
      <c r="G53" s="250"/>
    </row>
    <row r="54" spans="1:16" ht="15" customHeight="1" outlineLevel="1">
      <c r="A54" s="192" t="s">
        <v>631</v>
      </c>
      <c r="B54" s="169">
        <v>683352.1</v>
      </c>
      <c r="C54" s="169">
        <v>683352.1</v>
      </c>
      <c r="D54" s="169">
        <v>683352.1</v>
      </c>
      <c r="E54" s="186"/>
      <c r="F54" s="187"/>
      <c r="G54" s="250"/>
    </row>
    <row r="55" spans="1:16" ht="15" customHeight="1" outlineLevel="1">
      <c r="A55" s="167" t="s">
        <v>632</v>
      </c>
      <c r="B55" s="169">
        <v>101</v>
      </c>
      <c r="C55" s="169">
        <v>101</v>
      </c>
      <c r="D55" s="169">
        <v>101</v>
      </c>
      <c r="E55" s="193"/>
      <c r="F55" s="187"/>
      <c r="G55" s="250"/>
    </row>
    <row r="56" spans="1:16" ht="15" customHeight="1" outlineLevel="1">
      <c r="A56" s="167" t="s">
        <v>634</v>
      </c>
      <c r="B56" s="169">
        <v>349</v>
      </c>
      <c r="C56" s="169">
        <v>349</v>
      </c>
      <c r="D56" s="169">
        <v>349</v>
      </c>
      <c r="E56" s="186"/>
      <c r="F56" s="187"/>
      <c r="G56" s="250"/>
    </row>
    <row r="57" spans="1:16" outlineLevel="1">
      <c r="A57" s="194"/>
      <c r="B57" s="194"/>
      <c r="C57" s="194"/>
      <c r="D57" s="194"/>
      <c r="E57" s="195"/>
      <c r="F57" s="196"/>
      <c r="G57" s="151"/>
    </row>
    <row r="58" spans="1:16" outlineLevel="1">
      <c r="A58" s="198" t="s">
        <v>635</v>
      </c>
      <c r="B58" s="161" t="s">
        <v>623</v>
      </c>
      <c r="C58" s="161" t="s">
        <v>308</v>
      </c>
      <c r="D58" s="161" t="s">
        <v>6</v>
      </c>
      <c r="E58" s="186"/>
      <c r="F58" s="187"/>
      <c r="G58" s="250"/>
    </row>
    <row r="59" spans="1:16" ht="15" customHeight="1" outlineLevel="1">
      <c r="A59" s="199" t="s">
        <v>636</v>
      </c>
      <c r="B59" s="169">
        <v>0</v>
      </c>
      <c r="C59" s="169">
        <v>0</v>
      </c>
      <c r="D59" s="169">
        <v>0</v>
      </c>
      <c r="E59" s="200"/>
      <c r="F59" s="187"/>
      <c r="G59" s="250"/>
    </row>
    <row r="60" spans="1:16" ht="15" customHeight="1" outlineLevel="1">
      <c r="A60" s="199" t="s">
        <v>637</v>
      </c>
      <c r="B60" s="169">
        <v>0</v>
      </c>
      <c r="C60" s="169">
        <v>0</v>
      </c>
      <c r="D60" s="201">
        <v>0</v>
      </c>
      <c r="E60" s="200"/>
      <c r="F60" s="187"/>
      <c r="G60" s="250"/>
    </row>
    <row r="61" spans="1:16" ht="15" customHeight="1" outlineLevel="1">
      <c r="A61" s="202" t="s">
        <v>638</v>
      </c>
      <c r="B61" s="203">
        <v>0</v>
      </c>
      <c r="C61" s="203">
        <v>0</v>
      </c>
      <c r="D61" s="25">
        <v>0</v>
      </c>
      <c r="E61" s="204"/>
      <c r="F61" s="187"/>
      <c r="G61" s="250"/>
    </row>
    <row r="62" spans="1:16" ht="15" customHeight="1" outlineLevel="1">
      <c r="A62" s="202" t="s">
        <v>639</v>
      </c>
      <c r="B62" s="205">
        <v>0</v>
      </c>
      <c r="C62" s="205">
        <v>0</v>
      </c>
      <c r="D62" s="206">
        <v>0</v>
      </c>
      <c r="E62" s="204"/>
      <c r="F62" s="187"/>
      <c r="G62" s="250"/>
    </row>
    <row r="63" spans="1:16" outlineLevel="1">
      <c r="A63" s="207"/>
      <c r="B63" s="208"/>
      <c r="C63" s="208"/>
      <c r="D63" s="209"/>
      <c r="E63" s="210"/>
      <c r="F63" s="187"/>
      <c r="G63" s="250"/>
    </row>
    <row r="64" spans="1:16" outlineLevel="1">
      <c r="A64" s="198" t="s">
        <v>641</v>
      </c>
      <c r="B64" s="211" t="s">
        <v>623</v>
      </c>
      <c r="C64" s="211" t="s">
        <v>308</v>
      </c>
      <c r="D64" s="211" t="s">
        <v>6</v>
      </c>
      <c r="E64" s="200"/>
      <c r="F64" s="187"/>
      <c r="G64" s="250"/>
    </row>
    <row r="65" spans="1:7" ht="15" customHeight="1" outlineLevel="1">
      <c r="A65" s="212" t="s">
        <v>642</v>
      </c>
      <c r="B65" s="689">
        <v>1</v>
      </c>
      <c r="C65" s="690"/>
      <c r="D65" s="691"/>
      <c r="E65" s="204"/>
      <c r="F65" s="187"/>
      <c r="G65" s="250"/>
    </row>
    <row r="66" spans="1:7" ht="15" customHeight="1" outlineLevel="1">
      <c r="A66" s="212" t="s">
        <v>643</v>
      </c>
      <c r="B66" s="689">
        <v>0</v>
      </c>
      <c r="C66" s="690"/>
      <c r="D66" s="691"/>
      <c r="E66" s="213"/>
      <c r="F66" s="214"/>
      <c r="G66" s="151"/>
    </row>
    <row r="67" spans="1:7" ht="15" customHeight="1" outlineLevel="1">
      <c r="A67" s="212" t="s">
        <v>644</v>
      </c>
      <c r="B67" s="689">
        <v>1</v>
      </c>
      <c r="C67" s="690"/>
      <c r="D67" s="691"/>
      <c r="E67" s="215"/>
      <c r="F67" s="216"/>
      <c r="G67" s="151"/>
    </row>
    <row r="68" spans="1:7" outlineLevel="1">
      <c r="A68" s="697"/>
      <c r="B68" s="698"/>
      <c r="C68" s="698"/>
      <c r="D68" s="699"/>
      <c r="E68" s="186"/>
      <c r="F68" s="187"/>
      <c r="G68" s="250"/>
    </row>
    <row r="69" spans="1:7" outlineLevel="1">
      <c r="A69" s="217" t="s">
        <v>645</v>
      </c>
      <c r="B69" s="211" t="s">
        <v>623</v>
      </c>
      <c r="C69" s="211" t="s">
        <v>308</v>
      </c>
      <c r="D69" s="211" t="s">
        <v>6</v>
      </c>
      <c r="E69" s="218"/>
      <c r="F69" s="219"/>
      <c r="G69" s="250"/>
    </row>
    <row r="70" spans="1:7" ht="15" customHeight="1" outlineLevel="1">
      <c r="A70" s="220" t="s">
        <v>647</v>
      </c>
      <c r="B70" s="221">
        <v>0</v>
      </c>
      <c r="C70" s="221">
        <v>0</v>
      </c>
      <c r="D70" s="221">
        <v>0</v>
      </c>
      <c r="E70" s="222"/>
      <c r="F70" s="223"/>
      <c r="G70" s="250"/>
    </row>
    <row r="71" spans="1:7" outlineLevel="1">
      <c r="A71" s="224" t="s">
        <v>648</v>
      </c>
      <c r="B71" s="677">
        <v>1</v>
      </c>
      <c r="C71" s="678"/>
      <c r="D71" s="679"/>
      <c r="E71" s="686" t="s">
        <v>649</v>
      </c>
      <c r="F71" s="680"/>
      <c r="G71" s="250"/>
    </row>
    <row r="72" spans="1:7" ht="15" customHeight="1" outlineLevel="1">
      <c r="A72" s="224" t="s">
        <v>650</v>
      </c>
      <c r="B72" s="226">
        <v>0</v>
      </c>
      <c r="C72" s="226">
        <v>0</v>
      </c>
      <c r="D72" s="226">
        <v>0</v>
      </c>
      <c r="E72" s="686"/>
      <c r="F72" s="680"/>
      <c r="G72" s="250"/>
    </row>
    <row r="73" spans="1:7" ht="15" customHeight="1" outlineLevel="1">
      <c r="A73" s="224" t="s">
        <v>651</v>
      </c>
      <c r="B73" s="703">
        <v>1.145</v>
      </c>
      <c r="C73" s="704"/>
      <c r="D73" s="705"/>
      <c r="E73" s="227"/>
      <c r="F73" s="681"/>
      <c r="G73" s="250"/>
    </row>
    <row r="74" spans="1:7" ht="15" customHeight="1" outlineLevel="1">
      <c r="A74" s="224" t="s">
        <v>652</v>
      </c>
      <c r="B74" s="228">
        <v>0</v>
      </c>
      <c r="C74" s="228">
        <v>0</v>
      </c>
      <c r="D74" s="228">
        <v>0</v>
      </c>
      <c r="E74" s="684"/>
      <c r="F74" s="682"/>
      <c r="G74" s="250"/>
    </row>
    <row r="75" spans="1:7" ht="15" customHeight="1" outlineLevel="1">
      <c r="A75" s="220" t="s">
        <v>653</v>
      </c>
      <c r="B75" s="221">
        <v>0</v>
      </c>
      <c r="C75" s="221">
        <v>0</v>
      </c>
      <c r="D75" s="221">
        <v>0</v>
      </c>
      <c r="E75" s="685"/>
      <c r="F75" s="683"/>
      <c r="G75" s="250"/>
    </row>
    <row r="76" spans="1:7" outlineLevel="1">
      <c r="A76" s="700"/>
      <c r="B76" s="701"/>
      <c r="C76" s="701"/>
      <c r="D76" s="702"/>
      <c r="E76" s="186"/>
      <c r="F76" s="187"/>
      <c r="G76" s="250"/>
    </row>
    <row r="77" spans="1:7" outlineLevel="1">
      <c r="A77" s="217" t="s">
        <v>654</v>
      </c>
      <c r="B77" s="211" t="s">
        <v>623</v>
      </c>
      <c r="C77" s="211" t="s">
        <v>308</v>
      </c>
      <c r="D77" s="211" t="s">
        <v>6</v>
      </c>
      <c r="E77" s="218"/>
      <c r="F77" s="219"/>
      <c r="G77" s="250"/>
    </row>
    <row r="78" spans="1:7" ht="18" outlineLevel="1">
      <c r="A78" s="229" t="s">
        <v>655</v>
      </c>
      <c r="B78" s="221">
        <v>0</v>
      </c>
      <c r="C78" s="221">
        <v>0</v>
      </c>
      <c r="D78" s="221">
        <v>0</v>
      </c>
      <c r="E78" s="222"/>
      <c r="F78" s="223"/>
      <c r="G78" s="250"/>
    </row>
    <row r="79" spans="1:7" outlineLevel="1">
      <c r="A79" s="230" t="s">
        <v>648</v>
      </c>
      <c r="B79" s="677">
        <v>1</v>
      </c>
      <c r="C79" s="678"/>
      <c r="D79" s="679"/>
      <c r="E79" s="686" t="s">
        <v>649</v>
      </c>
      <c r="F79" s="680"/>
      <c r="G79" s="250"/>
    </row>
    <row r="80" spans="1:7" ht="15" customHeight="1" outlineLevel="1">
      <c r="A80" s="230" t="s">
        <v>657</v>
      </c>
      <c r="B80" s="226">
        <v>3.4489999999999998</v>
      </c>
      <c r="C80" s="226">
        <v>3.4489999999999998</v>
      </c>
      <c r="D80" s="226">
        <v>3.4489999999999998</v>
      </c>
      <c r="E80" s="686"/>
      <c r="F80" s="680"/>
      <c r="G80" s="250"/>
    </row>
    <row r="81" spans="1:7" ht="15" customHeight="1" outlineLevel="1">
      <c r="A81" s="230" t="s">
        <v>659</v>
      </c>
      <c r="B81" s="703">
        <v>1.145</v>
      </c>
      <c r="C81" s="704"/>
      <c r="D81" s="705"/>
      <c r="E81" s="231"/>
      <c r="F81" s="682"/>
      <c r="G81" s="250"/>
    </row>
    <row r="82" spans="1:7" ht="15" customHeight="1" outlineLevel="1">
      <c r="A82" s="230" t="s">
        <v>660</v>
      </c>
      <c r="B82" s="228">
        <v>0</v>
      </c>
      <c r="C82" s="228">
        <v>0</v>
      </c>
      <c r="D82" s="228">
        <v>0</v>
      </c>
      <c r="E82" s="687"/>
      <c r="F82" s="682"/>
      <c r="G82" s="250"/>
    </row>
    <row r="83" spans="1:7" ht="15" customHeight="1" outlineLevel="1">
      <c r="A83" s="232" t="s">
        <v>661</v>
      </c>
      <c r="B83" s="221">
        <v>0</v>
      </c>
      <c r="C83" s="221">
        <v>0</v>
      </c>
      <c r="D83" s="221">
        <v>0</v>
      </c>
      <c r="E83" s="685"/>
      <c r="F83" s="683"/>
      <c r="G83" s="250"/>
    </row>
    <row r="84" spans="1:7" outlineLevel="1">
      <c r="A84" s="700"/>
      <c r="B84" s="701"/>
      <c r="C84" s="701"/>
      <c r="D84" s="702"/>
      <c r="E84" s="186"/>
      <c r="F84" s="187"/>
      <c r="G84" s="250"/>
    </row>
    <row r="85" spans="1:7" outlineLevel="1">
      <c r="A85" s="217" t="s">
        <v>662</v>
      </c>
      <c r="B85" s="161" t="s">
        <v>623</v>
      </c>
      <c r="C85" s="161" t="s">
        <v>308</v>
      </c>
      <c r="D85" s="161" t="s">
        <v>6</v>
      </c>
      <c r="E85" s="200"/>
      <c r="F85" s="187"/>
      <c r="G85" s="250"/>
    </row>
    <row r="86" spans="1:7" ht="20.25" outlineLevel="1">
      <c r="A86" s="233" t="s">
        <v>663</v>
      </c>
      <c r="B86" s="234">
        <v>1.444</v>
      </c>
      <c r="C86" s="235">
        <v>1.444</v>
      </c>
      <c r="D86" s="235">
        <v>1.444</v>
      </c>
      <c r="E86" s="236"/>
      <c r="F86" s="187"/>
      <c r="G86" s="250"/>
    </row>
    <row r="87" spans="1:7" ht="15" customHeight="1" outlineLevel="1">
      <c r="A87" s="237" t="s">
        <v>664</v>
      </c>
      <c r="B87" s="234">
        <v>0.44400000000000001</v>
      </c>
      <c r="C87" s="235">
        <v>0.44400000000000001</v>
      </c>
      <c r="D87" s="235">
        <v>0.44400000000000001</v>
      </c>
      <c r="E87" s="238"/>
      <c r="F87" s="187"/>
      <c r="G87" s="250"/>
    </row>
    <row r="88" spans="1:7" ht="15" customHeight="1" outlineLevel="1">
      <c r="A88" s="237" t="s">
        <v>665</v>
      </c>
      <c r="B88" s="234">
        <v>1.444</v>
      </c>
      <c r="C88" s="235">
        <v>1.444</v>
      </c>
      <c r="D88" s="239">
        <v>1.444</v>
      </c>
      <c r="E88" s="674" t="s">
        <v>666</v>
      </c>
      <c r="F88" s="240"/>
      <c r="G88" s="250"/>
    </row>
    <row r="89" spans="1:7" outlineLevel="1">
      <c r="A89" s="237" t="s">
        <v>648</v>
      </c>
      <c r="B89" s="671">
        <v>1</v>
      </c>
      <c r="C89" s="672"/>
      <c r="D89" s="673"/>
      <c r="E89" s="674"/>
      <c r="F89" s="240"/>
      <c r="G89" s="250"/>
    </row>
    <row r="90" spans="1:7" outlineLevel="1">
      <c r="A90" s="237"/>
      <c r="B90" s="241"/>
      <c r="C90" s="242"/>
      <c r="D90" s="242"/>
      <c r="E90" s="243"/>
      <c r="F90" s="244"/>
      <c r="G90" s="250"/>
    </row>
    <row r="91" spans="1:7" outlineLevel="1">
      <c r="A91" s="217" t="s">
        <v>667</v>
      </c>
      <c r="B91" s="211" t="s">
        <v>623</v>
      </c>
      <c r="C91" s="211" t="s">
        <v>308</v>
      </c>
      <c r="D91" s="211" t="s">
        <v>6</v>
      </c>
      <c r="E91" s="200"/>
      <c r="F91" s="187"/>
      <c r="G91" s="250"/>
    </row>
    <row r="92" spans="1:7" ht="18.75" outlineLevel="1">
      <c r="A92" s="245" t="s">
        <v>668</v>
      </c>
      <c r="B92" s="246">
        <v>1</v>
      </c>
      <c r="C92" s="246">
        <v>1</v>
      </c>
      <c r="D92" s="246">
        <v>1</v>
      </c>
      <c r="E92" s="204"/>
      <c r="F92" s="187"/>
      <c r="G92" s="250"/>
    </row>
    <row r="93" spans="1:7" ht="15" customHeight="1" outlineLevel="1">
      <c r="A93" s="247" t="s">
        <v>669</v>
      </c>
      <c r="B93" s="246">
        <v>2.4550000000000001</v>
      </c>
      <c r="C93" s="246">
        <v>2.4550000000000001</v>
      </c>
      <c r="D93" s="246">
        <v>2.4550000000000001</v>
      </c>
      <c r="E93" s="204"/>
      <c r="F93" s="187"/>
      <c r="G93" s="250"/>
    </row>
    <row r="94" spans="1:7" ht="15" customHeight="1" outlineLevel="1">
      <c r="A94" s="247" t="s">
        <v>671</v>
      </c>
      <c r="B94" s="246">
        <v>3.4489999999999998</v>
      </c>
      <c r="C94" s="246">
        <v>3.4489999999999998</v>
      </c>
      <c r="D94" s="246">
        <v>3.4489999999999998</v>
      </c>
      <c r="E94" s="204"/>
      <c r="F94" s="187"/>
      <c r="G94" s="250"/>
    </row>
    <row r="95" spans="1:7" ht="15" customHeight="1" outlineLevel="1">
      <c r="A95" s="247" t="s">
        <v>672</v>
      </c>
      <c r="B95" s="246">
        <v>2.4489999999999998</v>
      </c>
      <c r="C95" s="246">
        <v>2.4489999999999998</v>
      </c>
      <c r="D95" s="246">
        <v>2.4489999999999998</v>
      </c>
      <c r="E95" s="204"/>
      <c r="F95" s="251"/>
      <c r="G95" s="250"/>
    </row>
    <row r="96" spans="1:7" ht="15" customHeight="1" outlineLevel="1">
      <c r="A96" s="247" t="s">
        <v>673</v>
      </c>
      <c r="B96" s="246">
        <v>2.0049999999999999</v>
      </c>
      <c r="C96" s="246">
        <v>2.0049999999999999</v>
      </c>
      <c r="D96" s="246">
        <v>2.0049999999999999</v>
      </c>
      <c r="E96" s="204"/>
      <c r="F96" s="187"/>
      <c r="G96" s="250"/>
    </row>
    <row r="97" spans="1:7" outlineLevel="1">
      <c r="A97" s="252"/>
      <c r="B97" s="253"/>
      <c r="C97" s="253"/>
      <c r="D97" s="253"/>
      <c r="E97" s="254"/>
      <c r="F97" s="255"/>
      <c r="G97" s="250"/>
    </row>
    <row r="98" spans="1:7" outlineLevel="1">
      <c r="A98" s="217" t="s">
        <v>674</v>
      </c>
      <c r="B98" s="211" t="s">
        <v>623</v>
      </c>
      <c r="C98" s="211" t="s">
        <v>308</v>
      </c>
      <c r="D98" s="211" t="s">
        <v>6</v>
      </c>
      <c r="E98" s="200"/>
      <c r="F98" s="187"/>
      <c r="G98" s="250"/>
    </row>
    <row r="99" spans="1:7" ht="18">
      <c r="A99" s="256" t="s">
        <v>675</v>
      </c>
      <c r="B99" s="221">
        <v>0</v>
      </c>
      <c r="C99" s="221">
        <v>0</v>
      </c>
      <c r="D99" s="221">
        <v>0</v>
      </c>
      <c r="E99" s="204"/>
      <c r="F99" s="257"/>
      <c r="G99" s="250"/>
    </row>
    <row r="100" spans="1:7" ht="15" customHeight="1">
      <c r="A100" s="230" t="s">
        <v>676</v>
      </c>
      <c r="B100" s="221">
        <v>0</v>
      </c>
      <c r="C100" s="221">
        <v>0</v>
      </c>
      <c r="D100" s="221">
        <v>0</v>
      </c>
      <c r="E100" s="258"/>
      <c r="F100" s="688" t="s">
        <v>666</v>
      </c>
      <c r="G100" s="151"/>
    </row>
    <row r="101" spans="1:7" ht="15" customHeight="1">
      <c r="A101" s="259" t="s">
        <v>677</v>
      </c>
      <c r="B101" s="221">
        <v>0</v>
      </c>
      <c r="C101" s="221">
        <v>0</v>
      </c>
      <c r="D101" s="221">
        <v>0</v>
      </c>
      <c r="E101" s="260"/>
      <c r="F101" s="688"/>
      <c r="G101" s="151"/>
    </row>
    <row r="102" spans="1:7">
      <c r="A102" s="259" t="s">
        <v>678</v>
      </c>
      <c r="B102" s="677">
        <v>1</v>
      </c>
      <c r="C102" s="678"/>
      <c r="D102" s="679"/>
      <c r="E102" s="675" t="s">
        <v>649</v>
      </c>
      <c r="F102" s="261"/>
      <c r="G102" s="250"/>
    </row>
    <row r="103" spans="1:7">
      <c r="A103" s="259" t="s">
        <v>679</v>
      </c>
      <c r="B103" s="246">
        <v>3.4489999999999998</v>
      </c>
      <c r="C103" s="246">
        <v>3.4489999999999998</v>
      </c>
      <c r="D103" s="246">
        <v>3.4489999999999998</v>
      </c>
      <c r="E103" s="676"/>
      <c r="F103" s="225"/>
      <c r="G103" s="250"/>
    </row>
    <row r="104" spans="1:7">
      <c r="A104" s="259"/>
      <c r="B104" s="262"/>
      <c r="C104" s="253"/>
      <c r="D104" s="253"/>
      <c r="E104" s="243"/>
      <c r="F104" s="263"/>
      <c r="G104" s="250"/>
    </row>
    <row r="105" spans="1:7">
      <c r="A105" s="264" t="s">
        <v>680</v>
      </c>
      <c r="B105" s="169">
        <v>9445.1200000000008</v>
      </c>
      <c r="C105" s="169">
        <v>9445.1200000000008</v>
      </c>
      <c r="D105" s="169">
        <v>9445.1200000000008</v>
      </c>
      <c r="E105" s="265"/>
      <c r="F105" s="219"/>
      <c r="G105" s="250"/>
    </row>
    <row r="106" spans="1:7">
      <c r="A106" s="266"/>
      <c r="B106" s="267"/>
      <c r="C106" s="267"/>
      <c r="D106" s="268"/>
      <c r="E106" s="269"/>
      <c r="F106" s="270"/>
      <c r="G106" s="151"/>
    </row>
    <row r="107" spans="1:7">
      <c r="A107" s="217" t="s">
        <v>681</v>
      </c>
      <c r="B107" s="211" t="s">
        <v>623</v>
      </c>
      <c r="C107" s="211" t="s">
        <v>308</v>
      </c>
      <c r="D107" s="211" t="s">
        <v>6</v>
      </c>
      <c r="E107" s="271"/>
      <c r="F107" s="270"/>
      <c r="G107" s="151"/>
    </row>
    <row r="108" spans="1:7">
      <c r="A108" s="272" t="s">
        <v>682</v>
      </c>
      <c r="B108" s="221">
        <v>0</v>
      </c>
      <c r="C108" s="221">
        <v>0</v>
      </c>
      <c r="D108" s="221">
        <v>0</v>
      </c>
      <c r="E108" s="273"/>
      <c r="F108" s="274"/>
      <c r="G108" s="151"/>
    </row>
    <row r="109" spans="1:7" ht="15" customHeight="1">
      <c r="A109" s="272" t="s">
        <v>683</v>
      </c>
      <c r="B109" s="696">
        <v>0</v>
      </c>
      <c r="C109" s="696"/>
      <c r="D109" s="696"/>
      <c r="E109" s="269"/>
      <c r="F109" s="270"/>
      <c r="G109" s="151"/>
    </row>
    <row r="110" spans="1:7" ht="15" customHeight="1">
      <c r="A110" s="272" t="s">
        <v>684</v>
      </c>
      <c r="B110" s="696">
        <v>0</v>
      </c>
      <c r="C110" s="696"/>
      <c r="D110" s="696"/>
      <c r="E110" s="269"/>
      <c r="F110" s="270"/>
      <c r="G110" s="151"/>
    </row>
    <row r="111" spans="1:7" ht="15" customHeight="1">
      <c r="A111" s="272" t="s">
        <v>685</v>
      </c>
      <c r="B111" s="696">
        <v>0</v>
      </c>
      <c r="C111" s="696"/>
      <c r="D111" s="696"/>
      <c r="E111" s="151"/>
      <c r="F111" s="274"/>
      <c r="G111" s="151"/>
    </row>
    <row r="112" spans="1:7" ht="15" customHeight="1">
      <c r="A112" s="272" t="s">
        <v>686</v>
      </c>
      <c r="B112" s="696">
        <v>0</v>
      </c>
      <c r="C112" s="696"/>
      <c r="D112" s="696"/>
      <c r="E112" s="151"/>
      <c r="F112" s="274"/>
      <c r="G112" s="151"/>
    </row>
    <row r="113" spans="1:7" ht="15" customHeight="1">
      <c r="A113" s="272" t="s">
        <v>687</v>
      </c>
      <c r="B113" s="696">
        <v>0</v>
      </c>
      <c r="C113" s="696"/>
      <c r="D113" s="696"/>
      <c r="E113" s="151"/>
      <c r="F113" s="274"/>
      <c r="G113" s="151"/>
    </row>
    <row r="114" spans="1:7" ht="15" customHeight="1">
      <c r="A114" s="272" t="s">
        <v>688</v>
      </c>
      <c r="B114" s="696">
        <v>0</v>
      </c>
      <c r="C114" s="696"/>
      <c r="D114" s="696"/>
      <c r="E114" s="273"/>
      <c r="F114" s="274"/>
      <c r="G114" s="151"/>
    </row>
    <row r="115" spans="1:7">
      <c r="A115" s="272" t="s">
        <v>689</v>
      </c>
      <c r="B115" s="696">
        <v>0</v>
      </c>
      <c r="C115" s="696"/>
      <c r="D115" s="696"/>
      <c r="E115" s="275"/>
      <c r="F115" s="276"/>
      <c r="G115" s="151"/>
    </row>
  </sheetData>
  <mergeCells count="32">
    <mergeCell ref="H50:K50"/>
    <mergeCell ref="B115:D115"/>
    <mergeCell ref="B110:D110"/>
    <mergeCell ref="E79:E80"/>
    <mergeCell ref="E88:E89"/>
    <mergeCell ref="B71:D71"/>
    <mergeCell ref="B109:D109"/>
    <mergeCell ref="B79:D79"/>
    <mergeCell ref="B112:D112"/>
    <mergeCell ref="B111:D111"/>
    <mergeCell ref="B73:D73"/>
    <mergeCell ref="B81:D81"/>
    <mergeCell ref="B89:D89"/>
    <mergeCell ref="A76:D76"/>
    <mergeCell ref="B114:D114"/>
    <mergeCell ref="A84:D84"/>
    <mergeCell ref="F71:F75"/>
    <mergeCell ref="E74:E75"/>
    <mergeCell ref="F2:J9"/>
    <mergeCell ref="B113:D113"/>
    <mergeCell ref="F100:F101"/>
    <mergeCell ref="F79:F83"/>
    <mergeCell ref="E82:E83"/>
    <mergeCell ref="E102:E103"/>
    <mergeCell ref="B102:D102"/>
    <mergeCell ref="E71:E72"/>
    <mergeCell ref="B66:D66"/>
    <mergeCell ref="B65:D65"/>
    <mergeCell ref="A68:D68"/>
    <mergeCell ref="B67:D67"/>
    <mergeCell ref="H48:K48"/>
    <mergeCell ref="H49:K49"/>
  </mergeCells>
  <hyperlinks>
    <hyperlink ref="D4" location="'Rekapitulace'!B5" display="&lt;&lt;&lt; Zpět na rekapitulaci" xr:uid="{00000000-0004-0000-A700-000000000000}"/>
  </hyperlinks>
  <pageMargins left="0.7" right="0.7" top="0.78740157499999996" bottom="0.78740157499999996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D14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2343</v>
      </c>
    </row>
    <row r="2" spans="1:4">
      <c r="A2" s="30" t="s">
        <v>0</v>
      </c>
      <c r="B2" s="31" t="s">
        <v>180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419129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47" t="s">
        <v>2005</v>
      </c>
      <c r="B12" s="548" t="s">
        <v>1997</v>
      </c>
      <c r="C12" s="549">
        <v>242110.8</v>
      </c>
    </row>
    <row r="13" spans="1:4">
      <c r="A13" s="547" t="s">
        <v>2006</v>
      </c>
      <c r="B13" s="548" t="s">
        <v>1990</v>
      </c>
      <c r="C13" s="549">
        <v>177017.7</v>
      </c>
    </row>
    <row r="14" spans="1:4">
      <c r="A14" s="550" t="s">
        <v>261</v>
      </c>
      <c r="B14" s="551"/>
      <c r="C14" s="288">
        <v>419128.5</v>
      </c>
    </row>
  </sheetData>
  <hyperlinks>
    <hyperlink ref="D4" location="'Rekapitulace'!B5" display="&lt;&lt;&lt; Zpět na rekapitulaci" xr:uid="{00000000-0004-0000-A800-000000000000}"/>
  </hyperlink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3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1811</v>
      </c>
    </row>
    <row r="2" spans="1:9">
      <c r="A2" s="30" t="s">
        <v>0</v>
      </c>
      <c r="B2" s="31" t="s">
        <v>14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1937454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1812</v>
      </c>
      <c r="B12" s="380" t="s">
        <v>703</v>
      </c>
      <c r="C12" s="380" t="s">
        <v>1776</v>
      </c>
      <c r="D12" s="402" t="s">
        <v>1777</v>
      </c>
      <c r="E12" s="282">
        <v>14</v>
      </c>
      <c r="F12" s="282">
        <v>7962.67</v>
      </c>
      <c r="G12" s="282">
        <v>113359.52</v>
      </c>
      <c r="H12" s="282">
        <v>111477</v>
      </c>
      <c r="I12" s="282">
        <v>111477.38</v>
      </c>
    </row>
    <row r="13" spans="1:9">
      <c r="A13" s="401" t="s">
        <v>1812</v>
      </c>
      <c r="B13" s="380" t="s">
        <v>703</v>
      </c>
      <c r="C13" s="380" t="s">
        <v>1778</v>
      </c>
      <c r="D13" s="402" t="s">
        <v>1777</v>
      </c>
      <c r="E13" s="282">
        <v>13</v>
      </c>
      <c r="F13" s="282">
        <v>15925.36</v>
      </c>
      <c r="G13" s="282">
        <v>209925.18</v>
      </c>
      <c r="H13" s="282">
        <v>207030</v>
      </c>
      <c r="I13" s="282">
        <v>207029.68</v>
      </c>
    </row>
    <row r="14" spans="1:9">
      <c r="A14" s="401" t="s">
        <v>1812</v>
      </c>
      <c r="B14" s="380" t="s">
        <v>703</v>
      </c>
      <c r="C14" s="380" t="s">
        <v>1813</v>
      </c>
      <c r="D14" s="402" t="s">
        <v>1789</v>
      </c>
      <c r="E14" s="282">
        <v>18</v>
      </c>
      <c r="F14" s="282">
        <v>15967.79</v>
      </c>
      <c r="G14" s="282">
        <v>287420.21999999997</v>
      </c>
      <c r="H14" s="282">
        <v>287420</v>
      </c>
      <c r="I14" s="282">
        <v>287420.21999999997</v>
      </c>
    </row>
    <row r="15" spans="1:9">
      <c r="A15" s="401" t="s">
        <v>1812</v>
      </c>
      <c r="B15" s="380" t="s">
        <v>703</v>
      </c>
      <c r="C15" s="380" t="s">
        <v>1814</v>
      </c>
      <c r="D15" s="402" t="s">
        <v>1815</v>
      </c>
      <c r="E15" s="282">
        <v>1</v>
      </c>
      <c r="F15" s="282">
        <v>6854.95</v>
      </c>
      <c r="G15" s="282">
        <v>6979.59</v>
      </c>
      <c r="H15" s="282">
        <v>6855</v>
      </c>
      <c r="I15" s="282">
        <v>6854.95</v>
      </c>
    </row>
    <row r="16" spans="1:9">
      <c r="A16" s="401" t="s">
        <v>1812</v>
      </c>
      <c r="B16" s="380" t="s">
        <v>703</v>
      </c>
      <c r="C16" s="380" t="s">
        <v>1796</v>
      </c>
      <c r="D16" s="402" t="s">
        <v>1797</v>
      </c>
      <c r="E16" s="282">
        <v>89</v>
      </c>
      <c r="F16" s="282">
        <v>2235</v>
      </c>
      <c r="G16" s="282">
        <v>202410.04</v>
      </c>
      <c r="H16" s="282">
        <v>198915</v>
      </c>
      <c r="I16" s="282">
        <v>198915</v>
      </c>
    </row>
    <row r="17" spans="1:9">
      <c r="A17" s="401" t="s">
        <v>1812</v>
      </c>
      <c r="B17" s="380" t="s">
        <v>703</v>
      </c>
      <c r="C17" s="380" t="s">
        <v>1798</v>
      </c>
      <c r="D17" s="402" t="s">
        <v>1799</v>
      </c>
      <c r="E17" s="282">
        <v>41</v>
      </c>
      <c r="F17" s="282">
        <v>9276.36</v>
      </c>
      <c r="G17" s="282">
        <v>386233.86</v>
      </c>
      <c r="H17" s="282">
        <v>380331</v>
      </c>
      <c r="I17" s="282">
        <v>380330.76</v>
      </c>
    </row>
    <row r="18" spans="1:9">
      <c r="A18" s="401" t="s">
        <v>1812</v>
      </c>
      <c r="B18" s="380" t="s">
        <v>703</v>
      </c>
      <c r="C18" s="380" t="s">
        <v>1800</v>
      </c>
      <c r="D18" s="402" t="s">
        <v>1799</v>
      </c>
      <c r="E18" s="282">
        <v>54</v>
      </c>
      <c r="F18" s="282">
        <v>4638.18</v>
      </c>
      <c r="G18" s="282">
        <v>254762.55</v>
      </c>
      <c r="H18" s="282">
        <v>250462</v>
      </c>
      <c r="I18" s="282">
        <v>250461.72</v>
      </c>
    </row>
    <row r="19" spans="1:9">
      <c r="A19" s="401" t="s">
        <v>1812</v>
      </c>
      <c r="B19" s="380" t="s">
        <v>703</v>
      </c>
      <c r="C19" s="380" t="s">
        <v>1816</v>
      </c>
      <c r="D19" s="402" t="s">
        <v>1817</v>
      </c>
      <c r="E19" s="282">
        <v>1</v>
      </c>
      <c r="F19" s="282">
        <v>4842.87</v>
      </c>
      <c r="G19" s="282">
        <v>4842.87</v>
      </c>
      <c r="H19" s="282">
        <v>4843</v>
      </c>
      <c r="I19" s="282">
        <v>4842.87</v>
      </c>
    </row>
    <row r="20" spans="1:9">
      <c r="A20" s="401" t="s">
        <v>1812</v>
      </c>
      <c r="B20" s="380" t="s">
        <v>703</v>
      </c>
      <c r="C20" s="380" t="s">
        <v>1801</v>
      </c>
      <c r="D20" s="402" t="s">
        <v>1802</v>
      </c>
      <c r="E20" s="282">
        <v>12</v>
      </c>
      <c r="F20" s="282">
        <v>7891.89</v>
      </c>
      <c r="G20" s="282">
        <v>96424.56</v>
      </c>
      <c r="H20" s="282">
        <v>94703</v>
      </c>
      <c r="I20" s="282">
        <v>94702.68</v>
      </c>
    </row>
    <row r="21" spans="1:9">
      <c r="A21" s="401" t="s">
        <v>1812</v>
      </c>
      <c r="B21" s="380" t="s">
        <v>703</v>
      </c>
      <c r="C21" s="380" t="s">
        <v>1806</v>
      </c>
      <c r="D21" s="402" t="s">
        <v>1807</v>
      </c>
      <c r="E21" s="282">
        <v>23</v>
      </c>
      <c r="F21" s="282">
        <v>9325.4500000000007</v>
      </c>
      <c r="G21" s="282">
        <v>215919</v>
      </c>
      <c r="H21" s="282">
        <v>214485</v>
      </c>
      <c r="I21" s="282">
        <v>214485.35</v>
      </c>
    </row>
    <row r="22" spans="1:9">
      <c r="A22" s="401" t="s">
        <v>1812</v>
      </c>
      <c r="B22" s="380" t="s">
        <v>1650</v>
      </c>
      <c r="C22" s="380" t="s">
        <v>1809</v>
      </c>
      <c r="D22" s="402" t="s">
        <v>1810</v>
      </c>
      <c r="E22" s="282">
        <v>113</v>
      </c>
      <c r="F22" s="282">
        <v>1356.694</v>
      </c>
      <c r="G22" s="282">
        <v>159176.35999999999</v>
      </c>
      <c r="H22" s="282">
        <v>153306</v>
      </c>
      <c r="I22" s="282">
        <v>153306.42000000001</v>
      </c>
    </row>
    <row r="23" spans="1:9">
      <c r="A23" s="285" t="s">
        <v>261</v>
      </c>
      <c r="B23" s="403"/>
      <c r="C23" s="403"/>
      <c r="D23" s="403"/>
      <c r="E23" s="287"/>
      <c r="F23" s="287"/>
      <c r="G23" s="287">
        <v>1937453.75</v>
      </c>
      <c r="H23" s="287">
        <v>1909827.03</v>
      </c>
      <c r="I23" s="287">
        <v>1937453.75</v>
      </c>
    </row>
  </sheetData>
  <hyperlinks>
    <hyperlink ref="D4" location="'Rekapitulace'!B5" display="&lt;&lt;&lt; Zpět na rekapitulaci" xr:uid="{00000000-0004-0000-1000-000000000000}"/>
  </hyperlinks>
  <pageMargins left="0.7" right="0.7" top="0.78740157499999996" bottom="0.78740157499999996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2337</v>
      </c>
    </row>
    <row r="2" spans="1:10">
      <c r="A2" s="30" t="s">
        <v>0</v>
      </c>
      <c r="B2" s="31" t="s">
        <v>180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101812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>
        <v>748</v>
      </c>
      <c r="F23" s="430">
        <v>62084</v>
      </c>
      <c r="G23" s="431">
        <v>748</v>
      </c>
      <c r="H23" s="430">
        <v>62084</v>
      </c>
      <c r="I23" s="431">
        <v>748</v>
      </c>
      <c r="J23" s="430">
        <v>62084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110</v>
      </c>
      <c r="F24" s="430">
        <v>22880</v>
      </c>
      <c r="G24" s="431">
        <v>110</v>
      </c>
      <c r="H24" s="430">
        <v>22880</v>
      </c>
      <c r="I24" s="431">
        <v>110</v>
      </c>
      <c r="J24" s="430">
        <v>22880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60</v>
      </c>
      <c r="F25" s="430">
        <v>9360</v>
      </c>
      <c r="G25" s="431">
        <v>60</v>
      </c>
      <c r="H25" s="430">
        <v>9360</v>
      </c>
      <c r="I25" s="431">
        <v>60</v>
      </c>
      <c r="J25" s="430">
        <v>9360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72</v>
      </c>
      <c r="F26" s="430">
        <v>7488</v>
      </c>
      <c r="G26" s="431">
        <v>72</v>
      </c>
      <c r="H26" s="430">
        <v>7488</v>
      </c>
      <c r="I26" s="431">
        <v>72</v>
      </c>
      <c r="J26" s="430">
        <v>7488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101812</v>
      </c>
      <c r="G29" s="212"/>
      <c r="H29" s="434">
        <v>101812</v>
      </c>
      <c r="I29" s="212"/>
      <c r="J29" s="434">
        <v>101812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A900-000000000000}"/>
  </hyperlinks>
  <pageMargins left="0.7" right="0.7" top="0.78740157499999996" bottom="0.78740157499999996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Q13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30" t="s">
        <v>1</v>
      </c>
      <c r="B1" s="31" t="s">
        <v>2344</v>
      </c>
    </row>
    <row r="2" spans="1:17">
      <c r="A2" s="30" t="s">
        <v>0</v>
      </c>
      <c r="B2" s="31" t="s">
        <v>211</v>
      </c>
      <c r="F2" s="643" t="s">
        <v>266</v>
      </c>
      <c r="G2" s="644"/>
      <c r="H2" s="644"/>
      <c r="I2" s="644"/>
      <c r="J2" s="644"/>
    </row>
    <row r="3" spans="1:17">
      <c r="A3" s="30" t="s">
        <v>2</v>
      </c>
      <c r="B3" s="31" t="s">
        <v>16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17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437204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2" t="s">
        <v>294</v>
      </c>
      <c r="B12" s="23" t="s">
        <v>295</v>
      </c>
      <c r="C12" s="23" t="s">
        <v>296</v>
      </c>
      <c r="D12" s="24">
        <v>5857.78</v>
      </c>
      <c r="E12" s="25">
        <v>0</v>
      </c>
      <c r="F12" s="25">
        <v>0</v>
      </c>
      <c r="G12" s="25">
        <v>0</v>
      </c>
      <c r="H12" s="25">
        <v>171</v>
      </c>
      <c r="I12" s="25">
        <v>13</v>
      </c>
      <c r="J12" s="25">
        <v>0</v>
      </c>
      <c r="K12" s="25">
        <v>0</v>
      </c>
      <c r="L12" s="25">
        <v>0</v>
      </c>
      <c r="M12" s="25">
        <v>0</v>
      </c>
      <c r="N12" s="25">
        <v>398568.51</v>
      </c>
      <c r="O12" s="25">
        <v>32777.550000000003</v>
      </c>
      <c r="P12" s="25">
        <v>0</v>
      </c>
      <c r="Q12" s="25">
        <v>437203.84</v>
      </c>
    </row>
    <row r="13" spans="1:17">
      <c r="A13" s="26" t="s">
        <v>261</v>
      </c>
      <c r="B13" s="27"/>
      <c r="C13" s="27"/>
      <c r="D13" s="28"/>
      <c r="E13" s="29">
        <v>0</v>
      </c>
      <c r="F13" s="29">
        <v>0</v>
      </c>
      <c r="G13" s="29">
        <v>0</v>
      </c>
      <c r="H13" s="29">
        <v>171</v>
      </c>
      <c r="I13" s="29">
        <v>13</v>
      </c>
      <c r="J13" s="29">
        <v>0</v>
      </c>
      <c r="K13" s="29">
        <v>0</v>
      </c>
      <c r="L13" s="29">
        <v>0</v>
      </c>
      <c r="M13" s="29">
        <v>0</v>
      </c>
      <c r="N13" s="29">
        <v>398568.51</v>
      </c>
      <c r="O13" s="29">
        <v>32777.550000000003</v>
      </c>
      <c r="P13" s="29">
        <v>0</v>
      </c>
      <c r="Q13" s="29">
        <v>437203.84</v>
      </c>
    </row>
  </sheetData>
  <mergeCells count="1">
    <mergeCell ref="F2:J9"/>
  </mergeCells>
  <hyperlinks>
    <hyperlink ref="D4" location="'Rekapitulace'!B5" display="&lt;&lt;&lt; Zpět na rekapitulaci" xr:uid="{00000000-0004-0000-AA00-000000000000}"/>
  </hyperlinks>
  <pageMargins left="0.7" right="0.7" top="0.78740157499999996" bottom="0.78740157499999996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T53"/>
  <sheetViews>
    <sheetView showGridLines="0" workbookViewId="0"/>
  </sheetViews>
  <sheetFormatPr defaultColWidth="12.140625" defaultRowHeight="15" customHeight="1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>
      <c r="A1" s="30" t="s">
        <v>1</v>
      </c>
      <c r="B1" s="31" t="s">
        <v>2345</v>
      </c>
    </row>
    <row r="2" spans="1:11">
      <c r="A2" s="30" t="s">
        <v>0</v>
      </c>
      <c r="B2" s="31" t="s">
        <v>211</v>
      </c>
      <c r="F2" s="643" t="s">
        <v>298</v>
      </c>
      <c r="G2" s="644"/>
      <c r="H2" s="644"/>
      <c r="I2" s="644"/>
      <c r="J2" s="644"/>
    </row>
    <row r="3" spans="1:1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1">
      <c r="A4" s="30" t="s">
        <v>267</v>
      </c>
      <c r="B4" s="31" t="s">
        <v>20</v>
      </c>
      <c r="D4" s="18" t="s">
        <v>268</v>
      </c>
      <c r="F4" s="645"/>
      <c r="G4" s="646"/>
      <c r="H4" s="646"/>
      <c r="I4" s="646"/>
      <c r="J4" s="646"/>
    </row>
    <row r="5" spans="1:1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1">
      <c r="A7" s="30" t="s">
        <v>273</v>
      </c>
      <c r="B7" s="32">
        <v>65254197</v>
      </c>
      <c r="F7" s="645"/>
      <c r="G7" s="646"/>
      <c r="H7" s="646"/>
      <c r="I7" s="646"/>
      <c r="J7" s="646"/>
    </row>
    <row r="8" spans="1:1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1" ht="20.25" customHeight="1">
      <c r="A11" s="33" t="s">
        <v>299</v>
      </c>
      <c r="B11" s="34" t="s">
        <v>300</v>
      </c>
      <c r="C11" s="35"/>
      <c r="D11" s="36"/>
      <c r="E11" s="36"/>
      <c r="F11" s="36"/>
      <c r="G11" s="36"/>
      <c r="H11" s="36"/>
      <c r="I11" s="36"/>
      <c r="J11" s="36"/>
      <c r="K11" s="36"/>
    </row>
    <row r="12" spans="1:11" ht="15" customHeight="1">
      <c r="A12" s="37" t="s">
        <v>301</v>
      </c>
      <c r="B12" s="38">
        <v>75628949</v>
      </c>
      <c r="C12" s="35"/>
      <c r="D12" s="36"/>
      <c r="E12" s="36"/>
      <c r="F12" s="36"/>
      <c r="G12" s="36"/>
      <c r="H12" s="36"/>
      <c r="I12" s="36"/>
      <c r="J12" s="36"/>
      <c r="K12" s="36"/>
    </row>
    <row r="13" spans="1:11" ht="15" customHeight="1">
      <c r="A13" s="39" t="s">
        <v>302</v>
      </c>
      <c r="B13" s="40">
        <v>0</v>
      </c>
      <c r="C13" s="35"/>
      <c r="D13" s="36"/>
      <c r="F13" s="36"/>
      <c r="G13" s="36"/>
      <c r="H13" s="36"/>
      <c r="I13" s="36"/>
      <c r="J13" s="36"/>
      <c r="K13" s="36"/>
    </row>
    <row r="14" spans="1:11" ht="15" customHeight="1">
      <c r="A14" s="39" t="s">
        <v>303</v>
      </c>
      <c r="B14" s="40">
        <v>0</v>
      </c>
      <c r="C14" s="35"/>
      <c r="D14" s="36"/>
      <c r="E14" s="36"/>
      <c r="F14" s="36"/>
      <c r="G14" s="36"/>
      <c r="H14" s="36"/>
      <c r="I14" s="41"/>
      <c r="J14" s="41"/>
      <c r="K14" s="41"/>
    </row>
    <row r="15" spans="1:11" ht="18">
      <c r="A15" s="42" t="s">
        <v>304</v>
      </c>
      <c r="B15" s="43">
        <v>0</v>
      </c>
      <c r="C15" s="44"/>
      <c r="D15" s="41"/>
      <c r="E15" s="41"/>
      <c r="F15" s="41"/>
      <c r="G15" s="41"/>
      <c r="H15" s="45"/>
      <c r="I15" s="665" t="s">
        <v>305</v>
      </c>
      <c r="J15" s="666"/>
      <c r="K15" s="667"/>
    </row>
    <row r="16" spans="1:11" ht="22.5" customHeight="1">
      <c r="A16" s="33" t="s">
        <v>306</v>
      </c>
      <c r="B16" s="46" t="s">
        <v>307</v>
      </c>
      <c r="C16" s="46" t="s">
        <v>308</v>
      </c>
      <c r="D16" s="47" t="s">
        <v>6</v>
      </c>
      <c r="E16" s="48" t="s">
        <v>309</v>
      </c>
      <c r="F16" s="46" t="s">
        <v>307</v>
      </c>
      <c r="G16" s="46" t="s">
        <v>308</v>
      </c>
      <c r="H16" s="47" t="s">
        <v>307</v>
      </c>
      <c r="I16" s="49" t="s">
        <v>4</v>
      </c>
      <c r="J16" s="50" t="s">
        <v>308</v>
      </c>
      <c r="K16" s="51" t="s">
        <v>6</v>
      </c>
    </row>
    <row r="17" spans="1:20" ht="15" customHeight="1">
      <c r="A17" s="52" t="s">
        <v>310</v>
      </c>
      <c r="B17" s="53">
        <v>665.86208233000002</v>
      </c>
      <c r="C17" s="53">
        <v>665.86208233000002</v>
      </c>
      <c r="D17" s="54">
        <v>665.86208233000002</v>
      </c>
      <c r="E17" s="52" t="s">
        <v>311</v>
      </c>
      <c r="F17" s="53">
        <v>654.48393091000003</v>
      </c>
      <c r="G17" s="53">
        <v>654.48393091000003</v>
      </c>
      <c r="H17" s="54">
        <v>654.48393091000003</v>
      </c>
      <c r="I17" s="55">
        <v>101.738492097763</v>
      </c>
      <c r="J17" s="56">
        <v>101.738492097763</v>
      </c>
      <c r="K17" s="57">
        <v>101.738492097763</v>
      </c>
    </row>
    <row r="18" spans="1:20" ht="15" customHeight="1">
      <c r="A18" s="39" t="s">
        <v>312</v>
      </c>
      <c r="B18" s="58">
        <v>727</v>
      </c>
      <c r="C18" s="58">
        <v>727</v>
      </c>
      <c r="D18" s="59">
        <v>727</v>
      </c>
      <c r="E18" s="39" t="s">
        <v>313</v>
      </c>
      <c r="F18" s="58">
        <v>676</v>
      </c>
      <c r="G18" s="58">
        <v>676</v>
      </c>
      <c r="H18" s="59">
        <v>676</v>
      </c>
      <c r="I18" s="60">
        <v>107.544378698225</v>
      </c>
      <c r="J18" s="61">
        <v>107.544378698225</v>
      </c>
      <c r="K18" s="62">
        <v>107.544378698225</v>
      </c>
      <c r="O18" s="63"/>
    </row>
    <row r="19" spans="1:20" ht="15" customHeight="1">
      <c r="A19" s="39" t="s">
        <v>314</v>
      </c>
      <c r="B19" s="64">
        <v>0.91590382713892704</v>
      </c>
      <c r="C19" s="64">
        <v>0.91590382713892704</v>
      </c>
      <c r="D19" s="65">
        <v>0.91590382713892704</v>
      </c>
      <c r="E19" s="39" t="s">
        <v>315</v>
      </c>
      <c r="F19" s="64">
        <v>0.96817149542899394</v>
      </c>
      <c r="G19" s="64">
        <v>0.96817149542899394</v>
      </c>
      <c r="H19" s="65">
        <v>0.96817149542899394</v>
      </c>
      <c r="I19" s="66">
        <v>94.601403931344805</v>
      </c>
      <c r="J19" s="67">
        <v>94.601403931344805</v>
      </c>
      <c r="K19" s="68">
        <v>94.601403931344805</v>
      </c>
    </row>
    <row r="20" spans="1:20" ht="15" customHeight="1">
      <c r="A20" s="69" t="s">
        <v>316</v>
      </c>
      <c r="B20" s="70">
        <v>100.96454998</v>
      </c>
      <c r="C20" s="70">
        <v>100.96454998</v>
      </c>
      <c r="D20" s="71">
        <v>100.96454998</v>
      </c>
      <c r="E20" s="69" t="s">
        <v>317</v>
      </c>
      <c r="F20" s="70">
        <v>172.2746716</v>
      </c>
      <c r="G20" s="70">
        <v>172.2746716</v>
      </c>
      <c r="H20" s="71">
        <v>172.2746716</v>
      </c>
      <c r="I20" s="60">
        <v>58.606729034681798</v>
      </c>
      <c r="J20" s="61">
        <v>58.606729034681798</v>
      </c>
      <c r="K20" s="62">
        <v>58.606729034681798</v>
      </c>
    </row>
    <row r="21" spans="1:20" ht="15" customHeight="1">
      <c r="A21" s="69" t="s">
        <v>318</v>
      </c>
      <c r="B21" s="72">
        <v>50</v>
      </c>
      <c r="C21" s="72">
        <v>50</v>
      </c>
      <c r="D21" s="73">
        <v>50</v>
      </c>
      <c r="E21" s="69" t="s">
        <v>319</v>
      </c>
      <c r="F21" s="72">
        <v>64</v>
      </c>
      <c r="G21" s="72">
        <v>64</v>
      </c>
      <c r="H21" s="73">
        <v>64</v>
      </c>
      <c r="I21" s="60">
        <v>78.125</v>
      </c>
      <c r="J21" s="61">
        <v>78.125</v>
      </c>
      <c r="K21" s="62">
        <v>78.125</v>
      </c>
    </row>
    <row r="22" spans="1:20" ht="15" customHeight="1">
      <c r="A22" s="69" t="s">
        <v>320</v>
      </c>
      <c r="B22" s="70">
        <v>2.0192909995999999</v>
      </c>
      <c r="C22" s="70">
        <v>2.0192909995999999</v>
      </c>
      <c r="D22" s="71">
        <v>2.0192909995999999</v>
      </c>
      <c r="E22" s="69" t="s">
        <v>321</v>
      </c>
      <c r="F22" s="70">
        <v>2.6917917437500001</v>
      </c>
      <c r="G22" s="70">
        <v>2.6917917437500001</v>
      </c>
      <c r="H22" s="71">
        <v>2.6917917437500001</v>
      </c>
      <c r="I22" s="66">
        <v>75.016613164392695</v>
      </c>
      <c r="J22" s="67">
        <v>75.016613164392695</v>
      </c>
      <c r="K22" s="68">
        <v>75.016613164392695</v>
      </c>
    </row>
    <row r="23" spans="1:20" ht="15" customHeight="1">
      <c r="A23" s="39" t="s">
        <v>322</v>
      </c>
      <c r="B23" s="64">
        <v>766.82663231000004</v>
      </c>
      <c r="C23" s="64">
        <v>766.82663231000004</v>
      </c>
      <c r="D23" s="65">
        <v>766.82663231000004</v>
      </c>
      <c r="E23" s="39" t="s">
        <v>323</v>
      </c>
      <c r="F23" s="64">
        <v>826.75860250999995</v>
      </c>
      <c r="G23" s="64">
        <v>826.75860250999995</v>
      </c>
      <c r="H23" s="65">
        <v>826.75860250999995</v>
      </c>
      <c r="I23" s="74">
        <v>92.750971079339294</v>
      </c>
      <c r="J23" s="75">
        <v>92.750971079339294</v>
      </c>
      <c r="K23" s="76">
        <v>92.750971079339294</v>
      </c>
    </row>
    <row r="24" spans="1:20" ht="18">
      <c r="A24" s="42" t="s">
        <v>324</v>
      </c>
      <c r="B24" s="77">
        <v>777</v>
      </c>
      <c r="C24" s="78">
        <v>777</v>
      </c>
      <c r="D24" s="79">
        <v>777</v>
      </c>
      <c r="E24" s="80" t="s">
        <v>325</v>
      </c>
      <c r="F24" s="77">
        <v>740</v>
      </c>
      <c r="G24" s="77">
        <v>740</v>
      </c>
      <c r="H24" s="81">
        <v>740</v>
      </c>
      <c r="I24" s="82">
        <v>105</v>
      </c>
      <c r="J24" s="83">
        <v>105</v>
      </c>
      <c r="K24" s="84">
        <v>105</v>
      </c>
    </row>
    <row r="25" spans="1:20" ht="18">
      <c r="A25" s="85" t="s">
        <v>326</v>
      </c>
      <c r="B25" s="86">
        <v>1.1499999999999999</v>
      </c>
      <c r="C25" s="87"/>
      <c r="D25" s="88"/>
      <c r="E25" s="89" t="s">
        <v>327</v>
      </c>
      <c r="F25" s="661">
        <v>1049.0847045200001</v>
      </c>
      <c r="G25" s="661"/>
      <c r="H25" s="662"/>
      <c r="I25" s="663"/>
      <c r="J25" s="664"/>
      <c r="K25" s="90"/>
    </row>
    <row r="26" spans="1:20" ht="22.5" customHeight="1">
      <c r="A26" s="33" t="s">
        <v>328</v>
      </c>
      <c r="B26" s="46" t="s">
        <v>4</v>
      </c>
      <c r="C26" s="91" t="s">
        <v>308</v>
      </c>
      <c r="D26" s="92" t="s">
        <v>6</v>
      </c>
      <c r="E26" s="668" t="s">
        <v>329</v>
      </c>
      <c r="F26" s="669"/>
      <c r="G26" s="669"/>
      <c r="H26" s="670"/>
      <c r="I26" s="93"/>
      <c r="J26" s="94"/>
      <c r="K26" s="94"/>
      <c r="T26" s="63"/>
    </row>
    <row r="27" spans="1:20" ht="15" customHeight="1">
      <c r="A27" s="37" t="s">
        <v>330</v>
      </c>
      <c r="B27" s="95">
        <v>1</v>
      </c>
      <c r="C27" s="95">
        <v>1</v>
      </c>
      <c r="D27" s="96">
        <v>1</v>
      </c>
      <c r="E27" s="97"/>
      <c r="F27" s="98" t="s">
        <v>331</v>
      </c>
      <c r="G27" s="98" t="s">
        <v>332</v>
      </c>
      <c r="H27" s="99"/>
      <c r="I27" s="100"/>
      <c r="J27" s="101"/>
      <c r="K27" s="101"/>
    </row>
    <row r="28" spans="1:20" ht="15" customHeight="1">
      <c r="A28" s="39" t="s">
        <v>333</v>
      </c>
      <c r="B28" s="64">
        <v>766.827</v>
      </c>
      <c r="C28" s="64">
        <v>766.827</v>
      </c>
      <c r="D28" s="65">
        <v>766.827</v>
      </c>
      <c r="E28" s="102" t="s">
        <v>334</v>
      </c>
      <c r="F28" s="103">
        <v>50</v>
      </c>
      <c r="G28" s="103">
        <v>64</v>
      </c>
      <c r="H28" s="104"/>
      <c r="I28" s="100"/>
      <c r="J28" s="101"/>
      <c r="K28" s="101"/>
    </row>
    <row r="29" spans="1:20" ht="15" customHeight="1">
      <c r="A29" s="69" t="s">
        <v>310</v>
      </c>
      <c r="B29" s="70" t="s">
        <v>275</v>
      </c>
      <c r="C29" s="70" t="s">
        <v>275</v>
      </c>
      <c r="D29" s="71" t="s">
        <v>275</v>
      </c>
      <c r="E29" s="102" t="s">
        <v>335</v>
      </c>
      <c r="F29" s="103">
        <v>777</v>
      </c>
      <c r="G29" s="103">
        <v>740</v>
      </c>
      <c r="H29" s="104"/>
      <c r="I29" s="100"/>
      <c r="J29" s="101"/>
      <c r="K29" s="101"/>
    </row>
    <row r="30" spans="1:20" ht="15" customHeight="1">
      <c r="A30" s="69" t="s">
        <v>336</v>
      </c>
      <c r="B30" s="70" t="s">
        <v>275</v>
      </c>
      <c r="C30" s="70" t="s">
        <v>275</v>
      </c>
      <c r="D30" s="71" t="s">
        <v>275</v>
      </c>
      <c r="E30" s="105" t="s">
        <v>337</v>
      </c>
      <c r="F30" s="106">
        <v>6.4350064350064304</v>
      </c>
      <c r="G30" s="106">
        <v>8.6486486486486491</v>
      </c>
      <c r="H30" s="107"/>
      <c r="I30" s="100"/>
      <c r="J30" s="101"/>
      <c r="K30" s="101"/>
    </row>
    <row r="31" spans="1:20" ht="15" customHeight="1">
      <c r="A31" s="39" t="s">
        <v>338</v>
      </c>
      <c r="B31" s="58">
        <v>68243567.066</v>
      </c>
      <c r="C31" s="58">
        <v>68243567.066</v>
      </c>
      <c r="D31" s="59">
        <v>68243567.066</v>
      </c>
      <c r="E31" s="637"/>
      <c r="F31" s="638"/>
      <c r="G31" s="638"/>
      <c r="H31" s="639"/>
      <c r="I31" s="108"/>
      <c r="J31" s="101"/>
      <c r="K31" s="101"/>
    </row>
    <row r="32" spans="1:20" ht="18">
      <c r="A32" s="109" t="s">
        <v>339</v>
      </c>
      <c r="B32" s="78">
        <v>59601368.616999999</v>
      </c>
      <c r="C32" s="78">
        <v>59601368.616999999</v>
      </c>
      <c r="D32" s="79">
        <v>59601368.616999999</v>
      </c>
      <c r="E32" s="110" t="s">
        <v>340</v>
      </c>
      <c r="F32" s="111">
        <v>0.95619557813751899</v>
      </c>
      <c r="G32" s="111">
        <v>0.95619557813751899</v>
      </c>
      <c r="H32" s="111">
        <v>0.95619557813751899</v>
      </c>
      <c r="I32" s="112"/>
      <c r="J32" s="101"/>
      <c r="K32" s="113"/>
    </row>
    <row r="33" spans="1:11" ht="18">
      <c r="A33" s="114" t="s">
        <v>341</v>
      </c>
      <c r="B33" s="552">
        <v>65254197.064999998</v>
      </c>
      <c r="C33" s="552">
        <v>65254197.064999998</v>
      </c>
      <c r="D33" s="553">
        <v>65254197.064999998</v>
      </c>
      <c r="E33" s="653" t="s">
        <v>342</v>
      </c>
      <c r="F33" s="654"/>
      <c r="G33" s="654"/>
      <c r="H33" s="655"/>
      <c r="I33" s="100"/>
      <c r="J33" s="101"/>
      <c r="K33" s="101"/>
    </row>
    <row r="34" spans="1:11" ht="27.75" customHeight="1">
      <c r="A34" s="117" t="s">
        <v>343</v>
      </c>
      <c r="B34" s="118">
        <v>95.62</v>
      </c>
      <c r="C34" s="118">
        <v>95.62</v>
      </c>
      <c r="D34" s="118">
        <v>95.62</v>
      </c>
      <c r="E34" s="656" t="s">
        <v>344</v>
      </c>
      <c r="F34" s="657"/>
      <c r="G34" s="657"/>
      <c r="H34" s="658"/>
      <c r="I34" s="100"/>
      <c r="J34" s="101"/>
      <c r="K34" s="101"/>
    </row>
    <row r="35" spans="1:11" ht="27.75" customHeight="1">
      <c r="A35" s="119" t="s">
        <v>345</v>
      </c>
      <c r="B35" s="120">
        <v>95.62</v>
      </c>
      <c r="C35" s="120">
        <v>95.62</v>
      </c>
      <c r="D35" s="120">
        <v>95.62</v>
      </c>
      <c r="E35" s="647" t="s">
        <v>346</v>
      </c>
      <c r="F35" s="648"/>
      <c r="G35" s="648"/>
      <c r="H35" s="649"/>
      <c r="I35" s="100"/>
      <c r="J35" s="101"/>
      <c r="K35" s="101"/>
    </row>
    <row r="36" spans="1:11" ht="15" customHeight="1">
      <c r="A36" s="121" t="s">
        <v>347</v>
      </c>
      <c r="B36" s="77">
        <v>68243567.066</v>
      </c>
      <c r="C36" s="77">
        <v>68243567.066</v>
      </c>
      <c r="D36" s="77">
        <v>68243567.066</v>
      </c>
      <c r="E36" s="650" t="s">
        <v>348</v>
      </c>
      <c r="F36" s="651"/>
      <c r="G36" s="651"/>
      <c r="H36" s="652"/>
      <c r="I36" s="100"/>
      <c r="J36" s="101"/>
      <c r="K36" s="101"/>
    </row>
    <row r="37" spans="1:11" ht="15" customHeight="1">
      <c r="A37" s="640"/>
      <c r="B37" s="641"/>
      <c r="C37" s="641"/>
      <c r="D37" s="641"/>
      <c r="E37" s="642"/>
      <c r="F37" s="642"/>
      <c r="G37" s="642"/>
      <c r="H37" s="642"/>
      <c r="I37" s="101"/>
      <c r="J37" s="101"/>
      <c r="K37" s="101"/>
    </row>
    <row r="38" spans="1:11" ht="15" customHeight="1">
      <c r="A38" s="117" t="s">
        <v>349</v>
      </c>
      <c r="B38" s="118" t="s">
        <v>275</v>
      </c>
      <c r="C38" s="122">
        <v>801.9558444347</v>
      </c>
      <c r="D38" s="123">
        <v>801.9558444347</v>
      </c>
      <c r="E38" s="659"/>
      <c r="F38" s="660"/>
      <c r="G38" s="660"/>
      <c r="H38" s="660"/>
      <c r="I38" s="101"/>
      <c r="J38" s="101"/>
      <c r="K38" s="101"/>
    </row>
    <row r="39" spans="1:11" ht="27.75" customHeight="1">
      <c r="A39" s="119" t="s">
        <v>350</v>
      </c>
      <c r="B39" s="120" t="s">
        <v>275</v>
      </c>
      <c r="C39" s="124">
        <v>-35.129212124699997</v>
      </c>
      <c r="D39" s="125">
        <v>-35.129212124699997</v>
      </c>
      <c r="E39" s="126"/>
      <c r="F39" s="127"/>
      <c r="G39" s="101"/>
      <c r="J39" s="101"/>
      <c r="K39" s="101"/>
    </row>
    <row r="40" spans="1:11" ht="15" customHeight="1">
      <c r="A40" s="128" t="s">
        <v>351</v>
      </c>
      <c r="B40" s="129" t="s">
        <v>275</v>
      </c>
      <c r="C40" s="130">
        <v>4.3804421862481204</v>
      </c>
      <c r="D40" s="131">
        <v>4.3804421862481204</v>
      </c>
      <c r="E40" s="132"/>
      <c r="F40" s="133"/>
      <c r="G40" s="101"/>
      <c r="J40" s="101"/>
      <c r="K40" s="101"/>
    </row>
    <row r="41" spans="1:11" ht="15" customHeight="1">
      <c r="A41" s="134" t="s">
        <v>352</v>
      </c>
      <c r="B41" s="135" t="s">
        <v>275</v>
      </c>
      <c r="C41" s="136">
        <v>-2989370.0011793398</v>
      </c>
      <c r="D41" s="137">
        <v>-2989370.0011793398</v>
      </c>
      <c r="E41" s="132"/>
      <c r="F41" s="133"/>
      <c r="G41" s="101"/>
      <c r="J41" s="101"/>
      <c r="K41" s="101"/>
    </row>
    <row r="42" spans="1:11" ht="15" customHeight="1">
      <c r="A42" s="640"/>
      <c r="B42" s="641"/>
      <c r="C42" s="642"/>
      <c r="D42" s="642"/>
      <c r="E42" s="138"/>
      <c r="F42" s="139"/>
      <c r="G42" s="101"/>
      <c r="J42" s="101"/>
      <c r="K42" s="101"/>
    </row>
    <row r="43" spans="1:11" ht="15" customHeight="1">
      <c r="A43" s="140"/>
      <c r="B43" s="141" t="s">
        <v>300</v>
      </c>
      <c r="C43" s="142"/>
      <c r="D43" s="101"/>
      <c r="E43" s="138"/>
      <c r="F43" s="139"/>
      <c r="G43" s="101"/>
      <c r="J43" s="101"/>
      <c r="K43" s="101"/>
    </row>
    <row r="44" spans="1:11" ht="15" customHeight="1">
      <c r="A44" s="143" t="s">
        <v>353</v>
      </c>
      <c r="B44" s="144">
        <v>72090.41</v>
      </c>
      <c r="C44" s="142"/>
      <c r="D44" s="101"/>
      <c r="E44" s="138"/>
      <c r="F44" s="139"/>
      <c r="G44" s="101"/>
      <c r="J44" s="101"/>
      <c r="K44" s="101"/>
    </row>
    <row r="45" spans="1:11" ht="18">
      <c r="A45" s="145" t="s">
        <v>354</v>
      </c>
      <c r="B45" s="146">
        <v>65000</v>
      </c>
      <c r="C45" s="147"/>
      <c r="D45" s="101"/>
      <c r="E45" s="138"/>
      <c r="G45" s="101"/>
      <c r="J45" s="101"/>
      <c r="K45" s="101"/>
    </row>
    <row r="46" spans="1:11" ht="15" customHeight="1">
      <c r="A46" s="148"/>
      <c r="B46" s="148"/>
    </row>
    <row r="47" spans="1:11" ht="15" customHeight="1">
      <c r="A47" s="149" t="s">
        <v>355</v>
      </c>
      <c r="B47" s="150">
        <v>0</v>
      </c>
      <c r="C47" s="151"/>
    </row>
    <row r="48" spans="1:11" ht="15" customHeight="1">
      <c r="A48" s="149" t="s">
        <v>356</v>
      </c>
      <c r="B48" s="150">
        <v>0</v>
      </c>
      <c r="C48" s="151"/>
    </row>
    <row r="49" spans="1:6" ht="15" customHeight="1">
      <c r="A49" s="149" t="s">
        <v>357</v>
      </c>
      <c r="B49" s="150">
        <v>0</v>
      </c>
      <c r="C49" s="151"/>
    </row>
    <row r="50" spans="1:6" ht="15" customHeight="1">
      <c r="A50" s="149" t="s">
        <v>358</v>
      </c>
      <c r="B50" s="152" t="s">
        <v>359</v>
      </c>
      <c r="C50" s="151"/>
    </row>
    <row r="51" spans="1:6" ht="15" customHeight="1">
      <c r="A51" s="149" t="s">
        <v>360</v>
      </c>
      <c r="B51" s="152" t="s">
        <v>359</v>
      </c>
      <c r="C51" s="151"/>
    </row>
    <row r="52" spans="1:6" ht="15" customHeight="1">
      <c r="A52" s="153"/>
      <c r="B52" s="153"/>
      <c r="C52" s="154"/>
      <c r="D52" s="154"/>
    </row>
    <row r="53" spans="1:6" ht="15" customHeight="1">
      <c r="A53" s="155" t="s">
        <v>361</v>
      </c>
      <c r="B53" s="156">
        <v>0</v>
      </c>
      <c r="C53" s="156">
        <v>0</v>
      </c>
      <c r="D53" s="157">
        <v>0</v>
      </c>
      <c r="E53" s="158"/>
      <c r="F53" s="159"/>
    </row>
  </sheetData>
  <mergeCells count="13">
    <mergeCell ref="E31:H31"/>
    <mergeCell ref="A42:D42"/>
    <mergeCell ref="F2:J9"/>
    <mergeCell ref="E35:H35"/>
    <mergeCell ref="E36:H36"/>
    <mergeCell ref="E33:H33"/>
    <mergeCell ref="E34:H34"/>
    <mergeCell ref="A37:H37"/>
    <mergeCell ref="E38:H38"/>
    <mergeCell ref="F25:H25"/>
    <mergeCell ref="I25:J25"/>
    <mergeCell ref="I15:K15"/>
    <mergeCell ref="E26:H26"/>
  </mergeCells>
  <hyperlinks>
    <hyperlink ref="D4" location="'Rekapitulace'!B5" display="&lt;&lt;&lt; Zpět na rekapitulaci" xr:uid="{00000000-0004-0000-AB00-000000000000}"/>
  </hyperlinks>
  <pageMargins left="0.7" right="0.7" top="0.78740157499999996" bottom="0.78740157499999996" header="0.3" footer="0.3"/>
  <drawing r:id="rId1"/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U472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2346</v>
      </c>
    </row>
    <row r="2" spans="1:21">
      <c r="A2" s="30" t="s">
        <v>0</v>
      </c>
      <c r="B2" s="31" t="s">
        <v>211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70968439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1099</v>
      </c>
      <c r="F12" s="169">
        <v>314</v>
      </c>
      <c r="G12" s="169">
        <v>0</v>
      </c>
      <c r="H12" s="169">
        <v>0</v>
      </c>
      <c r="I12" s="169">
        <v>7</v>
      </c>
      <c r="J12" s="169">
        <v>2</v>
      </c>
      <c r="K12" s="170">
        <v>350</v>
      </c>
      <c r="L12" s="170">
        <v>0</v>
      </c>
      <c r="M12" s="170">
        <v>350</v>
      </c>
      <c r="N12" s="170">
        <v>1.28</v>
      </c>
      <c r="O12" s="170">
        <v>0</v>
      </c>
      <c r="P12" s="169">
        <v>1406.72</v>
      </c>
      <c r="Q12" s="169">
        <v>1406.72</v>
      </c>
      <c r="R12" s="169">
        <v>0</v>
      </c>
      <c r="S12" s="169">
        <v>0</v>
      </c>
      <c r="T12" s="171">
        <v>1406.72</v>
      </c>
      <c r="U12" s="172" t="s">
        <v>385</v>
      </c>
    </row>
    <row r="13" spans="1:21" outlineLevel="1">
      <c r="A13" s="167" t="s">
        <v>382</v>
      </c>
      <c r="B13" s="168" t="s">
        <v>386</v>
      </c>
      <c r="C13" s="168" t="s">
        <v>275</v>
      </c>
      <c r="D13" s="168" t="s">
        <v>384</v>
      </c>
      <c r="E13" s="169">
        <v>2355</v>
      </c>
      <c r="F13" s="169">
        <v>314</v>
      </c>
      <c r="G13" s="169">
        <v>0</v>
      </c>
      <c r="H13" s="169">
        <v>0</v>
      </c>
      <c r="I13" s="169">
        <v>13</v>
      </c>
      <c r="J13" s="169">
        <v>2</v>
      </c>
      <c r="K13" s="170">
        <v>750</v>
      </c>
      <c r="L13" s="170">
        <v>0</v>
      </c>
      <c r="M13" s="170">
        <v>650</v>
      </c>
      <c r="N13" s="170">
        <v>1.28</v>
      </c>
      <c r="O13" s="170">
        <v>0</v>
      </c>
      <c r="P13" s="169">
        <v>3014.4</v>
      </c>
      <c r="Q13" s="169">
        <v>3014.4</v>
      </c>
      <c r="R13" s="169">
        <v>0</v>
      </c>
      <c r="S13" s="169">
        <v>0</v>
      </c>
      <c r="T13" s="171">
        <v>3014.4</v>
      </c>
      <c r="U13" s="172" t="s">
        <v>387</v>
      </c>
    </row>
    <row r="14" spans="1:21" outlineLevel="1">
      <c r="A14" s="167" t="s">
        <v>388</v>
      </c>
      <c r="B14" s="168" t="s">
        <v>389</v>
      </c>
      <c r="C14" s="168" t="s">
        <v>275</v>
      </c>
      <c r="D14" s="168" t="s">
        <v>384</v>
      </c>
      <c r="E14" s="169">
        <v>0</v>
      </c>
      <c r="F14" s="169">
        <v>0</v>
      </c>
      <c r="G14" s="169">
        <v>0</v>
      </c>
      <c r="H14" s="169">
        <v>263992</v>
      </c>
      <c r="I14" s="169">
        <v>0</v>
      </c>
      <c r="J14" s="169">
        <v>7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390</v>
      </c>
    </row>
    <row r="15" spans="1:21" outlineLevel="1">
      <c r="A15" s="167" t="s">
        <v>391</v>
      </c>
      <c r="B15" s="168" t="s">
        <v>389</v>
      </c>
      <c r="C15" s="168" t="s">
        <v>275</v>
      </c>
      <c r="D15" s="168" t="s">
        <v>384</v>
      </c>
      <c r="E15" s="169">
        <v>0</v>
      </c>
      <c r="F15" s="169">
        <v>0</v>
      </c>
      <c r="G15" s="169">
        <v>0</v>
      </c>
      <c r="H15" s="169">
        <v>18272</v>
      </c>
      <c r="I15" s="169">
        <v>0</v>
      </c>
      <c r="J15" s="169">
        <v>1</v>
      </c>
      <c r="K15" s="170">
        <v>0</v>
      </c>
      <c r="L15" s="170">
        <v>0</v>
      </c>
      <c r="M15" s="170">
        <v>0</v>
      </c>
      <c r="N15" s="170">
        <v>1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390</v>
      </c>
    </row>
    <row r="16" spans="1:21" outlineLevel="1">
      <c r="A16" s="167" t="s">
        <v>392</v>
      </c>
      <c r="B16" s="168" t="s">
        <v>389</v>
      </c>
      <c r="C16" s="168" t="s">
        <v>275</v>
      </c>
      <c r="D16" s="168" t="s">
        <v>384</v>
      </c>
      <c r="E16" s="169">
        <v>0</v>
      </c>
      <c r="F16" s="169">
        <v>0</v>
      </c>
      <c r="G16" s="169">
        <v>0</v>
      </c>
      <c r="H16" s="169">
        <v>123669</v>
      </c>
      <c r="I16" s="169">
        <v>0</v>
      </c>
      <c r="J16" s="169">
        <v>7</v>
      </c>
      <c r="K16" s="170">
        <v>0</v>
      </c>
      <c r="L16" s="170">
        <v>0</v>
      </c>
      <c r="M16" s="170">
        <v>0</v>
      </c>
      <c r="N16" s="170">
        <v>1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390</v>
      </c>
    </row>
    <row r="17" spans="1:21" outlineLevel="1">
      <c r="A17" s="167" t="s">
        <v>382</v>
      </c>
      <c r="B17" s="168" t="s">
        <v>96</v>
      </c>
      <c r="C17" s="168" t="s">
        <v>275</v>
      </c>
      <c r="D17" s="168" t="s">
        <v>384</v>
      </c>
      <c r="E17" s="169">
        <v>7065</v>
      </c>
      <c r="F17" s="169">
        <v>628</v>
      </c>
      <c r="G17" s="169">
        <v>0</v>
      </c>
      <c r="H17" s="169">
        <v>0</v>
      </c>
      <c r="I17" s="169">
        <v>35</v>
      </c>
      <c r="J17" s="169">
        <v>4</v>
      </c>
      <c r="K17" s="170">
        <v>1125</v>
      </c>
      <c r="L17" s="170">
        <v>0</v>
      </c>
      <c r="M17" s="170">
        <v>875</v>
      </c>
      <c r="N17" s="170">
        <v>1.28</v>
      </c>
      <c r="O17" s="170">
        <v>0</v>
      </c>
      <c r="P17" s="169">
        <v>9043.2000000000007</v>
      </c>
      <c r="Q17" s="169">
        <v>9043.2000000000007</v>
      </c>
      <c r="R17" s="169">
        <v>0</v>
      </c>
      <c r="S17" s="169">
        <v>0</v>
      </c>
      <c r="T17" s="171">
        <v>9043.2000000000007</v>
      </c>
      <c r="U17" s="172" t="s">
        <v>393</v>
      </c>
    </row>
    <row r="18" spans="1:21" outlineLevel="1">
      <c r="A18" s="167" t="s">
        <v>382</v>
      </c>
      <c r="B18" s="168" t="s">
        <v>396</v>
      </c>
      <c r="C18" s="168" t="s">
        <v>275</v>
      </c>
      <c r="D18" s="168" t="s">
        <v>384</v>
      </c>
      <c r="E18" s="169">
        <v>1727</v>
      </c>
      <c r="F18" s="169">
        <v>3768</v>
      </c>
      <c r="G18" s="169">
        <v>0</v>
      </c>
      <c r="H18" s="169">
        <v>0</v>
      </c>
      <c r="I18" s="169">
        <v>11</v>
      </c>
      <c r="J18" s="169">
        <v>23</v>
      </c>
      <c r="K18" s="170">
        <v>45.83</v>
      </c>
      <c r="L18" s="170">
        <v>0</v>
      </c>
      <c r="M18" s="170">
        <v>47.83</v>
      </c>
      <c r="N18" s="170">
        <v>1.28</v>
      </c>
      <c r="O18" s="170">
        <v>0</v>
      </c>
      <c r="P18" s="169">
        <v>2210.56</v>
      </c>
      <c r="Q18" s="169">
        <v>2210.56</v>
      </c>
      <c r="R18" s="169">
        <v>0</v>
      </c>
      <c r="S18" s="169">
        <v>0</v>
      </c>
      <c r="T18" s="171">
        <v>2210.56</v>
      </c>
      <c r="U18" s="172" t="s">
        <v>397</v>
      </c>
    </row>
    <row r="19" spans="1:21" outlineLevel="1">
      <c r="A19" s="167" t="s">
        <v>398</v>
      </c>
      <c r="B19" s="168" t="s">
        <v>399</v>
      </c>
      <c r="C19" s="168" t="s">
        <v>275</v>
      </c>
      <c r="D19" s="168" t="s">
        <v>384</v>
      </c>
      <c r="E19" s="169">
        <v>0</v>
      </c>
      <c r="F19" s="169">
        <v>124028</v>
      </c>
      <c r="G19" s="169">
        <v>0</v>
      </c>
      <c r="H19" s="169">
        <v>0</v>
      </c>
      <c r="I19" s="169">
        <v>0</v>
      </c>
      <c r="J19" s="169">
        <v>200</v>
      </c>
      <c r="K19" s="170">
        <v>0</v>
      </c>
      <c r="L19" s="170">
        <v>0</v>
      </c>
      <c r="M19" s="170">
        <v>0</v>
      </c>
      <c r="N19" s="170">
        <v>1</v>
      </c>
      <c r="O19" s="170">
        <v>0</v>
      </c>
      <c r="P19" s="169">
        <v>0</v>
      </c>
      <c r="Q19" s="169">
        <v>0</v>
      </c>
      <c r="R19" s="169">
        <v>0</v>
      </c>
      <c r="S19" s="169">
        <v>0</v>
      </c>
      <c r="T19" s="171">
        <v>0</v>
      </c>
      <c r="U19" s="172" t="s">
        <v>400</v>
      </c>
    </row>
    <row r="20" spans="1:21" outlineLevel="1">
      <c r="A20" s="167" t="s">
        <v>401</v>
      </c>
      <c r="B20" s="168" t="s">
        <v>399</v>
      </c>
      <c r="C20" s="168" t="s">
        <v>275</v>
      </c>
      <c r="D20" s="168" t="s">
        <v>384</v>
      </c>
      <c r="E20" s="169">
        <v>0</v>
      </c>
      <c r="F20" s="169">
        <v>275072</v>
      </c>
      <c r="G20" s="169">
        <v>0</v>
      </c>
      <c r="H20" s="169">
        <v>0</v>
      </c>
      <c r="I20" s="169">
        <v>0</v>
      </c>
      <c r="J20" s="169">
        <v>400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400</v>
      </c>
    </row>
    <row r="21" spans="1:21" outlineLevel="1">
      <c r="A21" s="167" t="s">
        <v>404</v>
      </c>
      <c r="B21" s="168" t="s">
        <v>403</v>
      </c>
      <c r="C21" s="168" t="s">
        <v>275</v>
      </c>
      <c r="D21" s="168" t="s">
        <v>384</v>
      </c>
      <c r="E21" s="169">
        <v>0</v>
      </c>
      <c r="F21" s="169">
        <v>18860</v>
      </c>
      <c r="G21" s="169">
        <v>0</v>
      </c>
      <c r="H21" s="169">
        <v>0</v>
      </c>
      <c r="I21" s="169">
        <v>0</v>
      </c>
      <c r="J21" s="169">
        <v>215</v>
      </c>
      <c r="K21" s="170">
        <v>0</v>
      </c>
      <c r="L21" s="170">
        <v>0</v>
      </c>
      <c r="M21" s="170">
        <v>0</v>
      </c>
      <c r="N21" s="170">
        <v>1.26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275</v>
      </c>
    </row>
    <row r="22" spans="1:21" outlineLevel="1">
      <c r="A22" s="167" t="s">
        <v>405</v>
      </c>
      <c r="B22" s="168" t="s">
        <v>403</v>
      </c>
      <c r="C22" s="168" t="s">
        <v>275</v>
      </c>
      <c r="D22" s="168" t="s">
        <v>384</v>
      </c>
      <c r="E22" s="169">
        <v>0</v>
      </c>
      <c r="F22" s="169">
        <v>21320</v>
      </c>
      <c r="G22" s="169">
        <v>0</v>
      </c>
      <c r="H22" s="169">
        <v>0</v>
      </c>
      <c r="I22" s="169">
        <v>0</v>
      </c>
      <c r="J22" s="169">
        <v>182</v>
      </c>
      <c r="K22" s="170">
        <v>0</v>
      </c>
      <c r="L22" s="170">
        <v>0</v>
      </c>
      <c r="M22" s="170">
        <v>0</v>
      </c>
      <c r="N22" s="170">
        <v>1.06</v>
      </c>
      <c r="O22" s="170">
        <v>0</v>
      </c>
      <c r="P22" s="169">
        <v>0</v>
      </c>
      <c r="Q22" s="169">
        <v>0</v>
      </c>
      <c r="R22" s="169">
        <v>0</v>
      </c>
      <c r="S22" s="169">
        <v>0</v>
      </c>
      <c r="T22" s="171">
        <v>0</v>
      </c>
      <c r="U22" s="172" t="s">
        <v>275</v>
      </c>
    </row>
    <row r="23" spans="1:21" outlineLevel="1">
      <c r="A23" s="167" t="s">
        <v>406</v>
      </c>
      <c r="B23" s="168" t="s">
        <v>407</v>
      </c>
      <c r="C23" s="168" t="s">
        <v>275</v>
      </c>
      <c r="D23" s="168" t="s">
        <v>384</v>
      </c>
      <c r="E23" s="169">
        <v>0</v>
      </c>
      <c r="F23" s="169">
        <v>5181</v>
      </c>
      <c r="G23" s="169">
        <v>0</v>
      </c>
      <c r="H23" s="169">
        <v>0</v>
      </c>
      <c r="I23" s="169">
        <v>0</v>
      </c>
      <c r="J23" s="169">
        <v>12</v>
      </c>
      <c r="K23" s="170">
        <v>0</v>
      </c>
      <c r="L23" s="170">
        <v>0</v>
      </c>
      <c r="M23" s="170">
        <v>0</v>
      </c>
      <c r="N23" s="170">
        <v>1.28</v>
      </c>
      <c r="O23" s="170">
        <v>0</v>
      </c>
      <c r="P23" s="169">
        <v>0</v>
      </c>
      <c r="Q23" s="169">
        <v>0</v>
      </c>
      <c r="R23" s="169">
        <v>0</v>
      </c>
      <c r="S23" s="169">
        <v>0</v>
      </c>
      <c r="T23" s="171">
        <v>0</v>
      </c>
      <c r="U23" s="172" t="s">
        <v>275</v>
      </c>
    </row>
    <row r="24" spans="1:21" outlineLevel="1">
      <c r="A24" s="167" t="s">
        <v>408</v>
      </c>
      <c r="B24" s="168" t="s">
        <v>409</v>
      </c>
      <c r="C24" s="168" t="s">
        <v>275</v>
      </c>
      <c r="D24" s="168" t="s">
        <v>384</v>
      </c>
      <c r="E24" s="169">
        <v>0</v>
      </c>
      <c r="F24" s="169">
        <v>76912</v>
      </c>
      <c r="G24" s="169">
        <v>0</v>
      </c>
      <c r="H24" s="169">
        <v>0</v>
      </c>
      <c r="I24" s="169">
        <v>0</v>
      </c>
      <c r="J24" s="169">
        <v>354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0</v>
      </c>
      <c r="Q24" s="169">
        <v>0</v>
      </c>
      <c r="R24" s="169">
        <v>0</v>
      </c>
      <c r="S24" s="169">
        <v>0</v>
      </c>
      <c r="T24" s="171">
        <v>0</v>
      </c>
      <c r="U24" s="172" t="s">
        <v>410</v>
      </c>
    </row>
    <row r="25" spans="1:21" outlineLevel="1">
      <c r="A25" s="167" t="s">
        <v>411</v>
      </c>
      <c r="B25" s="168" t="s">
        <v>409</v>
      </c>
      <c r="C25" s="168" t="s">
        <v>275</v>
      </c>
      <c r="D25" s="168" t="s">
        <v>384</v>
      </c>
      <c r="E25" s="169">
        <v>0</v>
      </c>
      <c r="F25" s="169">
        <v>5016</v>
      </c>
      <c r="G25" s="169">
        <v>0</v>
      </c>
      <c r="H25" s="169">
        <v>0</v>
      </c>
      <c r="I25" s="169">
        <v>0</v>
      </c>
      <c r="J25" s="169">
        <v>24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0</v>
      </c>
      <c r="Q25" s="169">
        <v>0</v>
      </c>
      <c r="R25" s="169">
        <v>0</v>
      </c>
      <c r="S25" s="169">
        <v>0</v>
      </c>
      <c r="T25" s="171">
        <v>0</v>
      </c>
      <c r="U25" s="172" t="s">
        <v>410</v>
      </c>
    </row>
    <row r="26" spans="1:21" outlineLevel="1">
      <c r="A26" s="167" t="s">
        <v>412</v>
      </c>
      <c r="B26" s="168" t="s">
        <v>409</v>
      </c>
      <c r="C26" s="168" t="s">
        <v>275</v>
      </c>
      <c r="D26" s="168" t="s">
        <v>384</v>
      </c>
      <c r="E26" s="169">
        <v>0</v>
      </c>
      <c r="F26" s="169">
        <v>4864</v>
      </c>
      <c r="G26" s="169">
        <v>0</v>
      </c>
      <c r="H26" s="169">
        <v>0</v>
      </c>
      <c r="I26" s="169">
        <v>0</v>
      </c>
      <c r="J26" s="169">
        <v>10</v>
      </c>
      <c r="K26" s="170">
        <v>0</v>
      </c>
      <c r="L26" s="170">
        <v>0</v>
      </c>
      <c r="M26" s="170">
        <v>0</v>
      </c>
      <c r="N26" s="170">
        <v>1.28</v>
      </c>
      <c r="O26" s="170">
        <v>0</v>
      </c>
      <c r="P26" s="169">
        <v>0</v>
      </c>
      <c r="Q26" s="169">
        <v>0</v>
      </c>
      <c r="R26" s="169">
        <v>0</v>
      </c>
      <c r="S26" s="169">
        <v>0</v>
      </c>
      <c r="T26" s="171">
        <v>0</v>
      </c>
      <c r="U26" s="172" t="s">
        <v>410</v>
      </c>
    </row>
    <row r="27" spans="1:21" outlineLevel="1">
      <c r="A27" s="167" t="s">
        <v>413</v>
      </c>
      <c r="B27" s="168" t="s">
        <v>409</v>
      </c>
      <c r="C27" s="168" t="s">
        <v>275</v>
      </c>
      <c r="D27" s="168" t="s">
        <v>384</v>
      </c>
      <c r="E27" s="169">
        <v>0</v>
      </c>
      <c r="F27" s="169">
        <v>256</v>
      </c>
      <c r="G27" s="169">
        <v>0</v>
      </c>
      <c r="H27" s="169">
        <v>0</v>
      </c>
      <c r="I27" s="169">
        <v>0</v>
      </c>
      <c r="J27" s="169">
        <v>1</v>
      </c>
      <c r="K27" s="170">
        <v>0</v>
      </c>
      <c r="L27" s="170">
        <v>0</v>
      </c>
      <c r="M27" s="170">
        <v>0</v>
      </c>
      <c r="N27" s="170">
        <v>1.28</v>
      </c>
      <c r="O27" s="170">
        <v>0</v>
      </c>
      <c r="P27" s="169">
        <v>0</v>
      </c>
      <c r="Q27" s="169">
        <v>0</v>
      </c>
      <c r="R27" s="169">
        <v>0</v>
      </c>
      <c r="S27" s="169">
        <v>0</v>
      </c>
      <c r="T27" s="171">
        <v>0</v>
      </c>
      <c r="U27" s="172" t="s">
        <v>410</v>
      </c>
    </row>
    <row r="28" spans="1:21" outlineLevel="1">
      <c r="A28" s="167" t="s">
        <v>414</v>
      </c>
      <c r="B28" s="168" t="s">
        <v>409</v>
      </c>
      <c r="C28" s="168" t="s">
        <v>275</v>
      </c>
      <c r="D28" s="168" t="s">
        <v>384</v>
      </c>
      <c r="E28" s="169">
        <v>0</v>
      </c>
      <c r="F28" s="169">
        <v>256</v>
      </c>
      <c r="G28" s="169">
        <v>0</v>
      </c>
      <c r="H28" s="169">
        <v>0</v>
      </c>
      <c r="I28" s="169">
        <v>0</v>
      </c>
      <c r="J28" s="169">
        <v>1</v>
      </c>
      <c r="K28" s="170">
        <v>0</v>
      </c>
      <c r="L28" s="170">
        <v>0</v>
      </c>
      <c r="M28" s="170">
        <v>0</v>
      </c>
      <c r="N28" s="170">
        <v>1.28</v>
      </c>
      <c r="O28" s="170">
        <v>0</v>
      </c>
      <c r="P28" s="169">
        <v>0</v>
      </c>
      <c r="Q28" s="169">
        <v>0</v>
      </c>
      <c r="R28" s="169">
        <v>0</v>
      </c>
      <c r="S28" s="169">
        <v>0</v>
      </c>
      <c r="T28" s="171">
        <v>0</v>
      </c>
      <c r="U28" s="172" t="s">
        <v>410</v>
      </c>
    </row>
    <row r="29" spans="1:21" outlineLevel="1">
      <c r="A29" s="167" t="s">
        <v>415</v>
      </c>
      <c r="B29" s="168" t="s">
        <v>409</v>
      </c>
      <c r="C29" s="168" t="s">
        <v>275</v>
      </c>
      <c r="D29" s="168" t="s">
        <v>384</v>
      </c>
      <c r="E29" s="169">
        <v>2304</v>
      </c>
      <c r="F29" s="169">
        <v>4864</v>
      </c>
      <c r="G29" s="169">
        <v>0</v>
      </c>
      <c r="H29" s="169">
        <v>0</v>
      </c>
      <c r="I29" s="169">
        <v>9</v>
      </c>
      <c r="J29" s="169">
        <v>19</v>
      </c>
      <c r="K29" s="170">
        <v>47.37</v>
      </c>
      <c r="L29" s="170">
        <v>0</v>
      </c>
      <c r="M29" s="170">
        <v>47.37</v>
      </c>
      <c r="N29" s="170">
        <v>1.28</v>
      </c>
      <c r="O29" s="170">
        <v>0</v>
      </c>
      <c r="P29" s="169">
        <v>2949.12</v>
      </c>
      <c r="Q29" s="169">
        <v>2949.12</v>
      </c>
      <c r="R29" s="169">
        <v>0</v>
      </c>
      <c r="S29" s="169">
        <v>0</v>
      </c>
      <c r="T29" s="171">
        <v>2949.12</v>
      </c>
      <c r="U29" s="172" t="s">
        <v>410</v>
      </c>
    </row>
    <row r="30" spans="1:21" outlineLevel="1">
      <c r="A30" s="167" t="s">
        <v>416</v>
      </c>
      <c r="B30" s="168" t="s">
        <v>409</v>
      </c>
      <c r="C30" s="168" t="s">
        <v>275</v>
      </c>
      <c r="D30" s="168" t="s">
        <v>384</v>
      </c>
      <c r="E30" s="169">
        <v>0</v>
      </c>
      <c r="F30" s="169">
        <v>3328</v>
      </c>
      <c r="G30" s="169">
        <v>0</v>
      </c>
      <c r="H30" s="169">
        <v>0</v>
      </c>
      <c r="I30" s="169">
        <v>0</v>
      </c>
      <c r="J30" s="169">
        <v>9</v>
      </c>
      <c r="K30" s="170">
        <v>0</v>
      </c>
      <c r="L30" s="170">
        <v>0</v>
      </c>
      <c r="M30" s="170">
        <v>0</v>
      </c>
      <c r="N30" s="170">
        <v>1.28</v>
      </c>
      <c r="O30" s="170">
        <v>0</v>
      </c>
      <c r="P30" s="169">
        <v>0</v>
      </c>
      <c r="Q30" s="169">
        <v>0</v>
      </c>
      <c r="R30" s="169">
        <v>0</v>
      </c>
      <c r="S30" s="169">
        <v>0</v>
      </c>
      <c r="T30" s="171">
        <v>0</v>
      </c>
      <c r="U30" s="172" t="s">
        <v>410</v>
      </c>
    </row>
    <row r="31" spans="1:21">
      <c r="A31" s="173" t="s">
        <v>417</v>
      </c>
      <c r="B31" s="174"/>
      <c r="C31" s="174"/>
      <c r="D31" s="174"/>
      <c r="E31" s="175">
        <v>14550</v>
      </c>
      <c r="F31" s="175">
        <v>544981</v>
      </c>
      <c r="G31" s="175">
        <v>0</v>
      </c>
      <c r="H31" s="175">
        <v>405933</v>
      </c>
      <c r="I31" s="174"/>
      <c r="J31" s="174"/>
      <c r="K31" s="176"/>
      <c r="L31" s="176"/>
      <c r="M31" s="176"/>
      <c r="N31" s="176"/>
      <c r="O31" s="176"/>
      <c r="P31" s="175">
        <v>18624</v>
      </c>
      <c r="Q31" s="175">
        <v>18624</v>
      </c>
      <c r="R31" s="175">
        <v>0</v>
      </c>
      <c r="S31" s="175">
        <v>0</v>
      </c>
      <c r="T31" s="175">
        <v>18624</v>
      </c>
      <c r="U31" s="169"/>
    </row>
    <row r="32" spans="1:21" outlineLevel="1">
      <c r="A32" s="167" t="s">
        <v>418</v>
      </c>
      <c r="B32" s="168" t="s">
        <v>383</v>
      </c>
      <c r="C32" s="168" t="s">
        <v>275</v>
      </c>
      <c r="D32" s="168" t="s">
        <v>419</v>
      </c>
      <c r="E32" s="169">
        <v>101551</v>
      </c>
      <c r="F32" s="169">
        <v>87970</v>
      </c>
      <c r="G32" s="169">
        <v>1897.95</v>
      </c>
      <c r="H32" s="169">
        <v>4105.88</v>
      </c>
      <c r="I32" s="169">
        <v>236</v>
      </c>
      <c r="J32" s="169">
        <v>211</v>
      </c>
      <c r="K32" s="170">
        <v>115.44</v>
      </c>
      <c r="L32" s="170">
        <v>46.23</v>
      </c>
      <c r="M32" s="170">
        <v>111.85</v>
      </c>
      <c r="N32" s="170">
        <v>1.2</v>
      </c>
      <c r="O32" s="170">
        <v>0</v>
      </c>
      <c r="P32" s="169">
        <v>121861.2</v>
      </c>
      <c r="Q32" s="169">
        <v>123759.15</v>
      </c>
      <c r="R32" s="169">
        <v>0</v>
      </c>
      <c r="S32" s="169">
        <v>0</v>
      </c>
      <c r="T32" s="171">
        <v>123759.15</v>
      </c>
      <c r="U32" s="172" t="s">
        <v>385</v>
      </c>
    </row>
    <row r="33" spans="1:21" outlineLevel="1">
      <c r="A33" s="167" t="s">
        <v>420</v>
      </c>
      <c r="B33" s="168" t="s">
        <v>421</v>
      </c>
      <c r="C33" s="168" t="s">
        <v>275</v>
      </c>
      <c r="D33" s="168" t="s">
        <v>422</v>
      </c>
      <c r="E33" s="169">
        <v>903970</v>
      </c>
      <c r="F33" s="169">
        <v>1238308</v>
      </c>
      <c r="G33" s="169">
        <v>0</v>
      </c>
      <c r="H33" s="169">
        <v>0</v>
      </c>
      <c r="I33" s="169">
        <v>2844</v>
      </c>
      <c r="J33" s="169">
        <v>4020</v>
      </c>
      <c r="K33" s="170">
        <v>73</v>
      </c>
      <c r="L33" s="170">
        <v>0</v>
      </c>
      <c r="M33" s="170">
        <v>70.75</v>
      </c>
      <c r="N33" s="170">
        <v>1.34</v>
      </c>
      <c r="O33" s="170">
        <v>0</v>
      </c>
      <c r="P33" s="169">
        <v>1211319.8</v>
      </c>
      <c r="Q33" s="169">
        <v>1211319.8</v>
      </c>
      <c r="R33" s="169">
        <v>0</v>
      </c>
      <c r="S33" s="169">
        <v>0</v>
      </c>
      <c r="T33" s="171">
        <v>1211319.8</v>
      </c>
      <c r="U33" s="172" t="s">
        <v>423</v>
      </c>
    </row>
    <row r="34" spans="1:21" outlineLevel="1">
      <c r="A34" s="167" t="s">
        <v>424</v>
      </c>
      <c r="B34" s="168" t="s">
        <v>425</v>
      </c>
      <c r="C34" s="168" t="s">
        <v>275</v>
      </c>
      <c r="D34" s="168" t="s">
        <v>426</v>
      </c>
      <c r="E34" s="169">
        <v>391495</v>
      </c>
      <c r="F34" s="169">
        <v>354382</v>
      </c>
      <c r="G34" s="169">
        <v>0</v>
      </c>
      <c r="H34" s="169">
        <v>0</v>
      </c>
      <c r="I34" s="169">
        <v>253</v>
      </c>
      <c r="J34" s="169">
        <v>197</v>
      </c>
      <c r="K34" s="170">
        <v>110.47</v>
      </c>
      <c r="L34" s="170">
        <v>0</v>
      </c>
      <c r="M34" s="170">
        <v>128.43</v>
      </c>
      <c r="N34" s="170">
        <v>1.41</v>
      </c>
      <c r="O34" s="170">
        <v>0</v>
      </c>
      <c r="P34" s="169">
        <v>552007.94999999995</v>
      </c>
      <c r="Q34" s="169">
        <v>552007.94999999995</v>
      </c>
      <c r="R34" s="169">
        <v>0</v>
      </c>
      <c r="S34" s="169">
        <v>0</v>
      </c>
      <c r="T34" s="171">
        <v>552007.94999999995</v>
      </c>
      <c r="U34" s="172" t="s">
        <v>427</v>
      </c>
    </row>
    <row r="35" spans="1:21">
      <c r="A35" s="173" t="s">
        <v>428</v>
      </c>
      <c r="B35" s="174"/>
      <c r="C35" s="174"/>
      <c r="D35" s="174"/>
      <c r="E35" s="175">
        <v>1397016</v>
      </c>
      <c r="F35" s="175">
        <v>1680660</v>
      </c>
      <c r="G35" s="175">
        <v>1897.95</v>
      </c>
      <c r="H35" s="175">
        <v>4105.88</v>
      </c>
      <c r="I35" s="174"/>
      <c r="J35" s="174"/>
      <c r="K35" s="176"/>
      <c r="L35" s="176"/>
      <c r="M35" s="176"/>
      <c r="N35" s="176"/>
      <c r="O35" s="176"/>
      <c r="P35" s="175">
        <v>1885188.95</v>
      </c>
      <c r="Q35" s="175">
        <v>1887086.9</v>
      </c>
      <c r="R35" s="175">
        <v>0</v>
      </c>
      <c r="S35" s="175">
        <v>0</v>
      </c>
      <c r="T35" s="175">
        <v>1887086.9</v>
      </c>
      <c r="U35" s="169"/>
    </row>
    <row r="36" spans="1:21" outlineLevel="1">
      <c r="A36" s="167" t="s">
        <v>431</v>
      </c>
      <c r="B36" s="168" t="s">
        <v>432</v>
      </c>
      <c r="C36" s="168" t="s">
        <v>275</v>
      </c>
      <c r="D36" s="168" t="s">
        <v>433</v>
      </c>
      <c r="E36" s="169">
        <v>3438</v>
      </c>
      <c r="F36" s="169">
        <v>0</v>
      </c>
      <c r="G36" s="169">
        <v>0</v>
      </c>
      <c r="H36" s="169">
        <v>0</v>
      </c>
      <c r="I36" s="169">
        <v>3</v>
      </c>
      <c r="J36" s="169">
        <v>0</v>
      </c>
      <c r="K36" s="170">
        <v>0</v>
      </c>
      <c r="L36" s="170">
        <v>0</v>
      </c>
      <c r="M36" s="170">
        <v>0</v>
      </c>
      <c r="N36" s="170">
        <v>1.08</v>
      </c>
      <c r="O36" s="170">
        <v>0</v>
      </c>
      <c r="P36" s="169">
        <v>3713.04</v>
      </c>
      <c r="Q36" s="169">
        <v>3713.04</v>
      </c>
      <c r="R36" s="169">
        <v>0</v>
      </c>
      <c r="S36" s="169">
        <v>0</v>
      </c>
      <c r="T36" s="171">
        <v>3713.04</v>
      </c>
      <c r="U36" s="172" t="s">
        <v>434</v>
      </c>
    </row>
    <row r="37" spans="1:21" outlineLevel="1">
      <c r="A37" s="167" t="s">
        <v>435</v>
      </c>
      <c r="B37" s="168" t="s">
        <v>386</v>
      </c>
      <c r="C37" s="168" t="s">
        <v>275</v>
      </c>
      <c r="D37" s="168" t="s">
        <v>430</v>
      </c>
      <c r="E37" s="169">
        <v>975120</v>
      </c>
      <c r="F37" s="169">
        <v>883135</v>
      </c>
      <c r="G37" s="169">
        <v>47901.42</v>
      </c>
      <c r="H37" s="169">
        <v>2254.98</v>
      </c>
      <c r="I37" s="169">
        <v>400</v>
      </c>
      <c r="J37" s="169">
        <v>393</v>
      </c>
      <c r="K37" s="170">
        <v>110.42</v>
      </c>
      <c r="L37" s="170">
        <v>2124.25</v>
      </c>
      <c r="M37" s="170">
        <v>101.78</v>
      </c>
      <c r="N37" s="170">
        <v>1.02</v>
      </c>
      <c r="O37" s="170">
        <v>0</v>
      </c>
      <c r="P37" s="169">
        <v>994622.4</v>
      </c>
      <c r="Q37" s="169">
        <v>1042523.82</v>
      </c>
      <c r="R37" s="169">
        <v>0</v>
      </c>
      <c r="S37" s="169">
        <v>0</v>
      </c>
      <c r="T37" s="171">
        <v>1042523.82</v>
      </c>
      <c r="U37" s="172" t="s">
        <v>387</v>
      </c>
    </row>
    <row r="38" spans="1:21" outlineLevel="1">
      <c r="A38" s="167" t="s">
        <v>438</v>
      </c>
      <c r="B38" s="168" t="s">
        <v>439</v>
      </c>
      <c r="C38" s="168" t="s">
        <v>275</v>
      </c>
      <c r="D38" s="168" t="s">
        <v>430</v>
      </c>
      <c r="E38" s="169">
        <v>14275</v>
      </c>
      <c r="F38" s="169">
        <v>8969</v>
      </c>
      <c r="G38" s="169">
        <v>0</v>
      </c>
      <c r="H38" s="169">
        <v>0</v>
      </c>
      <c r="I38" s="169">
        <v>22</v>
      </c>
      <c r="J38" s="169">
        <v>15</v>
      </c>
      <c r="K38" s="170">
        <v>159.16</v>
      </c>
      <c r="L38" s="170">
        <v>0</v>
      </c>
      <c r="M38" s="170">
        <v>146.66999999999999</v>
      </c>
      <c r="N38" s="170">
        <v>1.04</v>
      </c>
      <c r="O38" s="170">
        <v>0</v>
      </c>
      <c r="P38" s="169">
        <v>14846</v>
      </c>
      <c r="Q38" s="169">
        <v>14846</v>
      </c>
      <c r="R38" s="169">
        <v>0</v>
      </c>
      <c r="S38" s="169">
        <v>0</v>
      </c>
      <c r="T38" s="171">
        <v>14846</v>
      </c>
      <c r="U38" s="172" t="s">
        <v>440</v>
      </c>
    </row>
    <row r="39" spans="1:21" outlineLevel="1">
      <c r="A39" s="167" t="s">
        <v>435</v>
      </c>
      <c r="B39" s="168" t="s">
        <v>441</v>
      </c>
      <c r="C39" s="168" t="s">
        <v>275</v>
      </c>
      <c r="D39" s="168" t="s">
        <v>430</v>
      </c>
      <c r="E39" s="169">
        <v>55125</v>
      </c>
      <c r="F39" s="169">
        <v>53713</v>
      </c>
      <c r="G39" s="169">
        <v>0</v>
      </c>
      <c r="H39" s="169">
        <v>0</v>
      </c>
      <c r="I39" s="169">
        <v>36</v>
      </c>
      <c r="J39" s="169">
        <v>39</v>
      </c>
      <c r="K39" s="170">
        <v>102.63</v>
      </c>
      <c r="L39" s="170">
        <v>0</v>
      </c>
      <c r="M39" s="170">
        <v>92.31</v>
      </c>
      <c r="N39" s="170">
        <v>1.02</v>
      </c>
      <c r="O39" s="170">
        <v>0</v>
      </c>
      <c r="P39" s="169">
        <v>56227.5</v>
      </c>
      <c r="Q39" s="169">
        <v>56227.5</v>
      </c>
      <c r="R39" s="169">
        <v>0</v>
      </c>
      <c r="S39" s="169">
        <v>0</v>
      </c>
      <c r="T39" s="171">
        <v>56227.5</v>
      </c>
      <c r="U39" s="172" t="s">
        <v>442</v>
      </c>
    </row>
    <row r="40" spans="1:21" outlineLevel="1">
      <c r="A40" s="167" t="s">
        <v>435</v>
      </c>
      <c r="B40" s="168" t="s">
        <v>443</v>
      </c>
      <c r="C40" s="168" t="s">
        <v>275</v>
      </c>
      <c r="D40" s="168" t="s">
        <v>430</v>
      </c>
      <c r="E40" s="169">
        <v>138572</v>
      </c>
      <c r="F40" s="169">
        <v>145892</v>
      </c>
      <c r="G40" s="169">
        <v>355444.95</v>
      </c>
      <c r="H40" s="169">
        <v>436006.6</v>
      </c>
      <c r="I40" s="169">
        <v>121</v>
      </c>
      <c r="J40" s="169">
        <v>137</v>
      </c>
      <c r="K40" s="170">
        <v>94.98</v>
      </c>
      <c r="L40" s="170">
        <v>81.52</v>
      </c>
      <c r="M40" s="170">
        <v>88.32</v>
      </c>
      <c r="N40" s="170">
        <v>1.02</v>
      </c>
      <c r="O40" s="170">
        <v>0</v>
      </c>
      <c r="P40" s="169">
        <v>141343.44</v>
      </c>
      <c r="Q40" s="169">
        <v>496788.39</v>
      </c>
      <c r="R40" s="169">
        <v>0</v>
      </c>
      <c r="S40" s="169">
        <v>0</v>
      </c>
      <c r="T40" s="171">
        <v>496788.39</v>
      </c>
      <c r="U40" s="172" t="s">
        <v>444</v>
      </c>
    </row>
    <row r="41" spans="1:21" outlineLevel="1">
      <c r="A41" s="167" t="s">
        <v>435</v>
      </c>
      <c r="B41" s="168" t="s">
        <v>445</v>
      </c>
      <c r="C41" s="168" t="s">
        <v>275</v>
      </c>
      <c r="D41" s="168" t="s">
        <v>430</v>
      </c>
      <c r="E41" s="169">
        <v>818594</v>
      </c>
      <c r="F41" s="169">
        <v>756106</v>
      </c>
      <c r="G41" s="169">
        <v>585320.69999999995</v>
      </c>
      <c r="H41" s="169">
        <v>942010.84</v>
      </c>
      <c r="I41" s="169">
        <v>252</v>
      </c>
      <c r="J41" s="169">
        <v>218</v>
      </c>
      <c r="K41" s="170">
        <v>108.26</v>
      </c>
      <c r="L41" s="170">
        <v>62.14</v>
      </c>
      <c r="M41" s="170">
        <v>115.6</v>
      </c>
      <c r="N41" s="170">
        <v>1.02</v>
      </c>
      <c r="O41" s="170">
        <v>0</v>
      </c>
      <c r="P41" s="169">
        <v>834965.88</v>
      </c>
      <c r="Q41" s="169">
        <v>1420286.58</v>
      </c>
      <c r="R41" s="169">
        <v>0</v>
      </c>
      <c r="S41" s="169">
        <v>0</v>
      </c>
      <c r="T41" s="171">
        <v>1420286.58</v>
      </c>
      <c r="U41" s="172" t="s">
        <v>446</v>
      </c>
    </row>
    <row r="42" spans="1:21" outlineLevel="1">
      <c r="A42" s="167" t="s">
        <v>447</v>
      </c>
      <c r="B42" s="168" t="s">
        <v>445</v>
      </c>
      <c r="C42" s="168" t="s">
        <v>275</v>
      </c>
      <c r="D42" s="168" t="s">
        <v>422</v>
      </c>
      <c r="E42" s="169">
        <v>172460</v>
      </c>
      <c r="F42" s="169">
        <v>123192</v>
      </c>
      <c r="G42" s="169">
        <v>0</v>
      </c>
      <c r="H42" s="169">
        <v>0</v>
      </c>
      <c r="I42" s="169">
        <v>79</v>
      </c>
      <c r="J42" s="169">
        <v>58</v>
      </c>
      <c r="K42" s="170">
        <v>139.99</v>
      </c>
      <c r="L42" s="170">
        <v>0</v>
      </c>
      <c r="M42" s="170">
        <v>136.21</v>
      </c>
      <c r="N42" s="170">
        <v>1.18</v>
      </c>
      <c r="O42" s="170">
        <v>0</v>
      </c>
      <c r="P42" s="169">
        <v>203502.8</v>
      </c>
      <c r="Q42" s="169">
        <v>203502.8</v>
      </c>
      <c r="R42" s="169">
        <v>0</v>
      </c>
      <c r="S42" s="169">
        <v>0</v>
      </c>
      <c r="T42" s="171">
        <v>203502.8</v>
      </c>
      <c r="U42" s="172" t="s">
        <v>446</v>
      </c>
    </row>
    <row r="43" spans="1:21" outlineLevel="1">
      <c r="A43" s="167" t="s">
        <v>435</v>
      </c>
      <c r="B43" s="168" t="s">
        <v>448</v>
      </c>
      <c r="C43" s="168" t="s">
        <v>275</v>
      </c>
      <c r="D43" s="168" t="s">
        <v>430</v>
      </c>
      <c r="E43" s="169">
        <v>1432</v>
      </c>
      <c r="F43" s="169">
        <v>1260</v>
      </c>
      <c r="G43" s="169">
        <v>0</v>
      </c>
      <c r="H43" s="169">
        <v>0</v>
      </c>
      <c r="I43" s="169">
        <v>2</v>
      </c>
      <c r="J43" s="169">
        <v>3</v>
      </c>
      <c r="K43" s="170">
        <v>113.65</v>
      </c>
      <c r="L43" s="170">
        <v>0</v>
      </c>
      <c r="M43" s="170">
        <v>66.67</v>
      </c>
      <c r="N43" s="170">
        <v>1.02</v>
      </c>
      <c r="O43" s="170">
        <v>0</v>
      </c>
      <c r="P43" s="169">
        <v>1460.64</v>
      </c>
      <c r="Q43" s="169">
        <v>1460.64</v>
      </c>
      <c r="R43" s="169">
        <v>0</v>
      </c>
      <c r="S43" s="169">
        <v>0</v>
      </c>
      <c r="T43" s="171">
        <v>1460.64</v>
      </c>
      <c r="U43" s="172" t="s">
        <v>449</v>
      </c>
    </row>
    <row r="44" spans="1:21" outlineLevel="1">
      <c r="A44" s="167" t="s">
        <v>450</v>
      </c>
      <c r="B44" s="168" t="s">
        <v>389</v>
      </c>
      <c r="C44" s="168" t="s">
        <v>275</v>
      </c>
      <c r="D44" s="168" t="s">
        <v>430</v>
      </c>
      <c r="E44" s="169">
        <v>499234</v>
      </c>
      <c r="F44" s="169">
        <v>493617</v>
      </c>
      <c r="G44" s="169">
        <v>970077.33</v>
      </c>
      <c r="H44" s="169">
        <v>823772.79</v>
      </c>
      <c r="I44" s="169">
        <v>253</v>
      </c>
      <c r="J44" s="169">
        <v>195</v>
      </c>
      <c r="K44" s="170">
        <v>101.14</v>
      </c>
      <c r="L44" s="170">
        <v>117.76</v>
      </c>
      <c r="M44" s="170">
        <v>129.74</v>
      </c>
      <c r="N44" s="170">
        <v>1.08</v>
      </c>
      <c r="O44" s="170">
        <v>0</v>
      </c>
      <c r="P44" s="169">
        <v>539172.72</v>
      </c>
      <c r="Q44" s="169">
        <v>1509250.05</v>
      </c>
      <c r="R44" s="169">
        <v>0</v>
      </c>
      <c r="S44" s="169">
        <v>0</v>
      </c>
      <c r="T44" s="171">
        <v>1509250.05</v>
      </c>
      <c r="U44" s="172" t="s">
        <v>390</v>
      </c>
    </row>
    <row r="45" spans="1:21" outlineLevel="1">
      <c r="A45" s="167" t="s">
        <v>453</v>
      </c>
      <c r="B45" s="168" t="s">
        <v>451</v>
      </c>
      <c r="C45" s="168" t="s">
        <v>275</v>
      </c>
      <c r="D45" s="168" t="s">
        <v>430</v>
      </c>
      <c r="E45" s="169">
        <v>127185</v>
      </c>
      <c r="F45" s="169">
        <v>100674</v>
      </c>
      <c r="G45" s="169">
        <v>3726230.4</v>
      </c>
      <c r="H45" s="169">
        <v>1635414.84</v>
      </c>
      <c r="I45" s="169">
        <v>113</v>
      </c>
      <c r="J45" s="169">
        <v>96</v>
      </c>
      <c r="K45" s="170">
        <v>126.33</v>
      </c>
      <c r="L45" s="170">
        <v>227.85</v>
      </c>
      <c r="M45" s="170">
        <v>117.71</v>
      </c>
      <c r="N45" s="170">
        <v>1.06</v>
      </c>
      <c r="O45" s="170">
        <v>0</v>
      </c>
      <c r="P45" s="169">
        <v>134816.1</v>
      </c>
      <c r="Q45" s="169">
        <v>3861046.5</v>
      </c>
      <c r="R45" s="169">
        <v>0</v>
      </c>
      <c r="S45" s="169">
        <v>0</v>
      </c>
      <c r="T45" s="171">
        <v>3861046.5</v>
      </c>
      <c r="U45" s="172" t="s">
        <v>452</v>
      </c>
    </row>
    <row r="46" spans="1:21" outlineLevel="1">
      <c r="A46" s="167" t="s">
        <v>435</v>
      </c>
      <c r="B46" s="168" t="s">
        <v>454</v>
      </c>
      <c r="C46" s="168" t="s">
        <v>275</v>
      </c>
      <c r="D46" s="168" t="s">
        <v>430</v>
      </c>
      <c r="E46" s="169">
        <v>184719</v>
      </c>
      <c r="F46" s="169">
        <v>149210</v>
      </c>
      <c r="G46" s="169">
        <v>56.65</v>
      </c>
      <c r="H46" s="169">
        <v>100.8</v>
      </c>
      <c r="I46" s="169">
        <v>100</v>
      </c>
      <c r="J46" s="169">
        <v>95</v>
      </c>
      <c r="K46" s="170">
        <v>123.8</v>
      </c>
      <c r="L46" s="170">
        <v>56.2</v>
      </c>
      <c r="M46" s="170">
        <v>105.26</v>
      </c>
      <c r="N46" s="170">
        <v>1.02</v>
      </c>
      <c r="O46" s="170">
        <v>0</v>
      </c>
      <c r="P46" s="169">
        <v>188413.38</v>
      </c>
      <c r="Q46" s="169">
        <v>188470.03</v>
      </c>
      <c r="R46" s="169">
        <v>0</v>
      </c>
      <c r="S46" s="169">
        <v>0</v>
      </c>
      <c r="T46" s="171">
        <v>188470.03</v>
      </c>
      <c r="U46" s="172" t="s">
        <v>455</v>
      </c>
    </row>
    <row r="47" spans="1:21" outlineLevel="1">
      <c r="A47" s="167" t="s">
        <v>435</v>
      </c>
      <c r="B47" s="168" t="s">
        <v>456</v>
      </c>
      <c r="C47" s="168" t="s">
        <v>275</v>
      </c>
      <c r="D47" s="168" t="s">
        <v>430</v>
      </c>
      <c r="E47" s="169">
        <v>7963</v>
      </c>
      <c r="F47" s="169">
        <v>1380</v>
      </c>
      <c r="G47" s="169">
        <v>0</v>
      </c>
      <c r="H47" s="169">
        <v>2692.09</v>
      </c>
      <c r="I47" s="169">
        <v>7</v>
      </c>
      <c r="J47" s="169">
        <v>5</v>
      </c>
      <c r="K47" s="170">
        <v>577.03</v>
      </c>
      <c r="L47" s="170">
        <v>0</v>
      </c>
      <c r="M47" s="170">
        <v>140</v>
      </c>
      <c r="N47" s="170">
        <v>1.02</v>
      </c>
      <c r="O47" s="170">
        <v>0</v>
      </c>
      <c r="P47" s="169">
        <v>8122.26</v>
      </c>
      <c r="Q47" s="169">
        <v>8122.26</v>
      </c>
      <c r="R47" s="169">
        <v>0</v>
      </c>
      <c r="S47" s="169">
        <v>0</v>
      </c>
      <c r="T47" s="171">
        <v>8122.26</v>
      </c>
      <c r="U47" s="172" t="s">
        <v>457</v>
      </c>
    </row>
    <row r="48" spans="1:21" outlineLevel="1">
      <c r="A48" s="167" t="s">
        <v>435</v>
      </c>
      <c r="B48" s="168" t="s">
        <v>67</v>
      </c>
      <c r="C48" s="168" t="s">
        <v>275</v>
      </c>
      <c r="D48" s="168" t="s">
        <v>430</v>
      </c>
      <c r="E48" s="169">
        <v>111204</v>
      </c>
      <c r="F48" s="169">
        <v>61162</v>
      </c>
      <c r="G48" s="169">
        <v>20917.849999999999</v>
      </c>
      <c r="H48" s="169">
        <v>0</v>
      </c>
      <c r="I48" s="169">
        <v>61</v>
      </c>
      <c r="J48" s="169">
        <v>44</v>
      </c>
      <c r="K48" s="170">
        <v>181.82</v>
      </c>
      <c r="L48" s="170">
        <v>0</v>
      </c>
      <c r="M48" s="170">
        <v>138.63999999999999</v>
      </c>
      <c r="N48" s="170">
        <v>1.02</v>
      </c>
      <c r="O48" s="170">
        <v>0</v>
      </c>
      <c r="P48" s="169">
        <v>113428.08</v>
      </c>
      <c r="Q48" s="169">
        <v>134345.93</v>
      </c>
      <c r="R48" s="169">
        <v>0</v>
      </c>
      <c r="S48" s="169">
        <v>0</v>
      </c>
      <c r="T48" s="171">
        <v>134345.93</v>
      </c>
      <c r="U48" s="172" t="s">
        <v>458</v>
      </c>
    </row>
    <row r="49" spans="1:21" outlineLevel="1">
      <c r="A49" s="167" t="s">
        <v>438</v>
      </c>
      <c r="B49" s="168" t="s">
        <v>459</v>
      </c>
      <c r="C49" s="168" t="s">
        <v>275</v>
      </c>
      <c r="D49" s="168" t="s">
        <v>430</v>
      </c>
      <c r="E49" s="169">
        <v>502438</v>
      </c>
      <c r="F49" s="169">
        <v>534891</v>
      </c>
      <c r="G49" s="169">
        <v>1869260.48</v>
      </c>
      <c r="H49" s="169">
        <v>1192966.76</v>
      </c>
      <c r="I49" s="169">
        <v>280</v>
      </c>
      <c r="J49" s="169">
        <v>280</v>
      </c>
      <c r="K49" s="170">
        <v>93.93</v>
      </c>
      <c r="L49" s="170">
        <v>156.69</v>
      </c>
      <c r="M49" s="170">
        <v>100</v>
      </c>
      <c r="N49" s="170">
        <v>1.04</v>
      </c>
      <c r="O49" s="170">
        <v>0</v>
      </c>
      <c r="P49" s="169">
        <v>522535.52</v>
      </c>
      <c r="Q49" s="169">
        <v>2391796</v>
      </c>
      <c r="R49" s="169">
        <v>0</v>
      </c>
      <c r="S49" s="169">
        <v>0</v>
      </c>
      <c r="T49" s="171">
        <v>2391796</v>
      </c>
      <c r="U49" s="172" t="s">
        <v>460</v>
      </c>
    </row>
    <row r="50" spans="1:21" outlineLevel="1">
      <c r="A50" s="167" t="s">
        <v>435</v>
      </c>
      <c r="B50" s="168" t="s">
        <v>461</v>
      </c>
      <c r="C50" s="168" t="s">
        <v>275</v>
      </c>
      <c r="D50" s="168" t="s">
        <v>430</v>
      </c>
      <c r="E50" s="169">
        <v>10707</v>
      </c>
      <c r="F50" s="169">
        <v>0</v>
      </c>
      <c r="G50" s="169">
        <v>0</v>
      </c>
      <c r="H50" s="169">
        <v>0</v>
      </c>
      <c r="I50" s="169">
        <v>12</v>
      </c>
      <c r="J50" s="169">
        <v>0</v>
      </c>
      <c r="K50" s="170">
        <v>0</v>
      </c>
      <c r="L50" s="170">
        <v>0</v>
      </c>
      <c r="M50" s="170">
        <v>0</v>
      </c>
      <c r="N50" s="170">
        <v>1.02</v>
      </c>
      <c r="O50" s="170">
        <v>0</v>
      </c>
      <c r="P50" s="169">
        <v>10921.14</v>
      </c>
      <c r="Q50" s="169">
        <v>10921.14</v>
      </c>
      <c r="R50" s="169">
        <v>0</v>
      </c>
      <c r="S50" s="169">
        <v>0</v>
      </c>
      <c r="T50" s="171">
        <v>10921.14</v>
      </c>
      <c r="U50" s="172" t="s">
        <v>462</v>
      </c>
    </row>
    <row r="51" spans="1:21" outlineLevel="1">
      <c r="A51" s="167" t="s">
        <v>435</v>
      </c>
      <c r="B51" s="168" t="s">
        <v>463</v>
      </c>
      <c r="C51" s="168" t="s">
        <v>275</v>
      </c>
      <c r="D51" s="168" t="s">
        <v>430</v>
      </c>
      <c r="E51" s="169">
        <v>7816</v>
      </c>
      <c r="F51" s="169">
        <v>10055</v>
      </c>
      <c r="G51" s="169">
        <v>0</v>
      </c>
      <c r="H51" s="169">
        <v>0</v>
      </c>
      <c r="I51" s="169">
        <v>12</v>
      </c>
      <c r="J51" s="169">
        <v>10</v>
      </c>
      <c r="K51" s="170">
        <v>77.73</v>
      </c>
      <c r="L51" s="170">
        <v>0</v>
      </c>
      <c r="M51" s="170">
        <v>120</v>
      </c>
      <c r="N51" s="170">
        <v>1.02</v>
      </c>
      <c r="O51" s="170">
        <v>0</v>
      </c>
      <c r="P51" s="169">
        <v>7972.32</v>
      </c>
      <c r="Q51" s="169">
        <v>7972.32</v>
      </c>
      <c r="R51" s="169">
        <v>0</v>
      </c>
      <c r="S51" s="169">
        <v>0</v>
      </c>
      <c r="T51" s="171">
        <v>7972.32</v>
      </c>
      <c r="U51" s="172" t="s">
        <v>464</v>
      </c>
    </row>
    <row r="52" spans="1:21" outlineLevel="1">
      <c r="A52" s="167" t="s">
        <v>453</v>
      </c>
      <c r="B52" s="168" t="s">
        <v>96</v>
      </c>
      <c r="C52" s="168" t="s">
        <v>275</v>
      </c>
      <c r="D52" s="168" t="s">
        <v>430</v>
      </c>
      <c r="E52" s="169">
        <v>856478</v>
      </c>
      <c r="F52" s="169">
        <v>667411</v>
      </c>
      <c r="G52" s="169">
        <v>92936.9</v>
      </c>
      <c r="H52" s="169">
        <v>96427.6</v>
      </c>
      <c r="I52" s="169">
        <v>295</v>
      </c>
      <c r="J52" s="169">
        <v>266</v>
      </c>
      <c r="K52" s="170">
        <v>128.33000000000001</v>
      </c>
      <c r="L52" s="170">
        <v>96.38</v>
      </c>
      <c r="M52" s="170">
        <v>110.9</v>
      </c>
      <c r="N52" s="170">
        <v>1.06</v>
      </c>
      <c r="O52" s="170">
        <v>0</v>
      </c>
      <c r="P52" s="169">
        <v>907866.68</v>
      </c>
      <c r="Q52" s="169">
        <v>1000803.58</v>
      </c>
      <c r="R52" s="169">
        <v>0</v>
      </c>
      <c r="S52" s="169">
        <v>0</v>
      </c>
      <c r="T52" s="171">
        <v>1000803.58</v>
      </c>
      <c r="U52" s="172" t="s">
        <v>393</v>
      </c>
    </row>
    <row r="53" spans="1:21" outlineLevel="1">
      <c r="A53" s="167" t="s">
        <v>435</v>
      </c>
      <c r="B53" s="168" t="s">
        <v>466</v>
      </c>
      <c r="C53" s="168" t="s">
        <v>275</v>
      </c>
      <c r="D53" s="168" t="s">
        <v>430</v>
      </c>
      <c r="E53" s="169">
        <v>0</v>
      </c>
      <c r="F53" s="169">
        <v>982</v>
      </c>
      <c r="G53" s="169">
        <v>0</v>
      </c>
      <c r="H53" s="169">
        <v>0</v>
      </c>
      <c r="I53" s="169">
        <v>0</v>
      </c>
      <c r="J53" s="169">
        <v>1</v>
      </c>
      <c r="K53" s="170">
        <v>0</v>
      </c>
      <c r="L53" s="170">
        <v>0</v>
      </c>
      <c r="M53" s="170">
        <v>0</v>
      </c>
      <c r="N53" s="170">
        <v>1.02</v>
      </c>
      <c r="O53" s="170">
        <v>0</v>
      </c>
      <c r="P53" s="169">
        <v>0</v>
      </c>
      <c r="Q53" s="169">
        <v>0</v>
      </c>
      <c r="R53" s="169">
        <v>0</v>
      </c>
      <c r="S53" s="169">
        <v>0</v>
      </c>
      <c r="T53" s="171">
        <v>0</v>
      </c>
      <c r="U53" s="172" t="s">
        <v>467</v>
      </c>
    </row>
    <row r="54" spans="1:21" outlineLevel="1">
      <c r="A54" s="167" t="s">
        <v>438</v>
      </c>
      <c r="B54" s="168" t="s">
        <v>126</v>
      </c>
      <c r="C54" s="168" t="s">
        <v>275</v>
      </c>
      <c r="D54" s="168" t="s">
        <v>430</v>
      </c>
      <c r="E54" s="169">
        <v>392140</v>
      </c>
      <c r="F54" s="169">
        <v>369221</v>
      </c>
      <c r="G54" s="169">
        <v>120524.74</v>
      </c>
      <c r="H54" s="169">
        <v>14445.41</v>
      </c>
      <c r="I54" s="169">
        <v>199</v>
      </c>
      <c r="J54" s="169">
        <v>166</v>
      </c>
      <c r="K54" s="170">
        <v>106.21</v>
      </c>
      <c r="L54" s="170">
        <v>834.35</v>
      </c>
      <c r="M54" s="170">
        <v>119.88</v>
      </c>
      <c r="N54" s="170">
        <v>1.04</v>
      </c>
      <c r="O54" s="170">
        <v>0</v>
      </c>
      <c r="P54" s="169">
        <v>407825.6</v>
      </c>
      <c r="Q54" s="169">
        <v>528350.34</v>
      </c>
      <c r="R54" s="169">
        <v>0</v>
      </c>
      <c r="S54" s="169">
        <v>0</v>
      </c>
      <c r="T54" s="171">
        <v>528350.34</v>
      </c>
      <c r="U54" s="172" t="s">
        <v>468</v>
      </c>
    </row>
    <row r="55" spans="1:21" outlineLevel="1">
      <c r="A55" s="167" t="s">
        <v>435</v>
      </c>
      <c r="B55" s="168" t="s">
        <v>469</v>
      </c>
      <c r="C55" s="168" t="s">
        <v>275</v>
      </c>
      <c r="D55" s="168" t="s">
        <v>430</v>
      </c>
      <c r="E55" s="169">
        <v>435150</v>
      </c>
      <c r="F55" s="169">
        <v>409942</v>
      </c>
      <c r="G55" s="169">
        <v>0</v>
      </c>
      <c r="H55" s="169">
        <v>0</v>
      </c>
      <c r="I55" s="169">
        <v>121</v>
      </c>
      <c r="J55" s="169">
        <v>115</v>
      </c>
      <c r="K55" s="170">
        <v>106.15</v>
      </c>
      <c r="L55" s="170">
        <v>0</v>
      </c>
      <c r="M55" s="170">
        <v>105.22</v>
      </c>
      <c r="N55" s="170">
        <v>1.02</v>
      </c>
      <c r="O55" s="170">
        <v>0</v>
      </c>
      <c r="P55" s="169">
        <v>443853</v>
      </c>
      <c r="Q55" s="169">
        <v>443853</v>
      </c>
      <c r="R55" s="169">
        <v>0</v>
      </c>
      <c r="S55" s="169">
        <v>0</v>
      </c>
      <c r="T55" s="171">
        <v>443853</v>
      </c>
      <c r="U55" s="172" t="s">
        <v>470</v>
      </c>
    </row>
    <row r="56" spans="1:21" outlineLevel="1">
      <c r="A56" s="167" t="s">
        <v>438</v>
      </c>
      <c r="B56" s="168" t="s">
        <v>157</v>
      </c>
      <c r="C56" s="168" t="s">
        <v>275</v>
      </c>
      <c r="D56" s="168" t="s">
        <v>430</v>
      </c>
      <c r="E56" s="169">
        <v>400031</v>
      </c>
      <c r="F56" s="169">
        <v>367631</v>
      </c>
      <c r="G56" s="169">
        <v>374279.4</v>
      </c>
      <c r="H56" s="169">
        <v>226951.2</v>
      </c>
      <c r="I56" s="169">
        <v>279</v>
      </c>
      <c r="J56" s="169">
        <v>280</v>
      </c>
      <c r="K56" s="170">
        <v>108.81</v>
      </c>
      <c r="L56" s="170">
        <v>164.92</v>
      </c>
      <c r="M56" s="170">
        <v>99.64</v>
      </c>
      <c r="N56" s="170">
        <v>1.04</v>
      </c>
      <c r="O56" s="170">
        <v>0</v>
      </c>
      <c r="P56" s="169">
        <v>416032.24</v>
      </c>
      <c r="Q56" s="169">
        <v>790311.64</v>
      </c>
      <c r="R56" s="169">
        <v>0</v>
      </c>
      <c r="S56" s="169">
        <v>0</v>
      </c>
      <c r="T56" s="171">
        <v>790311.64</v>
      </c>
      <c r="U56" s="172" t="s">
        <v>471</v>
      </c>
    </row>
    <row r="57" spans="1:21" outlineLevel="1">
      <c r="A57" s="167" t="s">
        <v>472</v>
      </c>
      <c r="B57" s="168" t="s">
        <v>473</v>
      </c>
      <c r="C57" s="168" t="s">
        <v>275</v>
      </c>
      <c r="D57" s="168" t="s">
        <v>474</v>
      </c>
      <c r="E57" s="169">
        <v>156715</v>
      </c>
      <c r="F57" s="169">
        <v>157425</v>
      </c>
      <c r="G57" s="169">
        <v>4571.3599999999997</v>
      </c>
      <c r="H57" s="169">
        <v>331605.46000000002</v>
      </c>
      <c r="I57" s="169">
        <v>207</v>
      </c>
      <c r="J57" s="169">
        <v>177</v>
      </c>
      <c r="K57" s="170">
        <v>99.55</v>
      </c>
      <c r="L57" s="170">
        <v>1.38</v>
      </c>
      <c r="M57" s="170">
        <v>116.95</v>
      </c>
      <c r="N57" s="170">
        <v>1.02</v>
      </c>
      <c r="O57" s="170">
        <v>0</v>
      </c>
      <c r="P57" s="169">
        <v>159849.29999999999</v>
      </c>
      <c r="Q57" s="169">
        <v>164420.66</v>
      </c>
      <c r="R57" s="169">
        <v>0</v>
      </c>
      <c r="S57" s="169">
        <v>0</v>
      </c>
      <c r="T57" s="171">
        <v>164420.66</v>
      </c>
      <c r="U57" s="172" t="s">
        <v>475</v>
      </c>
    </row>
    <row r="58" spans="1:21" outlineLevel="1">
      <c r="A58" s="167" t="s">
        <v>476</v>
      </c>
      <c r="B58" s="168" t="s">
        <v>477</v>
      </c>
      <c r="C58" s="168" t="s">
        <v>275</v>
      </c>
      <c r="D58" s="168" t="s">
        <v>474</v>
      </c>
      <c r="E58" s="169">
        <v>133680</v>
      </c>
      <c r="F58" s="169">
        <v>151282</v>
      </c>
      <c r="G58" s="169">
        <v>0</v>
      </c>
      <c r="H58" s="169">
        <v>0</v>
      </c>
      <c r="I58" s="169">
        <v>49</v>
      </c>
      <c r="J58" s="169">
        <v>51</v>
      </c>
      <c r="K58" s="170">
        <v>88.36</v>
      </c>
      <c r="L58" s="170">
        <v>0</v>
      </c>
      <c r="M58" s="170">
        <v>96.08</v>
      </c>
      <c r="N58" s="170">
        <v>1.08</v>
      </c>
      <c r="O58" s="170">
        <v>0</v>
      </c>
      <c r="P58" s="169">
        <v>144374.39999999999</v>
      </c>
      <c r="Q58" s="169">
        <v>144374.39999999999</v>
      </c>
      <c r="R58" s="169">
        <v>0</v>
      </c>
      <c r="S58" s="169">
        <v>0</v>
      </c>
      <c r="T58" s="171">
        <v>144374.39999999999</v>
      </c>
      <c r="U58" s="172" t="s">
        <v>478</v>
      </c>
    </row>
    <row r="59" spans="1:21" outlineLevel="1">
      <c r="A59" s="167" t="s">
        <v>482</v>
      </c>
      <c r="B59" s="168" t="s">
        <v>480</v>
      </c>
      <c r="C59" s="168" t="s">
        <v>275</v>
      </c>
      <c r="D59" s="168" t="s">
        <v>433</v>
      </c>
      <c r="E59" s="169">
        <v>283347</v>
      </c>
      <c r="F59" s="169">
        <v>295483</v>
      </c>
      <c r="G59" s="169">
        <v>89942.81</v>
      </c>
      <c r="H59" s="169">
        <v>58984.47</v>
      </c>
      <c r="I59" s="169">
        <v>104</v>
      </c>
      <c r="J59" s="169">
        <v>96</v>
      </c>
      <c r="K59" s="170">
        <v>95.89</v>
      </c>
      <c r="L59" s="170">
        <v>152.49</v>
      </c>
      <c r="M59" s="170">
        <v>108.33</v>
      </c>
      <c r="N59" s="170">
        <v>1.03</v>
      </c>
      <c r="O59" s="170">
        <v>0</v>
      </c>
      <c r="P59" s="169">
        <v>291847.40999999997</v>
      </c>
      <c r="Q59" s="169">
        <v>381790.22</v>
      </c>
      <c r="R59" s="169">
        <v>0</v>
      </c>
      <c r="S59" s="169">
        <v>0</v>
      </c>
      <c r="T59" s="171">
        <v>381790.22</v>
      </c>
      <c r="U59" s="172" t="s">
        <v>481</v>
      </c>
    </row>
    <row r="60" spans="1:21" outlineLevel="1">
      <c r="A60" s="167" t="s">
        <v>483</v>
      </c>
      <c r="B60" s="168" t="s">
        <v>484</v>
      </c>
      <c r="C60" s="168" t="s">
        <v>275</v>
      </c>
      <c r="D60" s="168" t="s">
        <v>433</v>
      </c>
      <c r="E60" s="169">
        <v>112456</v>
      </c>
      <c r="F60" s="169">
        <v>115273</v>
      </c>
      <c r="G60" s="169">
        <v>0</v>
      </c>
      <c r="H60" s="169">
        <v>0</v>
      </c>
      <c r="I60" s="169">
        <v>14</v>
      </c>
      <c r="J60" s="169">
        <v>12</v>
      </c>
      <c r="K60" s="170">
        <v>97.56</v>
      </c>
      <c r="L60" s="170">
        <v>0</v>
      </c>
      <c r="M60" s="170">
        <v>116.67</v>
      </c>
      <c r="N60" s="170">
        <v>1.03</v>
      </c>
      <c r="O60" s="170">
        <v>0</v>
      </c>
      <c r="P60" s="169">
        <v>115829.68</v>
      </c>
      <c r="Q60" s="169">
        <v>115829.68</v>
      </c>
      <c r="R60" s="169">
        <v>0</v>
      </c>
      <c r="S60" s="169">
        <v>0</v>
      </c>
      <c r="T60" s="171">
        <v>115829.68</v>
      </c>
      <c r="U60" s="172" t="s">
        <v>485</v>
      </c>
    </row>
    <row r="61" spans="1:21" outlineLevel="1">
      <c r="A61" s="167" t="s">
        <v>486</v>
      </c>
      <c r="B61" s="168" t="s">
        <v>487</v>
      </c>
      <c r="C61" s="168" t="s">
        <v>275</v>
      </c>
      <c r="D61" s="168" t="s">
        <v>433</v>
      </c>
      <c r="E61" s="169">
        <v>39023</v>
      </c>
      <c r="F61" s="169">
        <v>41875</v>
      </c>
      <c r="G61" s="169">
        <v>3203.62</v>
      </c>
      <c r="H61" s="169">
        <v>0</v>
      </c>
      <c r="I61" s="169">
        <v>9</v>
      </c>
      <c r="J61" s="169">
        <v>14</v>
      </c>
      <c r="K61" s="170">
        <v>93.19</v>
      </c>
      <c r="L61" s="170">
        <v>0</v>
      </c>
      <c r="M61" s="170">
        <v>64.290000000000006</v>
      </c>
      <c r="N61" s="170">
        <v>1.03</v>
      </c>
      <c r="O61" s="170">
        <v>0</v>
      </c>
      <c r="P61" s="169">
        <v>40193.69</v>
      </c>
      <c r="Q61" s="169">
        <v>43397.31</v>
      </c>
      <c r="R61" s="169">
        <v>0</v>
      </c>
      <c r="S61" s="169">
        <v>0</v>
      </c>
      <c r="T61" s="171">
        <v>43397.31</v>
      </c>
      <c r="U61" s="172" t="s">
        <v>488</v>
      </c>
    </row>
    <row r="62" spans="1:21" outlineLevel="1">
      <c r="A62" s="167" t="s">
        <v>435</v>
      </c>
      <c r="B62" s="168" t="s">
        <v>489</v>
      </c>
      <c r="C62" s="168" t="s">
        <v>275</v>
      </c>
      <c r="D62" s="168" t="s">
        <v>430</v>
      </c>
      <c r="E62" s="169">
        <v>51978</v>
      </c>
      <c r="F62" s="169">
        <v>77852</v>
      </c>
      <c r="G62" s="169">
        <v>0</v>
      </c>
      <c r="H62" s="169">
        <v>0</v>
      </c>
      <c r="I62" s="169">
        <v>45</v>
      </c>
      <c r="J62" s="169">
        <v>49</v>
      </c>
      <c r="K62" s="170">
        <v>66.77</v>
      </c>
      <c r="L62" s="170">
        <v>0</v>
      </c>
      <c r="M62" s="170">
        <v>91.84</v>
      </c>
      <c r="N62" s="170">
        <v>1.02</v>
      </c>
      <c r="O62" s="170">
        <v>0</v>
      </c>
      <c r="P62" s="169">
        <v>53017.56</v>
      </c>
      <c r="Q62" s="169">
        <v>53017.56</v>
      </c>
      <c r="R62" s="169">
        <v>0</v>
      </c>
      <c r="S62" s="169">
        <v>0</v>
      </c>
      <c r="T62" s="171">
        <v>53017.56</v>
      </c>
      <c r="U62" s="172" t="s">
        <v>490</v>
      </c>
    </row>
    <row r="63" spans="1:21" outlineLevel="1">
      <c r="A63" s="167" t="s">
        <v>438</v>
      </c>
      <c r="B63" s="168" t="s">
        <v>491</v>
      </c>
      <c r="C63" s="168" t="s">
        <v>275</v>
      </c>
      <c r="D63" s="168" t="s">
        <v>430</v>
      </c>
      <c r="E63" s="169">
        <v>515111</v>
      </c>
      <c r="F63" s="169">
        <v>567134</v>
      </c>
      <c r="G63" s="169">
        <v>3857598.1</v>
      </c>
      <c r="H63" s="169">
        <v>1173594.17</v>
      </c>
      <c r="I63" s="169">
        <v>150</v>
      </c>
      <c r="J63" s="169">
        <v>156</v>
      </c>
      <c r="K63" s="170">
        <v>90.83</v>
      </c>
      <c r="L63" s="170">
        <v>328.7</v>
      </c>
      <c r="M63" s="170">
        <v>96.15</v>
      </c>
      <c r="N63" s="170">
        <v>1.04</v>
      </c>
      <c r="O63" s="170">
        <v>0</v>
      </c>
      <c r="P63" s="169">
        <v>535715.43999999994</v>
      </c>
      <c r="Q63" s="169">
        <v>4393313.54</v>
      </c>
      <c r="R63" s="169">
        <v>0</v>
      </c>
      <c r="S63" s="169">
        <v>0</v>
      </c>
      <c r="T63" s="171">
        <v>4393313.54</v>
      </c>
      <c r="U63" s="172" t="s">
        <v>492</v>
      </c>
    </row>
    <row r="64" spans="1:21" outlineLevel="1">
      <c r="A64" s="167" t="s">
        <v>495</v>
      </c>
      <c r="B64" s="168" t="s">
        <v>493</v>
      </c>
      <c r="C64" s="168" t="s">
        <v>275</v>
      </c>
      <c r="D64" s="168" t="s">
        <v>430</v>
      </c>
      <c r="E64" s="169">
        <v>1844033</v>
      </c>
      <c r="F64" s="169">
        <v>1670734</v>
      </c>
      <c r="G64" s="169">
        <v>0</v>
      </c>
      <c r="H64" s="169">
        <v>0</v>
      </c>
      <c r="I64" s="169">
        <v>16</v>
      </c>
      <c r="J64" s="169">
        <v>15</v>
      </c>
      <c r="K64" s="170">
        <v>110.37</v>
      </c>
      <c r="L64" s="170">
        <v>0</v>
      </c>
      <c r="M64" s="170">
        <v>106.67</v>
      </c>
      <c r="N64" s="170">
        <v>0.86</v>
      </c>
      <c r="O64" s="170">
        <v>0</v>
      </c>
      <c r="P64" s="169">
        <v>1585868.38</v>
      </c>
      <c r="Q64" s="169">
        <v>1585868.38</v>
      </c>
      <c r="R64" s="169">
        <v>0</v>
      </c>
      <c r="S64" s="169">
        <v>0</v>
      </c>
      <c r="T64" s="171">
        <v>1585868.38</v>
      </c>
      <c r="U64" s="172" t="s">
        <v>494</v>
      </c>
    </row>
    <row r="65" spans="1:21" outlineLevel="1">
      <c r="A65" s="167" t="s">
        <v>450</v>
      </c>
      <c r="B65" s="168" t="s">
        <v>493</v>
      </c>
      <c r="C65" s="168" t="s">
        <v>275</v>
      </c>
      <c r="D65" s="168" t="s">
        <v>430</v>
      </c>
      <c r="E65" s="169">
        <v>803413</v>
      </c>
      <c r="F65" s="169">
        <v>410031</v>
      </c>
      <c r="G65" s="169">
        <v>208967.49</v>
      </c>
      <c r="H65" s="169">
        <v>238334.35</v>
      </c>
      <c r="I65" s="169">
        <v>71</v>
      </c>
      <c r="J65" s="169">
        <v>80</v>
      </c>
      <c r="K65" s="170">
        <v>195.94</v>
      </c>
      <c r="L65" s="170">
        <v>87.68</v>
      </c>
      <c r="M65" s="170">
        <v>88.75</v>
      </c>
      <c r="N65" s="170">
        <v>1.08</v>
      </c>
      <c r="O65" s="170">
        <v>0</v>
      </c>
      <c r="P65" s="169">
        <v>867686.04</v>
      </c>
      <c r="Q65" s="169">
        <v>1076653.53</v>
      </c>
      <c r="R65" s="169">
        <v>0</v>
      </c>
      <c r="S65" s="169">
        <v>0</v>
      </c>
      <c r="T65" s="171">
        <v>1076653.53</v>
      </c>
      <c r="U65" s="172" t="s">
        <v>494</v>
      </c>
    </row>
    <row r="66" spans="1:21" outlineLevel="1">
      <c r="A66" s="167" t="s">
        <v>435</v>
      </c>
      <c r="B66" s="168" t="s">
        <v>496</v>
      </c>
      <c r="C66" s="168" t="s">
        <v>275</v>
      </c>
      <c r="D66" s="168" t="s">
        <v>430</v>
      </c>
      <c r="E66" s="169">
        <v>335299</v>
      </c>
      <c r="F66" s="169">
        <v>247771</v>
      </c>
      <c r="G66" s="169">
        <v>890.93</v>
      </c>
      <c r="H66" s="169">
        <v>2044.67</v>
      </c>
      <c r="I66" s="169">
        <v>356</v>
      </c>
      <c r="J66" s="169">
        <v>303</v>
      </c>
      <c r="K66" s="170">
        <v>135.33000000000001</v>
      </c>
      <c r="L66" s="170">
        <v>43.57</v>
      </c>
      <c r="M66" s="170">
        <v>117.49</v>
      </c>
      <c r="N66" s="170">
        <v>1.02</v>
      </c>
      <c r="O66" s="170">
        <v>0</v>
      </c>
      <c r="P66" s="169">
        <v>342004.98</v>
      </c>
      <c r="Q66" s="169">
        <v>342895.91</v>
      </c>
      <c r="R66" s="169">
        <v>0</v>
      </c>
      <c r="S66" s="169">
        <v>0</v>
      </c>
      <c r="T66" s="171">
        <v>342895.91</v>
      </c>
      <c r="U66" s="172" t="s">
        <v>497</v>
      </c>
    </row>
    <row r="67" spans="1:21" outlineLevel="1">
      <c r="A67" s="167" t="s">
        <v>450</v>
      </c>
      <c r="B67" s="168" t="s">
        <v>498</v>
      </c>
      <c r="C67" s="168" t="s">
        <v>275</v>
      </c>
      <c r="D67" s="168" t="s">
        <v>430</v>
      </c>
      <c r="E67" s="169">
        <v>3250929</v>
      </c>
      <c r="F67" s="169">
        <v>2037205</v>
      </c>
      <c r="G67" s="169">
        <v>2651845.16</v>
      </c>
      <c r="H67" s="169">
        <v>1225627.46</v>
      </c>
      <c r="I67" s="169">
        <v>251</v>
      </c>
      <c r="J67" s="169">
        <v>180</v>
      </c>
      <c r="K67" s="170">
        <v>159.58000000000001</v>
      </c>
      <c r="L67" s="170">
        <v>216.37</v>
      </c>
      <c r="M67" s="170">
        <v>139.44</v>
      </c>
      <c r="N67" s="170">
        <v>1.08</v>
      </c>
      <c r="O67" s="170">
        <v>0</v>
      </c>
      <c r="P67" s="169">
        <v>3511003.32</v>
      </c>
      <c r="Q67" s="169">
        <v>6162848.4800000004</v>
      </c>
      <c r="R67" s="169">
        <v>0</v>
      </c>
      <c r="S67" s="169">
        <v>0</v>
      </c>
      <c r="T67" s="171">
        <v>6162848.4800000004</v>
      </c>
      <c r="U67" s="172" t="s">
        <v>499</v>
      </c>
    </row>
    <row r="68" spans="1:21" outlineLevel="1">
      <c r="A68" s="167" t="s">
        <v>435</v>
      </c>
      <c r="B68" s="168" t="s">
        <v>500</v>
      </c>
      <c r="C68" s="168" t="s">
        <v>275</v>
      </c>
      <c r="D68" s="168" t="s">
        <v>430</v>
      </c>
      <c r="E68" s="169">
        <v>30126</v>
      </c>
      <c r="F68" s="169">
        <v>26540</v>
      </c>
      <c r="G68" s="169">
        <v>0</v>
      </c>
      <c r="H68" s="169">
        <v>14345.85</v>
      </c>
      <c r="I68" s="169">
        <v>27</v>
      </c>
      <c r="J68" s="169">
        <v>30</v>
      </c>
      <c r="K68" s="170">
        <v>113.51</v>
      </c>
      <c r="L68" s="170">
        <v>0</v>
      </c>
      <c r="M68" s="170">
        <v>90</v>
      </c>
      <c r="N68" s="170">
        <v>1.02</v>
      </c>
      <c r="O68" s="170">
        <v>0</v>
      </c>
      <c r="P68" s="169">
        <v>30728.52</v>
      </c>
      <c r="Q68" s="169">
        <v>30728.52</v>
      </c>
      <c r="R68" s="169">
        <v>0</v>
      </c>
      <c r="S68" s="169">
        <v>0</v>
      </c>
      <c r="T68" s="171">
        <v>30728.52</v>
      </c>
      <c r="U68" s="172" t="s">
        <v>501</v>
      </c>
    </row>
    <row r="69" spans="1:21" outlineLevel="1">
      <c r="A69" s="167" t="s">
        <v>453</v>
      </c>
      <c r="B69" s="168" t="s">
        <v>502</v>
      </c>
      <c r="C69" s="168" t="s">
        <v>275</v>
      </c>
      <c r="D69" s="168" t="s">
        <v>430</v>
      </c>
      <c r="E69" s="169">
        <v>241935</v>
      </c>
      <c r="F69" s="169">
        <v>180868</v>
      </c>
      <c r="G69" s="169">
        <v>296.69</v>
      </c>
      <c r="H69" s="169">
        <v>478.94</v>
      </c>
      <c r="I69" s="169">
        <v>309</v>
      </c>
      <c r="J69" s="169">
        <v>300</v>
      </c>
      <c r="K69" s="170">
        <v>133.76</v>
      </c>
      <c r="L69" s="170">
        <v>61.95</v>
      </c>
      <c r="M69" s="170">
        <v>103</v>
      </c>
      <c r="N69" s="170">
        <v>1.06</v>
      </c>
      <c r="O69" s="170">
        <v>0</v>
      </c>
      <c r="P69" s="169">
        <v>256451.1</v>
      </c>
      <c r="Q69" s="169">
        <v>256747.79</v>
      </c>
      <c r="R69" s="169">
        <v>0</v>
      </c>
      <c r="S69" s="169">
        <v>0</v>
      </c>
      <c r="T69" s="171">
        <v>256747.79</v>
      </c>
      <c r="U69" s="172" t="s">
        <v>503</v>
      </c>
    </row>
    <row r="70" spans="1:21" outlineLevel="1">
      <c r="A70" s="167" t="s">
        <v>472</v>
      </c>
      <c r="B70" s="168" t="s">
        <v>504</v>
      </c>
      <c r="C70" s="168" t="s">
        <v>275</v>
      </c>
      <c r="D70" s="168" t="s">
        <v>474</v>
      </c>
      <c r="E70" s="169">
        <v>11298</v>
      </c>
      <c r="F70" s="169">
        <v>13411</v>
      </c>
      <c r="G70" s="169">
        <v>0</v>
      </c>
      <c r="H70" s="169">
        <v>0</v>
      </c>
      <c r="I70" s="169">
        <v>31</v>
      </c>
      <c r="J70" s="169">
        <v>21</v>
      </c>
      <c r="K70" s="170">
        <v>84.24</v>
      </c>
      <c r="L70" s="170">
        <v>0</v>
      </c>
      <c r="M70" s="170">
        <v>147.62</v>
      </c>
      <c r="N70" s="170">
        <v>1.02</v>
      </c>
      <c r="O70" s="170">
        <v>0</v>
      </c>
      <c r="P70" s="169">
        <v>11523.96</v>
      </c>
      <c r="Q70" s="169">
        <v>11523.96</v>
      </c>
      <c r="R70" s="169">
        <v>0</v>
      </c>
      <c r="S70" s="169">
        <v>0</v>
      </c>
      <c r="T70" s="171">
        <v>11523.96</v>
      </c>
      <c r="U70" s="172" t="s">
        <v>505</v>
      </c>
    </row>
    <row r="71" spans="1:21" outlineLevel="1">
      <c r="A71" s="167" t="s">
        <v>435</v>
      </c>
      <c r="B71" s="168" t="s">
        <v>506</v>
      </c>
      <c r="C71" s="168" t="s">
        <v>275</v>
      </c>
      <c r="D71" s="168" t="s">
        <v>430</v>
      </c>
      <c r="E71" s="169">
        <v>214885</v>
      </c>
      <c r="F71" s="169">
        <v>157100</v>
      </c>
      <c r="G71" s="169">
        <v>227.56</v>
      </c>
      <c r="H71" s="169">
        <v>145.54</v>
      </c>
      <c r="I71" s="169">
        <v>322</v>
      </c>
      <c r="J71" s="169">
        <v>265</v>
      </c>
      <c r="K71" s="170">
        <v>136.78</v>
      </c>
      <c r="L71" s="170">
        <v>156.36000000000001</v>
      </c>
      <c r="M71" s="170">
        <v>121.51</v>
      </c>
      <c r="N71" s="170">
        <v>1.02</v>
      </c>
      <c r="O71" s="170">
        <v>0</v>
      </c>
      <c r="P71" s="169">
        <v>219182.7</v>
      </c>
      <c r="Q71" s="169">
        <v>219410.26</v>
      </c>
      <c r="R71" s="169">
        <v>0</v>
      </c>
      <c r="S71" s="169">
        <v>0</v>
      </c>
      <c r="T71" s="171">
        <v>219410.26</v>
      </c>
      <c r="U71" s="172" t="s">
        <v>507</v>
      </c>
    </row>
    <row r="72" spans="1:21" outlineLevel="1">
      <c r="A72" s="167" t="s">
        <v>435</v>
      </c>
      <c r="B72" s="168" t="s">
        <v>508</v>
      </c>
      <c r="C72" s="168" t="s">
        <v>275</v>
      </c>
      <c r="D72" s="168" t="s">
        <v>430</v>
      </c>
      <c r="E72" s="169">
        <v>26026</v>
      </c>
      <c r="F72" s="169">
        <v>26136</v>
      </c>
      <c r="G72" s="169">
        <v>0</v>
      </c>
      <c r="H72" s="169">
        <v>54.96</v>
      </c>
      <c r="I72" s="169">
        <v>60</v>
      </c>
      <c r="J72" s="169">
        <v>47</v>
      </c>
      <c r="K72" s="170">
        <v>99.58</v>
      </c>
      <c r="L72" s="170">
        <v>0</v>
      </c>
      <c r="M72" s="170">
        <v>127.66</v>
      </c>
      <c r="N72" s="170">
        <v>1.02</v>
      </c>
      <c r="O72" s="170">
        <v>0</v>
      </c>
      <c r="P72" s="169">
        <v>26546.52</v>
      </c>
      <c r="Q72" s="169">
        <v>26546.52</v>
      </c>
      <c r="R72" s="169">
        <v>0</v>
      </c>
      <c r="S72" s="169">
        <v>0</v>
      </c>
      <c r="T72" s="171">
        <v>26546.52</v>
      </c>
      <c r="U72" s="172" t="s">
        <v>509</v>
      </c>
    </row>
    <row r="73" spans="1:21" outlineLevel="1">
      <c r="A73" s="167" t="s">
        <v>435</v>
      </c>
      <c r="B73" s="168" t="s">
        <v>510</v>
      </c>
      <c r="C73" s="168" t="s">
        <v>275</v>
      </c>
      <c r="D73" s="168" t="s">
        <v>430</v>
      </c>
      <c r="E73" s="169">
        <v>228</v>
      </c>
      <c r="F73" s="169">
        <v>176</v>
      </c>
      <c r="G73" s="169">
        <v>0</v>
      </c>
      <c r="H73" s="169">
        <v>0</v>
      </c>
      <c r="I73" s="169">
        <v>2</v>
      </c>
      <c r="J73" s="169">
        <v>1</v>
      </c>
      <c r="K73" s="170">
        <v>129.55000000000001</v>
      </c>
      <c r="L73" s="170">
        <v>0</v>
      </c>
      <c r="M73" s="170">
        <v>200</v>
      </c>
      <c r="N73" s="170">
        <v>1.02</v>
      </c>
      <c r="O73" s="170">
        <v>0</v>
      </c>
      <c r="P73" s="169">
        <v>232.56</v>
      </c>
      <c r="Q73" s="169">
        <v>232.56</v>
      </c>
      <c r="R73" s="169">
        <v>0</v>
      </c>
      <c r="S73" s="169">
        <v>0</v>
      </c>
      <c r="T73" s="171">
        <v>232.56</v>
      </c>
      <c r="U73" s="172" t="s">
        <v>511</v>
      </c>
    </row>
    <row r="74" spans="1:21" outlineLevel="1">
      <c r="A74" s="167" t="s">
        <v>435</v>
      </c>
      <c r="B74" s="168" t="s">
        <v>512</v>
      </c>
      <c r="C74" s="168" t="s">
        <v>275</v>
      </c>
      <c r="D74" s="168" t="s">
        <v>430</v>
      </c>
      <c r="E74" s="169">
        <v>83594</v>
      </c>
      <c r="F74" s="169">
        <v>86164</v>
      </c>
      <c r="G74" s="169">
        <v>1210.06</v>
      </c>
      <c r="H74" s="169">
        <v>2042.95</v>
      </c>
      <c r="I74" s="169">
        <v>175</v>
      </c>
      <c r="J74" s="169">
        <v>168</v>
      </c>
      <c r="K74" s="170">
        <v>97.02</v>
      </c>
      <c r="L74" s="170">
        <v>59.23</v>
      </c>
      <c r="M74" s="170">
        <v>104.17</v>
      </c>
      <c r="N74" s="170">
        <v>1.02</v>
      </c>
      <c r="O74" s="170">
        <v>0</v>
      </c>
      <c r="P74" s="169">
        <v>85265.88</v>
      </c>
      <c r="Q74" s="169">
        <v>86475.94</v>
      </c>
      <c r="R74" s="169">
        <v>0</v>
      </c>
      <c r="S74" s="169">
        <v>0</v>
      </c>
      <c r="T74" s="171">
        <v>86475.94</v>
      </c>
      <c r="U74" s="172" t="s">
        <v>513</v>
      </c>
    </row>
    <row r="75" spans="1:21" outlineLevel="1">
      <c r="A75" s="167" t="s">
        <v>453</v>
      </c>
      <c r="B75" s="168" t="s">
        <v>243</v>
      </c>
      <c r="C75" s="168" t="s">
        <v>275</v>
      </c>
      <c r="D75" s="168" t="s">
        <v>430</v>
      </c>
      <c r="E75" s="169">
        <v>208136</v>
      </c>
      <c r="F75" s="169">
        <v>161182</v>
      </c>
      <c r="G75" s="169">
        <v>3457.96</v>
      </c>
      <c r="H75" s="169">
        <v>740.22</v>
      </c>
      <c r="I75" s="169">
        <v>95</v>
      </c>
      <c r="J75" s="169">
        <v>92</v>
      </c>
      <c r="K75" s="170">
        <v>129.13</v>
      </c>
      <c r="L75" s="170">
        <v>467.15</v>
      </c>
      <c r="M75" s="170">
        <v>103.26</v>
      </c>
      <c r="N75" s="170">
        <v>1.06</v>
      </c>
      <c r="O75" s="170">
        <v>0</v>
      </c>
      <c r="P75" s="169">
        <v>220624.16</v>
      </c>
      <c r="Q75" s="169">
        <v>224082.12</v>
      </c>
      <c r="R75" s="169">
        <v>0</v>
      </c>
      <c r="S75" s="169">
        <v>0</v>
      </c>
      <c r="T75" s="171">
        <v>224082.12</v>
      </c>
      <c r="U75" s="172" t="s">
        <v>514</v>
      </c>
    </row>
    <row r="76" spans="1:21" outlineLevel="1">
      <c r="A76" s="167" t="s">
        <v>435</v>
      </c>
      <c r="B76" s="168" t="s">
        <v>246</v>
      </c>
      <c r="C76" s="168" t="s">
        <v>275</v>
      </c>
      <c r="D76" s="168" t="s">
        <v>430</v>
      </c>
      <c r="E76" s="169">
        <v>18531</v>
      </c>
      <c r="F76" s="169">
        <v>14852</v>
      </c>
      <c r="G76" s="169">
        <v>0</v>
      </c>
      <c r="H76" s="169">
        <v>0</v>
      </c>
      <c r="I76" s="169">
        <v>64</v>
      </c>
      <c r="J76" s="169">
        <v>59</v>
      </c>
      <c r="K76" s="170">
        <v>124.77</v>
      </c>
      <c r="L76" s="170">
        <v>0</v>
      </c>
      <c r="M76" s="170">
        <v>108.47</v>
      </c>
      <c r="N76" s="170">
        <v>1.02</v>
      </c>
      <c r="O76" s="170">
        <v>0</v>
      </c>
      <c r="P76" s="169">
        <v>18901.62</v>
      </c>
      <c r="Q76" s="169">
        <v>18901.62</v>
      </c>
      <c r="R76" s="169">
        <v>0</v>
      </c>
      <c r="S76" s="169">
        <v>0</v>
      </c>
      <c r="T76" s="171">
        <v>18901.62</v>
      </c>
      <c r="U76" s="172" t="s">
        <v>515</v>
      </c>
    </row>
    <row r="77" spans="1:21" outlineLevel="1">
      <c r="A77" s="167" t="s">
        <v>438</v>
      </c>
      <c r="B77" s="168" t="s">
        <v>516</v>
      </c>
      <c r="C77" s="168" t="s">
        <v>275</v>
      </c>
      <c r="D77" s="168" t="s">
        <v>430</v>
      </c>
      <c r="E77" s="169">
        <v>428083</v>
      </c>
      <c r="F77" s="169">
        <v>317276</v>
      </c>
      <c r="G77" s="169">
        <v>2518.15</v>
      </c>
      <c r="H77" s="169">
        <v>1915.97</v>
      </c>
      <c r="I77" s="169">
        <v>532</v>
      </c>
      <c r="J77" s="169">
        <v>456</v>
      </c>
      <c r="K77" s="170">
        <v>134.91999999999999</v>
      </c>
      <c r="L77" s="170">
        <v>131.43</v>
      </c>
      <c r="M77" s="170">
        <v>116.67</v>
      </c>
      <c r="N77" s="170">
        <v>1.04</v>
      </c>
      <c r="O77" s="170">
        <v>0</v>
      </c>
      <c r="P77" s="169">
        <v>445206.32</v>
      </c>
      <c r="Q77" s="169">
        <v>447724.47</v>
      </c>
      <c r="R77" s="169">
        <v>0</v>
      </c>
      <c r="S77" s="169">
        <v>0</v>
      </c>
      <c r="T77" s="171">
        <v>447724.47</v>
      </c>
      <c r="U77" s="172" t="s">
        <v>517</v>
      </c>
    </row>
    <row r="78" spans="1:21" outlineLevel="1">
      <c r="A78" s="167" t="s">
        <v>518</v>
      </c>
      <c r="B78" s="168" t="s">
        <v>394</v>
      </c>
      <c r="C78" s="168" t="s">
        <v>275</v>
      </c>
      <c r="D78" s="168" t="s">
        <v>430</v>
      </c>
      <c r="E78" s="169">
        <v>0</v>
      </c>
      <c r="F78" s="169">
        <v>407</v>
      </c>
      <c r="G78" s="169">
        <v>0</v>
      </c>
      <c r="H78" s="169">
        <v>0</v>
      </c>
      <c r="I78" s="169">
        <v>0</v>
      </c>
      <c r="J78" s="169">
        <v>1</v>
      </c>
      <c r="K78" s="170">
        <v>0</v>
      </c>
      <c r="L78" s="170">
        <v>0</v>
      </c>
      <c r="M78" s="170">
        <v>0</v>
      </c>
      <c r="N78" s="170">
        <v>1.01</v>
      </c>
      <c r="O78" s="170">
        <v>0</v>
      </c>
      <c r="P78" s="169">
        <v>0</v>
      </c>
      <c r="Q78" s="169">
        <v>0</v>
      </c>
      <c r="R78" s="169">
        <v>0</v>
      </c>
      <c r="S78" s="169">
        <v>0</v>
      </c>
      <c r="T78" s="171">
        <v>0</v>
      </c>
      <c r="U78" s="172" t="s">
        <v>395</v>
      </c>
    </row>
    <row r="79" spans="1:21" outlineLevel="1">
      <c r="A79" s="167" t="s">
        <v>438</v>
      </c>
      <c r="B79" s="168" t="s">
        <v>394</v>
      </c>
      <c r="C79" s="168" t="s">
        <v>275</v>
      </c>
      <c r="D79" s="168" t="s">
        <v>430</v>
      </c>
      <c r="E79" s="169">
        <v>405045</v>
      </c>
      <c r="F79" s="169">
        <v>401803</v>
      </c>
      <c r="G79" s="169">
        <v>7395.67</v>
      </c>
      <c r="H79" s="169">
        <v>4951.1400000000003</v>
      </c>
      <c r="I79" s="169">
        <v>364</v>
      </c>
      <c r="J79" s="169">
        <v>315</v>
      </c>
      <c r="K79" s="170">
        <v>100.81</v>
      </c>
      <c r="L79" s="170">
        <v>149.37</v>
      </c>
      <c r="M79" s="170">
        <v>115.56</v>
      </c>
      <c r="N79" s="170">
        <v>1.04</v>
      </c>
      <c r="O79" s="170">
        <v>0</v>
      </c>
      <c r="P79" s="169">
        <v>421246.8</v>
      </c>
      <c r="Q79" s="169">
        <v>428642.47</v>
      </c>
      <c r="R79" s="169">
        <v>0</v>
      </c>
      <c r="S79" s="169">
        <v>0</v>
      </c>
      <c r="T79" s="171">
        <v>428642.47</v>
      </c>
      <c r="U79" s="172" t="s">
        <v>395</v>
      </c>
    </row>
    <row r="80" spans="1:21" outlineLevel="1">
      <c r="A80" s="167" t="s">
        <v>435</v>
      </c>
      <c r="B80" s="168" t="s">
        <v>519</v>
      </c>
      <c r="C80" s="168" t="s">
        <v>275</v>
      </c>
      <c r="D80" s="168" t="s">
        <v>430</v>
      </c>
      <c r="E80" s="169">
        <v>127263</v>
      </c>
      <c r="F80" s="169">
        <v>99402</v>
      </c>
      <c r="G80" s="169">
        <v>0</v>
      </c>
      <c r="H80" s="169">
        <v>0</v>
      </c>
      <c r="I80" s="169">
        <v>42</v>
      </c>
      <c r="J80" s="169">
        <v>39</v>
      </c>
      <c r="K80" s="170">
        <v>128.03</v>
      </c>
      <c r="L80" s="170">
        <v>0</v>
      </c>
      <c r="M80" s="170">
        <v>107.69</v>
      </c>
      <c r="N80" s="170">
        <v>1.02</v>
      </c>
      <c r="O80" s="170">
        <v>0</v>
      </c>
      <c r="P80" s="169">
        <v>129808.26</v>
      </c>
      <c r="Q80" s="169">
        <v>129808.26</v>
      </c>
      <c r="R80" s="169">
        <v>0</v>
      </c>
      <c r="S80" s="169">
        <v>0</v>
      </c>
      <c r="T80" s="171">
        <v>129808.26</v>
      </c>
      <c r="U80" s="172" t="s">
        <v>520</v>
      </c>
    </row>
    <row r="81" spans="1:21" outlineLevel="1">
      <c r="A81" s="167" t="s">
        <v>518</v>
      </c>
      <c r="B81" s="168" t="s">
        <v>519</v>
      </c>
      <c r="C81" s="168" t="s">
        <v>275</v>
      </c>
      <c r="D81" s="168" t="s">
        <v>430</v>
      </c>
      <c r="E81" s="169">
        <v>632</v>
      </c>
      <c r="F81" s="169">
        <v>2528</v>
      </c>
      <c r="G81" s="169">
        <v>0</v>
      </c>
      <c r="H81" s="169">
        <v>0</v>
      </c>
      <c r="I81" s="169">
        <v>1</v>
      </c>
      <c r="J81" s="169">
        <v>4</v>
      </c>
      <c r="K81" s="170">
        <v>25</v>
      </c>
      <c r="L81" s="170">
        <v>0</v>
      </c>
      <c r="M81" s="170">
        <v>25</v>
      </c>
      <c r="N81" s="170">
        <v>1.01</v>
      </c>
      <c r="O81" s="170">
        <v>0</v>
      </c>
      <c r="P81" s="169">
        <v>638.32000000000005</v>
      </c>
      <c r="Q81" s="169">
        <v>638.32000000000005</v>
      </c>
      <c r="R81" s="169">
        <v>0</v>
      </c>
      <c r="S81" s="169">
        <v>0</v>
      </c>
      <c r="T81" s="171">
        <v>638.32000000000005</v>
      </c>
      <c r="U81" s="172" t="s">
        <v>520</v>
      </c>
    </row>
    <row r="82" spans="1:21" outlineLevel="1">
      <c r="A82" s="167" t="s">
        <v>526</v>
      </c>
      <c r="B82" s="168" t="s">
        <v>522</v>
      </c>
      <c r="C82" s="168" t="s">
        <v>275</v>
      </c>
      <c r="D82" s="168" t="s">
        <v>430</v>
      </c>
      <c r="E82" s="169">
        <v>105088</v>
      </c>
      <c r="F82" s="169">
        <v>315264</v>
      </c>
      <c r="G82" s="169">
        <v>0</v>
      </c>
      <c r="H82" s="169">
        <v>0</v>
      </c>
      <c r="I82" s="169">
        <v>5</v>
      </c>
      <c r="J82" s="169">
        <v>16</v>
      </c>
      <c r="K82" s="170">
        <v>33.33</v>
      </c>
      <c r="L82" s="170">
        <v>0</v>
      </c>
      <c r="M82" s="170">
        <v>31.25</v>
      </c>
      <c r="N82" s="170">
        <v>0.89</v>
      </c>
      <c r="O82" s="170">
        <v>0</v>
      </c>
      <c r="P82" s="169">
        <v>93528.320000000007</v>
      </c>
      <c r="Q82" s="169">
        <v>93528.320000000007</v>
      </c>
      <c r="R82" s="169">
        <v>0</v>
      </c>
      <c r="S82" s="169">
        <v>0</v>
      </c>
      <c r="T82" s="171">
        <v>93528.320000000007</v>
      </c>
      <c r="U82" s="172" t="s">
        <v>523</v>
      </c>
    </row>
    <row r="83" spans="1:21" outlineLevel="1">
      <c r="A83" s="167" t="s">
        <v>438</v>
      </c>
      <c r="B83" s="168" t="s">
        <v>522</v>
      </c>
      <c r="C83" s="168" t="s">
        <v>275</v>
      </c>
      <c r="D83" s="168" t="s">
        <v>430</v>
      </c>
      <c r="E83" s="169">
        <v>497761</v>
      </c>
      <c r="F83" s="169">
        <v>569183</v>
      </c>
      <c r="G83" s="169">
        <v>522.48</v>
      </c>
      <c r="H83" s="169">
        <v>16.8</v>
      </c>
      <c r="I83" s="169">
        <v>323</v>
      </c>
      <c r="J83" s="169">
        <v>341</v>
      </c>
      <c r="K83" s="170">
        <v>87.45</v>
      </c>
      <c r="L83" s="170">
        <v>3110</v>
      </c>
      <c r="M83" s="170">
        <v>94.72</v>
      </c>
      <c r="N83" s="170">
        <v>1.04</v>
      </c>
      <c r="O83" s="170">
        <v>0</v>
      </c>
      <c r="P83" s="169">
        <v>517671.44</v>
      </c>
      <c r="Q83" s="169">
        <v>518193.91999999998</v>
      </c>
      <c r="R83" s="169">
        <v>0</v>
      </c>
      <c r="S83" s="169">
        <v>0</v>
      </c>
      <c r="T83" s="171">
        <v>518193.91999999998</v>
      </c>
      <c r="U83" s="172" t="s">
        <v>523</v>
      </c>
    </row>
    <row r="84" spans="1:21" outlineLevel="1">
      <c r="A84" s="167" t="s">
        <v>438</v>
      </c>
      <c r="B84" s="168" t="s">
        <v>527</v>
      </c>
      <c r="C84" s="168" t="s">
        <v>275</v>
      </c>
      <c r="D84" s="168" t="s">
        <v>430</v>
      </c>
      <c r="E84" s="169">
        <v>314816</v>
      </c>
      <c r="F84" s="169">
        <v>291872</v>
      </c>
      <c r="G84" s="169">
        <v>47260.79</v>
      </c>
      <c r="H84" s="169">
        <v>70952.95</v>
      </c>
      <c r="I84" s="169">
        <v>187</v>
      </c>
      <c r="J84" s="169">
        <v>172</v>
      </c>
      <c r="K84" s="170">
        <v>107.86</v>
      </c>
      <c r="L84" s="170">
        <v>66.61</v>
      </c>
      <c r="M84" s="170">
        <v>108.72</v>
      </c>
      <c r="N84" s="170">
        <v>1.04</v>
      </c>
      <c r="O84" s="170">
        <v>0</v>
      </c>
      <c r="P84" s="169">
        <v>327408.64000000001</v>
      </c>
      <c r="Q84" s="169">
        <v>374669.43</v>
      </c>
      <c r="R84" s="169">
        <v>0</v>
      </c>
      <c r="S84" s="169">
        <v>0</v>
      </c>
      <c r="T84" s="171">
        <v>374669.43</v>
      </c>
      <c r="U84" s="172" t="s">
        <v>528</v>
      </c>
    </row>
    <row r="85" spans="1:21" outlineLevel="1">
      <c r="A85" s="167" t="s">
        <v>472</v>
      </c>
      <c r="B85" s="168" t="s">
        <v>530</v>
      </c>
      <c r="C85" s="168" t="s">
        <v>275</v>
      </c>
      <c r="D85" s="168" t="s">
        <v>474</v>
      </c>
      <c r="E85" s="169">
        <v>166702</v>
      </c>
      <c r="F85" s="169">
        <v>151508</v>
      </c>
      <c r="G85" s="169">
        <v>0</v>
      </c>
      <c r="H85" s="169">
        <v>0</v>
      </c>
      <c r="I85" s="169">
        <v>222</v>
      </c>
      <c r="J85" s="169">
        <v>225</v>
      </c>
      <c r="K85" s="170">
        <v>110.03</v>
      </c>
      <c r="L85" s="170">
        <v>0</v>
      </c>
      <c r="M85" s="170">
        <v>98.67</v>
      </c>
      <c r="N85" s="170">
        <v>1.02</v>
      </c>
      <c r="O85" s="170">
        <v>0</v>
      </c>
      <c r="P85" s="169">
        <v>170036.04</v>
      </c>
      <c r="Q85" s="169">
        <v>170036.04</v>
      </c>
      <c r="R85" s="169">
        <v>0</v>
      </c>
      <c r="S85" s="169">
        <v>0</v>
      </c>
      <c r="T85" s="171">
        <v>170036.04</v>
      </c>
      <c r="U85" s="172" t="s">
        <v>531</v>
      </c>
    </row>
    <row r="86" spans="1:21" outlineLevel="1">
      <c r="A86" s="167" t="s">
        <v>453</v>
      </c>
      <c r="B86" s="168" t="s">
        <v>532</v>
      </c>
      <c r="C86" s="168" t="s">
        <v>275</v>
      </c>
      <c r="D86" s="168" t="s">
        <v>430</v>
      </c>
      <c r="E86" s="169">
        <v>306433</v>
      </c>
      <c r="F86" s="169">
        <v>138104</v>
      </c>
      <c r="G86" s="169">
        <v>87798.88</v>
      </c>
      <c r="H86" s="169">
        <v>26445.439999999999</v>
      </c>
      <c r="I86" s="169">
        <v>554</v>
      </c>
      <c r="J86" s="169">
        <v>302</v>
      </c>
      <c r="K86" s="170">
        <v>221.89</v>
      </c>
      <c r="L86" s="170">
        <v>332</v>
      </c>
      <c r="M86" s="170">
        <v>183.44</v>
      </c>
      <c r="N86" s="170">
        <v>1.06</v>
      </c>
      <c r="O86" s="170">
        <v>0</v>
      </c>
      <c r="P86" s="169">
        <v>324818.98</v>
      </c>
      <c r="Q86" s="169">
        <v>412617.86</v>
      </c>
      <c r="R86" s="169">
        <v>0</v>
      </c>
      <c r="S86" s="169">
        <v>0</v>
      </c>
      <c r="T86" s="171">
        <v>412617.86</v>
      </c>
      <c r="U86" s="172" t="s">
        <v>533</v>
      </c>
    </row>
    <row r="87" spans="1:21" outlineLevel="1">
      <c r="A87" s="167" t="s">
        <v>435</v>
      </c>
      <c r="B87" s="168" t="s">
        <v>534</v>
      </c>
      <c r="C87" s="168" t="s">
        <v>275</v>
      </c>
      <c r="D87" s="168" t="s">
        <v>430</v>
      </c>
      <c r="E87" s="169">
        <v>56926</v>
      </c>
      <c r="F87" s="169">
        <v>82472</v>
      </c>
      <c r="G87" s="169">
        <v>14111.99</v>
      </c>
      <c r="H87" s="169">
        <v>13589.58</v>
      </c>
      <c r="I87" s="169">
        <v>31</v>
      </c>
      <c r="J87" s="169">
        <v>27</v>
      </c>
      <c r="K87" s="170">
        <v>69.02</v>
      </c>
      <c r="L87" s="170">
        <v>103.84</v>
      </c>
      <c r="M87" s="170">
        <v>114.81</v>
      </c>
      <c r="N87" s="170">
        <v>1.02</v>
      </c>
      <c r="O87" s="170">
        <v>0</v>
      </c>
      <c r="P87" s="169">
        <v>58064.52</v>
      </c>
      <c r="Q87" s="169">
        <v>72176.509999999995</v>
      </c>
      <c r="R87" s="169">
        <v>0</v>
      </c>
      <c r="S87" s="169">
        <v>0</v>
      </c>
      <c r="T87" s="171">
        <v>72176.509999999995</v>
      </c>
      <c r="U87" s="172" t="s">
        <v>535</v>
      </c>
    </row>
    <row r="88" spans="1:21" outlineLevel="1">
      <c r="A88" s="167" t="s">
        <v>435</v>
      </c>
      <c r="B88" s="168" t="s">
        <v>396</v>
      </c>
      <c r="C88" s="168" t="s">
        <v>275</v>
      </c>
      <c r="D88" s="168" t="s">
        <v>430</v>
      </c>
      <c r="E88" s="169">
        <v>38031</v>
      </c>
      <c r="F88" s="169">
        <v>26424</v>
      </c>
      <c r="G88" s="169">
        <v>0</v>
      </c>
      <c r="H88" s="169">
        <v>570.75</v>
      </c>
      <c r="I88" s="169">
        <v>609</v>
      </c>
      <c r="J88" s="169">
        <v>200</v>
      </c>
      <c r="K88" s="170">
        <v>143.93</v>
      </c>
      <c r="L88" s="170">
        <v>0</v>
      </c>
      <c r="M88" s="170">
        <v>304.5</v>
      </c>
      <c r="N88" s="170">
        <v>1.02</v>
      </c>
      <c r="O88" s="170">
        <v>0</v>
      </c>
      <c r="P88" s="169">
        <v>38791.620000000003</v>
      </c>
      <c r="Q88" s="169">
        <v>38791.620000000003</v>
      </c>
      <c r="R88" s="169">
        <v>0</v>
      </c>
      <c r="S88" s="169">
        <v>0</v>
      </c>
      <c r="T88" s="171">
        <v>38791.620000000003</v>
      </c>
      <c r="U88" s="172" t="s">
        <v>397</v>
      </c>
    </row>
    <row r="89" spans="1:21" outlineLevel="1">
      <c r="A89" s="167" t="s">
        <v>435</v>
      </c>
      <c r="B89" s="168" t="s">
        <v>536</v>
      </c>
      <c r="C89" s="168" t="s">
        <v>275</v>
      </c>
      <c r="D89" s="168" t="s">
        <v>430</v>
      </c>
      <c r="E89" s="169">
        <v>2292</v>
      </c>
      <c r="F89" s="169">
        <v>500</v>
      </c>
      <c r="G89" s="169">
        <v>0</v>
      </c>
      <c r="H89" s="169">
        <v>0</v>
      </c>
      <c r="I89" s="169">
        <v>3</v>
      </c>
      <c r="J89" s="169">
        <v>2</v>
      </c>
      <c r="K89" s="170">
        <v>458.4</v>
      </c>
      <c r="L89" s="170">
        <v>0</v>
      </c>
      <c r="M89" s="170">
        <v>150</v>
      </c>
      <c r="N89" s="170">
        <v>1.02</v>
      </c>
      <c r="O89" s="170">
        <v>0</v>
      </c>
      <c r="P89" s="169">
        <v>2337.84</v>
      </c>
      <c r="Q89" s="169">
        <v>2337.84</v>
      </c>
      <c r="R89" s="169">
        <v>0</v>
      </c>
      <c r="S89" s="169">
        <v>0</v>
      </c>
      <c r="T89" s="171">
        <v>2337.84</v>
      </c>
      <c r="U89" s="172" t="s">
        <v>537</v>
      </c>
    </row>
    <row r="90" spans="1:21" outlineLevel="1">
      <c r="A90" s="167" t="s">
        <v>435</v>
      </c>
      <c r="B90" s="168" t="s">
        <v>538</v>
      </c>
      <c r="C90" s="168" t="s">
        <v>275</v>
      </c>
      <c r="D90" s="168" t="s">
        <v>430</v>
      </c>
      <c r="E90" s="169">
        <v>156</v>
      </c>
      <c r="F90" s="169">
        <v>104</v>
      </c>
      <c r="G90" s="169">
        <v>0</v>
      </c>
      <c r="H90" s="169">
        <v>0</v>
      </c>
      <c r="I90" s="169">
        <v>3</v>
      </c>
      <c r="J90" s="169">
        <v>1</v>
      </c>
      <c r="K90" s="170">
        <v>150</v>
      </c>
      <c r="L90" s="170">
        <v>0</v>
      </c>
      <c r="M90" s="170">
        <v>300</v>
      </c>
      <c r="N90" s="170">
        <v>1.02</v>
      </c>
      <c r="O90" s="170">
        <v>0</v>
      </c>
      <c r="P90" s="169">
        <v>159.12</v>
      </c>
      <c r="Q90" s="169">
        <v>159.12</v>
      </c>
      <c r="R90" s="169">
        <v>0</v>
      </c>
      <c r="S90" s="169">
        <v>0</v>
      </c>
      <c r="T90" s="171">
        <v>159.12</v>
      </c>
      <c r="U90" s="172" t="s">
        <v>539</v>
      </c>
    </row>
    <row r="91" spans="1:21" outlineLevel="1">
      <c r="A91" s="167" t="s">
        <v>540</v>
      </c>
      <c r="B91" s="168" t="s">
        <v>541</v>
      </c>
      <c r="C91" s="168" t="s">
        <v>275</v>
      </c>
      <c r="D91" s="168" t="s">
        <v>433</v>
      </c>
      <c r="E91" s="169">
        <v>356984</v>
      </c>
      <c r="F91" s="169">
        <v>253330</v>
      </c>
      <c r="G91" s="169">
        <v>0</v>
      </c>
      <c r="H91" s="169">
        <v>0</v>
      </c>
      <c r="I91" s="169">
        <v>38</v>
      </c>
      <c r="J91" s="169">
        <v>32</v>
      </c>
      <c r="K91" s="170">
        <v>140.91999999999999</v>
      </c>
      <c r="L91" s="170">
        <v>0</v>
      </c>
      <c r="M91" s="170">
        <v>118.75</v>
      </c>
      <c r="N91" s="170">
        <v>1.05</v>
      </c>
      <c r="O91" s="170">
        <v>0</v>
      </c>
      <c r="P91" s="169">
        <v>374833.2</v>
      </c>
      <c r="Q91" s="169">
        <v>374833.2</v>
      </c>
      <c r="R91" s="169">
        <v>0</v>
      </c>
      <c r="S91" s="169">
        <v>0</v>
      </c>
      <c r="T91" s="171">
        <v>374833.2</v>
      </c>
      <c r="U91" s="172" t="s">
        <v>542</v>
      </c>
    </row>
    <row r="92" spans="1:21" outlineLevel="1">
      <c r="A92" s="167" t="s">
        <v>543</v>
      </c>
      <c r="B92" s="168" t="s">
        <v>541</v>
      </c>
      <c r="C92" s="168" t="s">
        <v>275</v>
      </c>
      <c r="D92" s="168" t="s">
        <v>433</v>
      </c>
      <c r="E92" s="169">
        <v>14729</v>
      </c>
      <c r="F92" s="169">
        <v>43054</v>
      </c>
      <c r="G92" s="169">
        <v>0</v>
      </c>
      <c r="H92" s="169">
        <v>0</v>
      </c>
      <c r="I92" s="169">
        <v>4</v>
      </c>
      <c r="J92" s="169">
        <v>8</v>
      </c>
      <c r="K92" s="170">
        <v>34.21</v>
      </c>
      <c r="L92" s="170">
        <v>0</v>
      </c>
      <c r="M92" s="170">
        <v>50</v>
      </c>
      <c r="N92" s="170">
        <v>1</v>
      </c>
      <c r="O92" s="170">
        <v>0</v>
      </c>
      <c r="P92" s="169">
        <v>14729</v>
      </c>
      <c r="Q92" s="169">
        <v>14729</v>
      </c>
      <c r="R92" s="169">
        <v>0</v>
      </c>
      <c r="S92" s="169">
        <v>0</v>
      </c>
      <c r="T92" s="171">
        <v>14729</v>
      </c>
      <c r="U92" s="172" t="s">
        <v>542</v>
      </c>
    </row>
    <row r="93" spans="1:21" outlineLevel="1">
      <c r="A93" s="167" t="s">
        <v>435</v>
      </c>
      <c r="B93" s="168" t="s">
        <v>544</v>
      </c>
      <c r="C93" s="168" t="s">
        <v>275</v>
      </c>
      <c r="D93" s="168" t="s">
        <v>430</v>
      </c>
      <c r="E93" s="169">
        <v>29940</v>
      </c>
      <c r="F93" s="169">
        <v>23401</v>
      </c>
      <c r="G93" s="169">
        <v>0</v>
      </c>
      <c r="H93" s="169">
        <v>0</v>
      </c>
      <c r="I93" s="169">
        <v>7</v>
      </c>
      <c r="J93" s="169">
        <v>5</v>
      </c>
      <c r="K93" s="170">
        <v>127.94</v>
      </c>
      <c r="L93" s="170">
        <v>0</v>
      </c>
      <c r="M93" s="170">
        <v>140</v>
      </c>
      <c r="N93" s="170">
        <v>1.02</v>
      </c>
      <c r="O93" s="170">
        <v>0</v>
      </c>
      <c r="P93" s="169">
        <v>30538.799999999999</v>
      </c>
      <c r="Q93" s="169">
        <v>30538.799999999999</v>
      </c>
      <c r="R93" s="169">
        <v>0</v>
      </c>
      <c r="S93" s="169">
        <v>0</v>
      </c>
      <c r="T93" s="171">
        <v>30538.799999999999</v>
      </c>
      <c r="U93" s="172" t="s">
        <v>545</v>
      </c>
    </row>
    <row r="94" spans="1:21" outlineLevel="1">
      <c r="A94" s="167" t="s">
        <v>546</v>
      </c>
      <c r="B94" s="168" t="s">
        <v>547</v>
      </c>
      <c r="C94" s="168" t="s">
        <v>275</v>
      </c>
      <c r="D94" s="168" t="s">
        <v>433</v>
      </c>
      <c r="E94" s="169">
        <v>3378</v>
      </c>
      <c r="F94" s="169">
        <v>0</v>
      </c>
      <c r="G94" s="169">
        <v>0</v>
      </c>
      <c r="H94" s="169">
        <v>0</v>
      </c>
      <c r="I94" s="169">
        <v>3</v>
      </c>
      <c r="J94" s="169">
        <v>0</v>
      </c>
      <c r="K94" s="170">
        <v>0</v>
      </c>
      <c r="L94" s="170">
        <v>0</v>
      </c>
      <c r="M94" s="170">
        <v>0</v>
      </c>
      <c r="N94" s="170">
        <v>1.02</v>
      </c>
      <c r="O94" s="170">
        <v>0</v>
      </c>
      <c r="P94" s="169">
        <v>3445.56</v>
      </c>
      <c r="Q94" s="169">
        <v>3445.56</v>
      </c>
      <c r="R94" s="169">
        <v>0</v>
      </c>
      <c r="S94" s="169">
        <v>0</v>
      </c>
      <c r="T94" s="171">
        <v>3445.56</v>
      </c>
      <c r="U94" s="172" t="s">
        <v>548</v>
      </c>
    </row>
    <row r="95" spans="1:21" outlineLevel="1">
      <c r="A95" s="167" t="s">
        <v>549</v>
      </c>
      <c r="B95" s="168" t="s">
        <v>550</v>
      </c>
      <c r="C95" s="168" t="s">
        <v>275</v>
      </c>
      <c r="D95" s="168" t="s">
        <v>433</v>
      </c>
      <c r="E95" s="169">
        <v>11838</v>
      </c>
      <c r="F95" s="169">
        <v>40903</v>
      </c>
      <c r="G95" s="169">
        <v>0</v>
      </c>
      <c r="H95" s="169">
        <v>0</v>
      </c>
      <c r="I95" s="169">
        <v>4</v>
      </c>
      <c r="J95" s="169">
        <v>9</v>
      </c>
      <c r="K95" s="170">
        <v>28.94</v>
      </c>
      <c r="L95" s="170">
        <v>0</v>
      </c>
      <c r="M95" s="170">
        <v>44.44</v>
      </c>
      <c r="N95" s="170">
        <v>1.02</v>
      </c>
      <c r="O95" s="170">
        <v>0</v>
      </c>
      <c r="P95" s="169">
        <v>12074.76</v>
      </c>
      <c r="Q95" s="169">
        <v>12074.76</v>
      </c>
      <c r="R95" s="169">
        <v>0</v>
      </c>
      <c r="S95" s="169">
        <v>0</v>
      </c>
      <c r="T95" s="171">
        <v>12074.76</v>
      </c>
      <c r="U95" s="172" t="s">
        <v>551</v>
      </c>
    </row>
    <row r="96" spans="1:21" outlineLevel="1">
      <c r="A96" s="167" t="s">
        <v>435</v>
      </c>
      <c r="B96" s="168" t="s">
        <v>552</v>
      </c>
      <c r="C96" s="168" t="s">
        <v>275</v>
      </c>
      <c r="D96" s="168" t="s">
        <v>430</v>
      </c>
      <c r="E96" s="169">
        <v>0</v>
      </c>
      <c r="F96" s="169">
        <v>0</v>
      </c>
      <c r="G96" s="169">
        <v>0</v>
      </c>
      <c r="H96" s="169">
        <v>0</v>
      </c>
      <c r="I96" s="169">
        <v>2</v>
      </c>
      <c r="J96" s="169">
        <v>1</v>
      </c>
      <c r="K96" s="170">
        <v>0</v>
      </c>
      <c r="L96" s="170">
        <v>0</v>
      </c>
      <c r="M96" s="170">
        <v>200</v>
      </c>
      <c r="N96" s="170">
        <v>1.02</v>
      </c>
      <c r="O96" s="170">
        <v>0</v>
      </c>
      <c r="P96" s="169">
        <v>0</v>
      </c>
      <c r="Q96" s="169">
        <v>0</v>
      </c>
      <c r="R96" s="169">
        <v>0</v>
      </c>
      <c r="S96" s="169">
        <v>0</v>
      </c>
      <c r="T96" s="171">
        <v>0</v>
      </c>
      <c r="U96" s="172" t="s">
        <v>553</v>
      </c>
    </row>
    <row r="97" spans="1:21">
      <c r="A97" s="173" t="s">
        <v>554</v>
      </c>
      <c r="B97" s="174"/>
      <c r="C97" s="174"/>
      <c r="D97" s="174"/>
      <c r="E97" s="175">
        <v>16940921</v>
      </c>
      <c r="F97" s="175">
        <v>14334472</v>
      </c>
      <c r="G97" s="175">
        <v>15144770.52</v>
      </c>
      <c r="H97" s="175">
        <v>8539485.5800000001</v>
      </c>
      <c r="I97" s="174"/>
      <c r="J97" s="174"/>
      <c r="K97" s="176"/>
      <c r="L97" s="176"/>
      <c r="M97" s="176"/>
      <c r="N97" s="176"/>
      <c r="O97" s="176"/>
      <c r="P97" s="175">
        <v>17433825.5</v>
      </c>
      <c r="Q97" s="175">
        <v>32578596.02</v>
      </c>
      <c r="R97" s="175">
        <v>0</v>
      </c>
      <c r="S97" s="175">
        <v>0</v>
      </c>
      <c r="T97" s="175">
        <v>32578596.02</v>
      </c>
      <c r="U97" s="169"/>
    </row>
    <row r="98" spans="1:21" outlineLevel="1">
      <c r="A98" s="167" t="s">
        <v>555</v>
      </c>
      <c r="B98" s="168" t="s">
        <v>556</v>
      </c>
      <c r="C98" s="168" t="s">
        <v>275</v>
      </c>
      <c r="D98" s="168" t="s">
        <v>557</v>
      </c>
      <c r="E98" s="169">
        <v>384301</v>
      </c>
      <c r="F98" s="169">
        <v>368082</v>
      </c>
      <c r="G98" s="169">
        <v>4938.53</v>
      </c>
      <c r="H98" s="169">
        <v>576.6</v>
      </c>
      <c r="I98" s="169">
        <v>222</v>
      </c>
      <c r="J98" s="169">
        <v>253</v>
      </c>
      <c r="K98" s="170">
        <v>104.41</v>
      </c>
      <c r="L98" s="170">
        <v>856.49</v>
      </c>
      <c r="M98" s="170">
        <v>87.75</v>
      </c>
      <c r="N98" s="170">
        <v>1.1000000000000001</v>
      </c>
      <c r="O98" s="170">
        <v>0</v>
      </c>
      <c r="P98" s="169">
        <v>422731.1</v>
      </c>
      <c r="Q98" s="169">
        <v>427669.63</v>
      </c>
      <c r="R98" s="169">
        <v>0</v>
      </c>
      <c r="S98" s="169">
        <v>0</v>
      </c>
      <c r="T98" s="171">
        <v>427669.63</v>
      </c>
      <c r="U98" s="172" t="s">
        <v>558</v>
      </c>
    </row>
    <row r="99" spans="1:21" outlineLevel="1">
      <c r="A99" s="167" t="s">
        <v>559</v>
      </c>
      <c r="B99" s="168" t="s">
        <v>556</v>
      </c>
      <c r="C99" s="168" t="s">
        <v>275</v>
      </c>
      <c r="D99" s="168" t="s">
        <v>557</v>
      </c>
      <c r="E99" s="169">
        <v>92947</v>
      </c>
      <c r="F99" s="169">
        <v>104282</v>
      </c>
      <c r="G99" s="169">
        <v>0</v>
      </c>
      <c r="H99" s="169">
        <v>0</v>
      </c>
      <c r="I99" s="169">
        <v>41</v>
      </c>
      <c r="J99" s="169">
        <v>44</v>
      </c>
      <c r="K99" s="170">
        <v>89.13</v>
      </c>
      <c r="L99" s="170">
        <v>0</v>
      </c>
      <c r="M99" s="170">
        <v>93.18</v>
      </c>
      <c r="N99" s="170">
        <v>1</v>
      </c>
      <c r="O99" s="170">
        <v>0</v>
      </c>
      <c r="P99" s="169">
        <v>92947</v>
      </c>
      <c r="Q99" s="169">
        <v>92947</v>
      </c>
      <c r="R99" s="169">
        <v>0</v>
      </c>
      <c r="S99" s="169">
        <v>0</v>
      </c>
      <c r="T99" s="171">
        <v>92947</v>
      </c>
      <c r="U99" s="172" t="s">
        <v>558</v>
      </c>
    </row>
    <row r="100" spans="1:21" outlineLevel="1">
      <c r="A100" s="167" t="s">
        <v>2010</v>
      </c>
      <c r="B100" s="168" t="s">
        <v>2011</v>
      </c>
      <c r="C100" s="168" t="s">
        <v>275</v>
      </c>
      <c r="D100" s="168" t="s">
        <v>557</v>
      </c>
      <c r="E100" s="169">
        <v>0</v>
      </c>
      <c r="F100" s="169">
        <v>1140</v>
      </c>
      <c r="G100" s="169">
        <v>0</v>
      </c>
      <c r="H100" s="169">
        <v>0</v>
      </c>
      <c r="I100" s="169">
        <v>0</v>
      </c>
      <c r="J100" s="169">
        <v>3</v>
      </c>
      <c r="K100" s="170">
        <v>0</v>
      </c>
      <c r="L100" s="170">
        <v>0</v>
      </c>
      <c r="M100" s="170">
        <v>0</v>
      </c>
      <c r="N100" s="170">
        <v>1.1000000000000001</v>
      </c>
      <c r="O100" s="170">
        <v>0</v>
      </c>
      <c r="P100" s="169">
        <v>0</v>
      </c>
      <c r="Q100" s="169">
        <v>0</v>
      </c>
      <c r="R100" s="169">
        <v>0</v>
      </c>
      <c r="S100" s="169">
        <v>0</v>
      </c>
      <c r="T100" s="171">
        <v>0</v>
      </c>
      <c r="U100" s="172" t="s">
        <v>2012</v>
      </c>
    </row>
    <row r="101" spans="1:21">
      <c r="A101" s="173" t="s">
        <v>560</v>
      </c>
      <c r="B101" s="174"/>
      <c r="C101" s="174"/>
      <c r="D101" s="174"/>
      <c r="E101" s="175">
        <v>477248</v>
      </c>
      <c r="F101" s="175">
        <v>473504</v>
      </c>
      <c r="G101" s="175">
        <v>4938.53</v>
      </c>
      <c r="H101" s="175">
        <v>576.6</v>
      </c>
      <c r="I101" s="174"/>
      <c r="J101" s="174"/>
      <c r="K101" s="176"/>
      <c r="L101" s="176"/>
      <c r="M101" s="176"/>
      <c r="N101" s="176"/>
      <c r="O101" s="176"/>
      <c r="P101" s="175">
        <v>515678.1</v>
      </c>
      <c r="Q101" s="175">
        <v>520616.63</v>
      </c>
      <c r="R101" s="175">
        <v>0</v>
      </c>
      <c r="S101" s="175">
        <v>0</v>
      </c>
      <c r="T101" s="175">
        <v>520616.63</v>
      </c>
      <c r="U101" s="169"/>
    </row>
    <row r="102" spans="1:21" outlineLevel="1">
      <c r="A102" s="167" t="s">
        <v>561</v>
      </c>
      <c r="B102" s="168" t="s">
        <v>562</v>
      </c>
      <c r="C102" s="168" t="s">
        <v>275</v>
      </c>
      <c r="D102" s="168" t="s">
        <v>563</v>
      </c>
      <c r="E102" s="169">
        <v>430488</v>
      </c>
      <c r="F102" s="169">
        <v>547890</v>
      </c>
      <c r="G102" s="169">
        <v>0</v>
      </c>
      <c r="H102" s="169">
        <v>0</v>
      </c>
      <c r="I102" s="169">
        <v>95</v>
      </c>
      <c r="J102" s="169">
        <v>105</v>
      </c>
      <c r="K102" s="170">
        <v>78.569999999999993</v>
      </c>
      <c r="L102" s="170">
        <v>0</v>
      </c>
      <c r="M102" s="170">
        <v>90.48</v>
      </c>
      <c r="N102" s="170">
        <v>0.86</v>
      </c>
      <c r="O102" s="170">
        <v>0</v>
      </c>
      <c r="P102" s="169">
        <v>370219.68</v>
      </c>
      <c r="Q102" s="169">
        <v>370219.68</v>
      </c>
      <c r="R102" s="169">
        <v>0</v>
      </c>
      <c r="S102" s="169">
        <v>0</v>
      </c>
      <c r="T102" s="171">
        <v>370219.68</v>
      </c>
      <c r="U102" s="172" t="s">
        <v>564</v>
      </c>
    </row>
    <row r="103" spans="1:21" outlineLevel="1">
      <c r="A103" s="167" t="s">
        <v>565</v>
      </c>
      <c r="B103" s="168" t="s">
        <v>562</v>
      </c>
      <c r="C103" s="168" t="s">
        <v>275</v>
      </c>
      <c r="D103" s="168" t="s">
        <v>563</v>
      </c>
      <c r="E103" s="169">
        <v>4152</v>
      </c>
      <c r="F103" s="169">
        <v>4375</v>
      </c>
      <c r="G103" s="169">
        <v>0</v>
      </c>
      <c r="H103" s="169">
        <v>0</v>
      </c>
      <c r="I103" s="169">
        <v>95</v>
      </c>
      <c r="J103" s="169">
        <v>107</v>
      </c>
      <c r="K103" s="170">
        <v>94.9</v>
      </c>
      <c r="L103" s="170">
        <v>0</v>
      </c>
      <c r="M103" s="170">
        <v>88.79</v>
      </c>
      <c r="N103" s="170">
        <v>1.2</v>
      </c>
      <c r="O103" s="170">
        <v>0</v>
      </c>
      <c r="P103" s="169">
        <v>4982.3999999999996</v>
      </c>
      <c r="Q103" s="169">
        <v>4982.3999999999996</v>
      </c>
      <c r="R103" s="169">
        <v>0</v>
      </c>
      <c r="S103" s="169">
        <v>0</v>
      </c>
      <c r="T103" s="171">
        <v>4982.3999999999996</v>
      </c>
      <c r="U103" s="172" t="s">
        <v>564</v>
      </c>
    </row>
    <row r="104" spans="1:21" outlineLevel="1">
      <c r="A104" s="167" t="s">
        <v>566</v>
      </c>
      <c r="B104" s="168" t="s">
        <v>421</v>
      </c>
      <c r="C104" s="168" t="s">
        <v>275</v>
      </c>
      <c r="D104" s="168" t="s">
        <v>563</v>
      </c>
      <c r="E104" s="169">
        <v>6750676</v>
      </c>
      <c r="F104" s="169">
        <v>6284848</v>
      </c>
      <c r="G104" s="169">
        <v>0</v>
      </c>
      <c r="H104" s="169">
        <v>0</v>
      </c>
      <c r="I104" s="169">
        <v>1931</v>
      </c>
      <c r="J104" s="169">
        <v>1926</v>
      </c>
      <c r="K104" s="170">
        <v>107.41</v>
      </c>
      <c r="L104" s="170">
        <v>0</v>
      </c>
      <c r="M104" s="170">
        <v>100.26</v>
      </c>
      <c r="N104" s="170">
        <v>0.86</v>
      </c>
      <c r="O104" s="170">
        <v>0</v>
      </c>
      <c r="P104" s="169">
        <v>5805581.3600000003</v>
      </c>
      <c r="Q104" s="169">
        <v>5805581.3600000003</v>
      </c>
      <c r="R104" s="169">
        <v>0</v>
      </c>
      <c r="S104" s="169">
        <v>0</v>
      </c>
      <c r="T104" s="171">
        <v>5805581.3600000003</v>
      </c>
      <c r="U104" s="172" t="s">
        <v>423</v>
      </c>
    </row>
    <row r="105" spans="1:21" outlineLevel="1">
      <c r="A105" s="167" t="s">
        <v>567</v>
      </c>
      <c r="B105" s="168" t="s">
        <v>421</v>
      </c>
      <c r="C105" s="168" t="s">
        <v>275</v>
      </c>
      <c r="D105" s="168" t="s">
        <v>422</v>
      </c>
      <c r="E105" s="169">
        <v>0</v>
      </c>
      <c r="F105" s="169">
        <v>333</v>
      </c>
      <c r="G105" s="169">
        <v>0</v>
      </c>
      <c r="H105" s="169">
        <v>0</v>
      </c>
      <c r="I105" s="169">
        <v>0</v>
      </c>
      <c r="J105" s="169">
        <v>1</v>
      </c>
      <c r="K105" s="170">
        <v>0</v>
      </c>
      <c r="L105" s="170">
        <v>0</v>
      </c>
      <c r="M105" s="170">
        <v>0</v>
      </c>
      <c r="N105" s="170">
        <v>1.27</v>
      </c>
      <c r="O105" s="170">
        <v>0</v>
      </c>
      <c r="P105" s="169">
        <v>0</v>
      </c>
      <c r="Q105" s="169">
        <v>0</v>
      </c>
      <c r="R105" s="169">
        <v>0</v>
      </c>
      <c r="S105" s="169">
        <v>0</v>
      </c>
      <c r="T105" s="171">
        <v>0</v>
      </c>
      <c r="U105" s="172" t="s">
        <v>423</v>
      </c>
    </row>
    <row r="106" spans="1:21" outlineLevel="1">
      <c r="A106" s="167" t="s">
        <v>565</v>
      </c>
      <c r="B106" s="168" t="s">
        <v>421</v>
      </c>
      <c r="C106" s="168" t="s">
        <v>275</v>
      </c>
      <c r="D106" s="168" t="s">
        <v>563</v>
      </c>
      <c r="E106" s="169">
        <v>110301</v>
      </c>
      <c r="F106" s="169">
        <v>105915</v>
      </c>
      <c r="G106" s="169">
        <v>0</v>
      </c>
      <c r="H106" s="169">
        <v>0</v>
      </c>
      <c r="I106" s="169">
        <v>1663</v>
      </c>
      <c r="J106" s="169">
        <v>1605</v>
      </c>
      <c r="K106" s="170">
        <v>104.14</v>
      </c>
      <c r="L106" s="170">
        <v>0</v>
      </c>
      <c r="M106" s="170">
        <v>103.61</v>
      </c>
      <c r="N106" s="170">
        <v>1.2</v>
      </c>
      <c r="O106" s="170">
        <v>0</v>
      </c>
      <c r="P106" s="169">
        <v>132361.20000000001</v>
      </c>
      <c r="Q106" s="169">
        <v>132361.20000000001</v>
      </c>
      <c r="R106" s="169">
        <v>0</v>
      </c>
      <c r="S106" s="169">
        <v>0</v>
      </c>
      <c r="T106" s="171">
        <v>132361.20000000001</v>
      </c>
      <c r="U106" s="172" t="s">
        <v>423</v>
      </c>
    </row>
    <row r="107" spans="1:21" ht="30" outlineLevel="1">
      <c r="A107" s="167" t="s">
        <v>568</v>
      </c>
      <c r="B107" s="168" t="s">
        <v>421</v>
      </c>
      <c r="C107" s="168" t="s">
        <v>275</v>
      </c>
      <c r="D107" s="168" t="s">
        <v>563</v>
      </c>
      <c r="E107" s="169">
        <v>8021</v>
      </c>
      <c r="F107" s="169">
        <v>0</v>
      </c>
      <c r="G107" s="169">
        <v>0</v>
      </c>
      <c r="H107" s="169">
        <v>0</v>
      </c>
      <c r="I107" s="169">
        <v>13</v>
      </c>
      <c r="J107" s="169">
        <v>0</v>
      </c>
      <c r="K107" s="170">
        <v>0</v>
      </c>
      <c r="L107" s="170">
        <v>0</v>
      </c>
      <c r="M107" s="170">
        <v>0</v>
      </c>
      <c r="N107" s="170">
        <v>1.02</v>
      </c>
      <c r="O107" s="170">
        <v>0</v>
      </c>
      <c r="P107" s="169">
        <v>8181.42</v>
      </c>
      <c r="Q107" s="169">
        <v>8181.42</v>
      </c>
      <c r="R107" s="169">
        <v>0</v>
      </c>
      <c r="S107" s="169">
        <v>0</v>
      </c>
      <c r="T107" s="171">
        <v>8181.42</v>
      </c>
      <c r="U107" s="172" t="s">
        <v>423</v>
      </c>
    </row>
    <row r="108" spans="1:21" ht="30" outlineLevel="1">
      <c r="A108" s="167" t="s">
        <v>569</v>
      </c>
      <c r="B108" s="168" t="s">
        <v>421</v>
      </c>
      <c r="C108" s="168" t="s">
        <v>275</v>
      </c>
      <c r="D108" s="168" t="s">
        <v>563</v>
      </c>
      <c r="E108" s="169">
        <v>8144</v>
      </c>
      <c r="F108" s="169">
        <v>9829</v>
      </c>
      <c r="G108" s="169">
        <v>0</v>
      </c>
      <c r="H108" s="169">
        <v>0</v>
      </c>
      <c r="I108" s="169">
        <v>123</v>
      </c>
      <c r="J108" s="169">
        <v>142</v>
      </c>
      <c r="K108" s="170">
        <v>82.86</v>
      </c>
      <c r="L108" s="170">
        <v>0</v>
      </c>
      <c r="M108" s="170">
        <v>86.62</v>
      </c>
      <c r="N108" s="170">
        <v>0.98</v>
      </c>
      <c r="O108" s="170">
        <v>0</v>
      </c>
      <c r="P108" s="169">
        <v>7981.12</v>
      </c>
      <c r="Q108" s="169">
        <v>7981.12</v>
      </c>
      <c r="R108" s="169">
        <v>0</v>
      </c>
      <c r="S108" s="169">
        <v>0</v>
      </c>
      <c r="T108" s="171">
        <v>7981.12</v>
      </c>
      <c r="U108" s="172" t="s">
        <v>423</v>
      </c>
    </row>
    <row r="109" spans="1:21" outlineLevel="1">
      <c r="A109" s="167" t="s">
        <v>571</v>
      </c>
      <c r="B109" s="168" t="s">
        <v>399</v>
      </c>
      <c r="C109" s="168" t="s">
        <v>275</v>
      </c>
      <c r="D109" s="168" t="s">
        <v>563</v>
      </c>
      <c r="E109" s="169">
        <v>2509026</v>
      </c>
      <c r="F109" s="169">
        <v>3235328</v>
      </c>
      <c r="G109" s="169">
        <v>0</v>
      </c>
      <c r="H109" s="169">
        <v>0</v>
      </c>
      <c r="I109" s="169">
        <v>487</v>
      </c>
      <c r="J109" s="169">
        <v>488</v>
      </c>
      <c r="K109" s="170">
        <v>77.55</v>
      </c>
      <c r="L109" s="170">
        <v>0</v>
      </c>
      <c r="M109" s="170">
        <v>99.8</v>
      </c>
      <c r="N109" s="170">
        <v>0.98</v>
      </c>
      <c r="O109" s="170">
        <v>0</v>
      </c>
      <c r="P109" s="169">
        <v>2458845.48</v>
      </c>
      <c r="Q109" s="169">
        <v>2458845.48</v>
      </c>
      <c r="R109" s="169">
        <v>0</v>
      </c>
      <c r="S109" s="169">
        <v>0</v>
      </c>
      <c r="T109" s="171">
        <v>2458845.48</v>
      </c>
      <c r="U109" s="172" t="s">
        <v>400</v>
      </c>
    </row>
    <row r="110" spans="1:21" outlineLevel="1">
      <c r="A110" s="167" t="s">
        <v>565</v>
      </c>
      <c r="B110" s="168" t="s">
        <v>399</v>
      </c>
      <c r="C110" s="168" t="s">
        <v>275</v>
      </c>
      <c r="D110" s="168" t="s">
        <v>563</v>
      </c>
      <c r="E110" s="169">
        <v>10773</v>
      </c>
      <c r="F110" s="169">
        <v>11844</v>
      </c>
      <c r="G110" s="169">
        <v>0</v>
      </c>
      <c r="H110" s="169">
        <v>0</v>
      </c>
      <c r="I110" s="169">
        <v>157</v>
      </c>
      <c r="J110" s="169">
        <v>171</v>
      </c>
      <c r="K110" s="170">
        <v>90.96</v>
      </c>
      <c r="L110" s="170">
        <v>0</v>
      </c>
      <c r="M110" s="170">
        <v>91.81</v>
      </c>
      <c r="N110" s="170">
        <v>1.2</v>
      </c>
      <c r="O110" s="170">
        <v>0</v>
      </c>
      <c r="P110" s="169">
        <v>12927.6</v>
      </c>
      <c r="Q110" s="169">
        <v>12927.6</v>
      </c>
      <c r="R110" s="169">
        <v>0</v>
      </c>
      <c r="S110" s="169">
        <v>0</v>
      </c>
      <c r="T110" s="171">
        <v>12927.6</v>
      </c>
      <c r="U110" s="172" t="s">
        <v>400</v>
      </c>
    </row>
    <row r="111" spans="1:21" outlineLevel="1">
      <c r="A111" s="167" t="s">
        <v>2013</v>
      </c>
      <c r="B111" s="168" t="s">
        <v>399</v>
      </c>
      <c r="C111" s="168" t="s">
        <v>275</v>
      </c>
      <c r="D111" s="168" t="s">
        <v>422</v>
      </c>
      <c r="E111" s="169">
        <v>3417</v>
      </c>
      <c r="F111" s="169">
        <v>2278</v>
      </c>
      <c r="G111" s="169">
        <v>0</v>
      </c>
      <c r="H111" s="169">
        <v>0</v>
      </c>
      <c r="I111" s="169">
        <v>3</v>
      </c>
      <c r="J111" s="169">
        <v>2</v>
      </c>
      <c r="K111" s="170">
        <v>150</v>
      </c>
      <c r="L111" s="170">
        <v>0</v>
      </c>
      <c r="M111" s="170">
        <v>150</v>
      </c>
      <c r="N111" s="170">
        <v>1.2</v>
      </c>
      <c r="O111" s="170">
        <v>0</v>
      </c>
      <c r="P111" s="169">
        <v>4100.3999999999996</v>
      </c>
      <c r="Q111" s="169">
        <v>4100.3999999999996</v>
      </c>
      <c r="R111" s="169">
        <v>0</v>
      </c>
      <c r="S111" s="169">
        <v>0</v>
      </c>
      <c r="T111" s="171">
        <v>4100.3999999999996</v>
      </c>
      <c r="U111" s="172" t="s">
        <v>400</v>
      </c>
    </row>
    <row r="112" spans="1:21" outlineLevel="1">
      <c r="A112" s="167" t="s">
        <v>572</v>
      </c>
      <c r="B112" s="168" t="s">
        <v>399</v>
      </c>
      <c r="C112" s="168" t="s">
        <v>275</v>
      </c>
      <c r="D112" s="168" t="s">
        <v>422</v>
      </c>
      <c r="E112" s="169">
        <v>5868</v>
      </c>
      <c r="F112" s="169">
        <v>1027552</v>
      </c>
      <c r="G112" s="169">
        <v>0</v>
      </c>
      <c r="H112" s="169">
        <v>0</v>
      </c>
      <c r="I112" s="169">
        <v>9</v>
      </c>
      <c r="J112" s="169">
        <v>1328</v>
      </c>
      <c r="K112" s="170">
        <v>0.56999999999999995</v>
      </c>
      <c r="L112" s="170">
        <v>0</v>
      </c>
      <c r="M112" s="170">
        <v>0.68</v>
      </c>
      <c r="N112" s="170">
        <v>1.1100000000000001</v>
      </c>
      <c r="O112" s="170">
        <v>0</v>
      </c>
      <c r="P112" s="169">
        <v>6513.48</v>
      </c>
      <c r="Q112" s="169">
        <v>6513.48</v>
      </c>
      <c r="R112" s="169">
        <v>0</v>
      </c>
      <c r="S112" s="169">
        <v>0</v>
      </c>
      <c r="T112" s="171">
        <v>6513.48</v>
      </c>
      <c r="U112" s="172" t="s">
        <v>400</v>
      </c>
    </row>
    <row r="113" spans="1:21" outlineLevel="1">
      <c r="A113" s="167" t="s">
        <v>573</v>
      </c>
      <c r="B113" s="168" t="s">
        <v>574</v>
      </c>
      <c r="C113" s="168" t="s">
        <v>275</v>
      </c>
      <c r="D113" s="168" t="s">
        <v>422</v>
      </c>
      <c r="E113" s="169">
        <v>36453</v>
      </c>
      <c r="F113" s="169">
        <v>32251</v>
      </c>
      <c r="G113" s="169">
        <v>0</v>
      </c>
      <c r="H113" s="169">
        <v>411.4</v>
      </c>
      <c r="I113" s="169">
        <v>35</v>
      </c>
      <c r="J113" s="169">
        <v>29</v>
      </c>
      <c r="K113" s="170">
        <v>113.03</v>
      </c>
      <c r="L113" s="170">
        <v>0</v>
      </c>
      <c r="M113" s="170">
        <v>120.69</v>
      </c>
      <c r="N113" s="170">
        <v>1.24</v>
      </c>
      <c r="O113" s="170">
        <v>0</v>
      </c>
      <c r="P113" s="169">
        <v>45201.72</v>
      </c>
      <c r="Q113" s="169">
        <v>45201.72</v>
      </c>
      <c r="R113" s="169">
        <v>0</v>
      </c>
      <c r="S113" s="169">
        <v>0</v>
      </c>
      <c r="T113" s="171">
        <v>45201.72</v>
      </c>
      <c r="U113" s="172" t="s">
        <v>575</v>
      </c>
    </row>
    <row r="114" spans="1:21" outlineLevel="1">
      <c r="A114" s="167" t="s">
        <v>579</v>
      </c>
      <c r="B114" s="168" t="s">
        <v>577</v>
      </c>
      <c r="C114" s="168" t="s">
        <v>275</v>
      </c>
      <c r="D114" s="168" t="s">
        <v>563</v>
      </c>
      <c r="E114" s="169">
        <v>3330998</v>
      </c>
      <c r="F114" s="169">
        <v>2223639</v>
      </c>
      <c r="G114" s="169">
        <v>0</v>
      </c>
      <c r="H114" s="169">
        <v>0</v>
      </c>
      <c r="I114" s="169">
        <v>314</v>
      </c>
      <c r="J114" s="169">
        <v>260</v>
      </c>
      <c r="K114" s="170">
        <v>149.80000000000001</v>
      </c>
      <c r="L114" s="170">
        <v>0</v>
      </c>
      <c r="M114" s="170">
        <v>120.77</v>
      </c>
      <c r="N114" s="170">
        <v>0.79</v>
      </c>
      <c r="O114" s="170">
        <v>0</v>
      </c>
      <c r="P114" s="169">
        <v>2631488.42</v>
      </c>
      <c r="Q114" s="169">
        <v>2631488.42</v>
      </c>
      <c r="R114" s="169">
        <v>0</v>
      </c>
      <c r="S114" s="169">
        <v>0</v>
      </c>
      <c r="T114" s="171">
        <v>2631488.42</v>
      </c>
      <c r="U114" s="172" t="s">
        <v>578</v>
      </c>
    </row>
    <row r="115" spans="1:21" outlineLevel="1">
      <c r="A115" s="167" t="s">
        <v>580</v>
      </c>
      <c r="B115" s="168" t="s">
        <v>581</v>
      </c>
      <c r="C115" s="168" t="s">
        <v>275</v>
      </c>
      <c r="D115" s="168" t="s">
        <v>563</v>
      </c>
      <c r="E115" s="169">
        <v>672203</v>
      </c>
      <c r="F115" s="169">
        <v>679047</v>
      </c>
      <c r="G115" s="169">
        <v>483974.97</v>
      </c>
      <c r="H115" s="169">
        <v>220056.29</v>
      </c>
      <c r="I115" s="169">
        <v>699</v>
      </c>
      <c r="J115" s="169">
        <v>654</v>
      </c>
      <c r="K115" s="170">
        <v>98.99</v>
      </c>
      <c r="L115" s="170">
        <v>219.93</v>
      </c>
      <c r="M115" s="170">
        <v>106.88</v>
      </c>
      <c r="N115" s="170">
        <v>1.44</v>
      </c>
      <c r="O115" s="170">
        <v>0</v>
      </c>
      <c r="P115" s="169">
        <v>967972.32</v>
      </c>
      <c r="Q115" s="169">
        <v>1451947.29</v>
      </c>
      <c r="R115" s="169">
        <v>0</v>
      </c>
      <c r="S115" s="169">
        <v>0</v>
      </c>
      <c r="T115" s="171">
        <v>1451947.29</v>
      </c>
      <c r="U115" s="172" t="s">
        <v>582</v>
      </c>
    </row>
    <row r="116" spans="1:21" outlineLevel="1">
      <c r="A116" s="167" t="s">
        <v>583</v>
      </c>
      <c r="B116" s="168" t="s">
        <v>581</v>
      </c>
      <c r="C116" s="168" t="s">
        <v>275</v>
      </c>
      <c r="D116" s="168" t="s">
        <v>563</v>
      </c>
      <c r="E116" s="169">
        <v>2025907</v>
      </c>
      <c r="F116" s="169">
        <v>1939563</v>
      </c>
      <c r="G116" s="169">
        <v>0</v>
      </c>
      <c r="H116" s="169">
        <v>0</v>
      </c>
      <c r="I116" s="169">
        <v>188</v>
      </c>
      <c r="J116" s="169">
        <v>192</v>
      </c>
      <c r="K116" s="170">
        <v>104.45</v>
      </c>
      <c r="L116" s="170">
        <v>0</v>
      </c>
      <c r="M116" s="170">
        <v>97.92</v>
      </c>
      <c r="N116" s="170">
        <v>0.67</v>
      </c>
      <c r="O116" s="170">
        <v>0</v>
      </c>
      <c r="P116" s="169">
        <v>1357357.69</v>
      </c>
      <c r="Q116" s="169">
        <v>1357357.69</v>
      </c>
      <c r="R116" s="169">
        <v>0</v>
      </c>
      <c r="S116" s="169">
        <v>0</v>
      </c>
      <c r="T116" s="171">
        <v>1357357.69</v>
      </c>
      <c r="U116" s="172" t="s">
        <v>582</v>
      </c>
    </row>
    <row r="117" spans="1:21" outlineLevel="1">
      <c r="A117" s="167" t="s">
        <v>584</v>
      </c>
      <c r="B117" s="168" t="s">
        <v>581</v>
      </c>
      <c r="C117" s="168" t="s">
        <v>275</v>
      </c>
      <c r="D117" s="168" t="s">
        <v>563</v>
      </c>
      <c r="E117" s="169">
        <v>1225009</v>
      </c>
      <c r="F117" s="169">
        <v>1153188</v>
      </c>
      <c r="G117" s="169">
        <v>0</v>
      </c>
      <c r="H117" s="169">
        <v>0</v>
      </c>
      <c r="I117" s="169">
        <v>367</v>
      </c>
      <c r="J117" s="169">
        <v>350</v>
      </c>
      <c r="K117" s="170">
        <v>106.23</v>
      </c>
      <c r="L117" s="170">
        <v>0</v>
      </c>
      <c r="M117" s="170">
        <v>104.86</v>
      </c>
      <c r="N117" s="170">
        <v>0.67</v>
      </c>
      <c r="O117" s="170">
        <v>0</v>
      </c>
      <c r="P117" s="169">
        <v>820756.03</v>
      </c>
      <c r="Q117" s="169">
        <v>820756.03</v>
      </c>
      <c r="R117" s="169">
        <v>0</v>
      </c>
      <c r="S117" s="169">
        <v>0</v>
      </c>
      <c r="T117" s="171">
        <v>820756.03</v>
      </c>
      <c r="U117" s="172" t="s">
        <v>582</v>
      </c>
    </row>
    <row r="118" spans="1:21" outlineLevel="1">
      <c r="A118" s="167" t="s">
        <v>565</v>
      </c>
      <c r="B118" s="168" t="s">
        <v>581</v>
      </c>
      <c r="C118" s="168" t="s">
        <v>275</v>
      </c>
      <c r="D118" s="168" t="s">
        <v>563</v>
      </c>
      <c r="E118" s="169">
        <v>29646</v>
      </c>
      <c r="F118" s="169">
        <v>20854</v>
      </c>
      <c r="G118" s="169">
        <v>0</v>
      </c>
      <c r="H118" s="169">
        <v>0</v>
      </c>
      <c r="I118" s="169">
        <v>134</v>
      </c>
      <c r="J118" s="169">
        <v>98</v>
      </c>
      <c r="K118" s="170">
        <v>142.16</v>
      </c>
      <c r="L118" s="170">
        <v>0</v>
      </c>
      <c r="M118" s="170">
        <v>136.72999999999999</v>
      </c>
      <c r="N118" s="170">
        <v>1.2</v>
      </c>
      <c r="O118" s="170">
        <v>0</v>
      </c>
      <c r="P118" s="169">
        <v>35575.199999999997</v>
      </c>
      <c r="Q118" s="169">
        <v>35575.199999999997</v>
      </c>
      <c r="R118" s="169">
        <v>0</v>
      </c>
      <c r="S118" s="169">
        <v>0</v>
      </c>
      <c r="T118" s="171">
        <v>35575.199999999997</v>
      </c>
      <c r="U118" s="172" t="s">
        <v>582</v>
      </c>
    </row>
    <row r="119" spans="1:21" outlineLevel="1">
      <c r="A119" s="167" t="s">
        <v>585</v>
      </c>
      <c r="B119" s="168" t="s">
        <v>581</v>
      </c>
      <c r="C119" s="168" t="s">
        <v>275</v>
      </c>
      <c r="D119" s="168" t="s">
        <v>422</v>
      </c>
      <c r="E119" s="169">
        <v>504366</v>
      </c>
      <c r="F119" s="169">
        <v>431762</v>
      </c>
      <c r="G119" s="169">
        <v>0</v>
      </c>
      <c r="H119" s="169">
        <v>0</v>
      </c>
      <c r="I119" s="169">
        <v>1106</v>
      </c>
      <c r="J119" s="169">
        <v>1025</v>
      </c>
      <c r="K119" s="170">
        <v>116.82</v>
      </c>
      <c r="L119" s="170">
        <v>0</v>
      </c>
      <c r="M119" s="170">
        <v>107.9</v>
      </c>
      <c r="N119" s="170">
        <v>1.44</v>
      </c>
      <c r="O119" s="170">
        <v>0</v>
      </c>
      <c r="P119" s="169">
        <v>726287.04</v>
      </c>
      <c r="Q119" s="169">
        <v>726287.04</v>
      </c>
      <c r="R119" s="169">
        <v>0</v>
      </c>
      <c r="S119" s="169">
        <v>0</v>
      </c>
      <c r="T119" s="171">
        <v>726287.04</v>
      </c>
      <c r="U119" s="172" t="s">
        <v>582</v>
      </c>
    </row>
    <row r="120" spans="1:21" outlineLevel="1">
      <c r="A120" s="167" t="s">
        <v>586</v>
      </c>
      <c r="B120" s="168" t="s">
        <v>581</v>
      </c>
      <c r="C120" s="168" t="s">
        <v>275</v>
      </c>
      <c r="D120" s="168" t="s">
        <v>422</v>
      </c>
      <c r="E120" s="169">
        <v>14497</v>
      </c>
      <c r="F120" s="169">
        <v>6213</v>
      </c>
      <c r="G120" s="169">
        <v>0</v>
      </c>
      <c r="H120" s="169">
        <v>0</v>
      </c>
      <c r="I120" s="169">
        <v>7</v>
      </c>
      <c r="J120" s="169">
        <v>2</v>
      </c>
      <c r="K120" s="170">
        <v>233.33</v>
      </c>
      <c r="L120" s="170">
        <v>0</v>
      </c>
      <c r="M120" s="170">
        <v>350</v>
      </c>
      <c r="N120" s="170">
        <v>1.1299999999999999</v>
      </c>
      <c r="O120" s="170">
        <v>0</v>
      </c>
      <c r="P120" s="169">
        <v>16381.61</v>
      </c>
      <c r="Q120" s="169">
        <v>16381.61</v>
      </c>
      <c r="R120" s="169">
        <v>0</v>
      </c>
      <c r="S120" s="169">
        <v>0</v>
      </c>
      <c r="T120" s="171">
        <v>16381.61</v>
      </c>
      <c r="U120" s="172" t="s">
        <v>582</v>
      </c>
    </row>
    <row r="121" spans="1:21" outlineLevel="1">
      <c r="A121" s="167" t="s">
        <v>580</v>
      </c>
      <c r="B121" s="168" t="s">
        <v>587</v>
      </c>
      <c r="C121" s="168" t="s">
        <v>275</v>
      </c>
      <c r="D121" s="168" t="s">
        <v>563</v>
      </c>
      <c r="E121" s="169">
        <v>0</v>
      </c>
      <c r="F121" s="169">
        <v>0</v>
      </c>
      <c r="G121" s="169">
        <v>50024.87</v>
      </c>
      <c r="H121" s="169">
        <v>18092.82</v>
      </c>
      <c r="I121" s="169">
        <v>39</v>
      </c>
      <c r="J121" s="169">
        <v>14</v>
      </c>
      <c r="K121" s="170">
        <v>0</v>
      </c>
      <c r="L121" s="170">
        <v>276.49</v>
      </c>
      <c r="M121" s="170">
        <v>278.57</v>
      </c>
      <c r="N121" s="170">
        <v>1.44</v>
      </c>
      <c r="O121" s="170">
        <v>0</v>
      </c>
      <c r="P121" s="169">
        <v>0</v>
      </c>
      <c r="Q121" s="169">
        <v>50024.87</v>
      </c>
      <c r="R121" s="169">
        <v>0</v>
      </c>
      <c r="S121" s="169">
        <v>0</v>
      </c>
      <c r="T121" s="171">
        <v>50024.87</v>
      </c>
      <c r="U121" s="172" t="s">
        <v>588</v>
      </c>
    </row>
    <row r="122" spans="1:21" outlineLevel="1">
      <c r="A122" s="167" t="s">
        <v>583</v>
      </c>
      <c r="B122" s="168" t="s">
        <v>587</v>
      </c>
      <c r="C122" s="168" t="s">
        <v>275</v>
      </c>
      <c r="D122" s="168" t="s">
        <v>563</v>
      </c>
      <c r="E122" s="169">
        <v>1310613</v>
      </c>
      <c r="F122" s="169">
        <v>1155107</v>
      </c>
      <c r="G122" s="169">
        <v>0</v>
      </c>
      <c r="H122" s="169">
        <v>0</v>
      </c>
      <c r="I122" s="169">
        <v>140</v>
      </c>
      <c r="J122" s="169">
        <v>93</v>
      </c>
      <c r="K122" s="170">
        <v>113.46</v>
      </c>
      <c r="L122" s="170">
        <v>0</v>
      </c>
      <c r="M122" s="170">
        <v>150.54</v>
      </c>
      <c r="N122" s="170">
        <v>0.67</v>
      </c>
      <c r="O122" s="170">
        <v>0</v>
      </c>
      <c r="P122" s="169">
        <v>878110.71</v>
      </c>
      <c r="Q122" s="169">
        <v>878110.71</v>
      </c>
      <c r="R122" s="169">
        <v>0</v>
      </c>
      <c r="S122" s="169">
        <v>0</v>
      </c>
      <c r="T122" s="171">
        <v>878110.71</v>
      </c>
      <c r="U122" s="172" t="s">
        <v>588</v>
      </c>
    </row>
    <row r="123" spans="1:21" outlineLevel="1">
      <c r="A123" s="167" t="s">
        <v>589</v>
      </c>
      <c r="B123" s="168" t="s">
        <v>590</v>
      </c>
      <c r="C123" s="168" t="s">
        <v>275</v>
      </c>
      <c r="D123" s="168" t="s">
        <v>563</v>
      </c>
      <c r="E123" s="169">
        <v>5956479</v>
      </c>
      <c r="F123" s="169">
        <v>5788437</v>
      </c>
      <c r="G123" s="169">
        <v>0</v>
      </c>
      <c r="H123" s="169">
        <v>0</v>
      </c>
      <c r="I123" s="169">
        <v>386</v>
      </c>
      <c r="J123" s="169">
        <v>377</v>
      </c>
      <c r="K123" s="170">
        <v>102.9</v>
      </c>
      <c r="L123" s="170">
        <v>0</v>
      </c>
      <c r="M123" s="170">
        <v>102.39</v>
      </c>
      <c r="N123" s="170">
        <v>0.86</v>
      </c>
      <c r="O123" s="170">
        <v>0</v>
      </c>
      <c r="P123" s="169">
        <v>5122571.9400000004</v>
      </c>
      <c r="Q123" s="169">
        <v>5122571.9400000004</v>
      </c>
      <c r="R123" s="169">
        <v>0</v>
      </c>
      <c r="S123" s="169">
        <v>0</v>
      </c>
      <c r="T123" s="171">
        <v>5122571.9400000004</v>
      </c>
      <c r="U123" s="172" t="s">
        <v>591</v>
      </c>
    </row>
    <row r="124" spans="1:21" outlineLevel="1">
      <c r="A124" s="167" t="s">
        <v>565</v>
      </c>
      <c r="B124" s="168" t="s">
        <v>590</v>
      </c>
      <c r="C124" s="168" t="s">
        <v>275</v>
      </c>
      <c r="D124" s="168" t="s">
        <v>563</v>
      </c>
      <c r="E124" s="169">
        <v>8433</v>
      </c>
      <c r="F124" s="169">
        <v>7629</v>
      </c>
      <c r="G124" s="169">
        <v>0</v>
      </c>
      <c r="H124" s="169">
        <v>0</v>
      </c>
      <c r="I124" s="169">
        <v>233</v>
      </c>
      <c r="J124" s="169">
        <v>221</v>
      </c>
      <c r="K124" s="170">
        <v>110.54</v>
      </c>
      <c r="L124" s="170">
        <v>0</v>
      </c>
      <c r="M124" s="170">
        <v>105.43</v>
      </c>
      <c r="N124" s="170">
        <v>1.2</v>
      </c>
      <c r="O124" s="170">
        <v>0</v>
      </c>
      <c r="P124" s="169">
        <v>10119.6</v>
      </c>
      <c r="Q124" s="169">
        <v>10119.6</v>
      </c>
      <c r="R124" s="169">
        <v>0</v>
      </c>
      <c r="S124" s="169">
        <v>0</v>
      </c>
      <c r="T124" s="171">
        <v>10119.6</v>
      </c>
      <c r="U124" s="172" t="s">
        <v>591</v>
      </c>
    </row>
    <row r="125" spans="1:21" outlineLevel="1">
      <c r="A125" s="167" t="s">
        <v>592</v>
      </c>
      <c r="B125" s="168" t="s">
        <v>593</v>
      </c>
      <c r="C125" s="168" t="s">
        <v>275</v>
      </c>
      <c r="D125" s="168" t="s">
        <v>563</v>
      </c>
      <c r="E125" s="169">
        <v>653193</v>
      </c>
      <c r="F125" s="169">
        <v>829579</v>
      </c>
      <c r="G125" s="169">
        <v>0</v>
      </c>
      <c r="H125" s="169">
        <v>0</v>
      </c>
      <c r="I125" s="169">
        <v>90</v>
      </c>
      <c r="J125" s="169">
        <v>96</v>
      </c>
      <c r="K125" s="170">
        <v>78.739999999999995</v>
      </c>
      <c r="L125" s="170">
        <v>0</v>
      </c>
      <c r="M125" s="170">
        <v>93.75</v>
      </c>
      <c r="N125" s="170">
        <v>0.86</v>
      </c>
      <c r="O125" s="170">
        <v>0</v>
      </c>
      <c r="P125" s="169">
        <v>561745.98</v>
      </c>
      <c r="Q125" s="169">
        <v>561745.98</v>
      </c>
      <c r="R125" s="169">
        <v>0</v>
      </c>
      <c r="S125" s="169">
        <v>0</v>
      </c>
      <c r="T125" s="171">
        <v>561745.98</v>
      </c>
      <c r="U125" s="172" t="s">
        <v>594</v>
      </c>
    </row>
    <row r="126" spans="1:21" outlineLevel="1">
      <c r="A126" s="167" t="s">
        <v>565</v>
      </c>
      <c r="B126" s="168" t="s">
        <v>593</v>
      </c>
      <c r="C126" s="168" t="s">
        <v>275</v>
      </c>
      <c r="D126" s="168" t="s">
        <v>563</v>
      </c>
      <c r="E126" s="169">
        <v>1521</v>
      </c>
      <c r="F126" s="169">
        <v>1218</v>
      </c>
      <c r="G126" s="169">
        <v>0</v>
      </c>
      <c r="H126" s="169">
        <v>0</v>
      </c>
      <c r="I126" s="169">
        <v>39</v>
      </c>
      <c r="J126" s="169">
        <v>28</v>
      </c>
      <c r="K126" s="170">
        <v>124.88</v>
      </c>
      <c r="L126" s="170">
        <v>0</v>
      </c>
      <c r="M126" s="170">
        <v>139.29</v>
      </c>
      <c r="N126" s="170">
        <v>1.2</v>
      </c>
      <c r="O126" s="170">
        <v>0</v>
      </c>
      <c r="P126" s="169">
        <v>1825.2</v>
      </c>
      <c r="Q126" s="169">
        <v>1825.2</v>
      </c>
      <c r="R126" s="169">
        <v>0</v>
      </c>
      <c r="S126" s="169">
        <v>0</v>
      </c>
      <c r="T126" s="171">
        <v>1825.2</v>
      </c>
      <c r="U126" s="172" t="s">
        <v>594</v>
      </c>
    </row>
    <row r="127" spans="1:21" outlineLevel="1">
      <c r="A127" s="167" t="s">
        <v>595</v>
      </c>
      <c r="B127" s="168" t="s">
        <v>596</v>
      </c>
      <c r="C127" s="168" t="s">
        <v>275</v>
      </c>
      <c r="D127" s="168" t="s">
        <v>563</v>
      </c>
      <c r="E127" s="169">
        <v>5340366</v>
      </c>
      <c r="F127" s="169">
        <v>6406155</v>
      </c>
      <c r="G127" s="169">
        <v>728794</v>
      </c>
      <c r="H127" s="169">
        <v>1013532</v>
      </c>
      <c r="I127" s="169">
        <v>210</v>
      </c>
      <c r="J127" s="169">
        <v>236</v>
      </c>
      <c r="K127" s="170">
        <v>83.36</v>
      </c>
      <c r="L127" s="170">
        <v>71.91</v>
      </c>
      <c r="M127" s="170">
        <v>88.98</v>
      </c>
      <c r="N127" s="170">
        <v>0.91</v>
      </c>
      <c r="O127" s="170">
        <v>0</v>
      </c>
      <c r="P127" s="169">
        <v>4859733.0599999996</v>
      </c>
      <c r="Q127" s="169">
        <v>5588527.0599999996</v>
      </c>
      <c r="R127" s="169">
        <v>0</v>
      </c>
      <c r="S127" s="169">
        <v>0</v>
      </c>
      <c r="T127" s="171">
        <v>5588527.0599999996</v>
      </c>
      <c r="U127" s="172" t="s">
        <v>597</v>
      </c>
    </row>
    <row r="128" spans="1:21" outlineLevel="1">
      <c r="A128" s="167" t="s">
        <v>598</v>
      </c>
      <c r="B128" s="168" t="s">
        <v>599</v>
      </c>
      <c r="C128" s="168" t="s">
        <v>275</v>
      </c>
      <c r="D128" s="168" t="s">
        <v>563</v>
      </c>
      <c r="E128" s="169">
        <v>1437712</v>
      </c>
      <c r="F128" s="169">
        <v>1580196</v>
      </c>
      <c r="G128" s="169">
        <v>0</v>
      </c>
      <c r="H128" s="169">
        <v>0</v>
      </c>
      <c r="I128" s="169">
        <v>1409</v>
      </c>
      <c r="J128" s="169">
        <v>1284</v>
      </c>
      <c r="K128" s="170">
        <v>90.98</v>
      </c>
      <c r="L128" s="170">
        <v>0</v>
      </c>
      <c r="M128" s="170">
        <v>109.74</v>
      </c>
      <c r="N128" s="170">
        <v>0.98</v>
      </c>
      <c r="O128" s="170">
        <v>0</v>
      </c>
      <c r="P128" s="169">
        <v>1408957.76</v>
      </c>
      <c r="Q128" s="169">
        <v>1408957.76</v>
      </c>
      <c r="R128" s="169">
        <v>0</v>
      </c>
      <c r="S128" s="169">
        <v>0</v>
      </c>
      <c r="T128" s="171">
        <v>1408957.76</v>
      </c>
      <c r="U128" s="172" t="s">
        <v>600</v>
      </c>
    </row>
    <row r="129" spans="1:21" outlineLevel="1">
      <c r="A129" s="167" t="s">
        <v>565</v>
      </c>
      <c r="B129" s="168" t="s">
        <v>599</v>
      </c>
      <c r="C129" s="168" t="s">
        <v>275</v>
      </c>
      <c r="D129" s="168" t="s">
        <v>563</v>
      </c>
      <c r="E129" s="169">
        <v>25599</v>
      </c>
      <c r="F129" s="169">
        <v>27573</v>
      </c>
      <c r="G129" s="169">
        <v>0</v>
      </c>
      <c r="H129" s="169">
        <v>0</v>
      </c>
      <c r="I129" s="169">
        <v>617</v>
      </c>
      <c r="J129" s="169">
        <v>610</v>
      </c>
      <c r="K129" s="170">
        <v>92.84</v>
      </c>
      <c r="L129" s="170">
        <v>0</v>
      </c>
      <c r="M129" s="170">
        <v>101.15</v>
      </c>
      <c r="N129" s="170">
        <v>1.2</v>
      </c>
      <c r="O129" s="170">
        <v>0</v>
      </c>
      <c r="P129" s="169">
        <v>30718.799999999999</v>
      </c>
      <c r="Q129" s="169">
        <v>30718.799999999999</v>
      </c>
      <c r="R129" s="169">
        <v>0</v>
      </c>
      <c r="S129" s="169">
        <v>0</v>
      </c>
      <c r="T129" s="171">
        <v>30718.799999999999</v>
      </c>
      <c r="U129" s="172" t="s">
        <v>600</v>
      </c>
    </row>
    <row r="130" spans="1:21" ht="30" outlineLevel="1">
      <c r="A130" s="167" t="s">
        <v>569</v>
      </c>
      <c r="B130" s="168" t="s">
        <v>599</v>
      </c>
      <c r="C130" s="168" t="s">
        <v>275</v>
      </c>
      <c r="D130" s="168" t="s">
        <v>563</v>
      </c>
      <c r="E130" s="169">
        <v>1499</v>
      </c>
      <c r="F130" s="169">
        <v>0</v>
      </c>
      <c r="G130" s="169">
        <v>0</v>
      </c>
      <c r="H130" s="169">
        <v>0</v>
      </c>
      <c r="I130" s="169">
        <v>9</v>
      </c>
      <c r="J130" s="169">
        <v>0</v>
      </c>
      <c r="K130" s="170">
        <v>0</v>
      </c>
      <c r="L130" s="170">
        <v>0</v>
      </c>
      <c r="M130" s="170">
        <v>0</v>
      </c>
      <c r="N130" s="170">
        <v>0.98</v>
      </c>
      <c r="O130" s="170">
        <v>0</v>
      </c>
      <c r="P130" s="169">
        <v>1469.02</v>
      </c>
      <c r="Q130" s="169">
        <v>1469.02</v>
      </c>
      <c r="R130" s="169">
        <v>0</v>
      </c>
      <c r="S130" s="169">
        <v>0</v>
      </c>
      <c r="T130" s="171">
        <v>1469.02</v>
      </c>
      <c r="U130" s="172" t="s">
        <v>600</v>
      </c>
    </row>
    <row r="131" spans="1:21" ht="30" outlineLevel="1">
      <c r="A131" s="167" t="s">
        <v>568</v>
      </c>
      <c r="B131" s="168" t="s">
        <v>538</v>
      </c>
      <c r="C131" s="168" t="s">
        <v>275</v>
      </c>
      <c r="D131" s="168" t="s">
        <v>563</v>
      </c>
      <c r="E131" s="169">
        <v>4910</v>
      </c>
      <c r="F131" s="169">
        <v>3437</v>
      </c>
      <c r="G131" s="169">
        <v>0</v>
      </c>
      <c r="H131" s="169">
        <v>0</v>
      </c>
      <c r="I131" s="169">
        <v>8</v>
      </c>
      <c r="J131" s="169">
        <v>4</v>
      </c>
      <c r="K131" s="170">
        <v>142.86000000000001</v>
      </c>
      <c r="L131" s="170">
        <v>0</v>
      </c>
      <c r="M131" s="170">
        <v>200</v>
      </c>
      <c r="N131" s="170">
        <v>1.02</v>
      </c>
      <c r="O131" s="170">
        <v>0</v>
      </c>
      <c r="P131" s="169">
        <v>5008.2</v>
      </c>
      <c r="Q131" s="169">
        <v>5008.2</v>
      </c>
      <c r="R131" s="169">
        <v>0</v>
      </c>
      <c r="S131" s="169">
        <v>0</v>
      </c>
      <c r="T131" s="171">
        <v>5008.2</v>
      </c>
      <c r="U131" s="172" t="s">
        <v>539</v>
      </c>
    </row>
    <row r="132" spans="1:21">
      <c r="A132" s="173" t="s">
        <v>601</v>
      </c>
      <c r="B132" s="174"/>
      <c r="C132" s="174"/>
      <c r="D132" s="174"/>
      <c r="E132" s="175">
        <v>32420270</v>
      </c>
      <c r="F132" s="175">
        <v>33516040</v>
      </c>
      <c r="G132" s="175">
        <v>1262793.8400000001</v>
      </c>
      <c r="H132" s="175">
        <v>1252092.51</v>
      </c>
      <c r="I132" s="174"/>
      <c r="J132" s="174"/>
      <c r="K132" s="176"/>
      <c r="L132" s="176"/>
      <c r="M132" s="176"/>
      <c r="N132" s="176"/>
      <c r="O132" s="176"/>
      <c r="P132" s="175">
        <v>28292974.440000001</v>
      </c>
      <c r="Q132" s="175">
        <v>29555768.280000001</v>
      </c>
      <c r="R132" s="175">
        <v>0</v>
      </c>
      <c r="S132" s="175">
        <v>0</v>
      </c>
      <c r="T132" s="175">
        <v>29555768.280000001</v>
      </c>
      <c r="U132" s="169"/>
    </row>
    <row r="133" spans="1:21" outlineLevel="1">
      <c r="A133" s="167" t="s">
        <v>602</v>
      </c>
      <c r="B133" s="168" t="s">
        <v>603</v>
      </c>
      <c r="C133" s="168" t="s">
        <v>275</v>
      </c>
      <c r="D133" s="168" t="s">
        <v>604</v>
      </c>
      <c r="E133" s="169">
        <v>20605</v>
      </c>
      <c r="F133" s="169">
        <v>18567</v>
      </c>
      <c r="G133" s="169">
        <v>0</v>
      </c>
      <c r="H133" s="169">
        <v>0</v>
      </c>
      <c r="I133" s="169">
        <v>18</v>
      </c>
      <c r="J133" s="169">
        <v>9</v>
      </c>
      <c r="K133" s="170">
        <v>110.98</v>
      </c>
      <c r="L133" s="170">
        <v>0</v>
      </c>
      <c r="M133" s="170">
        <v>200</v>
      </c>
      <c r="N133" s="170">
        <v>0.99</v>
      </c>
      <c r="O133" s="170">
        <v>0</v>
      </c>
      <c r="P133" s="169">
        <v>20398.95</v>
      </c>
      <c r="Q133" s="169">
        <v>20398.95</v>
      </c>
      <c r="R133" s="169">
        <v>0</v>
      </c>
      <c r="S133" s="169">
        <v>0</v>
      </c>
      <c r="T133" s="171">
        <v>20398.95</v>
      </c>
      <c r="U133" s="172" t="s">
        <v>605</v>
      </c>
    </row>
    <row r="134" spans="1:21">
      <c r="A134" s="173" t="s">
        <v>606</v>
      </c>
      <c r="B134" s="174"/>
      <c r="C134" s="174"/>
      <c r="D134" s="174"/>
      <c r="E134" s="175">
        <v>20605</v>
      </c>
      <c r="F134" s="175">
        <v>18567</v>
      </c>
      <c r="G134" s="175">
        <v>0</v>
      </c>
      <c r="H134" s="175">
        <v>0</v>
      </c>
      <c r="I134" s="174"/>
      <c r="J134" s="174"/>
      <c r="K134" s="176"/>
      <c r="L134" s="176"/>
      <c r="M134" s="176"/>
      <c r="N134" s="176"/>
      <c r="O134" s="176"/>
      <c r="P134" s="175">
        <v>20398.95</v>
      </c>
      <c r="Q134" s="175">
        <v>20398.95</v>
      </c>
      <c r="R134" s="175">
        <v>0</v>
      </c>
      <c r="S134" s="175">
        <v>0</v>
      </c>
      <c r="T134" s="175">
        <v>20398.95</v>
      </c>
      <c r="U134" s="169"/>
    </row>
    <row r="135" spans="1:21" outlineLevel="1">
      <c r="A135" s="167" t="s">
        <v>607</v>
      </c>
      <c r="B135" s="168" t="s">
        <v>608</v>
      </c>
      <c r="C135" s="168" t="s">
        <v>275</v>
      </c>
      <c r="D135" s="168" t="s">
        <v>609</v>
      </c>
      <c r="E135" s="169">
        <v>353046</v>
      </c>
      <c r="F135" s="169">
        <v>300093</v>
      </c>
      <c r="G135" s="169">
        <v>0</v>
      </c>
      <c r="H135" s="169">
        <v>0</v>
      </c>
      <c r="I135" s="169">
        <v>62</v>
      </c>
      <c r="J135" s="169">
        <v>54</v>
      </c>
      <c r="K135" s="170">
        <v>117.65</v>
      </c>
      <c r="L135" s="170">
        <v>0</v>
      </c>
      <c r="M135" s="170">
        <v>114.81</v>
      </c>
      <c r="N135" s="170">
        <v>0.8</v>
      </c>
      <c r="O135" s="170">
        <v>0</v>
      </c>
      <c r="P135" s="169">
        <v>282436.8</v>
      </c>
      <c r="Q135" s="169">
        <v>282436.8</v>
      </c>
      <c r="R135" s="169">
        <v>0</v>
      </c>
      <c r="S135" s="169">
        <v>0</v>
      </c>
      <c r="T135" s="171">
        <v>282436.8</v>
      </c>
      <c r="U135" s="172" t="s">
        <v>610</v>
      </c>
    </row>
    <row r="136" spans="1:21" outlineLevel="1">
      <c r="A136" s="167" t="s">
        <v>607</v>
      </c>
      <c r="B136" s="168" t="s">
        <v>611</v>
      </c>
      <c r="C136" s="168" t="s">
        <v>275</v>
      </c>
      <c r="D136" s="168" t="s">
        <v>609</v>
      </c>
      <c r="E136" s="169">
        <v>2079</v>
      </c>
      <c r="F136" s="169">
        <v>0</v>
      </c>
      <c r="G136" s="169">
        <v>0</v>
      </c>
      <c r="H136" s="169">
        <v>0</v>
      </c>
      <c r="I136" s="169">
        <v>2</v>
      </c>
      <c r="J136" s="169">
        <v>0</v>
      </c>
      <c r="K136" s="170">
        <v>0</v>
      </c>
      <c r="L136" s="170">
        <v>0</v>
      </c>
      <c r="M136" s="170">
        <v>0</v>
      </c>
      <c r="N136" s="170">
        <v>0.8</v>
      </c>
      <c r="O136" s="170">
        <v>0</v>
      </c>
      <c r="P136" s="169">
        <v>1663.2</v>
      </c>
      <c r="Q136" s="169">
        <v>1663.2</v>
      </c>
      <c r="R136" s="169">
        <v>0</v>
      </c>
      <c r="S136" s="169">
        <v>0</v>
      </c>
      <c r="T136" s="171">
        <v>1663.2</v>
      </c>
      <c r="U136" s="172" t="s">
        <v>612</v>
      </c>
    </row>
    <row r="137" spans="1:21">
      <c r="A137" s="173" t="s">
        <v>613</v>
      </c>
      <c r="B137" s="174"/>
      <c r="C137" s="174"/>
      <c r="D137" s="174"/>
      <c r="E137" s="175">
        <v>355125</v>
      </c>
      <c r="F137" s="175">
        <v>300093</v>
      </c>
      <c r="G137" s="175">
        <v>0</v>
      </c>
      <c r="H137" s="175">
        <v>0</v>
      </c>
      <c r="I137" s="174"/>
      <c r="J137" s="174"/>
      <c r="K137" s="176"/>
      <c r="L137" s="176"/>
      <c r="M137" s="176"/>
      <c r="N137" s="176"/>
      <c r="O137" s="176"/>
      <c r="P137" s="175">
        <v>284100</v>
      </c>
      <c r="Q137" s="175">
        <v>284100</v>
      </c>
      <c r="R137" s="175">
        <v>0</v>
      </c>
      <c r="S137" s="175">
        <v>0</v>
      </c>
      <c r="T137" s="175">
        <v>284100</v>
      </c>
      <c r="U137" s="169"/>
    </row>
    <row r="138" spans="1:21" outlineLevel="1">
      <c r="A138" s="167" t="s">
        <v>614</v>
      </c>
      <c r="B138" s="168" t="s">
        <v>615</v>
      </c>
      <c r="C138" s="168" t="s">
        <v>275</v>
      </c>
      <c r="D138" s="168" t="s">
        <v>616</v>
      </c>
      <c r="E138" s="169">
        <v>22990</v>
      </c>
      <c r="F138" s="169">
        <v>4398</v>
      </c>
      <c r="G138" s="169">
        <v>47268.75</v>
      </c>
      <c r="H138" s="169">
        <v>0</v>
      </c>
      <c r="I138" s="169">
        <v>5</v>
      </c>
      <c r="J138" s="169">
        <v>1</v>
      </c>
      <c r="K138" s="170">
        <v>522.74</v>
      </c>
      <c r="L138" s="170">
        <v>0</v>
      </c>
      <c r="M138" s="170">
        <v>500</v>
      </c>
      <c r="N138" s="170">
        <v>1.2</v>
      </c>
      <c r="O138" s="170">
        <v>0</v>
      </c>
      <c r="P138" s="169">
        <v>27588</v>
      </c>
      <c r="Q138" s="169">
        <v>74856.75</v>
      </c>
      <c r="R138" s="169">
        <v>0</v>
      </c>
      <c r="S138" s="169">
        <v>0</v>
      </c>
      <c r="T138" s="171">
        <v>74856.75</v>
      </c>
      <c r="U138" s="172" t="s">
        <v>617</v>
      </c>
    </row>
    <row r="139" spans="1:21" outlineLevel="1">
      <c r="A139" s="167" t="s">
        <v>618</v>
      </c>
      <c r="B139" s="168" t="s">
        <v>615</v>
      </c>
      <c r="C139" s="168" t="s">
        <v>275</v>
      </c>
      <c r="D139" s="168" t="s">
        <v>616</v>
      </c>
      <c r="E139" s="169">
        <v>365420</v>
      </c>
      <c r="F139" s="169">
        <v>6644</v>
      </c>
      <c r="G139" s="169">
        <v>0</v>
      </c>
      <c r="H139" s="169">
        <v>0</v>
      </c>
      <c r="I139" s="169">
        <v>2</v>
      </c>
      <c r="J139" s="169">
        <v>1</v>
      </c>
      <c r="K139" s="170">
        <v>5500</v>
      </c>
      <c r="L139" s="170">
        <v>0</v>
      </c>
      <c r="M139" s="170">
        <v>200</v>
      </c>
      <c r="N139" s="170">
        <v>0.94</v>
      </c>
      <c r="O139" s="170">
        <v>0</v>
      </c>
      <c r="P139" s="169">
        <v>343494.8</v>
      </c>
      <c r="Q139" s="169">
        <v>343494.8</v>
      </c>
      <c r="R139" s="169">
        <v>0</v>
      </c>
      <c r="S139" s="169">
        <v>0</v>
      </c>
      <c r="T139" s="171">
        <v>343494.8</v>
      </c>
      <c r="U139" s="172" t="s">
        <v>617</v>
      </c>
    </row>
    <row r="140" spans="1:21">
      <c r="A140" s="173" t="s">
        <v>619</v>
      </c>
      <c r="B140" s="174"/>
      <c r="C140" s="174"/>
      <c r="D140" s="174"/>
      <c r="E140" s="175">
        <v>388410</v>
      </c>
      <c r="F140" s="175">
        <v>11042</v>
      </c>
      <c r="G140" s="175">
        <v>47268.75</v>
      </c>
      <c r="H140" s="175">
        <v>0</v>
      </c>
      <c r="I140" s="174"/>
      <c r="J140" s="174"/>
      <c r="K140" s="176"/>
      <c r="L140" s="176"/>
      <c r="M140" s="176"/>
      <c r="N140" s="176"/>
      <c r="O140" s="176"/>
      <c r="P140" s="175">
        <v>371082.8</v>
      </c>
      <c r="Q140" s="175">
        <v>418351.55</v>
      </c>
      <c r="R140" s="175">
        <v>0</v>
      </c>
      <c r="S140" s="175">
        <v>0</v>
      </c>
      <c r="T140" s="175">
        <v>418351.55</v>
      </c>
      <c r="U140" s="169"/>
    </row>
    <row r="141" spans="1:21">
      <c r="A141" s="177" t="s">
        <v>261</v>
      </c>
      <c r="B141" s="178"/>
      <c r="C141" s="178"/>
      <c r="D141" s="178"/>
      <c r="E141" s="179">
        <v>52014145</v>
      </c>
      <c r="F141" s="179">
        <v>50879359</v>
      </c>
      <c r="G141" s="179">
        <v>16461669.59</v>
      </c>
      <c r="H141" s="179">
        <v>10202193.57</v>
      </c>
      <c r="I141" s="178"/>
      <c r="J141" s="178"/>
      <c r="K141" s="180"/>
      <c r="L141" s="180"/>
      <c r="M141" s="180"/>
      <c r="N141" s="180"/>
      <c r="O141" s="180"/>
      <c r="P141" s="179">
        <v>48821872.740000002</v>
      </c>
      <c r="Q141" s="179">
        <v>65283542.329999998</v>
      </c>
      <c r="R141" s="179">
        <v>0</v>
      </c>
      <c r="S141" s="179">
        <v>0</v>
      </c>
      <c r="T141" s="179">
        <v>65283542.329999998</v>
      </c>
      <c r="U141" s="169"/>
    </row>
    <row r="142" spans="1:21">
      <c r="A142" s="160" t="s">
        <v>620</v>
      </c>
      <c r="B142" s="161" t="s">
        <v>277</v>
      </c>
      <c r="C142" s="161" t="s">
        <v>365</v>
      </c>
      <c r="D142" s="161" t="s">
        <v>366</v>
      </c>
      <c r="E142" s="161" t="s">
        <v>367</v>
      </c>
      <c r="F142" s="161" t="s">
        <v>368</v>
      </c>
      <c r="G142" s="161" t="s">
        <v>369</v>
      </c>
      <c r="H142" s="161" t="s">
        <v>370</v>
      </c>
      <c r="I142" s="161" t="s">
        <v>371</v>
      </c>
      <c r="J142" s="161" t="s">
        <v>372</v>
      </c>
      <c r="K142" s="162" t="s">
        <v>373</v>
      </c>
      <c r="L142" s="162" t="s">
        <v>374</v>
      </c>
      <c r="M142" s="162" t="s">
        <v>375</v>
      </c>
      <c r="N142" s="163" t="s">
        <v>376</v>
      </c>
      <c r="O142" s="163" t="s">
        <v>377</v>
      </c>
      <c r="P142" s="164" t="s">
        <v>378</v>
      </c>
      <c r="Q142" s="164" t="s">
        <v>379</v>
      </c>
      <c r="R142" s="165" t="s">
        <v>380</v>
      </c>
      <c r="S142" s="165" t="s">
        <v>366</v>
      </c>
      <c r="T142" s="166" t="s">
        <v>293</v>
      </c>
      <c r="U142" s="161" t="s">
        <v>381</v>
      </c>
    </row>
    <row r="143" spans="1:21" outlineLevel="1">
      <c r="A143" s="167" t="s">
        <v>382</v>
      </c>
      <c r="B143" s="168" t="s">
        <v>383</v>
      </c>
      <c r="C143" s="168" t="s">
        <v>275</v>
      </c>
      <c r="D143" s="168" t="s">
        <v>384</v>
      </c>
      <c r="E143" s="169">
        <v>1099</v>
      </c>
      <c r="F143" s="169">
        <v>314</v>
      </c>
      <c r="G143" s="169">
        <v>0</v>
      </c>
      <c r="H143" s="169">
        <v>0</v>
      </c>
      <c r="I143" s="169">
        <v>7</v>
      </c>
      <c r="J143" s="169">
        <v>2</v>
      </c>
      <c r="K143" s="170">
        <v>350</v>
      </c>
      <c r="L143" s="170">
        <v>0</v>
      </c>
      <c r="M143" s="170">
        <v>350</v>
      </c>
      <c r="N143" s="170">
        <v>1.28</v>
      </c>
      <c r="O143" s="170">
        <v>0</v>
      </c>
      <c r="P143" s="169">
        <v>1406.72</v>
      </c>
      <c r="Q143" s="169">
        <v>1406.72</v>
      </c>
      <c r="R143" s="169">
        <v>0</v>
      </c>
      <c r="S143" s="169">
        <v>0</v>
      </c>
      <c r="T143" s="171">
        <v>1406.72</v>
      </c>
      <c r="U143" s="172" t="s">
        <v>385</v>
      </c>
    </row>
    <row r="144" spans="1:21" outlineLevel="1">
      <c r="A144" s="167" t="s">
        <v>382</v>
      </c>
      <c r="B144" s="168" t="s">
        <v>386</v>
      </c>
      <c r="C144" s="168" t="s">
        <v>275</v>
      </c>
      <c r="D144" s="168" t="s">
        <v>384</v>
      </c>
      <c r="E144" s="169">
        <v>2355</v>
      </c>
      <c r="F144" s="169">
        <v>314</v>
      </c>
      <c r="G144" s="169">
        <v>0</v>
      </c>
      <c r="H144" s="169">
        <v>0</v>
      </c>
      <c r="I144" s="169">
        <v>13</v>
      </c>
      <c r="J144" s="169">
        <v>2</v>
      </c>
      <c r="K144" s="170">
        <v>750</v>
      </c>
      <c r="L144" s="170">
        <v>0</v>
      </c>
      <c r="M144" s="170">
        <v>650</v>
      </c>
      <c r="N144" s="170">
        <v>1.28</v>
      </c>
      <c r="O144" s="170">
        <v>0</v>
      </c>
      <c r="P144" s="169">
        <v>3014.4</v>
      </c>
      <c r="Q144" s="169">
        <v>3014.4</v>
      </c>
      <c r="R144" s="169">
        <v>0</v>
      </c>
      <c r="S144" s="169">
        <v>0</v>
      </c>
      <c r="T144" s="171">
        <v>3014.4</v>
      </c>
      <c r="U144" s="172" t="s">
        <v>387</v>
      </c>
    </row>
    <row r="145" spans="1:21" outlineLevel="1">
      <c r="A145" s="167" t="s">
        <v>388</v>
      </c>
      <c r="B145" s="168" t="s">
        <v>389</v>
      </c>
      <c r="C145" s="168" t="s">
        <v>275</v>
      </c>
      <c r="D145" s="168" t="s">
        <v>384</v>
      </c>
      <c r="E145" s="169">
        <v>0</v>
      </c>
      <c r="F145" s="169">
        <v>0</v>
      </c>
      <c r="G145" s="169">
        <v>0</v>
      </c>
      <c r="H145" s="169">
        <v>263992</v>
      </c>
      <c r="I145" s="169">
        <v>0</v>
      </c>
      <c r="J145" s="169">
        <v>7</v>
      </c>
      <c r="K145" s="170">
        <v>0</v>
      </c>
      <c r="L145" s="170">
        <v>0</v>
      </c>
      <c r="M145" s="170">
        <v>0</v>
      </c>
      <c r="N145" s="170">
        <v>1</v>
      </c>
      <c r="O145" s="170">
        <v>0</v>
      </c>
      <c r="P145" s="169">
        <v>0</v>
      </c>
      <c r="Q145" s="169">
        <v>0</v>
      </c>
      <c r="R145" s="169">
        <v>0</v>
      </c>
      <c r="S145" s="169">
        <v>0</v>
      </c>
      <c r="T145" s="171">
        <v>0</v>
      </c>
      <c r="U145" s="172" t="s">
        <v>390</v>
      </c>
    </row>
    <row r="146" spans="1:21" outlineLevel="1">
      <c r="A146" s="167" t="s">
        <v>391</v>
      </c>
      <c r="B146" s="168" t="s">
        <v>389</v>
      </c>
      <c r="C146" s="168" t="s">
        <v>275</v>
      </c>
      <c r="D146" s="168" t="s">
        <v>384</v>
      </c>
      <c r="E146" s="169">
        <v>0</v>
      </c>
      <c r="F146" s="169">
        <v>0</v>
      </c>
      <c r="G146" s="169">
        <v>0</v>
      </c>
      <c r="H146" s="169">
        <v>18272</v>
      </c>
      <c r="I146" s="169">
        <v>0</v>
      </c>
      <c r="J146" s="169">
        <v>1</v>
      </c>
      <c r="K146" s="170">
        <v>0</v>
      </c>
      <c r="L146" s="170">
        <v>0</v>
      </c>
      <c r="M146" s="170">
        <v>0</v>
      </c>
      <c r="N146" s="170">
        <v>1</v>
      </c>
      <c r="O146" s="170">
        <v>0</v>
      </c>
      <c r="P146" s="169">
        <v>0</v>
      </c>
      <c r="Q146" s="169">
        <v>0</v>
      </c>
      <c r="R146" s="169">
        <v>0</v>
      </c>
      <c r="S146" s="169">
        <v>0</v>
      </c>
      <c r="T146" s="171">
        <v>0</v>
      </c>
      <c r="U146" s="172" t="s">
        <v>390</v>
      </c>
    </row>
    <row r="147" spans="1:21" outlineLevel="1">
      <c r="A147" s="167" t="s">
        <v>392</v>
      </c>
      <c r="B147" s="168" t="s">
        <v>389</v>
      </c>
      <c r="C147" s="168" t="s">
        <v>275</v>
      </c>
      <c r="D147" s="168" t="s">
        <v>384</v>
      </c>
      <c r="E147" s="169">
        <v>0</v>
      </c>
      <c r="F147" s="169">
        <v>0</v>
      </c>
      <c r="G147" s="169">
        <v>0</v>
      </c>
      <c r="H147" s="169">
        <v>123669</v>
      </c>
      <c r="I147" s="169">
        <v>0</v>
      </c>
      <c r="J147" s="169">
        <v>7</v>
      </c>
      <c r="K147" s="170">
        <v>0</v>
      </c>
      <c r="L147" s="170">
        <v>0</v>
      </c>
      <c r="M147" s="170">
        <v>0</v>
      </c>
      <c r="N147" s="170">
        <v>1</v>
      </c>
      <c r="O147" s="170">
        <v>0</v>
      </c>
      <c r="P147" s="169">
        <v>0</v>
      </c>
      <c r="Q147" s="169">
        <v>0</v>
      </c>
      <c r="R147" s="169">
        <v>0</v>
      </c>
      <c r="S147" s="169">
        <v>0</v>
      </c>
      <c r="T147" s="171">
        <v>0</v>
      </c>
      <c r="U147" s="172" t="s">
        <v>390</v>
      </c>
    </row>
    <row r="148" spans="1:21" outlineLevel="1">
      <c r="A148" s="167" t="s">
        <v>382</v>
      </c>
      <c r="B148" s="168" t="s">
        <v>96</v>
      </c>
      <c r="C148" s="168" t="s">
        <v>275</v>
      </c>
      <c r="D148" s="168" t="s">
        <v>384</v>
      </c>
      <c r="E148" s="169">
        <v>7065</v>
      </c>
      <c r="F148" s="169">
        <v>628</v>
      </c>
      <c r="G148" s="169">
        <v>0</v>
      </c>
      <c r="H148" s="169">
        <v>0</v>
      </c>
      <c r="I148" s="169">
        <v>35</v>
      </c>
      <c r="J148" s="169">
        <v>4</v>
      </c>
      <c r="K148" s="170">
        <v>1125</v>
      </c>
      <c r="L148" s="170">
        <v>0</v>
      </c>
      <c r="M148" s="170">
        <v>875</v>
      </c>
      <c r="N148" s="170">
        <v>1.28</v>
      </c>
      <c r="O148" s="170">
        <v>0</v>
      </c>
      <c r="P148" s="169">
        <v>9043.2000000000007</v>
      </c>
      <c r="Q148" s="169">
        <v>9043.2000000000007</v>
      </c>
      <c r="R148" s="169">
        <v>0</v>
      </c>
      <c r="S148" s="169">
        <v>0</v>
      </c>
      <c r="T148" s="171">
        <v>9043.2000000000007</v>
      </c>
      <c r="U148" s="172" t="s">
        <v>393</v>
      </c>
    </row>
    <row r="149" spans="1:21" outlineLevel="1">
      <c r="A149" s="167" t="s">
        <v>382</v>
      </c>
      <c r="B149" s="168" t="s">
        <v>396</v>
      </c>
      <c r="C149" s="168" t="s">
        <v>275</v>
      </c>
      <c r="D149" s="168" t="s">
        <v>384</v>
      </c>
      <c r="E149" s="169">
        <v>1727</v>
      </c>
      <c r="F149" s="169">
        <v>3768</v>
      </c>
      <c r="G149" s="169">
        <v>0</v>
      </c>
      <c r="H149" s="169">
        <v>0</v>
      </c>
      <c r="I149" s="169">
        <v>11</v>
      </c>
      <c r="J149" s="169">
        <v>23</v>
      </c>
      <c r="K149" s="170">
        <v>45.83</v>
      </c>
      <c r="L149" s="170">
        <v>0</v>
      </c>
      <c r="M149" s="170">
        <v>47.83</v>
      </c>
      <c r="N149" s="170">
        <v>1.28</v>
      </c>
      <c r="O149" s="170">
        <v>0</v>
      </c>
      <c r="P149" s="169">
        <v>2210.56</v>
      </c>
      <c r="Q149" s="169">
        <v>2210.56</v>
      </c>
      <c r="R149" s="169">
        <v>0</v>
      </c>
      <c r="S149" s="169">
        <v>0</v>
      </c>
      <c r="T149" s="171">
        <v>2210.56</v>
      </c>
      <c r="U149" s="172" t="s">
        <v>397</v>
      </c>
    </row>
    <row r="150" spans="1:21" outlineLevel="1">
      <c r="A150" s="167" t="s">
        <v>398</v>
      </c>
      <c r="B150" s="168" t="s">
        <v>399</v>
      </c>
      <c r="C150" s="168" t="s">
        <v>275</v>
      </c>
      <c r="D150" s="168" t="s">
        <v>384</v>
      </c>
      <c r="E150" s="169">
        <v>0</v>
      </c>
      <c r="F150" s="169">
        <v>124028</v>
      </c>
      <c r="G150" s="169">
        <v>0</v>
      </c>
      <c r="H150" s="169">
        <v>0</v>
      </c>
      <c r="I150" s="169">
        <v>0</v>
      </c>
      <c r="J150" s="169">
        <v>200</v>
      </c>
      <c r="K150" s="170">
        <v>0</v>
      </c>
      <c r="L150" s="170">
        <v>0</v>
      </c>
      <c r="M150" s="170">
        <v>0</v>
      </c>
      <c r="N150" s="170">
        <v>1</v>
      </c>
      <c r="O150" s="170">
        <v>0</v>
      </c>
      <c r="P150" s="169">
        <v>0</v>
      </c>
      <c r="Q150" s="169">
        <v>0</v>
      </c>
      <c r="R150" s="169">
        <v>0</v>
      </c>
      <c r="S150" s="169">
        <v>0</v>
      </c>
      <c r="T150" s="171">
        <v>0</v>
      </c>
      <c r="U150" s="172" t="s">
        <v>400</v>
      </c>
    </row>
    <row r="151" spans="1:21" outlineLevel="1">
      <c r="A151" s="167" t="s">
        <v>401</v>
      </c>
      <c r="B151" s="168" t="s">
        <v>399</v>
      </c>
      <c r="C151" s="168" t="s">
        <v>275</v>
      </c>
      <c r="D151" s="168" t="s">
        <v>384</v>
      </c>
      <c r="E151" s="169">
        <v>0</v>
      </c>
      <c r="F151" s="169">
        <v>275072</v>
      </c>
      <c r="G151" s="169">
        <v>0</v>
      </c>
      <c r="H151" s="169">
        <v>0</v>
      </c>
      <c r="I151" s="169">
        <v>0</v>
      </c>
      <c r="J151" s="169">
        <v>400</v>
      </c>
      <c r="K151" s="170">
        <v>0</v>
      </c>
      <c r="L151" s="170">
        <v>0</v>
      </c>
      <c r="M151" s="170">
        <v>0</v>
      </c>
      <c r="N151" s="170">
        <v>1</v>
      </c>
      <c r="O151" s="170">
        <v>0</v>
      </c>
      <c r="P151" s="169">
        <v>0</v>
      </c>
      <c r="Q151" s="169">
        <v>0</v>
      </c>
      <c r="R151" s="169">
        <v>0</v>
      </c>
      <c r="S151" s="169">
        <v>0</v>
      </c>
      <c r="T151" s="171">
        <v>0</v>
      </c>
      <c r="U151" s="172" t="s">
        <v>400</v>
      </c>
    </row>
    <row r="152" spans="1:21" outlineLevel="1">
      <c r="A152" s="167" t="s">
        <v>404</v>
      </c>
      <c r="B152" s="168" t="s">
        <v>403</v>
      </c>
      <c r="C152" s="168" t="s">
        <v>275</v>
      </c>
      <c r="D152" s="168" t="s">
        <v>384</v>
      </c>
      <c r="E152" s="169">
        <v>0</v>
      </c>
      <c r="F152" s="169">
        <v>18860</v>
      </c>
      <c r="G152" s="169">
        <v>0</v>
      </c>
      <c r="H152" s="169">
        <v>0</v>
      </c>
      <c r="I152" s="169">
        <v>0</v>
      </c>
      <c r="J152" s="169">
        <v>215</v>
      </c>
      <c r="K152" s="170">
        <v>0</v>
      </c>
      <c r="L152" s="170">
        <v>0</v>
      </c>
      <c r="M152" s="170">
        <v>0</v>
      </c>
      <c r="N152" s="170">
        <v>1.26</v>
      </c>
      <c r="O152" s="170">
        <v>0</v>
      </c>
      <c r="P152" s="169">
        <v>0</v>
      </c>
      <c r="Q152" s="169">
        <v>0</v>
      </c>
      <c r="R152" s="169">
        <v>0</v>
      </c>
      <c r="S152" s="169">
        <v>0</v>
      </c>
      <c r="T152" s="171">
        <v>0</v>
      </c>
      <c r="U152" s="172" t="s">
        <v>275</v>
      </c>
    </row>
    <row r="153" spans="1:21" outlineLevel="1">
      <c r="A153" s="167" t="s">
        <v>405</v>
      </c>
      <c r="B153" s="168" t="s">
        <v>403</v>
      </c>
      <c r="C153" s="168" t="s">
        <v>275</v>
      </c>
      <c r="D153" s="168" t="s">
        <v>384</v>
      </c>
      <c r="E153" s="169">
        <v>0</v>
      </c>
      <c r="F153" s="169">
        <v>21320</v>
      </c>
      <c r="G153" s="169">
        <v>0</v>
      </c>
      <c r="H153" s="169">
        <v>0</v>
      </c>
      <c r="I153" s="169">
        <v>0</v>
      </c>
      <c r="J153" s="169">
        <v>182</v>
      </c>
      <c r="K153" s="170">
        <v>0</v>
      </c>
      <c r="L153" s="170">
        <v>0</v>
      </c>
      <c r="M153" s="170">
        <v>0</v>
      </c>
      <c r="N153" s="170">
        <v>1.06</v>
      </c>
      <c r="O153" s="170">
        <v>0</v>
      </c>
      <c r="P153" s="169">
        <v>0</v>
      </c>
      <c r="Q153" s="169">
        <v>0</v>
      </c>
      <c r="R153" s="169">
        <v>0</v>
      </c>
      <c r="S153" s="169">
        <v>0</v>
      </c>
      <c r="T153" s="171">
        <v>0</v>
      </c>
      <c r="U153" s="172" t="s">
        <v>275</v>
      </c>
    </row>
    <row r="154" spans="1:21" outlineLevel="1">
      <c r="A154" s="167" t="s">
        <v>406</v>
      </c>
      <c r="B154" s="168" t="s">
        <v>407</v>
      </c>
      <c r="C154" s="168" t="s">
        <v>275</v>
      </c>
      <c r="D154" s="168" t="s">
        <v>384</v>
      </c>
      <c r="E154" s="169">
        <v>0</v>
      </c>
      <c r="F154" s="169">
        <v>5181</v>
      </c>
      <c r="G154" s="169">
        <v>0</v>
      </c>
      <c r="H154" s="169">
        <v>0</v>
      </c>
      <c r="I154" s="169">
        <v>0</v>
      </c>
      <c r="J154" s="169">
        <v>12</v>
      </c>
      <c r="K154" s="170">
        <v>0</v>
      </c>
      <c r="L154" s="170">
        <v>0</v>
      </c>
      <c r="M154" s="170">
        <v>0</v>
      </c>
      <c r="N154" s="170">
        <v>1.28</v>
      </c>
      <c r="O154" s="170">
        <v>0</v>
      </c>
      <c r="P154" s="169">
        <v>0</v>
      </c>
      <c r="Q154" s="169">
        <v>0</v>
      </c>
      <c r="R154" s="169">
        <v>0</v>
      </c>
      <c r="S154" s="169">
        <v>0</v>
      </c>
      <c r="T154" s="171">
        <v>0</v>
      </c>
      <c r="U154" s="172" t="s">
        <v>275</v>
      </c>
    </row>
    <row r="155" spans="1:21" outlineLevel="1">
      <c r="A155" s="167" t="s">
        <v>408</v>
      </c>
      <c r="B155" s="168" t="s">
        <v>409</v>
      </c>
      <c r="C155" s="168" t="s">
        <v>275</v>
      </c>
      <c r="D155" s="168" t="s">
        <v>384</v>
      </c>
      <c r="E155" s="169">
        <v>0</v>
      </c>
      <c r="F155" s="169">
        <v>76912</v>
      </c>
      <c r="G155" s="169">
        <v>0</v>
      </c>
      <c r="H155" s="169">
        <v>0</v>
      </c>
      <c r="I155" s="169">
        <v>0</v>
      </c>
      <c r="J155" s="169">
        <v>354</v>
      </c>
      <c r="K155" s="170">
        <v>0</v>
      </c>
      <c r="L155" s="170">
        <v>0</v>
      </c>
      <c r="M155" s="170">
        <v>0</v>
      </c>
      <c r="N155" s="170">
        <v>1.28</v>
      </c>
      <c r="O155" s="170">
        <v>0</v>
      </c>
      <c r="P155" s="169">
        <v>0</v>
      </c>
      <c r="Q155" s="169">
        <v>0</v>
      </c>
      <c r="R155" s="169">
        <v>0</v>
      </c>
      <c r="S155" s="169">
        <v>0</v>
      </c>
      <c r="T155" s="171">
        <v>0</v>
      </c>
      <c r="U155" s="172" t="s">
        <v>410</v>
      </c>
    </row>
    <row r="156" spans="1:21" outlineLevel="1">
      <c r="A156" s="167" t="s">
        <v>411</v>
      </c>
      <c r="B156" s="168" t="s">
        <v>409</v>
      </c>
      <c r="C156" s="168" t="s">
        <v>275</v>
      </c>
      <c r="D156" s="168" t="s">
        <v>384</v>
      </c>
      <c r="E156" s="169">
        <v>0</v>
      </c>
      <c r="F156" s="169">
        <v>5016</v>
      </c>
      <c r="G156" s="169">
        <v>0</v>
      </c>
      <c r="H156" s="169">
        <v>0</v>
      </c>
      <c r="I156" s="169">
        <v>0</v>
      </c>
      <c r="J156" s="169">
        <v>24</v>
      </c>
      <c r="K156" s="170">
        <v>0</v>
      </c>
      <c r="L156" s="170">
        <v>0</v>
      </c>
      <c r="M156" s="170">
        <v>0</v>
      </c>
      <c r="N156" s="170">
        <v>1.28</v>
      </c>
      <c r="O156" s="170">
        <v>0</v>
      </c>
      <c r="P156" s="169">
        <v>0</v>
      </c>
      <c r="Q156" s="169">
        <v>0</v>
      </c>
      <c r="R156" s="169">
        <v>0</v>
      </c>
      <c r="S156" s="169">
        <v>0</v>
      </c>
      <c r="T156" s="171">
        <v>0</v>
      </c>
      <c r="U156" s="172" t="s">
        <v>410</v>
      </c>
    </row>
    <row r="157" spans="1:21" outlineLevel="1">
      <c r="A157" s="167" t="s">
        <v>412</v>
      </c>
      <c r="B157" s="168" t="s">
        <v>409</v>
      </c>
      <c r="C157" s="168" t="s">
        <v>275</v>
      </c>
      <c r="D157" s="168" t="s">
        <v>384</v>
      </c>
      <c r="E157" s="169">
        <v>0</v>
      </c>
      <c r="F157" s="169">
        <v>4864</v>
      </c>
      <c r="G157" s="169">
        <v>0</v>
      </c>
      <c r="H157" s="169">
        <v>0</v>
      </c>
      <c r="I157" s="169">
        <v>0</v>
      </c>
      <c r="J157" s="169">
        <v>10</v>
      </c>
      <c r="K157" s="170">
        <v>0</v>
      </c>
      <c r="L157" s="170">
        <v>0</v>
      </c>
      <c r="M157" s="170">
        <v>0</v>
      </c>
      <c r="N157" s="170">
        <v>1.28</v>
      </c>
      <c r="O157" s="170">
        <v>0</v>
      </c>
      <c r="P157" s="169">
        <v>0</v>
      </c>
      <c r="Q157" s="169">
        <v>0</v>
      </c>
      <c r="R157" s="169">
        <v>0</v>
      </c>
      <c r="S157" s="169">
        <v>0</v>
      </c>
      <c r="T157" s="171">
        <v>0</v>
      </c>
      <c r="U157" s="172" t="s">
        <v>410</v>
      </c>
    </row>
    <row r="158" spans="1:21" outlineLevel="1">
      <c r="A158" s="167" t="s">
        <v>413</v>
      </c>
      <c r="B158" s="168" t="s">
        <v>409</v>
      </c>
      <c r="C158" s="168" t="s">
        <v>275</v>
      </c>
      <c r="D158" s="168" t="s">
        <v>384</v>
      </c>
      <c r="E158" s="169">
        <v>0</v>
      </c>
      <c r="F158" s="169">
        <v>256</v>
      </c>
      <c r="G158" s="169">
        <v>0</v>
      </c>
      <c r="H158" s="169">
        <v>0</v>
      </c>
      <c r="I158" s="169">
        <v>0</v>
      </c>
      <c r="J158" s="169">
        <v>1</v>
      </c>
      <c r="K158" s="170">
        <v>0</v>
      </c>
      <c r="L158" s="170">
        <v>0</v>
      </c>
      <c r="M158" s="170">
        <v>0</v>
      </c>
      <c r="N158" s="170">
        <v>1.28</v>
      </c>
      <c r="O158" s="170">
        <v>0</v>
      </c>
      <c r="P158" s="169">
        <v>0</v>
      </c>
      <c r="Q158" s="169">
        <v>0</v>
      </c>
      <c r="R158" s="169">
        <v>0</v>
      </c>
      <c r="S158" s="169">
        <v>0</v>
      </c>
      <c r="T158" s="171">
        <v>0</v>
      </c>
      <c r="U158" s="172" t="s">
        <v>410</v>
      </c>
    </row>
    <row r="159" spans="1:21" outlineLevel="1">
      <c r="A159" s="167" t="s">
        <v>414</v>
      </c>
      <c r="B159" s="168" t="s">
        <v>409</v>
      </c>
      <c r="C159" s="168" t="s">
        <v>275</v>
      </c>
      <c r="D159" s="168" t="s">
        <v>384</v>
      </c>
      <c r="E159" s="169">
        <v>0</v>
      </c>
      <c r="F159" s="169">
        <v>256</v>
      </c>
      <c r="G159" s="169">
        <v>0</v>
      </c>
      <c r="H159" s="169">
        <v>0</v>
      </c>
      <c r="I159" s="169">
        <v>0</v>
      </c>
      <c r="J159" s="169">
        <v>1</v>
      </c>
      <c r="K159" s="170">
        <v>0</v>
      </c>
      <c r="L159" s="170">
        <v>0</v>
      </c>
      <c r="M159" s="170">
        <v>0</v>
      </c>
      <c r="N159" s="170">
        <v>1.28</v>
      </c>
      <c r="O159" s="170">
        <v>0</v>
      </c>
      <c r="P159" s="169">
        <v>0</v>
      </c>
      <c r="Q159" s="169">
        <v>0</v>
      </c>
      <c r="R159" s="169">
        <v>0</v>
      </c>
      <c r="S159" s="169">
        <v>0</v>
      </c>
      <c r="T159" s="171">
        <v>0</v>
      </c>
      <c r="U159" s="172" t="s">
        <v>410</v>
      </c>
    </row>
    <row r="160" spans="1:21" outlineLevel="1">
      <c r="A160" s="167" t="s">
        <v>415</v>
      </c>
      <c r="B160" s="168" t="s">
        <v>409</v>
      </c>
      <c r="C160" s="168" t="s">
        <v>275</v>
      </c>
      <c r="D160" s="168" t="s">
        <v>384</v>
      </c>
      <c r="E160" s="169">
        <v>2304</v>
      </c>
      <c r="F160" s="169">
        <v>4864</v>
      </c>
      <c r="G160" s="169">
        <v>0</v>
      </c>
      <c r="H160" s="169">
        <v>0</v>
      </c>
      <c r="I160" s="169">
        <v>9</v>
      </c>
      <c r="J160" s="169">
        <v>19</v>
      </c>
      <c r="K160" s="170">
        <v>47.37</v>
      </c>
      <c r="L160" s="170">
        <v>0</v>
      </c>
      <c r="M160" s="170">
        <v>47.37</v>
      </c>
      <c r="N160" s="170">
        <v>1.28</v>
      </c>
      <c r="O160" s="170">
        <v>0</v>
      </c>
      <c r="P160" s="169">
        <v>2949.12</v>
      </c>
      <c r="Q160" s="169">
        <v>2949.12</v>
      </c>
      <c r="R160" s="169">
        <v>0</v>
      </c>
      <c r="S160" s="169">
        <v>0</v>
      </c>
      <c r="T160" s="171">
        <v>2949.12</v>
      </c>
      <c r="U160" s="172" t="s">
        <v>410</v>
      </c>
    </row>
    <row r="161" spans="1:21" outlineLevel="1">
      <c r="A161" s="167" t="s">
        <v>416</v>
      </c>
      <c r="B161" s="168" t="s">
        <v>409</v>
      </c>
      <c r="C161" s="168" t="s">
        <v>275</v>
      </c>
      <c r="D161" s="168" t="s">
        <v>384</v>
      </c>
      <c r="E161" s="169">
        <v>0</v>
      </c>
      <c r="F161" s="169">
        <v>3328</v>
      </c>
      <c r="G161" s="169">
        <v>0</v>
      </c>
      <c r="H161" s="169">
        <v>0</v>
      </c>
      <c r="I161" s="169">
        <v>0</v>
      </c>
      <c r="J161" s="169">
        <v>9</v>
      </c>
      <c r="K161" s="170">
        <v>0</v>
      </c>
      <c r="L161" s="170">
        <v>0</v>
      </c>
      <c r="M161" s="170">
        <v>0</v>
      </c>
      <c r="N161" s="170">
        <v>1.28</v>
      </c>
      <c r="O161" s="170">
        <v>0</v>
      </c>
      <c r="P161" s="169">
        <v>0</v>
      </c>
      <c r="Q161" s="169">
        <v>0</v>
      </c>
      <c r="R161" s="169">
        <v>0</v>
      </c>
      <c r="S161" s="169">
        <v>0</v>
      </c>
      <c r="T161" s="171">
        <v>0</v>
      </c>
      <c r="U161" s="172" t="s">
        <v>410</v>
      </c>
    </row>
    <row r="162" spans="1:21">
      <c r="A162" s="173" t="s">
        <v>417</v>
      </c>
      <c r="B162" s="174"/>
      <c r="C162" s="174"/>
      <c r="D162" s="174"/>
      <c r="E162" s="175">
        <v>14550</v>
      </c>
      <c r="F162" s="175">
        <v>544981</v>
      </c>
      <c r="G162" s="175">
        <v>0</v>
      </c>
      <c r="H162" s="175">
        <v>405933</v>
      </c>
      <c r="I162" s="174"/>
      <c r="J162" s="174"/>
      <c r="K162" s="176"/>
      <c r="L162" s="176"/>
      <c r="M162" s="176"/>
      <c r="N162" s="176"/>
      <c r="O162" s="176"/>
      <c r="P162" s="175">
        <v>18624</v>
      </c>
      <c r="Q162" s="175">
        <v>18624</v>
      </c>
      <c r="R162" s="175">
        <v>0</v>
      </c>
      <c r="S162" s="175">
        <v>0</v>
      </c>
      <c r="T162" s="175">
        <v>18624</v>
      </c>
      <c r="U162" s="169"/>
    </row>
    <row r="163" spans="1:21" outlineLevel="1">
      <c r="A163" s="167" t="s">
        <v>418</v>
      </c>
      <c r="B163" s="168" t="s">
        <v>383</v>
      </c>
      <c r="C163" s="168" t="s">
        <v>275</v>
      </c>
      <c r="D163" s="168" t="s">
        <v>419</v>
      </c>
      <c r="E163" s="169">
        <v>101551</v>
      </c>
      <c r="F163" s="169">
        <v>87970</v>
      </c>
      <c r="G163" s="169">
        <v>1897.95</v>
      </c>
      <c r="H163" s="169">
        <v>4105.88</v>
      </c>
      <c r="I163" s="169">
        <v>236</v>
      </c>
      <c r="J163" s="169">
        <v>211</v>
      </c>
      <c r="K163" s="170">
        <v>115.44</v>
      </c>
      <c r="L163" s="170">
        <v>46.23</v>
      </c>
      <c r="M163" s="170">
        <v>111.85</v>
      </c>
      <c r="N163" s="170">
        <v>1.2</v>
      </c>
      <c r="O163" s="170">
        <v>0</v>
      </c>
      <c r="P163" s="169">
        <v>121861.2</v>
      </c>
      <c r="Q163" s="169">
        <v>123759.15</v>
      </c>
      <c r="R163" s="169">
        <v>0</v>
      </c>
      <c r="S163" s="169">
        <v>0</v>
      </c>
      <c r="T163" s="171">
        <v>123759.15</v>
      </c>
      <c r="U163" s="172" t="s">
        <v>385</v>
      </c>
    </row>
    <row r="164" spans="1:21" outlineLevel="1">
      <c r="A164" s="167" t="s">
        <v>420</v>
      </c>
      <c r="B164" s="168" t="s">
        <v>421</v>
      </c>
      <c r="C164" s="168" t="s">
        <v>275</v>
      </c>
      <c r="D164" s="168" t="s">
        <v>422</v>
      </c>
      <c r="E164" s="169">
        <v>903970</v>
      </c>
      <c r="F164" s="169">
        <v>1238308</v>
      </c>
      <c r="G164" s="169">
        <v>0</v>
      </c>
      <c r="H164" s="169">
        <v>0</v>
      </c>
      <c r="I164" s="169">
        <v>2844</v>
      </c>
      <c r="J164" s="169">
        <v>4020</v>
      </c>
      <c r="K164" s="170">
        <v>73</v>
      </c>
      <c r="L164" s="170">
        <v>0</v>
      </c>
      <c r="M164" s="170">
        <v>70.75</v>
      </c>
      <c r="N164" s="170">
        <v>1.34</v>
      </c>
      <c r="O164" s="170">
        <v>0</v>
      </c>
      <c r="P164" s="169">
        <v>1211319.8</v>
      </c>
      <c r="Q164" s="169">
        <v>1211319.8</v>
      </c>
      <c r="R164" s="169">
        <v>0</v>
      </c>
      <c r="S164" s="169">
        <v>0</v>
      </c>
      <c r="T164" s="171">
        <v>1211319.8</v>
      </c>
      <c r="U164" s="172" t="s">
        <v>423</v>
      </c>
    </row>
    <row r="165" spans="1:21" outlineLevel="1">
      <c r="A165" s="167" t="s">
        <v>424</v>
      </c>
      <c r="B165" s="168" t="s">
        <v>425</v>
      </c>
      <c r="C165" s="168" t="s">
        <v>275</v>
      </c>
      <c r="D165" s="168" t="s">
        <v>426</v>
      </c>
      <c r="E165" s="169">
        <v>391495</v>
      </c>
      <c r="F165" s="169">
        <v>354382</v>
      </c>
      <c r="G165" s="169">
        <v>0</v>
      </c>
      <c r="H165" s="169">
        <v>0</v>
      </c>
      <c r="I165" s="169">
        <v>253</v>
      </c>
      <c r="J165" s="169">
        <v>197</v>
      </c>
      <c r="K165" s="170">
        <v>110.47</v>
      </c>
      <c r="L165" s="170">
        <v>0</v>
      </c>
      <c r="M165" s="170">
        <v>128.43</v>
      </c>
      <c r="N165" s="170">
        <v>1.41</v>
      </c>
      <c r="O165" s="170">
        <v>0</v>
      </c>
      <c r="P165" s="169">
        <v>552007.94999999995</v>
      </c>
      <c r="Q165" s="169">
        <v>552007.94999999995</v>
      </c>
      <c r="R165" s="169">
        <v>0</v>
      </c>
      <c r="S165" s="169">
        <v>0</v>
      </c>
      <c r="T165" s="171">
        <v>552007.94999999995</v>
      </c>
      <c r="U165" s="172" t="s">
        <v>427</v>
      </c>
    </row>
    <row r="166" spans="1:21">
      <c r="A166" s="173" t="s">
        <v>428</v>
      </c>
      <c r="B166" s="174"/>
      <c r="C166" s="174"/>
      <c r="D166" s="174"/>
      <c r="E166" s="175">
        <v>1397016</v>
      </c>
      <c r="F166" s="175">
        <v>1680660</v>
      </c>
      <c r="G166" s="175">
        <v>1897.95</v>
      </c>
      <c r="H166" s="175">
        <v>4105.88</v>
      </c>
      <c r="I166" s="174"/>
      <c r="J166" s="174"/>
      <c r="K166" s="176"/>
      <c r="L166" s="176"/>
      <c r="M166" s="176"/>
      <c r="N166" s="176"/>
      <c r="O166" s="176"/>
      <c r="P166" s="175">
        <v>1885188.95</v>
      </c>
      <c r="Q166" s="175">
        <v>1887086.9</v>
      </c>
      <c r="R166" s="175">
        <v>0</v>
      </c>
      <c r="S166" s="175">
        <v>0</v>
      </c>
      <c r="T166" s="175">
        <v>1887086.9</v>
      </c>
      <c r="U166" s="169"/>
    </row>
    <row r="167" spans="1:21" outlineLevel="1">
      <c r="A167" s="167" t="s">
        <v>431</v>
      </c>
      <c r="B167" s="168" t="s">
        <v>432</v>
      </c>
      <c r="C167" s="168" t="s">
        <v>275</v>
      </c>
      <c r="D167" s="168" t="s">
        <v>433</v>
      </c>
      <c r="E167" s="169">
        <v>3438</v>
      </c>
      <c r="F167" s="169">
        <v>0</v>
      </c>
      <c r="G167" s="169">
        <v>0</v>
      </c>
      <c r="H167" s="169">
        <v>0</v>
      </c>
      <c r="I167" s="169">
        <v>3</v>
      </c>
      <c r="J167" s="169">
        <v>0</v>
      </c>
      <c r="K167" s="170">
        <v>0</v>
      </c>
      <c r="L167" s="170">
        <v>0</v>
      </c>
      <c r="M167" s="170">
        <v>0</v>
      </c>
      <c r="N167" s="170">
        <v>1.08</v>
      </c>
      <c r="O167" s="170">
        <v>0</v>
      </c>
      <c r="P167" s="169">
        <v>3713.04</v>
      </c>
      <c r="Q167" s="169">
        <v>3713.04</v>
      </c>
      <c r="R167" s="169">
        <v>0</v>
      </c>
      <c r="S167" s="169">
        <v>0</v>
      </c>
      <c r="T167" s="171">
        <v>3713.04</v>
      </c>
      <c r="U167" s="172" t="s">
        <v>434</v>
      </c>
    </row>
    <row r="168" spans="1:21" outlineLevel="1">
      <c r="A168" s="167" t="s">
        <v>435</v>
      </c>
      <c r="B168" s="168" t="s">
        <v>386</v>
      </c>
      <c r="C168" s="168" t="s">
        <v>275</v>
      </c>
      <c r="D168" s="168" t="s">
        <v>430</v>
      </c>
      <c r="E168" s="169">
        <v>975120</v>
      </c>
      <c r="F168" s="169">
        <v>883135</v>
      </c>
      <c r="G168" s="169">
        <v>47901.42</v>
      </c>
      <c r="H168" s="169">
        <v>2254.98</v>
      </c>
      <c r="I168" s="169">
        <v>400</v>
      </c>
      <c r="J168" s="169">
        <v>393</v>
      </c>
      <c r="K168" s="170">
        <v>110.42</v>
      </c>
      <c r="L168" s="170">
        <v>2124.25</v>
      </c>
      <c r="M168" s="170">
        <v>101.78</v>
      </c>
      <c r="N168" s="170">
        <v>1.02</v>
      </c>
      <c r="O168" s="170">
        <v>0</v>
      </c>
      <c r="P168" s="169">
        <v>994622.4</v>
      </c>
      <c r="Q168" s="169">
        <v>1042523.82</v>
      </c>
      <c r="R168" s="169">
        <v>0</v>
      </c>
      <c r="S168" s="169">
        <v>0</v>
      </c>
      <c r="T168" s="171">
        <v>1042523.82</v>
      </c>
      <c r="U168" s="172" t="s">
        <v>387</v>
      </c>
    </row>
    <row r="169" spans="1:21" outlineLevel="1">
      <c r="A169" s="167" t="s">
        <v>438</v>
      </c>
      <c r="B169" s="168" t="s">
        <v>439</v>
      </c>
      <c r="C169" s="168" t="s">
        <v>275</v>
      </c>
      <c r="D169" s="168" t="s">
        <v>430</v>
      </c>
      <c r="E169" s="169">
        <v>14275</v>
      </c>
      <c r="F169" s="169">
        <v>8969</v>
      </c>
      <c r="G169" s="169">
        <v>0</v>
      </c>
      <c r="H169" s="169">
        <v>0</v>
      </c>
      <c r="I169" s="169">
        <v>22</v>
      </c>
      <c r="J169" s="169">
        <v>15</v>
      </c>
      <c r="K169" s="170">
        <v>159.16</v>
      </c>
      <c r="L169" s="170">
        <v>0</v>
      </c>
      <c r="M169" s="170">
        <v>146.66999999999999</v>
      </c>
      <c r="N169" s="170">
        <v>1.04</v>
      </c>
      <c r="O169" s="170">
        <v>0</v>
      </c>
      <c r="P169" s="169">
        <v>14846</v>
      </c>
      <c r="Q169" s="169">
        <v>14846</v>
      </c>
      <c r="R169" s="169">
        <v>0</v>
      </c>
      <c r="S169" s="169">
        <v>0</v>
      </c>
      <c r="T169" s="171">
        <v>14846</v>
      </c>
      <c r="U169" s="172" t="s">
        <v>440</v>
      </c>
    </row>
    <row r="170" spans="1:21" outlineLevel="1">
      <c r="A170" s="167" t="s">
        <v>435</v>
      </c>
      <c r="B170" s="168" t="s">
        <v>441</v>
      </c>
      <c r="C170" s="168" t="s">
        <v>275</v>
      </c>
      <c r="D170" s="168" t="s">
        <v>430</v>
      </c>
      <c r="E170" s="169">
        <v>55125</v>
      </c>
      <c r="F170" s="169">
        <v>53713</v>
      </c>
      <c r="G170" s="169">
        <v>0</v>
      </c>
      <c r="H170" s="169">
        <v>0</v>
      </c>
      <c r="I170" s="169">
        <v>36</v>
      </c>
      <c r="J170" s="169">
        <v>39</v>
      </c>
      <c r="K170" s="170">
        <v>102.63</v>
      </c>
      <c r="L170" s="170">
        <v>0</v>
      </c>
      <c r="M170" s="170">
        <v>92.31</v>
      </c>
      <c r="N170" s="170">
        <v>1.02</v>
      </c>
      <c r="O170" s="170">
        <v>0</v>
      </c>
      <c r="P170" s="169">
        <v>56227.5</v>
      </c>
      <c r="Q170" s="169">
        <v>56227.5</v>
      </c>
      <c r="R170" s="169">
        <v>0</v>
      </c>
      <c r="S170" s="169">
        <v>0</v>
      </c>
      <c r="T170" s="171">
        <v>56227.5</v>
      </c>
      <c r="U170" s="172" t="s">
        <v>442</v>
      </c>
    </row>
    <row r="171" spans="1:21" outlineLevel="1">
      <c r="A171" s="167" t="s">
        <v>435</v>
      </c>
      <c r="B171" s="168" t="s">
        <v>443</v>
      </c>
      <c r="C171" s="168" t="s">
        <v>275</v>
      </c>
      <c r="D171" s="168" t="s">
        <v>430</v>
      </c>
      <c r="E171" s="169">
        <v>138572</v>
      </c>
      <c r="F171" s="169">
        <v>145892</v>
      </c>
      <c r="G171" s="169">
        <v>355444.95</v>
      </c>
      <c r="H171" s="169">
        <v>436006.6</v>
      </c>
      <c r="I171" s="169">
        <v>121</v>
      </c>
      <c r="J171" s="169">
        <v>137</v>
      </c>
      <c r="K171" s="170">
        <v>94.98</v>
      </c>
      <c r="L171" s="170">
        <v>81.52</v>
      </c>
      <c r="M171" s="170">
        <v>88.32</v>
      </c>
      <c r="N171" s="170">
        <v>1.02</v>
      </c>
      <c r="O171" s="170">
        <v>0</v>
      </c>
      <c r="P171" s="169">
        <v>141343.44</v>
      </c>
      <c r="Q171" s="169">
        <v>496788.39</v>
      </c>
      <c r="R171" s="169">
        <v>0</v>
      </c>
      <c r="S171" s="169">
        <v>0</v>
      </c>
      <c r="T171" s="171">
        <v>496788.39</v>
      </c>
      <c r="U171" s="172" t="s">
        <v>444</v>
      </c>
    </row>
    <row r="172" spans="1:21" outlineLevel="1">
      <c r="A172" s="167" t="s">
        <v>435</v>
      </c>
      <c r="B172" s="168" t="s">
        <v>445</v>
      </c>
      <c r="C172" s="168" t="s">
        <v>275</v>
      </c>
      <c r="D172" s="168" t="s">
        <v>430</v>
      </c>
      <c r="E172" s="169">
        <v>818594</v>
      </c>
      <c r="F172" s="169">
        <v>756106</v>
      </c>
      <c r="G172" s="169">
        <v>585320.69999999995</v>
      </c>
      <c r="H172" s="169">
        <v>942010.84</v>
      </c>
      <c r="I172" s="169">
        <v>252</v>
      </c>
      <c r="J172" s="169">
        <v>218</v>
      </c>
      <c r="K172" s="170">
        <v>108.26</v>
      </c>
      <c r="L172" s="170">
        <v>62.14</v>
      </c>
      <c r="M172" s="170">
        <v>115.6</v>
      </c>
      <c r="N172" s="170">
        <v>1.02</v>
      </c>
      <c r="O172" s="170">
        <v>0</v>
      </c>
      <c r="P172" s="169">
        <v>834965.88</v>
      </c>
      <c r="Q172" s="169">
        <v>1420286.58</v>
      </c>
      <c r="R172" s="169">
        <v>0</v>
      </c>
      <c r="S172" s="169">
        <v>0</v>
      </c>
      <c r="T172" s="171">
        <v>1420286.58</v>
      </c>
      <c r="U172" s="172" t="s">
        <v>446</v>
      </c>
    </row>
    <row r="173" spans="1:21" outlineLevel="1">
      <c r="A173" s="167" t="s">
        <v>447</v>
      </c>
      <c r="B173" s="168" t="s">
        <v>445</v>
      </c>
      <c r="C173" s="168" t="s">
        <v>275</v>
      </c>
      <c r="D173" s="168" t="s">
        <v>422</v>
      </c>
      <c r="E173" s="169">
        <v>172460</v>
      </c>
      <c r="F173" s="169">
        <v>123192</v>
      </c>
      <c r="G173" s="169">
        <v>0</v>
      </c>
      <c r="H173" s="169">
        <v>0</v>
      </c>
      <c r="I173" s="169">
        <v>79</v>
      </c>
      <c r="J173" s="169">
        <v>58</v>
      </c>
      <c r="K173" s="170">
        <v>139.99</v>
      </c>
      <c r="L173" s="170">
        <v>0</v>
      </c>
      <c r="M173" s="170">
        <v>136.21</v>
      </c>
      <c r="N173" s="170">
        <v>1.18</v>
      </c>
      <c r="O173" s="170">
        <v>0</v>
      </c>
      <c r="P173" s="169">
        <v>203502.8</v>
      </c>
      <c r="Q173" s="169">
        <v>203502.8</v>
      </c>
      <c r="R173" s="169">
        <v>0</v>
      </c>
      <c r="S173" s="169">
        <v>0</v>
      </c>
      <c r="T173" s="171">
        <v>203502.8</v>
      </c>
      <c r="U173" s="172" t="s">
        <v>446</v>
      </c>
    </row>
    <row r="174" spans="1:21" outlineLevel="1">
      <c r="A174" s="167" t="s">
        <v>435</v>
      </c>
      <c r="B174" s="168" t="s">
        <v>448</v>
      </c>
      <c r="C174" s="168" t="s">
        <v>275</v>
      </c>
      <c r="D174" s="168" t="s">
        <v>430</v>
      </c>
      <c r="E174" s="169">
        <v>1432</v>
      </c>
      <c r="F174" s="169">
        <v>1260</v>
      </c>
      <c r="G174" s="169">
        <v>0</v>
      </c>
      <c r="H174" s="169">
        <v>0</v>
      </c>
      <c r="I174" s="169">
        <v>2</v>
      </c>
      <c r="J174" s="169">
        <v>3</v>
      </c>
      <c r="K174" s="170">
        <v>113.65</v>
      </c>
      <c r="L174" s="170">
        <v>0</v>
      </c>
      <c r="M174" s="170">
        <v>66.67</v>
      </c>
      <c r="N174" s="170">
        <v>1.02</v>
      </c>
      <c r="O174" s="170">
        <v>0</v>
      </c>
      <c r="P174" s="169">
        <v>1460.64</v>
      </c>
      <c r="Q174" s="169">
        <v>1460.64</v>
      </c>
      <c r="R174" s="169">
        <v>0</v>
      </c>
      <c r="S174" s="169">
        <v>0</v>
      </c>
      <c r="T174" s="171">
        <v>1460.64</v>
      </c>
      <c r="U174" s="172" t="s">
        <v>449</v>
      </c>
    </row>
    <row r="175" spans="1:21" outlineLevel="1">
      <c r="A175" s="167" t="s">
        <v>450</v>
      </c>
      <c r="B175" s="168" t="s">
        <v>389</v>
      </c>
      <c r="C175" s="168" t="s">
        <v>275</v>
      </c>
      <c r="D175" s="168" t="s">
        <v>430</v>
      </c>
      <c r="E175" s="169">
        <v>499234</v>
      </c>
      <c r="F175" s="169">
        <v>493617</v>
      </c>
      <c r="G175" s="169">
        <v>970077.33</v>
      </c>
      <c r="H175" s="169">
        <v>823772.79</v>
      </c>
      <c r="I175" s="169">
        <v>253</v>
      </c>
      <c r="J175" s="169">
        <v>195</v>
      </c>
      <c r="K175" s="170">
        <v>101.14</v>
      </c>
      <c r="L175" s="170">
        <v>117.76</v>
      </c>
      <c r="M175" s="170">
        <v>129.74</v>
      </c>
      <c r="N175" s="170">
        <v>1.08</v>
      </c>
      <c r="O175" s="170">
        <v>0</v>
      </c>
      <c r="P175" s="169">
        <v>539172.72</v>
      </c>
      <c r="Q175" s="169">
        <v>1509250.05</v>
      </c>
      <c r="R175" s="169">
        <v>0</v>
      </c>
      <c r="S175" s="169">
        <v>0</v>
      </c>
      <c r="T175" s="171">
        <v>1509250.05</v>
      </c>
      <c r="U175" s="172" t="s">
        <v>390</v>
      </c>
    </row>
    <row r="176" spans="1:21" outlineLevel="1">
      <c r="A176" s="167" t="s">
        <v>453</v>
      </c>
      <c r="B176" s="168" t="s">
        <v>451</v>
      </c>
      <c r="C176" s="168" t="s">
        <v>275</v>
      </c>
      <c r="D176" s="168" t="s">
        <v>430</v>
      </c>
      <c r="E176" s="169">
        <v>127185</v>
      </c>
      <c r="F176" s="169">
        <v>100674</v>
      </c>
      <c r="G176" s="169">
        <v>3726230.4</v>
      </c>
      <c r="H176" s="169">
        <v>1635414.84</v>
      </c>
      <c r="I176" s="169">
        <v>113</v>
      </c>
      <c r="J176" s="169">
        <v>96</v>
      </c>
      <c r="K176" s="170">
        <v>126.33</v>
      </c>
      <c r="L176" s="170">
        <v>227.85</v>
      </c>
      <c r="M176" s="170">
        <v>117.71</v>
      </c>
      <c r="N176" s="170">
        <v>1.06</v>
      </c>
      <c r="O176" s="170">
        <v>0</v>
      </c>
      <c r="P176" s="169">
        <v>134816.1</v>
      </c>
      <c r="Q176" s="169">
        <v>3861046.5</v>
      </c>
      <c r="R176" s="169">
        <v>0</v>
      </c>
      <c r="S176" s="169">
        <v>0</v>
      </c>
      <c r="T176" s="171">
        <v>3861046.5</v>
      </c>
      <c r="U176" s="172" t="s">
        <v>452</v>
      </c>
    </row>
    <row r="177" spans="1:21" outlineLevel="1">
      <c r="A177" s="167" t="s">
        <v>435</v>
      </c>
      <c r="B177" s="168" t="s">
        <v>454</v>
      </c>
      <c r="C177" s="168" t="s">
        <v>275</v>
      </c>
      <c r="D177" s="168" t="s">
        <v>430</v>
      </c>
      <c r="E177" s="169">
        <v>184719</v>
      </c>
      <c r="F177" s="169">
        <v>149210</v>
      </c>
      <c r="G177" s="169">
        <v>56.65</v>
      </c>
      <c r="H177" s="169">
        <v>100.8</v>
      </c>
      <c r="I177" s="169">
        <v>100</v>
      </c>
      <c r="J177" s="169">
        <v>95</v>
      </c>
      <c r="K177" s="170">
        <v>123.8</v>
      </c>
      <c r="L177" s="170">
        <v>56.2</v>
      </c>
      <c r="M177" s="170">
        <v>105.26</v>
      </c>
      <c r="N177" s="170">
        <v>1.02</v>
      </c>
      <c r="O177" s="170">
        <v>0</v>
      </c>
      <c r="P177" s="169">
        <v>188413.38</v>
      </c>
      <c r="Q177" s="169">
        <v>188470.03</v>
      </c>
      <c r="R177" s="169">
        <v>0</v>
      </c>
      <c r="S177" s="169">
        <v>0</v>
      </c>
      <c r="T177" s="171">
        <v>188470.03</v>
      </c>
      <c r="U177" s="172" t="s">
        <v>455</v>
      </c>
    </row>
    <row r="178" spans="1:21" outlineLevel="1">
      <c r="A178" s="167" t="s">
        <v>435</v>
      </c>
      <c r="B178" s="168" t="s">
        <v>456</v>
      </c>
      <c r="C178" s="168" t="s">
        <v>275</v>
      </c>
      <c r="D178" s="168" t="s">
        <v>430</v>
      </c>
      <c r="E178" s="169">
        <v>7963</v>
      </c>
      <c r="F178" s="169">
        <v>1380</v>
      </c>
      <c r="G178" s="169">
        <v>0</v>
      </c>
      <c r="H178" s="169">
        <v>2692.09</v>
      </c>
      <c r="I178" s="169">
        <v>7</v>
      </c>
      <c r="J178" s="169">
        <v>5</v>
      </c>
      <c r="K178" s="170">
        <v>577.03</v>
      </c>
      <c r="L178" s="170">
        <v>0</v>
      </c>
      <c r="M178" s="170">
        <v>140</v>
      </c>
      <c r="N178" s="170">
        <v>1.02</v>
      </c>
      <c r="O178" s="170">
        <v>0</v>
      </c>
      <c r="P178" s="169">
        <v>8122.26</v>
      </c>
      <c r="Q178" s="169">
        <v>8122.26</v>
      </c>
      <c r="R178" s="169">
        <v>0</v>
      </c>
      <c r="S178" s="169">
        <v>0</v>
      </c>
      <c r="T178" s="171">
        <v>8122.26</v>
      </c>
      <c r="U178" s="172" t="s">
        <v>457</v>
      </c>
    </row>
    <row r="179" spans="1:21" outlineLevel="1">
      <c r="A179" s="167" t="s">
        <v>435</v>
      </c>
      <c r="B179" s="168" t="s">
        <v>67</v>
      </c>
      <c r="C179" s="168" t="s">
        <v>275</v>
      </c>
      <c r="D179" s="168" t="s">
        <v>430</v>
      </c>
      <c r="E179" s="169">
        <v>111204</v>
      </c>
      <c r="F179" s="169">
        <v>61162</v>
      </c>
      <c r="G179" s="169">
        <v>20917.849999999999</v>
      </c>
      <c r="H179" s="169">
        <v>0</v>
      </c>
      <c r="I179" s="169">
        <v>61</v>
      </c>
      <c r="J179" s="169">
        <v>44</v>
      </c>
      <c r="K179" s="170">
        <v>181.82</v>
      </c>
      <c r="L179" s="170">
        <v>0</v>
      </c>
      <c r="M179" s="170">
        <v>138.63999999999999</v>
      </c>
      <c r="N179" s="170">
        <v>1.02</v>
      </c>
      <c r="O179" s="170">
        <v>0</v>
      </c>
      <c r="P179" s="169">
        <v>113428.08</v>
      </c>
      <c r="Q179" s="169">
        <v>134345.93</v>
      </c>
      <c r="R179" s="169">
        <v>0</v>
      </c>
      <c r="S179" s="169">
        <v>0</v>
      </c>
      <c r="T179" s="171">
        <v>134345.93</v>
      </c>
      <c r="U179" s="172" t="s">
        <v>458</v>
      </c>
    </row>
    <row r="180" spans="1:21" outlineLevel="1">
      <c r="A180" s="167" t="s">
        <v>438</v>
      </c>
      <c r="B180" s="168" t="s">
        <v>459</v>
      </c>
      <c r="C180" s="168" t="s">
        <v>275</v>
      </c>
      <c r="D180" s="168" t="s">
        <v>430</v>
      </c>
      <c r="E180" s="169">
        <v>502438</v>
      </c>
      <c r="F180" s="169">
        <v>534891</v>
      </c>
      <c r="G180" s="169">
        <v>1869260.48</v>
      </c>
      <c r="H180" s="169">
        <v>1192966.76</v>
      </c>
      <c r="I180" s="169">
        <v>280</v>
      </c>
      <c r="J180" s="169">
        <v>280</v>
      </c>
      <c r="K180" s="170">
        <v>93.93</v>
      </c>
      <c r="L180" s="170">
        <v>156.69</v>
      </c>
      <c r="M180" s="170">
        <v>100</v>
      </c>
      <c r="N180" s="170">
        <v>1.04</v>
      </c>
      <c r="O180" s="170">
        <v>0</v>
      </c>
      <c r="P180" s="169">
        <v>522535.52</v>
      </c>
      <c r="Q180" s="169">
        <v>2391796</v>
      </c>
      <c r="R180" s="169">
        <v>0</v>
      </c>
      <c r="S180" s="169">
        <v>0</v>
      </c>
      <c r="T180" s="171">
        <v>2391796</v>
      </c>
      <c r="U180" s="172" t="s">
        <v>460</v>
      </c>
    </row>
    <row r="181" spans="1:21" outlineLevel="1">
      <c r="A181" s="167" t="s">
        <v>435</v>
      </c>
      <c r="B181" s="168" t="s">
        <v>461</v>
      </c>
      <c r="C181" s="168" t="s">
        <v>275</v>
      </c>
      <c r="D181" s="168" t="s">
        <v>430</v>
      </c>
      <c r="E181" s="169">
        <v>10707</v>
      </c>
      <c r="F181" s="169">
        <v>0</v>
      </c>
      <c r="G181" s="169">
        <v>0</v>
      </c>
      <c r="H181" s="169">
        <v>0</v>
      </c>
      <c r="I181" s="169">
        <v>12</v>
      </c>
      <c r="J181" s="169">
        <v>0</v>
      </c>
      <c r="K181" s="170">
        <v>0</v>
      </c>
      <c r="L181" s="170">
        <v>0</v>
      </c>
      <c r="M181" s="170">
        <v>0</v>
      </c>
      <c r="N181" s="170">
        <v>1.02</v>
      </c>
      <c r="O181" s="170">
        <v>0</v>
      </c>
      <c r="P181" s="169">
        <v>10921.14</v>
      </c>
      <c r="Q181" s="169">
        <v>10921.14</v>
      </c>
      <c r="R181" s="169">
        <v>0</v>
      </c>
      <c r="S181" s="169">
        <v>0</v>
      </c>
      <c r="T181" s="171">
        <v>10921.14</v>
      </c>
      <c r="U181" s="172" t="s">
        <v>462</v>
      </c>
    </row>
    <row r="182" spans="1:21" outlineLevel="1">
      <c r="A182" s="167" t="s">
        <v>435</v>
      </c>
      <c r="B182" s="168" t="s">
        <v>463</v>
      </c>
      <c r="C182" s="168" t="s">
        <v>275</v>
      </c>
      <c r="D182" s="168" t="s">
        <v>430</v>
      </c>
      <c r="E182" s="169">
        <v>7816</v>
      </c>
      <c r="F182" s="169">
        <v>10055</v>
      </c>
      <c r="G182" s="169">
        <v>0</v>
      </c>
      <c r="H182" s="169">
        <v>0</v>
      </c>
      <c r="I182" s="169">
        <v>12</v>
      </c>
      <c r="J182" s="169">
        <v>10</v>
      </c>
      <c r="K182" s="170">
        <v>77.73</v>
      </c>
      <c r="L182" s="170">
        <v>0</v>
      </c>
      <c r="M182" s="170">
        <v>120</v>
      </c>
      <c r="N182" s="170">
        <v>1.02</v>
      </c>
      <c r="O182" s="170">
        <v>0</v>
      </c>
      <c r="P182" s="169">
        <v>7972.32</v>
      </c>
      <c r="Q182" s="169">
        <v>7972.32</v>
      </c>
      <c r="R182" s="169">
        <v>0</v>
      </c>
      <c r="S182" s="169">
        <v>0</v>
      </c>
      <c r="T182" s="171">
        <v>7972.32</v>
      </c>
      <c r="U182" s="172" t="s">
        <v>464</v>
      </c>
    </row>
    <row r="183" spans="1:21" outlineLevel="1">
      <c r="A183" s="167" t="s">
        <v>453</v>
      </c>
      <c r="B183" s="168" t="s">
        <v>96</v>
      </c>
      <c r="C183" s="168" t="s">
        <v>275</v>
      </c>
      <c r="D183" s="168" t="s">
        <v>430</v>
      </c>
      <c r="E183" s="169">
        <v>856478</v>
      </c>
      <c r="F183" s="169">
        <v>667411</v>
      </c>
      <c r="G183" s="169">
        <v>92936.9</v>
      </c>
      <c r="H183" s="169">
        <v>96427.6</v>
      </c>
      <c r="I183" s="169">
        <v>295</v>
      </c>
      <c r="J183" s="169">
        <v>266</v>
      </c>
      <c r="K183" s="170">
        <v>128.33000000000001</v>
      </c>
      <c r="L183" s="170">
        <v>96.38</v>
      </c>
      <c r="M183" s="170">
        <v>110.9</v>
      </c>
      <c r="N183" s="170">
        <v>1.06</v>
      </c>
      <c r="O183" s="170">
        <v>0</v>
      </c>
      <c r="P183" s="169">
        <v>907866.68</v>
      </c>
      <c r="Q183" s="169">
        <v>1000803.58</v>
      </c>
      <c r="R183" s="169">
        <v>0</v>
      </c>
      <c r="S183" s="169">
        <v>0</v>
      </c>
      <c r="T183" s="171">
        <v>1000803.58</v>
      </c>
      <c r="U183" s="172" t="s">
        <v>393</v>
      </c>
    </row>
    <row r="184" spans="1:21" outlineLevel="1">
      <c r="A184" s="167" t="s">
        <v>435</v>
      </c>
      <c r="B184" s="168" t="s">
        <v>466</v>
      </c>
      <c r="C184" s="168" t="s">
        <v>275</v>
      </c>
      <c r="D184" s="168" t="s">
        <v>430</v>
      </c>
      <c r="E184" s="169">
        <v>0</v>
      </c>
      <c r="F184" s="169">
        <v>982</v>
      </c>
      <c r="G184" s="169">
        <v>0</v>
      </c>
      <c r="H184" s="169">
        <v>0</v>
      </c>
      <c r="I184" s="169">
        <v>0</v>
      </c>
      <c r="J184" s="169">
        <v>1</v>
      </c>
      <c r="K184" s="170">
        <v>0</v>
      </c>
      <c r="L184" s="170">
        <v>0</v>
      </c>
      <c r="M184" s="170">
        <v>0</v>
      </c>
      <c r="N184" s="170">
        <v>1.02</v>
      </c>
      <c r="O184" s="170">
        <v>0</v>
      </c>
      <c r="P184" s="169">
        <v>0</v>
      </c>
      <c r="Q184" s="169">
        <v>0</v>
      </c>
      <c r="R184" s="169">
        <v>0</v>
      </c>
      <c r="S184" s="169">
        <v>0</v>
      </c>
      <c r="T184" s="171">
        <v>0</v>
      </c>
      <c r="U184" s="172" t="s">
        <v>467</v>
      </c>
    </row>
    <row r="185" spans="1:21" outlineLevel="1">
      <c r="A185" s="167" t="s">
        <v>438</v>
      </c>
      <c r="B185" s="168" t="s">
        <v>126</v>
      </c>
      <c r="C185" s="168" t="s">
        <v>275</v>
      </c>
      <c r="D185" s="168" t="s">
        <v>430</v>
      </c>
      <c r="E185" s="169">
        <v>392140</v>
      </c>
      <c r="F185" s="169">
        <v>369221</v>
      </c>
      <c r="G185" s="169">
        <v>120524.74</v>
      </c>
      <c r="H185" s="169">
        <v>14445.41</v>
      </c>
      <c r="I185" s="169">
        <v>199</v>
      </c>
      <c r="J185" s="169">
        <v>166</v>
      </c>
      <c r="K185" s="170">
        <v>106.21</v>
      </c>
      <c r="L185" s="170">
        <v>834.35</v>
      </c>
      <c r="M185" s="170">
        <v>119.88</v>
      </c>
      <c r="N185" s="170">
        <v>1.04</v>
      </c>
      <c r="O185" s="170">
        <v>0</v>
      </c>
      <c r="P185" s="169">
        <v>407825.6</v>
      </c>
      <c r="Q185" s="169">
        <v>528350.34</v>
      </c>
      <c r="R185" s="169">
        <v>0</v>
      </c>
      <c r="S185" s="169">
        <v>0</v>
      </c>
      <c r="T185" s="171">
        <v>528350.34</v>
      </c>
      <c r="U185" s="172" t="s">
        <v>468</v>
      </c>
    </row>
    <row r="186" spans="1:21" outlineLevel="1">
      <c r="A186" s="167" t="s">
        <v>435</v>
      </c>
      <c r="B186" s="168" t="s">
        <v>469</v>
      </c>
      <c r="C186" s="168" t="s">
        <v>275</v>
      </c>
      <c r="D186" s="168" t="s">
        <v>430</v>
      </c>
      <c r="E186" s="169">
        <v>435150</v>
      </c>
      <c r="F186" s="169">
        <v>409942</v>
      </c>
      <c r="G186" s="169">
        <v>0</v>
      </c>
      <c r="H186" s="169">
        <v>0</v>
      </c>
      <c r="I186" s="169">
        <v>121</v>
      </c>
      <c r="J186" s="169">
        <v>115</v>
      </c>
      <c r="K186" s="170">
        <v>106.15</v>
      </c>
      <c r="L186" s="170">
        <v>0</v>
      </c>
      <c r="M186" s="170">
        <v>105.22</v>
      </c>
      <c r="N186" s="170">
        <v>1.02</v>
      </c>
      <c r="O186" s="170">
        <v>0</v>
      </c>
      <c r="P186" s="169">
        <v>443853</v>
      </c>
      <c r="Q186" s="169">
        <v>443853</v>
      </c>
      <c r="R186" s="169">
        <v>0</v>
      </c>
      <c r="S186" s="169">
        <v>0</v>
      </c>
      <c r="T186" s="171">
        <v>443853</v>
      </c>
      <c r="U186" s="172" t="s">
        <v>470</v>
      </c>
    </row>
    <row r="187" spans="1:21" outlineLevel="1">
      <c r="A187" s="167" t="s">
        <v>438</v>
      </c>
      <c r="B187" s="168" t="s">
        <v>157</v>
      </c>
      <c r="C187" s="168" t="s">
        <v>275</v>
      </c>
      <c r="D187" s="168" t="s">
        <v>430</v>
      </c>
      <c r="E187" s="169">
        <v>400031</v>
      </c>
      <c r="F187" s="169">
        <v>367631</v>
      </c>
      <c r="G187" s="169">
        <v>374279.4</v>
      </c>
      <c r="H187" s="169">
        <v>226951.2</v>
      </c>
      <c r="I187" s="169">
        <v>279</v>
      </c>
      <c r="J187" s="169">
        <v>280</v>
      </c>
      <c r="K187" s="170">
        <v>108.81</v>
      </c>
      <c r="L187" s="170">
        <v>164.92</v>
      </c>
      <c r="M187" s="170">
        <v>99.64</v>
      </c>
      <c r="N187" s="170">
        <v>1.04</v>
      </c>
      <c r="O187" s="170">
        <v>0</v>
      </c>
      <c r="P187" s="169">
        <v>416032.24</v>
      </c>
      <c r="Q187" s="169">
        <v>790311.64</v>
      </c>
      <c r="R187" s="169">
        <v>0</v>
      </c>
      <c r="S187" s="169">
        <v>0</v>
      </c>
      <c r="T187" s="171">
        <v>790311.64</v>
      </c>
      <c r="U187" s="172" t="s">
        <v>471</v>
      </c>
    </row>
    <row r="188" spans="1:21" outlineLevel="1">
      <c r="A188" s="167" t="s">
        <v>472</v>
      </c>
      <c r="B188" s="168" t="s">
        <v>473</v>
      </c>
      <c r="C188" s="168" t="s">
        <v>275</v>
      </c>
      <c r="D188" s="168" t="s">
        <v>474</v>
      </c>
      <c r="E188" s="169">
        <v>156715</v>
      </c>
      <c r="F188" s="169">
        <v>157425</v>
      </c>
      <c r="G188" s="169">
        <v>4571.3599999999997</v>
      </c>
      <c r="H188" s="169">
        <v>331605.46000000002</v>
      </c>
      <c r="I188" s="169">
        <v>207</v>
      </c>
      <c r="J188" s="169">
        <v>177</v>
      </c>
      <c r="K188" s="170">
        <v>99.55</v>
      </c>
      <c r="L188" s="170">
        <v>1.38</v>
      </c>
      <c r="M188" s="170">
        <v>116.95</v>
      </c>
      <c r="N188" s="170">
        <v>1.02</v>
      </c>
      <c r="O188" s="170">
        <v>0</v>
      </c>
      <c r="P188" s="169">
        <v>159849.29999999999</v>
      </c>
      <c r="Q188" s="169">
        <v>164420.66</v>
      </c>
      <c r="R188" s="169">
        <v>0</v>
      </c>
      <c r="S188" s="169">
        <v>0</v>
      </c>
      <c r="T188" s="171">
        <v>164420.66</v>
      </c>
      <c r="U188" s="172" t="s">
        <v>475</v>
      </c>
    </row>
    <row r="189" spans="1:21" outlineLevel="1">
      <c r="A189" s="167" t="s">
        <v>476</v>
      </c>
      <c r="B189" s="168" t="s">
        <v>477</v>
      </c>
      <c r="C189" s="168" t="s">
        <v>275</v>
      </c>
      <c r="D189" s="168" t="s">
        <v>474</v>
      </c>
      <c r="E189" s="169">
        <v>133680</v>
      </c>
      <c r="F189" s="169">
        <v>151282</v>
      </c>
      <c r="G189" s="169">
        <v>0</v>
      </c>
      <c r="H189" s="169">
        <v>0</v>
      </c>
      <c r="I189" s="169">
        <v>49</v>
      </c>
      <c r="J189" s="169">
        <v>51</v>
      </c>
      <c r="K189" s="170">
        <v>88.36</v>
      </c>
      <c r="L189" s="170">
        <v>0</v>
      </c>
      <c r="M189" s="170">
        <v>96.08</v>
      </c>
      <c r="N189" s="170">
        <v>1.08</v>
      </c>
      <c r="O189" s="170">
        <v>0</v>
      </c>
      <c r="P189" s="169">
        <v>144374.39999999999</v>
      </c>
      <c r="Q189" s="169">
        <v>144374.39999999999</v>
      </c>
      <c r="R189" s="169">
        <v>0</v>
      </c>
      <c r="S189" s="169">
        <v>0</v>
      </c>
      <c r="T189" s="171">
        <v>144374.39999999999</v>
      </c>
      <c r="U189" s="172" t="s">
        <v>478</v>
      </c>
    </row>
    <row r="190" spans="1:21" outlineLevel="1">
      <c r="A190" s="167" t="s">
        <v>482</v>
      </c>
      <c r="B190" s="168" t="s">
        <v>480</v>
      </c>
      <c r="C190" s="168" t="s">
        <v>275</v>
      </c>
      <c r="D190" s="168" t="s">
        <v>433</v>
      </c>
      <c r="E190" s="169">
        <v>283347</v>
      </c>
      <c r="F190" s="169">
        <v>295483</v>
      </c>
      <c r="G190" s="169">
        <v>89942.81</v>
      </c>
      <c r="H190" s="169">
        <v>58984.47</v>
      </c>
      <c r="I190" s="169">
        <v>104</v>
      </c>
      <c r="J190" s="169">
        <v>96</v>
      </c>
      <c r="K190" s="170">
        <v>95.89</v>
      </c>
      <c r="L190" s="170">
        <v>152.49</v>
      </c>
      <c r="M190" s="170">
        <v>108.33</v>
      </c>
      <c r="N190" s="170">
        <v>1.03</v>
      </c>
      <c r="O190" s="170">
        <v>0</v>
      </c>
      <c r="P190" s="169">
        <v>291847.40999999997</v>
      </c>
      <c r="Q190" s="169">
        <v>381790.22</v>
      </c>
      <c r="R190" s="169">
        <v>0</v>
      </c>
      <c r="S190" s="169">
        <v>0</v>
      </c>
      <c r="T190" s="171">
        <v>381790.22</v>
      </c>
      <c r="U190" s="172" t="s">
        <v>481</v>
      </c>
    </row>
    <row r="191" spans="1:21" outlineLevel="1">
      <c r="A191" s="167" t="s">
        <v>483</v>
      </c>
      <c r="B191" s="168" t="s">
        <v>484</v>
      </c>
      <c r="C191" s="168" t="s">
        <v>275</v>
      </c>
      <c r="D191" s="168" t="s">
        <v>433</v>
      </c>
      <c r="E191" s="169">
        <v>112456</v>
      </c>
      <c r="F191" s="169">
        <v>115273</v>
      </c>
      <c r="G191" s="169">
        <v>0</v>
      </c>
      <c r="H191" s="169">
        <v>0</v>
      </c>
      <c r="I191" s="169">
        <v>14</v>
      </c>
      <c r="J191" s="169">
        <v>12</v>
      </c>
      <c r="K191" s="170">
        <v>97.56</v>
      </c>
      <c r="L191" s="170">
        <v>0</v>
      </c>
      <c r="M191" s="170">
        <v>116.67</v>
      </c>
      <c r="N191" s="170">
        <v>1.03</v>
      </c>
      <c r="O191" s="170">
        <v>0</v>
      </c>
      <c r="P191" s="169">
        <v>115829.68</v>
      </c>
      <c r="Q191" s="169">
        <v>115829.68</v>
      </c>
      <c r="R191" s="169">
        <v>0</v>
      </c>
      <c r="S191" s="169">
        <v>0</v>
      </c>
      <c r="T191" s="171">
        <v>115829.68</v>
      </c>
      <c r="U191" s="172" t="s">
        <v>485</v>
      </c>
    </row>
    <row r="192" spans="1:21" outlineLevel="1">
      <c r="A192" s="167" t="s">
        <v>486</v>
      </c>
      <c r="B192" s="168" t="s">
        <v>487</v>
      </c>
      <c r="C192" s="168" t="s">
        <v>275</v>
      </c>
      <c r="D192" s="168" t="s">
        <v>433</v>
      </c>
      <c r="E192" s="169">
        <v>39023</v>
      </c>
      <c r="F192" s="169">
        <v>41875</v>
      </c>
      <c r="G192" s="169">
        <v>3203.62</v>
      </c>
      <c r="H192" s="169">
        <v>0</v>
      </c>
      <c r="I192" s="169">
        <v>9</v>
      </c>
      <c r="J192" s="169">
        <v>14</v>
      </c>
      <c r="K192" s="170">
        <v>93.19</v>
      </c>
      <c r="L192" s="170">
        <v>0</v>
      </c>
      <c r="M192" s="170">
        <v>64.290000000000006</v>
      </c>
      <c r="N192" s="170">
        <v>1.03</v>
      </c>
      <c r="O192" s="170">
        <v>0</v>
      </c>
      <c r="P192" s="169">
        <v>40193.69</v>
      </c>
      <c r="Q192" s="169">
        <v>43397.31</v>
      </c>
      <c r="R192" s="169">
        <v>0</v>
      </c>
      <c r="S192" s="169">
        <v>0</v>
      </c>
      <c r="T192" s="171">
        <v>43397.31</v>
      </c>
      <c r="U192" s="172" t="s">
        <v>488</v>
      </c>
    </row>
    <row r="193" spans="1:21" outlineLevel="1">
      <c r="A193" s="167" t="s">
        <v>435</v>
      </c>
      <c r="B193" s="168" t="s">
        <v>489</v>
      </c>
      <c r="C193" s="168" t="s">
        <v>275</v>
      </c>
      <c r="D193" s="168" t="s">
        <v>430</v>
      </c>
      <c r="E193" s="169">
        <v>51978</v>
      </c>
      <c r="F193" s="169">
        <v>77852</v>
      </c>
      <c r="G193" s="169">
        <v>0</v>
      </c>
      <c r="H193" s="169">
        <v>0</v>
      </c>
      <c r="I193" s="169">
        <v>45</v>
      </c>
      <c r="J193" s="169">
        <v>49</v>
      </c>
      <c r="K193" s="170">
        <v>66.77</v>
      </c>
      <c r="L193" s="170">
        <v>0</v>
      </c>
      <c r="M193" s="170">
        <v>91.84</v>
      </c>
      <c r="N193" s="170">
        <v>1.02</v>
      </c>
      <c r="O193" s="170">
        <v>0</v>
      </c>
      <c r="P193" s="169">
        <v>53017.56</v>
      </c>
      <c r="Q193" s="169">
        <v>53017.56</v>
      </c>
      <c r="R193" s="169">
        <v>0</v>
      </c>
      <c r="S193" s="169">
        <v>0</v>
      </c>
      <c r="T193" s="171">
        <v>53017.56</v>
      </c>
      <c r="U193" s="172" t="s">
        <v>490</v>
      </c>
    </row>
    <row r="194" spans="1:21" outlineLevel="1">
      <c r="A194" s="167" t="s">
        <v>438</v>
      </c>
      <c r="B194" s="168" t="s">
        <v>491</v>
      </c>
      <c r="C194" s="168" t="s">
        <v>275</v>
      </c>
      <c r="D194" s="168" t="s">
        <v>430</v>
      </c>
      <c r="E194" s="169">
        <v>515111</v>
      </c>
      <c r="F194" s="169">
        <v>567134</v>
      </c>
      <c r="G194" s="169">
        <v>3857598.1</v>
      </c>
      <c r="H194" s="169">
        <v>1173594.17</v>
      </c>
      <c r="I194" s="169">
        <v>150</v>
      </c>
      <c r="J194" s="169">
        <v>156</v>
      </c>
      <c r="K194" s="170">
        <v>90.83</v>
      </c>
      <c r="L194" s="170">
        <v>328.7</v>
      </c>
      <c r="M194" s="170">
        <v>96.15</v>
      </c>
      <c r="N194" s="170">
        <v>1.04</v>
      </c>
      <c r="O194" s="170">
        <v>0</v>
      </c>
      <c r="P194" s="169">
        <v>535715.43999999994</v>
      </c>
      <c r="Q194" s="169">
        <v>4393313.54</v>
      </c>
      <c r="R194" s="169">
        <v>0</v>
      </c>
      <c r="S194" s="169">
        <v>0</v>
      </c>
      <c r="T194" s="171">
        <v>4393313.54</v>
      </c>
      <c r="U194" s="172" t="s">
        <v>492</v>
      </c>
    </row>
    <row r="195" spans="1:21" outlineLevel="1">
      <c r="A195" s="167" t="s">
        <v>495</v>
      </c>
      <c r="B195" s="168" t="s">
        <v>493</v>
      </c>
      <c r="C195" s="168" t="s">
        <v>275</v>
      </c>
      <c r="D195" s="168" t="s">
        <v>430</v>
      </c>
      <c r="E195" s="169">
        <v>1844033</v>
      </c>
      <c r="F195" s="169">
        <v>1670734</v>
      </c>
      <c r="G195" s="169">
        <v>0</v>
      </c>
      <c r="H195" s="169">
        <v>0</v>
      </c>
      <c r="I195" s="169">
        <v>16</v>
      </c>
      <c r="J195" s="169">
        <v>15</v>
      </c>
      <c r="K195" s="170">
        <v>110.37</v>
      </c>
      <c r="L195" s="170">
        <v>0</v>
      </c>
      <c r="M195" s="170">
        <v>106.67</v>
      </c>
      <c r="N195" s="170">
        <v>0.86</v>
      </c>
      <c r="O195" s="170">
        <v>0</v>
      </c>
      <c r="P195" s="169">
        <v>1585868.38</v>
      </c>
      <c r="Q195" s="169">
        <v>1585868.38</v>
      </c>
      <c r="R195" s="169">
        <v>0</v>
      </c>
      <c r="S195" s="169">
        <v>0</v>
      </c>
      <c r="T195" s="171">
        <v>1585868.38</v>
      </c>
      <c r="U195" s="172" t="s">
        <v>494</v>
      </c>
    </row>
    <row r="196" spans="1:21" outlineLevel="1">
      <c r="A196" s="167" t="s">
        <v>450</v>
      </c>
      <c r="B196" s="168" t="s">
        <v>493</v>
      </c>
      <c r="C196" s="168" t="s">
        <v>275</v>
      </c>
      <c r="D196" s="168" t="s">
        <v>430</v>
      </c>
      <c r="E196" s="169">
        <v>803413</v>
      </c>
      <c r="F196" s="169">
        <v>410031</v>
      </c>
      <c r="G196" s="169">
        <v>208967.49</v>
      </c>
      <c r="H196" s="169">
        <v>238334.35</v>
      </c>
      <c r="I196" s="169">
        <v>71</v>
      </c>
      <c r="J196" s="169">
        <v>80</v>
      </c>
      <c r="K196" s="170">
        <v>195.94</v>
      </c>
      <c r="L196" s="170">
        <v>87.68</v>
      </c>
      <c r="M196" s="170">
        <v>88.75</v>
      </c>
      <c r="N196" s="170">
        <v>1.08</v>
      </c>
      <c r="O196" s="170">
        <v>0</v>
      </c>
      <c r="P196" s="169">
        <v>867686.04</v>
      </c>
      <c r="Q196" s="169">
        <v>1076653.53</v>
      </c>
      <c r="R196" s="169">
        <v>0</v>
      </c>
      <c r="S196" s="169">
        <v>0</v>
      </c>
      <c r="T196" s="171">
        <v>1076653.53</v>
      </c>
      <c r="U196" s="172" t="s">
        <v>494</v>
      </c>
    </row>
    <row r="197" spans="1:21" outlineLevel="1">
      <c r="A197" s="167" t="s">
        <v>435</v>
      </c>
      <c r="B197" s="168" t="s">
        <v>496</v>
      </c>
      <c r="C197" s="168" t="s">
        <v>275</v>
      </c>
      <c r="D197" s="168" t="s">
        <v>430</v>
      </c>
      <c r="E197" s="169">
        <v>335299</v>
      </c>
      <c r="F197" s="169">
        <v>247771</v>
      </c>
      <c r="G197" s="169">
        <v>890.93</v>
      </c>
      <c r="H197" s="169">
        <v>2044.67</v>
      </c>
      <c r="I197" s="169">
        <v>356</v>
      </c>
      <c r="J197" s="169">
        <v>303</v>
      </c>
      <c r="K197" s="170">
        <v>135.33000000000001</v>
      </c>
      <c r="L197" s="170">
        <v>43.57</v>
      </c>
      <c r="M197" s="170">
        <v>117.49</v>
      </c>
      <c r="N197" s="170">
        <v>1.02</v>
      </c>
      <c r="O197" s="170">
        <v>0</v>
      </c>
      <c r="P197" s="169">
        <v>342004.98</v>
      </c>
      <c r="Q197" s="169">
        <v>342895.91</v>
      </c>
      <c r="R197" s="169">
        <v>0</v>
      </c>
      <c r="S197" s="169">
        <v>0</v>
      </c>
      <c r="T197" s="171">
        <v>342895.91</v>
      </c>
      <c r="U197" s="172" t="s">
        <v>497</v>
      </c>
    </row>
    <row r="198" spans="1:21" outlineLevel="1">
      <c r="A198" s="167" t="s">
        <v>450</v>
      </c>
      <c r="B198" s="168" t="s">
        <v>498</v>
      </c>
      <c r="C198" s="168" t="s">
        <v>275</v>
      </c>
      <c r="D198" s="168" t="s">
        <v>430</v>
      </c>
      <c r="E198" s="169">
        <v>3250929</v>
      </c>
      <c r="F198" s="169">
        <v>2037205</v>
      </c>
      <c r="G198" s="169">
        <v>2651845.16</v>
      </c>
      <c r="H198" s="169">
        <v>1225627.46</v>
      </c>
      <c r="I198" s="169">
        <v>251</v>
      </c>
      <c r="J198" s="169">
        <v>180</v>
      </c>
      <c r="K198" s="170">
        <v>159.58000000000001</v>
      </c>
      <c r="L198" s="170">
        <v>216.37</v>
      </c>
      <c r="M198" s="170">
        <v>139.44</v>
      </c>
      <c r="N198" s="170">
        <v>1.08</v>
      </c>
      <c r="O198" s="170">
        <v>0</v>
      </c>
      <c r="P198" s="169">
        <v>3511003.32</v>
      </c>
      <c r="Q198" s="169">
        <v>6162848.4800000004</v>
      </c>
      <c r="R198" s="169">
        <v>0</v>
      </c>
      <c r="S198" s="169">
        <v>0</v>
      </c>
      <c r="T198" s="171">
        <v>6162848.4800000004</v>
      </c>
      <c r="U198" s="172" t="s">
        <v>499</v>
      </c>
    </row>
    <row r="199" spans="1:21" outlineLevel="1">
      <c r="A199" s="167" t="s">
        <v>435</v>
      </c>
      <c r="B199" s="168" t="s">
        <v>500</v>
      </c>
      <c r="C199" s="168" t="s">
        <v>275</v>
      </c>
      <c r="D199" s="168" t="s">
        <v>430</v>
      </c>
      <c r="E199" s="169">
        <v>30126</v>
      </c>
      <c r="F199" s="169">
        <v>26540</v>
      </c>
      <c r="G199" s="169">
        <v>0</v>
      </c>
      <c r="H199" s="169">
        <v>14345.85</v>
      </c>
      <c r="I199" s="169">
        <v>27</v>
      </c>
      <c r="J199" s="169">
        <v>30</v>
      </c>
      <c r="K199" s="170">
        <v>113.51</v>
      </c>
      <c r="L199" s="170">
        <v>0</v>
      </c>
      <c r="M199" s="170">
        <v>90</v>
      </c>
      <c r="N199" s="170">
        <v>1.02</v>
      </c>
      <c r="O199" s="170">
        <v>0</v>
      </c>
      <c r="P199" s="169">
        <v>30728.52</v>
      </c>
      <c r="Q199" s="169">
        <v>30728.52</v>
      </c>
      <c r="R199" s="169">
        <v>0</v>
      </c>
      <c r="S199" s="169">
        <v>0</v>
      </c>
      <c r="T199" s="171">
        <v>30728.52</v>
      </c>
      <c r="U199" s="172" t="s">
        <v>501</v>
      </c>
    </row>
    <row r="200" spans="1:21" outlineLevel="1">
      <c r="A200" s="167" t="s">
        <v>453</v>
      </c>
      <c r="B200" s="168" t="s">
        <v>502</v>
      </c>
      <c r="C200" s="168" t="s">
        <v>275</v>
      </c>
      <c r="D200" s="168" t="s">
        <v>430</v>
      </c>
      <c r="E200" s="169">
        <v>241935</v>
      </c>
      <c r="F200" s="169">
        <v>180868</v>
      </c>
      <c r="G200" s="169">
        <v>296.69</v>
      </c>
      <c r="H200" s="169">
        <v>478.94</v>
      </c>
      <c r="I200" s="169">
        <v>309</v>
      </c>
      <c r="J200" s="169">
        <v>300</v>
      </c>
      <c r="K200" s="170">
        <v>133.76</v>
      </c>
      <c r="L200" s="170">
        <v>61.95</v>
      </c>
      <c r="M200" s="170">
        <v>103</v>
      </c>
      <c r="N200" s="170">
        <v>1.06</v>
      </c>
      <c r="O200" s="170">
        <v>0</v>
      </c>
      <c r="P200" s="169">
        <v>256451.1</v>
      </c>
      <c r="Q200" s="169">
        <v>256747.79</v>
      </c>
      <c r="R200" s="169">
        <v>0</v>
      </c>
      <c r="S200" s="169">
        <v>0</v>
      </c>
      <c r="T200" s="171">
        <v>256747.79</v>
      </c>
      <c r="U200" s="172" t="s">
        <v>503</v>
      </c>
    </row>
    <row r="201" spans="1:21" outlineLevel="1">
      <c r="A201" s="167" t="s">
        <v>472</v>
      </c>
      <c r="B201" s="168" t="s">
        <v>504</v>
      </c>
      <c r="C201" s="168" t="s">
        <v>275</v>
      </c>
      <c r="D201" s="168" t="s">
        <v>474</v>
      </c>
      <c r="E201" s="169">
        <v>11298</v>
      </c>
      <c r="F201" s="169">
        <v>13411</v>
      </c>
      <c r="G201" s="169">
        <v>0</v>
      </c>
      <c r="H201" s="169">
        <v>0</v>
      </c>
      <c r="I201" s="169">
        <v>31</v>
      </c>
      <c r="J201" s="169">
        <v>21</v>
      </c>
      <c r="K201" s="170">
        <v>84.24</v>
      </c>
      <c r="L201" s="170">
        <v>0</v>
      </c>
      <c r="M201" s="170">
        <v>147.62</v>
      </c>
      <c r="N201" s="170">
        <v>1.02</v>
      </c>
      <c r="O201" s="170">
        <v>0</v>
      </c>
      <c r="P201" s="169">
        <v>11523.96</v>
      </c>
      <c r="Q201" s="169">
        <v>11523.96</v>
      </c>
      <c r="R201" s="169">
        <v>0</v>
      </c>
      <c r="S201" s="169">
        <v>0</v>
      </c>
      <c r="T201" s="171">
        <v>11523.96</v>
      </c>
      <c r="U201" s="172" t="s">
        <v>505</v>
      </c>
    </row>
    <row r="202" spans="1:21" outlineLevel="1">
      <c r="A202" s="167" t="s">
        <v>435</v>
      </c>
      <c r="B202" s="168" t="s">
        <v>506</v>
      </c>
      <c r="C202" s="168" t="s">
        <v>275</v>
      </c>
      <c r="D202" s="168" t="s">
        <v>430</v>
      </c>
      <c r="E202" s="169">
        <v>214885</v>
      </c>
      <c r="F202" s="169">
        <v>157100</v>
      </c>
      <c r="G202" s="169">
        <v>227.56</v>
      </c>
      <c r="H202" s="169">
        <v>145.54</v>
      </c>
      <c r="I202" s="169">
        <v>322</v>
      </c>
      <c r="J202" s="169">
        <v>265</v>
      </c>
      <c r="K202" s="170">
        <v>136.78</v>
      </c>
      <c r="L202" s="170">
        <v>156.36000000000001</v>
      </c>
      <c r="M202" s="170">
        <v>121.51</v>
      </c>
      <c r="N202" s="170">
        <v>1.02</v>
      </c>
      <c r="O202" s="170">
        <v>0</v>
      </c>
      <c r="P202" s="169">
        <v>219182.7</v>
      </c>
      <c r="Q202" s="169">
        <v>219410.26</v>
      </c>
      <c r="R202" s="169">
        <v>0</v>
      </c>
      <c r="S202" s="169">
        <v>0</v>
      </c>
      <c r="T202" s="171">
        <v>219410.26</v>
      </c>
      <c r="U202" s="172" t="s">
        <v>507</v>
      </c>
    </row>
    <row r="203" spans="1:21" outlineLevel="1">
      <c r="A203" s="167" t="s">
        <v>435</v>
      </c>
      <c r="B203" s="168" t="s">
        <v>508</v>
      </c>
      <c r="C203" s="168" t="s">
        <v>275</v>
      </c>
      <c r="D203" s="168" t="s">
        <v>430</v>
      </c>
      <c r="E203" s="169">
        <v>26026</v>
      </c>
      <c r="F203" s="169">
        <v>26136</v>
      </c>
      <c r="G203" s="169">
        <v>0</v>
      </c>
      <c r="H203" s="169">
        <v>54.96</v>
      </c>
      <c r="I203" s="169">
        <v>60</v>
      </c>
      <c r="J203" s="169">
        <v>47</v>
      </c>
      <c r="K203" s="170">
        <v>99.58</v>
      </c>
      <c r="L203" s="170">
        <v>0</v>
      </c>
      <c r="M203" s="170">
        <v>127.66</v>
      </c>
      <c r="N203" s="170">
        <v>1.02</v>
      </c>
      <c r="O203" s="170">
        <v>0</v>
      </c>
      <c r="P203" s="169">
        <v>26546.52</v>
      </c>
      <c r="Q203" s="169">
        <v>26546.52</v>
      </c>
      <c r="R203" s="169">
        <v>0</v>
      </c>
      <c r="S203" s="169">
        <v>0</v>
      </c>
      <c r="T203" s="171">
        <v>26546.52</v>
      </c>
      <c r="U203" s="172" t="s">
        <v>509</v>
      </c>
    </row>
    <row r="204" spans="1:21" outlineLevel="1">
      <c r="A204" s="167" t="s">
        <v>435</v>
      </c>
      <c r="B204" s="168" t="s">
        <v>510</v>
      </c>
      <c r="C204" s="168" t="s">
        <v>275</v>
      </c>
      <c r="D204" s="168" t="s">
        <v>430</v>
      </c>
      <c r="E204" s="169">
        <v>228</v>
      </c>
      <c r="F204" s="169">
        <v>176</v>
      </c>
      <c r="G204" s="169">
        <v>0</v>
      </c>
      <c r="H204" s="169">
        <v>0</v>
      </c>
      <c r="I204" s="169">
        <v>2</v>
      </c>
      <c r="J204" s="169">
        <v>1</v>
      </c>
      <c r="K204" s="170">
        <v>129.55000000000001</v>
      </c>
      <c r="L204" s="170">
        <v>0</v>
      </c>
      <c r="M204" s="170">
        <v>200</v>
      </c>
      <c r="N204" s="170">
        <v>1.02</v>
      </c>
      <c r="O204" s="170">
        <v>0</v>
      </c>
      <c r="P204" s="169">
        <v>232.56</v>
      </c>
      <c r="Q204" s="169">
        <v>232.56</v>
      </c>
      <c r="R204" s="169">
        <v>0</v>
      </c>
      <c r="S204" s="169">
        <v>0</v>
      </c>
      <c r="T204" s="171">
        <v>232.56</v>
      </c>
      <c r="U204" s="172" t="s">
        <v>511</v>
      </c>
    </row>
    <row r="205" spans="1:21" outlineLevel="1">
      <c r="A205" s="167" t="s">
        <v>435</v>
      </c>
      <c r="B205" s="168" t="s">
        <v>512</v>
      </c>
      <c r="C205" s="168" t="s">
        <v>275</v>
      </c>
      <c r="D205" s="168" t="s">
        <v>430</v>
      </c>
      <c r="E205" s="169">
        <v>83594</v>
      </c>
      <c r="F205" s="169">
        <v>86164</v>
      </c>
      <c r="G205" s="169">
        <v>1210.06</v>
      </c>
      <c r="H205" s="169">
        <v>2042.95</v>
      </c>
      <c r="I205" s="169">
        <v>175</v>
      </c>
      <c r="J205" s="169">
        <v>168</v>
      </c>
      <c r="K205" s="170">
        <v>97.02</v>
      </c>
      <c r="L205" s="170">
        <v>59.23</v>
      </c>
      <c r="M205" s="170">
        <v>104.17</v>
      </c>
      <c r="N205" s="170">
        <v>1.02</v>
      </c>
      <c r="O205" s="170">
        <v>0</v>
      </c>
      <c r="P205" s="169">
        <v>85265.88</v>
      </c>
      <c r="Q205" s="169">
        <v>86475.94</v>
      </c>
      <c r="R205" s="169">
        <v>0</v>
      </c>
      <c r="S205" s="169">
        <v>0</v>
      </c>
      <c r="T205" s="171">
        <v>86475.94</v>
      </c>
      <c r="U205" s="172" t="s">
        <v>513</v>
      </c>
    </row>
    <row r="206" spans="1:21" outlineLevel="1">
      <c r="A206" s="167" t="s">
        <v>453</v>
      </c>
      <c r="B206" s="168" t="s">
        <v>243</v>
      </c>
      <c r="C206" s="168" t="s">
        <v>275</v>
      </c>
      <c r="D206" s="168" t="s">
        <v>430</v>
      </c>
      <c r="E206" s="169">
        <v>208136</v>
      </c>
      <c r="F206" s="169">
        <v>161182</v>
      </c>
      <c r="G206" s="169">
        <v>3457.96</v>
      </c>
      <c r="H206" s="169">
        <v>740.22</v>
      </c>
      <c r="I206" s="169">
        <v>95</v>
      </c>
      <c r="J206" s="169">
        <v>92</v>
      </c>
      <c r="K206" s="170">
        <v>129.13</v>
      </c>
      <c r="L206" s="170">
        <v>467.15</v>
      </c>
      <c r="M206" s="170">
        <v>103.26</v>
      </c>
      <c r="N206" s="170">
        <v>1.06</v>
      </c>
      <c r="O206" s="170">
        <v>0</v>
      </c>
      <c r="P206" s="169">
        <v>220624.16</v>
      </c>
      <c r="Q206" s="169">
        <v>224082.12</v>
      </c>
      <c r="R206" s="169">
        <v>0</v>
      </c>
      <c r="S206" s="169">
        <v>0</v>
      </c>
      <c r="T206" s="171">
        <v>224082.12</v>
      </c>
      <c r="U206" s="172" t="s">
        <v>514</v>
      </c>
    </row>
    <row r="207" spans="1:21" outlineLevel="1">
      <c r="A207" s="167" t="s">
        <v>435</v>
      </c>
      <c r="B207" s="168" t="s">
        <v>246</v>
      </c>
      <c r="C207" s="168" t="s">
        <v>275</v>
      </c>
      <c r="D207" s="168" t="s">
        <v>430</v>
      </c>
      <c r="E207" s="169">
        <v>18531</v>
      </c>
      <c r="F207" s="169">
        <v>14852</v>
      </c>
      <c r="G207" s="169">
        <v>0</v>
      </c>
      <c r="H207" s="169">
        <v>0</v>
      </c>
      <c r="I207" s="169">
        <v>64</v>
      </c>
      <c r="J207" s="169">
        <v>59</v>
      </c>
      <c r="K207" s="170">
        <v>124.77</v>
      </c>
      <c r="L207" s="170">
        <v>0</v>
      </c>
      <c r="M207" s="170">
        <v>108.47</v>
      </c>
      <c r="N207" s="170">
        <v>1.02</v>
      </c>
      <c r="O207" s="170">
        <v>0</v>
      </c>
      <c r="P207" s="169">
        <v>18901.62</v>
      </c>
      <c r="Q207" s="169">
        <v>18901.62</v>
      </c>
      <c r="R207" s="169">
        <v>0</v>
      </c>
      <c r="S207" s="169">
        <v>0</v>
      </c>
      <c r="T207" s="171">
        <v>18901.62</v>
      </c>
      <c r="U207" s="172" t="s">
        <v>515</v>
      </c>
    </row>
    <row r="208" spans="1:21" outlineLevel="1">
      <c r="A208" s="167" t="s">
        <v>438</v>
      </c>
      <c r="B208" s="168" t="s">
        <v>516</v>
      </c>
      <c r="C208" s="168" t="s">
        <v>275</v>
      </c>
      <c r="D208" s="168" t="s">
        <v>430</v>
      </c>
      <c r="E208" s="169">
        <v>428083</v>
      </c>
      <c r="F208" s="169">
        <v>317276</v>
      </c>
      <c r="G208" s="169">
        <v>2518.15</v>
      </c>
      <c r="H208" s="169">
        <v>1915.97</v>
      </c>
      <c r="I208" s="169">
        <v>532</v>
      </c>
      <c r="J208" s="169">
        <v>456</v>
      </c>
      <c r="K208" s="170">
        <v>134.91999999999999</v>
      </c>
      <c r="L208" s="170">
        <v>131.43</v>
      </c>
      <c r="M208" s="170">
        <v>116.67</v>
      </c>
      <c r="N208" s="170">
        <v>1.04</v>
      </c>
      <c r="O208" s="170">
        <v>0</v>
      </c>
      <c r="P208" s="169">
        <v>445206.32</v>
      </c>
      <c r="Q208" s="169">
        <v>447724.47</v>
      </c>
      <c r="R208" s="169">
        <v>0</v>
      </c>
      <c r="S208" s="169">
        <v>0</v>
      </c>
      <c r="T208" s="171">
        <v>447724.47</v>
      </c>
      <c r="U208" s="172" t="s">
        <v>517</v>
      </c>
    </row>
    <row r="209" spans="1:21" outlineLevel="1">
      <c r="A209" s="167" t="s">
        <v>518</v>
      </c>
      <c r="B209" s="168" t="s">
        <v>394</v>
      </c>
      <c r="C209" s="168" t="s">
        <v>275</v>
      </c>
      <c r="D209" s="168" t="s">
        <v>430</v>
      </c>
      <c r="E209" s="169">
        <v>0</v>
      </c>
      <c r="F209" s="169">
        <v>407</v>
      </c>
      <c r="G209" s="169">
        <v>0</v>
      </c>
      <c r="H209" s="169">
        <v>0</v>
      </c>
      <c r="I209" s="169">
        <v>0</v>
      </c>
      <c r="J209" s="169">
        <v>1</v>
      </c>
      <c r="K209" s="170">
        <v>0</v>
      </c>
      <c r="L209" s="170">
        <v>0</v>
      </c>
      <c r="M209" s="170">
        <v>0</v>
      </c>
      <c r="N209" s="170">
        <v>1.01</v>
      </c>
      <c r="O209" s="170">
        <v>0</v>
      </c>
      <c r="P209" s="169">
        <v>0</v>
      </c>
      <c r="Q209" s="169">
        <v>0</v>
      </c>
      <c r="R209" s="169">
        <v>0</v>
      </c>
      <c r="S209" s="169">
        <v>0</v>
      </c>
      <c r="T209" s="171">
        <v>0</v>
      </c>
      <c r="U209" s="172" t="s">
        <v>395</v>
      </c>
    </row>
    <row r="210" spans="1:21" outlineLevel="1">
      <c r="A210" s="167" t="s">
        <v>438</v>
      </c>
      <c r="B210" s="168" t="s">
        <v>394</v>
      </c>
      <c r="C210" s="168" t="s">
        <v>275</v>
      </c>
      <c r="D210" s="168" t="s">
        <v>430</v>
      </c>
      <c r="E210" s="169">
        <v>405045</v>
      </c>
      <c r="F210" s="169">
        <v>401803</v>
      </c>
      <c r="G210" s="169">
        <v>7395.67</v>
      </c>
      <c r="H210" s="169">
        <v>4951.1400000000003</v>
      </c>
      <c r="I210" s="169">
        <v>364</v>
      </c>
      <c r="J210" s="169">
        <v>315</v>
      </c>
      <c r="K210" s="170">
        <v>100.81</v>
      </c>
      <c r="L210" s="170">
        <v>149.37</v>
      </c>
      <c r="M210" s="170">
        <v>115.56</v>
      </c>
      <c r="N210" s="170">
        <v>1.04</v>
      </c>
      <c r="O210" s="170">
        <v>0</v>
      </c>
      <c r="P210" s="169">
        <v>421246.8</v>
      </c>
      <c r="Q210" s="169">
        <v>428642.47</v>
      </c>
      <c r="R210" s="169">
        <v>0</v>
      </c>
      <c r="S210" s="169">
        <v>0</v>
      </c>
      <c r="T210" s="171">
        <v>428642.47</v>
      </c>
      <c r="U210" s="172" t="s">
        <v>395</v>
      </c>
    </row>
    <row r="211" spans="1:21" outlineLevel="1">
      <c r="A211" s="167" t="s">
        <v>435</v>
      </c>
      <c r="B211" s="168" t="s">
        <v>519</v>
      </c>
      <c r="C211" s="168" t="s">
        <v>275</v>
      </c>
      <c r="D211" s="168" t="s">
        <v>430</v>
      </c>
      <c r="E211" s="169">
        <v>127263</v>
      </c>
      <c r="F211" s="169">
        <v>99402</v>
      </c>
      <c r="G211" s="169">
        <v>0</v>
      </c>
      <c r="H211" s="169">
        <v>0</v>
      </c>
      <c r="I211" s="169">
        <v>42</v>
      </c>
      <c r="J211" s="169">
        <v>39</v>
      </c>
      <c r="K211" s="170">
        <v>128.03</v>
      </c>
      <c r="L211" s="170">
        <v>0</v>
      </c>
      <c r="M211" s="170">
        <v>107.69</v>
      </c>
      <c r="N211" s="170">
        <v>1.02</v>
      </c>
      <c r="O211" s="170">
        <v>0</v>
      </c>
      <c r="P211" s="169">
        <v>129808.26</v>
      </c>
      <c r="Q211" s="169">
        <v>129808.26</v>
      </c>
      <c r="R211" s="169">
        <v>0</v>
      </c>
      <c r="S211" s="169">
        <v>0</v>
      </c>
      <c r="T211" s="171">
        <v>129808.26</v>
      </c>
      <c r="U211" s="172" t="s">
        <v>520</v>
      </c>
    </row>
    <row r="212" spans="1:21" outlineLevel="1">
      <c r="A212" s="167" t="s">
        <v>518</v>
      </c>
      <c r="B212" s="168" t="s">
        <v>519</v>
      </c>
      <c r="C212" s="168" t="s">
        <v>275</v>
      </c>
      <c r="D212" s="168" t="s">
        <v>430</v>
      </c>
      <c r="E212" s="169">
        <v>632</v>
      </c>
      <c r="F212" s="169">
        <v>2528</v>
      </c>
      <c r="G212" s="169">
        <v>0</v>
      </c>
      <c r="H212" s="169">
        <v>0</v>
      </c>
      <c r="I212" s="169">
        <v>1</v>
      </c>
      <c r="J212" s="169">
        <v>4</v>
      </c>
      <c r="K212" s="170">
        <v>25</v>
      </c>
      <c r="L212" s="170">
        <v>0</v>
      </c>
      <c r="M212" s="170">
        <v>25</v>
      </c>
      <c r="N212" s="170">
        <v>1.01</v>
      </c>
      <c r="O212" s="170">
        <v>0</v>
      </c>
      <c r="P212" s="169">
        <v>638.32000000000005</v>
      </c>
      <c r="Q212" s="169">
        <v>638.32000000000005</v>
      </c>
      <c r="R212" s="169">
        <v>0</v>
      </c>
      <c r="S212" s="169">
        <v>0</v>
      </c>
      <c r="T212" s="171">
        <v>638.32000000000005</v>
      </c>
      <c r="U212" s="172" t="s">
        <v>520</v>
      </c>
    </row>
    <row r="213" spans="1:21" outlineLevel="1">
      <c r="A213" s="167" t="s">
        <v>526</v>
      </c>
      <c r="B213" s="168" t="s">
        <v>522</v>
      </c>
      <c r="C213" s="168" t="s">
        <v>275</v>
      </c>
      <c r="D213" s="168" t="s">
        <v>430</v>
      </c>
      <c r="E213" s="169">
        <v>105088</v>
      </c>
      <c r="F213" s="169">
        <v>315264</v>
      </c>
      <c r="G213" s="169">
        <v>0</v>
      </c>
      <c r="H213" s="169">
        <v>0</v>
      </c>
      <c r="I213" s="169">
        <v>5</v>
      </c>
      <c r="J213" s="169">
        <v>16</v>
      </c>
      <c r="K213" s="170">
        <v>33.33</v>
      </c>
      <c r="L213" s="170">
        <v>0</v>
      </c>
      <c r="M213" s="170">
        <v>31.25</v>
      </c>
      <c r="N213" s="170">
        <v>0.89</v>
      </c>
      <c r="O213" s="170">
        <v>0</v>
      </c>
      <c r="P213" s="169">
        <v>93528.320000000007</v>
      </c>
      <c r="Q213" s="169">
        <v>93528.320000000007</v>
      </c>
      <c r="R213" s="169">
        <v>0</v>
      </c>
      <c r="S213" s="169">
        <v>0</v>
      </c>
      <c r="T213" s="171">
        <v>93528.320000000007</v>
      </c>
      <c r="U213" s="172" t="s">
        <v>523</v>
      </c>
    </row>
    <row r="214" spans="1:21" outlineLevel="1">
      <c r="A214" s="167" t="s">
        <v>438</v>
      </c>
      <c r="B214" s="168" t="s">
        <v>522</v>
      </c>
      <c r="C214" s="168" t="s">
        <v>275</v>
      </c>
      <c r="D214" s="168" t="s">
        <v>430</v>
      </c>
      <c r="E214" s="169">
        <v>497761</v>
      </c>
      <c r="F214" s="169">
        <v>569183</v>
      </c>
      <c r="G214" s="169">
        <v>522.48</v>
      </c>
      <c r="H214" s="169">
        <v>16.8</v>
      </c>
      <c r="I214" s="169">
        <v>323</v>
      </c>
      <c r="J214" s="169">
        <v>341</v>
      </c>
      <c r="K214" s="170">
        <v>87.45</v>
      </c>
      <c r="L214" s="170">
        <v>3110</v>
      </c>
      <c r="M214" s="170">
        <v>94.72</v>
      </c>
      <c r="N214" s="170">
        <v>1.04</v>
      </c>
      <c r="O214" s="170">
        <v>0</v>
      </c>
      <c r="P214" s="169">
        <v>517671.44</v>
      </c>
      <c r="Q214" s="169">
        <v>518193.91999999998</v>
      </c>
      <c r="R214" s="169">
        <v>0</v>
      </c>
      <c r="S214" s="169">
        <v>0</v>
      </c>
      <c r="T214" s="171">
        <v>518193.91999999998</v>
      </c>
      <c r="U214" s="172" t="s">
        <v>523</v>
      </c>
    </row>
    <row r="215" spans="1:21" outlineLevel="1">
      <c r="A215" s="167" t="s">
        <v>438</v>
      </c>
      <c r="B215" s="168" t="s">
        <v>527</v>
      </c>
      <c r="C215" s="168" t="s">
        <v>275</v>
      </c>
      <c r="D215" s="168" t="s">
        <v>430</v>
      </c>
      <c r="E215" s="169">
        <v>314816</v>
      </c>
      <c r="F215" s="169">
        <v>291872</v>
      </c>
      <c r="G215" s="169">
        <v>47260.79</v>
      </c>
      <c r="H215" s="169">
        <v>70952.95</v>
      </c>
      <c r="I215" s="169">
        <v>187</v>
      </c>
      <c r="J215" s="169">
        <v>172</v>
      </c>
      <c r="K215" s="170">
        <v>107.86</v>
      </c>
      <c r="L215" s="170">
        <v>66.61</v>
      </c>
      <c r="M215" s="170">
        <v>108.72</v>
      </c>
      <c r="N215" s="170">
        <v>1.04</v>
      </c>
      <c r="O215" s="170">
        <v>0</v>
      </c>
      <c r="P215" s="169">
        <v>327408.64000000001</v>
      </c>
      <c r="Q215" s="169">
        <v>374669.43</v>
      </c>
      <c r="R215" s="169">
        <v>0</v>
      </c>
      <c r="S215" s="169">
        <v>0</v>
      </c>
      <c r="T215" s="171">
        <v>374669.43</v>
      </c>
      <c r="U215" s="172" t="s">
        <v>528</v>
      </c>
    </row>
    <row r="216" spans="1:21" outlineLevel="1">
      <c r="A216" s="167" t="s">
        <v>472</v>
      </c>
      <c r="B216" s="168" t="s">
        <v>530</v>
      </c>
      <c r="C216" s="168" t="s">
        <v>275</v>
      </c>
      <c r="D216" s="168" t="s">
        <v>474</v>
      </c>
      <c r="E216" s="169">
        <v>166702</v>
      </c>
      <c r="F216" s="169">
        <v>151508</v>
      </c>
      <c r="G216" s="169">
        <v>0</v>
      </c>
      <c r="H216" s="169">
        <v>0</v>
      </c>
      <c r="I216" s="169">
        <v>222</v>
      </c>
      <c r="J216" s="169">
        <v>225</v>
      </c>
      <c r="K216" s="170">
        <v>110.03</v>
      </c>
      <c r="L216" s="170">
        <v>0</v>
      </c>
      <c r="M216" s="170">
        <v>98.67</v>
      </c>
      <c r="N216" s="170">
        <v>1.02</v>
      </c>
      <c r="O216" s="170">
        <v>0</v>
      </c>
      <c r="P216" s="169">
        <v>170036.04</v>
      </c>
      <c r="Q216" s="169">
        <v>170036.04</v>
      </c>
      <c r="R216" s="169">
        <v>0</v>
      </c>
      <c r="S216" s="169">
        <v>0</v>
      </c>
      <c r="T216" s="171">
        <v>170036.04</v>
      </c>
      <c r="U216" s="172" t="s">
        <v>531</v>
      </c>
    </row>
    <row r="217" spans="1:21" outlineLevel="1">
      <c r="A217" s="167" t="s">
        <v>453</v>
      </c>
      <c r="B217" s="168" t="s">
        <v>532</v>
      </c>
      <c r="C217" s="168" t="s">
        <v>275</v>
      </c>
      <c r="D217" s="168" t="s">
        <v>430</v>
      </c>
      <c r="E217" s="169">
        <v>306433</v>
      </c>
      <c r="F217" s="169">
        <v>138104</v>
      </c>
      <c r="G217" s="169">
        <v>87798.88</v>
      </c>
      <c r="H217" s="169">
        <v>26445.439999999999</v>
      </c>
      <c r="I217" s="169">
        <v>554</v>
      </c>
      <c r="J217" s="169">
        <v>302</v>
      </c>
      <c r="K217" s="170">
        <v>221.89</v>
      </c>
      <c r="L217" s="170">
        <v>332</v>
      </c>
      <c r="M217" s="170">
        <v>183.44</v>
      </c>
      <c r="N217" s="170">
        <v>1.06</v>
      </c>
      <c r="O217" s="170">
        <v>0</v>
      </c>
      <c r="P217" s="169">
        <v>324818.98</v>
      </c>
      <c r="Q217" s="169">
        <v>412617.86</v>
      </c>
      <c r="R217" s="169">
        <v>0</v>
      </c>
      <c r="S217" s="169">
        <v>0</v>
      </c>
      <c r="T217" s="171">
        <v>412617.86</v>
      </c>
      <c r="U217" s="172" t="s">
        <v>533</v>
      </c>
    </row>
    <row r="218" spans="1:21" outlineLevel="1">
      <c r="A218" s="167" t="s">
        <v>435</v>
      </c>
      <c r="B218" s="168" t="s">
        <v>534</v>
      </c>
      <c r="C218" s="168" t="s">
        <v>275</v>
      </c>
      <c r="D218" s="168" t="s">
        <v>430</v>
      </c>
      <c r="E218" s="169">
        <v>56926</v>
      </c>
      <c r="F218" s="169">
        <v>82472</v>
      </c>
      <c r="G218" s="169">
        <v>14111.99</v>
      </c>
      <c r="H218" s="169">
        <v>13589.58</v>
      </c>
      <c r="I218" s="169">
        <v>31</v>
      </c>
      <c r="J218" s="169">
        <v>27</v>
      </c>
      <c r="K218" s="170">
        <v>69.02</v>
      </c>
      <c r="L218" s="170">
        <v>103.84</v>
      </c>
      <c r="M218" s="170">
        <v>114.81</v>
      </c>
      <c r="N218" s="170">
        <v>1.02</v>
      </c>
      <c r="O218" s="170">
        <v>0</v>
      </c>
      <c r="P218" s="169">
        <v>58064.52</v>
      </c>
      <c r="Q218" s="169">
        <v>72176.509999999995</v>
      </c>
      <c r="R218" s="169">
        <v>0</v>
      </c>
      <c r="S218" s="169">
        <v>0</v>
      </c>
      <c r="T218" s="171">
        <v>72176.509999999995</v>
      </c>
      <c r="U218" s="172" t="s">
        <v>535</v>
      </c>
    </row>
    <row r="219" spans="1:21" outlineLevel="1">
      <c r="A219" s="167" t="s">
        <v>435</v>
      </c>
      <c r="B219" s="168" t="s">
        <v>396</v>
      </c>
      <c r="C219" s="168" t="s">
        <v>275</v>
      </c>
      <c r="D219" s="168" t="s">
        <v>430</v>
      </c>
      <c r="E219" s="169">
        <v>38031</v>
      </c>
      <c r="F219" s="169">
        <v>26424</v>
      </c>
      <c r="G219" s="169">
        <v>0</v>
      </c>
      <c r="H219" s="169">
        <v>570.75</v>
      </c>
      <c r="I219" s="169">
        <v>609</v>
      </c>
      <c r="J219" s="169">
        <v>200</v>
      </c>
      <c r="K219" s="170">
        <v>143.93</v>
      </c>
      <c r="L219" s="170">
        <v>0</v>
      </c>
      <c r="M219" s="170">
        <v>304.5</v>
      </c>
      <c r="N219" s="170">
        <v>1.02</v>
      </c>
      <c r="O219" s="170">
        <v>0</v>
      </c>
      <c r="P219" s="169">
        <v>38791.620000000003</v>
      </c>
      <c r="Q219" s="169">
        <v>38791.620000000003</v>
      </c>
      <c r="R219" s="169">
        <v>0</v>
      </c>
      <c r="S219" s="169">
        <v>0</v>
      </c>
      <c r="T219" s="171">
        <v>38791.620000000003</v>
      </c>
      <c r="U219" s="172" t="s">
        <v>397</v>
      </c>
    </row>
    <row r="220" spans="1:21" outlineLevel="1">
      <c r="A220" s="167" t="s">
        <v>435</v>
      </c>
      <c r="B220" s="168" t="s">
        <v>536</v>
      </c>
      <c r="C220" s="168" t="s">
        <v>275</v>
      </c>
      <c r="D220" s="168" t="s">
        <v>430</v>
      </c>
      <c r="E220" s="169">
        <v>2292</v>
      </c>
      <c r="F220" s="169">
        <v>500</v>
      </c>
      <c r="G220" s="169">
        <v>0</v>
      </c>
      <c r="H220" s="169">
        <v>0</v>
      </c>
      <c r="I220" s="169">
        <v>3</v>
      </c>
      <c r="J220" s="169">
        <v>2</v>
      </c>
      <c r="K220" s="170">
        <v>458.4</v>
      </c>
      <c r="L220" s="170">
        <v>0</v>
      </c>
      <c r="M220" s="170">
        <v>150</v>
      </c>
      <c r="N220" s="170">
        <v>1.02</v>
      </c>
      <c r="O220" s="170">
        <v>0</v>
      </c>
      <c r="P220" s="169">
        <v>2337.84</v>
      </c>
      <c r="Q220" s="169">
        <v>2337.84</v>
      </c>
      <c r="R220" s="169">
        <v>0</v>
      </c>
      <c r="S220" s="169">
        <v>0</v>
      </c>
      <c r="T220" s="171">
        <v>2337.84</v>
      </c>
      <c r="U220" s="172" t="s">
        <v>537</v>
      </c>
    </row>
    <row r="221" spans="1:21" outlineLevel="1">
      <c r="A221" s="167" t="s">
        <v>435</v>
      </c>
      <c r="B221" s="168" t="s">
        <v>538</v>
      </c>
      <c r="C221" s="168" t="s">
        <v>275</v>
      </c>
      <c r="D221" s="168" t="s">
        <v>430</v>
      </c>
      <c r="E221" s="169">
        <v>156</v>
      </c>
      <c r="F221" s="169">
        <v>104</v>
      </c>
      <c r="G221" s="169">
        <v>0</v>
      </c>
      <c r="H221" s="169">
        <v>0</v>
      </c>
      <c r="I221" s="169">
        <v>3</v>
      </c>
      <c r="J221" s="169">
        <v>1</v>
      </c>
      <c r="K221" s="170">
        <v>150</v>
      </c>
      <c r="L221" s="170">
        <v>0</v>
      </c>
      <c r="M221" s="170">
        <v>300</v>
      </c>
      <c r="N221" s="170">
        <v>1.02</v>
      </c>
      <c r="O221" s="170">
        <v>0</v>
      </c>
      <c r="P221" s="169">
        <v>159.12</v>
      </c>
      <c r="Q221" s="169">
        <v>159.12</v>
      </c>
      <c r="R221" s="169">
        <v>0</v>
      </c>
      <c r="S221" s="169">
        <v>0</v>
      </c>
      <c r="T221" s="171">
        <v>159.12</v>
      </c>
      <c r="U221" s="172" t="s">
        <v>539</v>
      </c>
    </row>
    <row r="222" spans="1:21" outlineLevel="1">
      <c r="A222" s="167" t="s">
        <v>540</v>
      </c>
      <c r="B222" s="168" t="s">
        <v>541</v>
      </c>
      <c r="C222" s="168" t="s">
        <v>275</v>
      </c>
      <c r="D222" s="168" t="s">
        <v>433</v>
      </c>
      <c r="E222" s="169">
        <v>356984</v>
      </c>
      <c r="F222" s="169">
        <v>253330</v>
      </c>
      <c r="G222" s="169">
        <v>0</v>
      </c>
      <c r="H222" s="169">
        <v>0</v>
      </c>
      <c r="I222" s="169">
        <v>38</v>
      </c>
      <c r="J222" s="169">
        <v>32</v>
      </c>
      <c r="K222" s="170">
        <v>140.91999999999999</v>
      </c>
      <c r="L222" s="170">
        <v>0</v>
      </c>
      <c r="M222" s="170">
        <v>118.75</v>
      </c>
      <c r="N222" s="170">
        <v>1.05</v>
      </c>
      <c r="O222" s="170">
        <v>0</v>
      </c>
      <c r="P222" s="169">
        <v>374833.2</v>
      </c>
      <c r="Q222" s="169">
        <v>374833.2</v>
      </c>
      <c r="R222" s="169">
        <v>0</v>
      </c>
      <c r="S222" s="169">
        <v>0</v>
      </c>
      <c r="T222" s="171">
        <v>374833.2</v>
      </c>
      <c r="U222" s="172" t="s">
        <v>542</v>
      </c>
    </row>
    <row r="223" spans="1:21" outlineLevel="1">
      <c r="A223" s="167" t="s">
        <v>543</v>
      </c>
      <c r="B223" s="168" t="s">
        <v>541</v>
      </c>
      <c r="C223" s="168" t="s">
        <v>275</v>
      </c>
      <c r="D223" s="168" t="s">
        <v>433</v>
      </c>
      <c r="E223" s="169">
        <v>14729</v>
      </c>
      <c r="F223" s="169">
        <v>43054</v>
      </c>
      <c r="G223" s="169">
        <v>0</v>
      </c>
      <c r="H223" s="169">
        <v>0</v>
      </c>
      <c r="I223" s="169">
        <v>4</v>
      </c>
      <c r="J223" s="169">
        <v>8</v>
      </c>
      <c r="K223" s="170">
        <v>34.21</v>
      </c>
      <c r="L223" s="170">
        <v>0</v>
      </c>
      <c r="M223" s="170">
        <v>50</v>
      </c>
      <c r="N223" s="170">
        <v>1</v>
      </c>
      <c r="O223" s="170">
        <v>0</v>
      </c>
      <c r="P223" s="169">
        <v>14729</v>
      </c>
      <c r="Q223" s="169">
        <v>14729</v>
      </c>
      <c r="R223" s="169">
        <v>0</v>
      </c>
      <c r="S223" s="169">
        <v>0</v>
      </c>
      <c r="T223" s="171">
        <v>14729</v>
      </c>
      <c r="U223" s="172" t="s">
        <v>542</v>
      </c>
    </row>
    <row r="224" spans="1:21" outlineLevel="1">
      <c r="A224" s="167" t="s">
        <v>435</v>
      </c>
      <c r="B224" s="168" t="s">
        <v>544</v>
      </c>
      <c r="C224" s="168" t="s">
        <v>275</v>
      </c>
      <c r="D224" s="168" t="s">
        <v>430</v>
      </c>
      <c r="E224" s="169">
        <v>29940</v>
      </c>
      <c r="F224" s="169">
        <v>23401</v>
      </c>
      <c r="G224" s="169">
        <v>0</v>
      </c>
      <c r="H224" s="169">
        <v>0</v>
      </c>
      <c r="I224" s="169">
        <v>7</v>
      </c>
      <c r="J224" s="169">
        <v>5</v>
      </c>
      <c r="K224" s="170">
        <v>127.94</v>
      </c>
      <c r="L224" s="170">
        <v>0</v>
      </c>
      <c r="M224" s="170">
        <v>140</v>
      </c>
      <c r="N224" s="170">
        <v>1.02</v>
      </c>
      <c r="O224" s="170">
        <v>0</v>
      </c>
      <c r="P224" s="169">
        <v>30538.799999999999</v>
      </c>
      <c r="Q224" s="169">
        <v>30538.799999999999</v>
      </c>
      <c r="R224" s="169">
        <v>0</v>
      </c>
      <c r="S224" s="169">
        <v>0</v>
      </c>
      <c r="T224" s="171">
        <v>30538.799999999999</v>
      </c>
      <c r="U224" s="172" t="s">
        <v>545</v>
      </c>
    </row>
    <row r="225" spans="1:21" outlineLevel="1">
      <c r="A225" s="167" t="s">
        <v>546</v>
      </c>
      <c r="B225" s="168" t="s">
        <v>547</v>
      </c>
      <c r="C225" s="168" t="s">
        <v>275</v>
      </c>
      <c r="D225" s="168" t="s">
        <v>433</v>
      </c>
      <c r="E225" s="169">
        <v>3378</v>
      </c>
      <c r="F225" s="169">
        <v>0</v>
      </c>
      <c r="G225" s="169">
        <v>0</v>
      </c>
      <c r="H225" s="169">
        <v>0</v>
      </c>
      <c r="I225" s="169">
        <v>3</v>
      </c>
      <c r="J225" s="169">
        <v>0</v>
      </c>
      <c r="K225" s="170">
        <v>0</v>
      </c>
      <c r="L225" s="170">
        <v>0</v>
      </c>
      <c r="M225" s="170">
        <v>0</v>
      </c>
      <c r="N225" s="170">
        <v>1.02</v>
      </c>
      <c r="O225" s="170">
        <v>0</v>
      </c>
      <c r="P225" s="169">
        <v>3445.56</v>
      </c>
      <c r="Q225" s="169">
        <v>3445.56</v>
      </c>
      <c r="R225" s="169">
        <v>0</v>
      </c>
      <c r="S225" s="169">
        <v>0</v>
      </c>
      <c r="T225" s="171">
        <v>3445.56</v>
      </c>
      <c r="U225" s="172" t="s">
        <v>548</v>
      </c>
    </row>
    <row r="226" spans="1:21" outlineLevel="1">
      <c r="A226" s="167" t="s">
        <v>549</v>
      </c>
      <c r="B226" s="168" t="s">
        <v>550</v>
      </c>
      <c r="C226" s="168" t="s">
        <v>275</v>
      </c>
      <c r="D226" s="168" t="s">
        <v>433</v>
      </c>
      <c r="E226" s="169">
        <v>11838</v>
      </c>
      <c r="F226" s="169">
        <v>40903</v>
      </c>
      <c r="G226" s="169">
        <v>0</v>
      </c>
      <c r="H226" s="169">
        <v>0</v>
      </c>
      <c r="I226" s="169">
        <v>4</v>
      </c>
      <c r="J226" s="169">
        <v>9</v>
      </c>
      <c r="K226" s="170">
        <v>28.94</v>
      </c>
      <c r="L226" s="170">
        <v>0</v>
      </c>
      <c r="M226" s="170">
        <v>44.44</v>
      </c>
      <c r="N226" s="170">
        <v>1.02</v>
      </c>
      <c r="O226" s="170">
        <v>0</v>
      </c>
      <c r="P226" s="169">
        <v>12074.76</v>
      </c>
      <c r="Q226" s="169">
        <v>12074.76</v>
      </c>
      <c r="R226" s="169">
        <v>0</v>
      </c>
      <c r="S226" s="169">
        <v>0</v>
      </c>
      <c r="T226" s="171">
        <v>12074.76</v>
      </c>
      <c r="U226" s="172" t="s">
        <v>551</v>
      </c>
    </row>
    <row r="227" spans="1:21" outlineLevel="1">
      <c r="A227" s="167" t="s">
        <v>435</v>
      </c>
      <c r="B227" s="168" t="s">
        <v>552</v>
      </c>
      <c r="C227" s="168" t="s">
        <v>275</v>
      </c>
      <c r="D227" s="168" t="s">
        <v>430</v>
      </c>
      <c r="E227" s="169">
        <v>0</v>
      </c>
      <c r="F227" s="169">
        <v>0</v>
      </c>
      <c r="G227" s="169">
        <v>0</v>
      </c>
      <c r="H227" s="169">
        <v>0</v>
      </c>
      <c r="I227" s="169">
        <v>2</v>
      </c>
      <c r="J227" s="169">
        <v>1</v>
      </c>
      <c r="K227" s="170">
        <v>0</v>
      </c>
      <c r="L227" s="170">
        <v>0</v>
      </c>
      <c r="M227" s="170">
        <v>200</v>
      </c>
      <c r="N227" s="170">
        <v>1.02</v>
      </c>
      <c r="O227" s="170">
        <v>0</v>
      </c>
      <c r="P227" s="169">
        <v>0</v>
      </c>
      <c r="Q227" s="169">
        <v>0</v>
      </c>
      <c r="R227" s="169">
        <v>0</v>
      </c>
      <c r="S227" s="169">
        <v>0</v>
      </c>
      <c r="T227" s="171">
        <v>0</v>
      </c>
      <c r="U227" s="172" t="s">
        <v>553</v>
      </c>
    </row>
    <row r="228" spans="1:21">
      <c r="A228" s="173" t="s">
        <v>554</v>
      </c>
      <c r="B228" s="174"/>
      <c r="C228" s="174"/>
      <c r="D228" s="174"/>
      <c r="E228" s="175">
        <v>16940921</v>
      </c>
      <c r="F228" s="175">
        <v>14334472</v>
      </c>
      <c r="G228" s="175">
        <v>15144770.52</v>
      </c>
      <c r="H228" s="175">
        <v>8539485.5800000001</v>
      </c>
      <c r="I228" s="174"/>
      <c r="J228" s="174"/>
      <c r="K228" s="176"/>
      <c r="L228" s="176"/>
      <c r="M228" s="176"/>
      <c r="N228" s="176"/>
      <c r="O228" s="176"/>
      <c r="P228" s="175">
        <v>17433825.5</v>
      </c>
      <c r="Q228" s="175">
        <v>32578596.02</v>
      </c>
      <c r="R228" s="175">
        <v>0</v>
      </c>
      <c r="S228" s="175">
        <v>0</v>
      </c>
      <c r="T228" s="175">
        <v>32578596.02</v>
      </c>
      <c r="U228" s="169"/>
    </row>
    <row r="229" spans="1:21" outlineLevel="1">
      <c r="A229" s="167" t="s">
        <v>555</v>
      </c>
      <c r="B229" s="168" t="s">
        <v>556</v>
      </c>
      <c r="C229" s="168" t="s">
        <v>275</v>
      </c>
      <c r="D229" s="168" t="s">
        <v>557</v>
      </c>
      <c r="E229" s="169">
        <v>384301</v>
      </c>
      <c r="F229" s="169">
        <v>368082</v>
      </c>
      <c r="G229" s="169">
        <v>4938.53</v>
      </c>
      <c r="H229" s="169">
        <v>576.6</v>
      </c>
      <c r="I229" s="169">
        <v>222</v>
      </c>
      <c r="J229" s="169">
        <v>253</v>
      </c>
      <c r="K229" s="170">
        <v>104.41</v>
      </c>
      <c r="L229" s="170">
        <v>856.49</v>
      </c>
      <c r="M229" s="170">
        <v>87.75</v>
      </c>
      <c r="N229" s="170">
        <v>1.1000000000000001</v>
      </c>
      <c r="O229" s="170">
        <v>0</v>
      </c>
      <c r="P229" s="169">
        <v>422731.1</v>
      </c>
      <c r="Q229" s="169">
        <v>427669.63</v>
      </c>
      <c r="R229" s="169">
        <v>0</v>
      </c>
      <c r="S229" s="169">
        <v>0</v>
      </c>
      <c r="T229" s="171">
        <v>427669.63</v>
      </c>
      <c r="U229" s="172" t="s">
        <v>558</v>
      </c>
    </row>
    <row r="230" spans="1:21" outlineLevel="1">
      <c r="A230" s="167" t="s">
        <v>559</v>
      </c>
      <c r="B230" s="168" t="s">
        <v>556</v>
      </c>
      <c r="C230" s="168" t="s">
        <v>275</v>
      </c>
      <c r="D230" s="168" t="s">
        <v>557</v>
      </c>
      <c r="E230" s="169">
        <v>92947</v>
      </c>
      <c r="F230" s="169">
        <v>104282</v>
      </c>
      <c r="G230" s="169">
        <v>0</v>
      </c>
      <c r="H230" s="169">
        <v>0</v>
      </c>
      <c r="I230" s="169">
        <v>41</v>
      </c>
      <c r="J230" s="169">
        <v>44</v>
      </c>
      <c r="K230" s="170">
        <v>89.13</v>
      </c>
      <c r="L230" s="170">
        <v>0</v>
      </c>
      <c r="M230" s="170">
        <v>93.18</v>
      </c>
      <c r="N230" s="170">
        <v>1</v>
      </c>
      <c r="O230" s="170">
        <v>0</v>
      </c>
      <c r="P230" s="169">
        <v>92947</v>
      </c>
      <c r="Q230" s="169">
        <v>92947</v>
      </c>
      <c r="R230" s="169">
        <v>0</v>
      </c>
      <c r="S230" s="169">
        <v>0</v>
      </c>
      <c r="T230" s="171">
        <v>92947</v>
      </c>
      <c r="U230" s="172" t="s">
        <v>558</v>
      </c>
    </row>
    <row r="231" spans="1:21" outlineLevel="1">
      <c r="A231" s="167" t="s">
        <v>2010</v>
      </c>
      <c r="B231" s="168" t="s">
        <v>2011</v>
      </c>
      <c r="C231" s="168" t="s">
        <v>275</v>
      </c>
      <c r="D231" s="168" t="s">
        <v>557</v>
      </c>
      <c r="E231" s="169">
        <v>0</v>
      </c>
      <c r="F231" s="169">
        <v>1140</v>
      </c>
      <c r="G231" s="169">
        <v>0</v>
      </c>
      <c r="H231" s="169">
        <v>0</v>
      </c>
      <c r="I231" s="169">
        <v>0</v>
      </c>
      <c r="J231" s="169">
        <v>3</v>
      </c>
      <c r="K231" s="170">
        <v>0</v>
      </c>
      <c r="L231" s="170">
        <v>0</v>
      </c>
      <c r="M231" s="170">
        <v>0</v>
      </c>
      <c r="N231" s="170">
        <v>1.1000000000000001</v>
      </c>
      <c r="O231" s="170">
        <v>0</v>
      </c>
      <c r="P231" s="169">
        <v>0</v>
      </c>
      <c r="Q231" s="169">
        <v>0</v>
      </c>
      <c r="R231" s="169">
        <v>0</v>
      </c>
      <c r="S231" s="169">
        <v>0</v>
      </c>
      <c r="T231" s="171">
        <v>0</v>
      </c>
      <c r="U231" s="172" t="s">
        <v>2012</v>
      </c>
    </row>
    <row r="232" spans="1:21">
      <c r="A232" s="173" t="s">
        <v>560</v>
      </c>
      <c r="B232" s="174"/>
      <c r="C232" s="174"/>
      <c r="D232" s="174"/>
      <c r="E232" s="175">
        <v>477248</v>
      </c>
      <c r="F232" s="175">
        <v>473504</v>
      </c>
      <c r="G232" s="175">
        <v>4938.53</v>
      </c>
      <c r="H232" s="175">
        <v>576.6</v>
      </c>
      <c r="I232" s="174"/>
      <c r="J232" s="174"/>
      <c r="K232" s="176"/>
      <c r="L232" s="176"/>
      <c r="M232" s="176"/>
      <c r="N232" s="176"/>
      <c r="O232" s="176"/>
      <c r="P232" s="175">
        <v>515678.1</v>
      </c>
      <c r="Q232" s="175">
        <v>520616.63</v>
      </c>
      <c r="R232" s="175">
        <v>0</v>
      </c>
      <c r="S232" s="175">
        <v>0</v>
      </c>
      <c r="T232" s="175">
        <v>520616.63</v>
      </c>
      <c r="U232" s="169"/>
    </row>
    <row r="233" spans="1:21" outlineLevel="1">
      <c r="A233" s="167" t="s">
        <v>561</v>
      </c>
      <c r="B233" s="168" t="s">
        <v>562</v>
      </c>
      <c r="C233" s="168" t="s">
        <v>275</v>
      </c>
      <c r="D233" s="168" t="s">
        <v>563</v>
      </c>
      <c r="E233" s="169">
        <v>430488</v>
      </c>
      <c r="F233" s="169">
        <v>547890</v>
      </c>
      <c r="G233" s="169">
        <v>0</v>
      </c>
      <c r="H233" s="169">
        <v>0</v>
      </c>
      <c r="I233" s="169">
        <v>95</v>
      </c>
      <c r="J233" s="169">
        <v>105</v>
      </c>
      <c r="K233" s="170">
        <v>78.569999999999993</v>
      </c>
      <c r="L233" s="170">
        <v>0</v>
      </c>
      <c r="M233" s="170">
        <v>90.48</v>
      </c>
      <c r="N233" s="170">
        <v>0.86</v>
      </c>
      <c r="O233" s="170">
        <v>0</v>
      </c>
      <c r="P233" s="169">
        <v>370219.68</v>
      </c>
      <c r="Q233" s="169">
        <v>370219.68</v>
      </c>
      <c r="R233" s="169">
        <v>0</v>
      </c>
      <c r="S233" s="169">
        <v>0</v>
      </c>
      <c r="T233" s="171">
        <v>370219.68</v>
      </c>
      <c r="U233" s="172" t="s">
        <v>564</v>
      </c>
    </row>
    <row r="234" spans="1:21" outlineLevel="1">
      <c r="A234" s="167" t="s">
        <v>565</v>
      </c>
      <c r="B234" s="168" t="s">
        <v>562</v>
      </c>
      <c r="C234" s="168" t="s">
        <v>275</v>
      </c>
      <c r="D234" s="168" t="s">
        <v>563</v>
      </c>
      <c r="E234" s="169">
        <v>4152</v>
      </c>
      <c r="F234" s="169">
        <v>4375</v>
      </c>
      <c r="G234" s="169">
        <v>0</v>
      </c>
      <c r="H234" s="169">
        <v>0</v>
      </c>
      <c r="I234" s="169">
        <v>95</v>
      </c>
      <c r="J234" s="169">
        <v>107</v>
      </c>
      <c r="K234" s="170">
        <v>94.9</v>
      </c>
      <c r="L234" s="170">
        <v>0</v>
      </c>
      <c r="M234" s="170">
        <v>88.79</v>
      </c>
      <c r="N234" s="170">
        <v>1.2</v>
      </c>
      <c r="O234" s="170">
        <v>0</v>
      </c>
      <c r="P234" s="169">
        <v>4982.3999999999996</v>
      </c>
      <c r="Q234" s="169">
        <v>4982.3999999999996</v>
      </c>
      <c r="R234" s="169">
        <v>0</v>
      </c>
      <c r="S234" s="169">
        <v>0</v>
      </c>
      <c r="T234" s="171">
        <v>4982.3999999999996</v>
      </c>
      <c r="U234" s="172" t="s">
        <v>564</v>
      </c>
    </row>
    <row r="235" spans="1:21" outlineLevel="1">
      <c r="A235" s="167" t="s">
        <v>566</v>
      </c>
      <c r="B235" s="168" t="s">
        <v>421</v>
      </c>
      <c r="C235" s="168" t="s">
        <v>275</v>
      </c>
      <c r="D235" s="168" t="s">
        <v>563</v>
      </c>
      <c r="E235" s="169">
        <v>6750676</v>
      </c>
      <c r="F235" s="169">
        <v>6284848</v>
      </c>
      <c r="G235" s="169">
        <v>0</v>
      </c>
      <c r="H235" s="169">
        <v>0</v>
      </c>
      <c r="I235" s="169">
        <v>1931</v>
      </c>
      <c r="J235" s="169">
        <v>1926</v>
      </c>
      <c r="K235" s="170">
        <v>107.41</v>
      </c>
      <c r="L235" s="170">
        <v>0</v>
      </c>
      <c r="M235" s="170">
        <v>100.26</v>
      </c>
      <c r="N235" s="170">
        <v>0.86</v>
      </c>
      <c r="O235" s="170">
        <v>0</v>
      </c>
      <c r="P235" s="169">
        <v>5805581.3600000003</v>
      </c>
      <c r="Q235" s="169">
        <v>5805581.3600000003</v>
      </c>
      <c r="R235" s="169">
        <v>0</v>
      </c>
      <c r="S235" s="169">
        <v>0</v>
      </c>
      <c r="T235" s="171">
        <v>5805581.3600000003</v>
      </c>
      <c r="U235" s="172" t="s">
        <v>423</v>
      </c>
    </row>
    <row r="236" spans="1:21" outlineLevel="1">
      <c r="A236" s="167" t="s">
        <v>567</v>
      </c>
      <c r="B236" s="168" t="s">
        <v>421</v>
      </c>
      <c r="C236" s="168" t="s">
        <v>275</v>
      </c>
      <c r="D236" s="168" t="s">
        <v>422</v>
      </c>
      <c r="E236" s="169">
        <v>0</v>
      </c>
      <c r="F236" s="169">
        <v>333</v>
      </c>
      <c r="G236" s="169">
        <v>0</v>
      </c>
      <c r="H236" s="169">
        <v>0</v>
      </c>
      <c r="I236" s="169">
        <v>0</v>
      </c>
      <c r="J236" s="169">
        <v>1</v>
      </c>
      <c r="K236" s="170">
        <v>0</v>
      </c>
      <c r="L236" s="170">
        <v>0</v>
      </c>
      <c r="M236" s="170">
        <v>0</v>
      </c>
      <c r="N236" s="170">
        <v>1.27</v>
      </c>
      <c r="O236" s="170">
        <v>0</v>
      </c>
      <c r="P236" s="169">
        <v>0</v>
      </c>
      <c r="Q236" s="169">
        <v>0</v>
      </c>
      <c r="R236" s="169">
        <v>0</v>
      </c>
      <c r="S236" s="169">
        <v>0</v>
      </c>
      <c r="T236" s="171">
        <v>0</v>
      </c>
      <c r="U236" s="172" t="s">
        <v>423</v>
      </c>
    </row>
    <row r="237" spans="1:21" outlineLevel="1">
      <c r="A237" s="167" t="s">
        <v>565</v>
      </c>
      <c r="B237" s="168" t="s">
        <v>421</v>
      </c>
      <c r="C237" s="168" t="s">
        <v>275</v>
      </c>
      <c r="D237" s="168" t="s">
        <v>563</v>
      </c>
      <c r="E237" s="169">
        <v>110301</v>
      </c>
      <c r="F237" s="169">
        <v>105915</v>
      </c>
      <c r="G237" s="169">
        <v>0</v>
      </c>
      <c r="H237" s="169">
        <v>0</v>
      </c>
      <c r="I237" s="169">
        <v>1663</v>
      </c>
      <c r="J237" s="169">
        <v>1605</v>
      </c>
      <c r="K237" s="170">
        <v>104.14</v>
      </c>
      <c r="L237" s="170">
        <v>0</v>
      </c>
      <c r="M237" s="170">
        <v>103.61</v>
      </c>
      <c r="N237" s="170">
        <v>1.2</v>
      </c>
      <c r="O237" s="170">
        <v>0</v>
      </c>
      <c r="P237" s="169">
        <v>132361.20000000001</v>
      </c>
      <c r="Q237" s="169">
        <v>132361.20000000001</v>
      </c>
      <c r="R237" s="169">
        <v>0</v>
      </c>
      <c r="S237" s="169">
        <v>0</v>
      </c>
      <c r="T237" s="171">
        <v>132361.20000000001</v>
      </c>
      <c r="U237" s="172" t="s">
        <v>423</v>
      </c>
    </row>
    <row r="238" spans="1:21" ht="30" outlineLevel="1">
      <c r="A238" s="167" t="s">
        <v>568</v>
      </c>
      <c r="B238" s="168" t="s">
        <v>421</v>
      </c>
      <c r="C238" s="168" t="s">
        <v>275</v>
      </c>
      <c r="D238" s="168" t="s">
        <v>563</v>
      </c>
      <c r="E238" s="169">
        <v>8021</v>
      </c>
      <c r="F238" s="169">
        <v>0</v>
      </c>
      <c r="G238" s="169">
        <v>0</v>
      </c>
      <c r="H238" s="169">
        <v>0</v>
      </c>
      <c r="I238" s="169">
        <v>13</v>
      </c>
      <c r="J238" s="169">
        <v>0</v>
      </c>
      <c r="K238" s="170">
        <v>0</v>
      </c>
      <c r="L238" s="170">
        <v>0</v>
      </c>
      <c r="M238" s="170">
        <v>0</v>
      </c>
      <c r="N238" s="170">
        <v>1.02</v>
      </c>
      <c r="O238" s="170">
        <v>0</v>
      </c>
      <c r="P238" s="169">
        <v>8181.42</v>
      </c>
      <c r="Q238" s="169">
        <v>8181.42</v>
      </c>
      <c r="R238" s="169">
        <v>0</v>
      </c>
      <c r="S238" s="169">
        <v>0</v>
      </c>
      <c r="T238" s="171">
        <v>8181.42</v>
      </c>
      <c r="U238" s="172" t="s">
        <v>423</v>
      </c>
    </row>
    <row r="239" spans="1:21" ht="30" outlineLevel="1">
      <c r="A239" s="167" t="s">
        <v>569</v>
      </c>
      <c r="B239" s="168" t="s">
        <v>421</v>
      </c>
      <c r="C239" s="168" t="s">
        <v>275</v>
      </c>
      <c r="D239" s="168" t="s">
        <v>563</v>
      </c>
      <c r="E239" s="169">
        <v>8144</v>
      </c>
      <c r="F239" s="169">
        <v>9829</v>
      </c>
      <c r="G239" s="169">
        <v>0</v>
      </c>
      <c r="H239" s="169">
        <v>0</v>
      </c>
      <c r="I239" s="169">
        <v>123</v>
      </c>
      <c r="J239" s="169">
        <v>142</v>
      </c>
      <c r="K239" s="170">
        <v>82.86</v>
      </c>
      <c r="L239" s="170">
        <v>0</v>
      </c>
      <c r="M239" s="170">
        <v>86.62</v>
      </c>
      <c r="N239" s="170">
        <v>0.98</v>
      </c>
      <c r="O239" s="170">
        <v>0</v>
      </c>
      <c r="P239" s="169">
        <v>7981.12</v>
      </c>
      <c r="Q239" s="169">
        <v>7981.12</v>
      </c>
      <c r="R239" s="169">
        <v>0</v>
      </c>
      <c r="S239" s="169">
        <v>0</v>
      </c>
      <c r="T239" s="171">
        <v>7981.12</v>
      </c>
      <c r="U239" s="172" t="s">
        <v>423</v>
      </c>
    </row>
    <row r="240" spans="1:21" outlineLevel="1">
      <c r="A240" s="167" t="s">
        <v>571</v>
      </c>
      <c r="B240" s="168" t="s">
        <v>399</v>
      </c>
      <c r="C240" s="168" t="s">
        <v>275</v>
      </c>
      <c r="D240" s="168" t="s">
        <v>563</v>
      </c>
      <c r="E240" s="169">
        <v>2509026</v>
      </c>
      <c r="F240" s="169">
        <v>3235328</v>
      </c>
      <c r="G240" s="169">
        <v>0</v>
      </c>
      <c r="H240" s="169">
        <v>0</v>
      </c>
      <c r="I240" s="169">
        <v>487</v>
      </c>
      <c r="J240" s="169">
        <v>488</v>
      </c>
      <c r="K240" s="170">
        <v>77.55</v>
      </c>
      <c r="L240" s="170">
        <v>0</v>
      </c>
      <c r="M240" s="170">
        <v>99.8</v>
      </c>
      <c r="N240" s="170">
        <v>0.98</v>
      </c>
      <c r="O240" s="170">
        <v>0</v>
      </c>
      <c r="P240" s="169">
        <v>2458845.48</v>
      </c>
      <c r="Q240" s="169">
        <v>2458845.48</v>
      </c>
      <c r="R240" s="169">
        <v>0</v>
      </c>
      <c r="S240" s="169">
        <v>0</v>
      </c>
      <c r="T240" s="171">
        <v>2458845.48</v>
      </c>
      <c r="U240" s="172" t="s">
        <v>400</v>
      </c>
    </row>
    <row r="241" spans="1:21" outlineLevel="1">
      <c r="A241" s="167" t="s">
        <v>565</v>
      </c>
      <c r="B241" s="168" t="s">
        <v>399</v>
      </c>
      <c r="C241" s="168" t="s">
        <v>275</v>
      </c>
      <c r="D241" s="168" t="s">
        <v>563</v>
      </c>
      <c r="E241" s="169">
        <v>10773</v>
      </c>
      <c r="F241" s="169">
        <v>11844</v>
      </c>
      <c r="G241" s="169">
        <v>0</v>
      </c>
      <c r="H241" s="169">
        <v>0</v>
      </c>
      <c r="I241" s="169">
        <v>157</v>
      </c>
      <c r="J241" s="169">
        <v>171</v>
      </c>
      <c r="K241" s="170">
        <v>90.96</v>
      </c>
      <c r="L241" s="170">
        <v>0</v>
      </c>
      <c r="M241" s="170">
        <v>91.81</v>
      </c>
      <c r="N241" s="170">
        <v>1.2</v>
      </c>
      <c r="O241" s="170">
        <v>0</v>
      </c>
      <c r="P241" s="169">
        <v>12927.6</v>
      </c>
      <c r="Q241" s="169">
        <v>12927.6</v>
      </c>
      <c r="R241" s="169">
        <v>0</v>
      </c>
      <c r="S241" s="169">
        <v>0</v>
      </c>
      <c r="T241" s="171">
        <v>12927.6</v>
      </c>
      <c r="U241" s="172" t="s">
        <v>400</v>
      </c>
    </row>
    <row r="242" spans="1:21" outlineLevel="1">
      <c r="A242" s="167" t="s">
        <v>2013</v>
      </c>
      <c r="B242" s="168" t="s">
        <v>399</v>
      </c>
      <c r="C242" s="168" t="s">
        <v>275</v>
      </c>
      <c r="D242" s="168" t="s">
        <v>422</v>
      </c>
      <c r="E242" s="169">
        <v>3417</v>
      </c>
      <c r="F242" s="169">
        <v>2278</v>
      </c>
      <c r="G242" s="169">
        <v>0</v>
      </c>
      <c r="H242" s="169">
        <v>0</v>
      </c>
      <c r="I242" s="169">
        <v>3</v>
      </c>
      <c r="J242" s="169">
        <v>2</v>
      </c>
      <c r="K242" s="170">
        <v>150</v>
      </c>
      <c r="L242" s="170">
        <v>0</v>
      </c>
      <c r="M242" s="170">
        <v>150</v>
      </c>
      <c r="N242" s="170">
        <v>1.2</v>
      </c>
      <c r="O242" s="170">
        <v>0</v>
      </c>
      <c r="P242" s="169">
        <v>4100.3999999999996</v>
      </c>
      <c r="Q242" s="169">
        <v>4100.3999999999996</v>
      </c>
      <c r="R242" s="169">
        <v>0</v>
      </c>
      <c r="S242" s="169">
        <v>0</v>
      </c>
      <c r="T242" s="171">
        <v>4100.3999999999996</v>
      </c>
      <c r="U242" s="172" t="s">
        <v>400</v>
      </c>
    </row>
    <row r="243" spans="1:21" outlineLevel="1">
      <c r="A243" s="167" t="s">
        <v>572</v>
      </c>
      <c r="B243" s="168" t="s">
        <v>399</v>
      </c>
      <c r="C243" s="168" t="s">
        <v>275</v>
      </c>
      <c r="D243" s="168" t="s">
        <v>422</v>
      </c>
      <c r="E243" s="169">
        <v>5868</v>
      </c>
      <c r="F243" s="169">
        <v>1027552</v>
      </c>
      <c r="G243" s="169">
        <v>0</v>
      </c>
      <c r="H243" s="169">
        <v>0</v>
      </c>
      <c r="I243" s="169">
        <v>9</v>
      </c>
      <c r="J243" s="169">
        <v>1328</v>
      </c>
      <c r="K243" s="170">
        <v>0.56999999999999995</v>
      </c>
      <c r="L243" s="170">
        <v>0</v>
      </c>
      <c r="M243" s="170">
        <v>0.68</v>
      </c>
      <c r="N243" s="170">
        <v>1.1100000000000001</v>
      </c>
      <c r="O243" s="170">
        <v>0</v>
      </c>
      <c r="P243" s="169">
        <v>6513.48</v>
      </c>
      <c r="Q243" s="169">
        <v>6513.48</v>
      </c>
      <c r="R243" s="169">
        <v>0</v>
      </c>
      <c r="S243" s="169">
        <v>0</v>
      </c>
      <c r="T243" s="171">
        <v>6513.48</v>
      </c>
      <c r="U243" s="172" t="s">
        <v>400</v>
      </c>
    </row>
    <row r="244" spans="1:21" outlineLevel="1">
      <c r="A244" s="167" t="s">
        <v>573</v>
      </c>
      <c r="B244" s="168" t="s">
        <v>574</v>
      </c>
      <c r="C244" s="168" t="s">
        <v>275</v>
      </c>
      <c r="D244" s="168" t="s">
        <v>422</v>
      </c>
      <c r="E244" s="169">
        <v>36453</v>
      </c>
      <c r="F244" s="169">
        <v>32251</v>
      </c>
      <c r="G244" s="169">
        <v>0</v>
      </c>
      <c r="H244" s="169">
        <v>411.4</v>
      </c>
      <c r="I244" s="169">
        <v>35</v>
      </c>
      <c r="J244" s="169">
        <v>29</v>
      </c>
      <c r="K244" s="170">
        <v>113.03</v>
      </c>
      <c r="L244" s="170">
        <v>0</v>
      </c>
      <c r="M244" s="170">
        <v>120.69</v>
      </c>
      <c r="N244" s="170">
        <v>1.24</v>
      </c>
      <c r="O244" s="170">
        <v>0</v>
      </c>
      <c r="P244" s="169">
        <v>45201.72</v>
      </c>
      <c r="Q244" s="169">
        <v>45201.72</v>
      </c>
      <c r="R244" s="169">
        <v>0</v>
      </c>
      <c r="S244" s="169">
        <v>0</v>
      </c>
      <c r="T244" s="171">
        <v>45201.72</v>
      </c>
      <c r="U244" s="172" t="s">
        <v>575</v>
      </c>
    </row>
    <row r="245" spans="1:21" outlineLevel="1">
      <c r="A245" s="167" t="s">
        <v>579</v>
      </c>
      <c r="B245" s="168" t="s">
        <v>577</v>
      </c>
      <c r="C245" s="168" t="s">
        <v>275</v>
      </c>
      <c r="D245" s="168" t="s">
        <v>563</v>
      </c>
      <c r="E245" s="169">
        <v>3330998</v>
      </c>
      <c r="F245" s="169">
        <v>2223639</v>
      </c>
      <c r="G245" s="169">
        <v>0</v>
      </c>
      <c r="H245" s="169">
        <v>0</v>
      </c>
      <c r="I245" s="169">
        <v>314</v>
      </c>
      <c r="J245" s="169">
        <v>260</v>
      </c>
      <c r="K245" s="170">
        <v>149.80000000000001</v>
      </c>
      <c r="L245" s="170">
        <v>0</v>
      </c>
      <c r="M245" s="170">
        <v>120.77</v>
      </c>
      <c r="N245" s="170">
        <v>0.79</v>
      </c>
      <c r="O245" s="170">
        <v>0</v>
      </c>
      <c r="P245" s="169">
        <v>2631488.42</v>
      </c>
      <c r="Q245" s="169">
        <v>2631488.42</v>
      </c>
      <c r="R245" s="169">
        <v>0</v>
      </c>
      <c r="S245" s="169">
        <v>0</v>
      </c>
      <c r="T245" s="171">
        <v>2631488.42</v>
      </c>
      <c r="U245" s="172" t="s">
        <v>578</v>
      </c>
    </row>
    <row r="246" spans="1:21" outlineLevel="1">
      <c r="A246" s="167" t="s">
        <v>580</v>
      </c>
      <c r="B246" s="168" t="s">
        <v>581</v>
      </c>
      <c r="C246" s="168" t="s">
        <v>275</v>
      </c>
      <c r="D246" s="168" t="s">
        <v>563</v>
      </c>
      <c r="E246" s="169">
        <v>672203</v>
      </c>
      <c r="F246" s="169">
        <v>679047</v>
      </c>
      <c r="G246" s="169">
        <v>483974.97</v>
      </c>
      <c r="H246" s="169">
        <v>220056.29</v>
      </c>
      <c r="I246" s="169">
        <v>699</v>
      </c>
      <c r="J246" s="169">
        <v>654</v>
      </c>
      <c r="K246" s="170">
        <v>98.99</v>
      </c>
      <c r="L246" s="170">
        <v>219.93</v>
      </c>
      <c r="M246" s="170">
        <v>106.88</v>
      </c>
      <c r="N246" s="170">
        <v>1.44</v>
      </c>
      <c r="O246" s="170">
        <v>0</v>
      </c>
      <c r="P246" s="169">
        <v>967972.32</v>
      </c>
      <c r="Q246" s="169">
        <v>1451947.29</v>
      </c>
      <c r="R246" s="169">
        <v>0</v>
      </c>
      <c r="S246" s="169">
        <v>0</v>
      </c>
      <c r="T246" s="171">
        <v>1451947.29</v>
      </c>
      <c r="U246" s="172" t="s">
        <v>582</v>
      </c>
    </row>
    <row r="247" spans="1:21" outlineLevel="1">
      <c r="A247" s="167" t="s">
        <v>583</v>
      </c>
      <c r="B247" s="168" t="s">
        <v>581</v>
      </c>
      <c r="C247" s="168" t="s">
        <v>275</v>
      </c>
      <c r="D247" s="168" t="s">
        <v>563</v>
      </c>
      <c r="E247" s="169">
        <v>2025907</v>
      </c>
      <c r="F247" s="169">
        <v>1939563</v>
      </c>
      <c r="G247" s="169">
        <v>0</v>
      </c>
      <c r="H247" s="169">
        <v>0</v>
      </c>
      <c r="I247" s="169">
        <v>188</v>
      </c>
      <c r="J247" s="169">
        <v>192</v>
      </c>
      <c r="K247" s="170">
        <v>104.45</v>
      </c>
      <c r="L247" s="170">
        <v>0</v>
      </c>
      <c r="M247" s="170">
        <v>97.92</v>
      </c>
      <c r="N247" s="170">
        <v>0.67</v>
      </c>
      <c r="O247" s="170">
        <v>0</v>
      </c>
      <c r="P247" s="169">
        <v>1357357.69</v>
      </c>
      <c r="Q247" s="169">
        <v>1357357.69</v>
      </c>
      <c r="R247" s="169">
        <v>0</v>
      </c>
      <c r="S247" s="169">
        <v>0</v>
      </c>
      <c r="T247" s="171">
        <v>1357357.69</v>
      </c>
      <c r="U247" s="172" t="s">
        <v>582</v>
      </c>
    </row>
    <row r="248" spans="1:21" outlineLevel="1">
      <c r="A248" s="167" t="s">
        <v>584</v>
      </c>
      <c r="B248" s="168" t="s">
        <v>581</v>
      </c>
      <c r="C248" s="168" t="s">
        <v>275</v>
      </c>
      <c r="D248" s="168" t="s">
        <v>563</v>
      </c>
      <c r="E248" s="169">
        <v>1225009</v>
      </c>
      <c r="F248" s="169">
        <v>1153188</v>
      </c>
      <c r="G248" s="169">
        <v>0</v>
      </c>
      <c r="H248" s="169">
        <v>0</v>
      </c>
      <c r="I248" s="169">
        <v>367</v>
      </c>
      <c r="J248" s="169">
        <v>350</v>
      </c>
      <c r="K248" s="170">
        <v>106.23</v>
      </c>
      <c r="L248" s="170">
        <v>0</v>
      </c>
      <c r="M248" s="170">
        <v>104.86</v>
      </c>
      <c r="N248" s="170">
        <v>0.67</v>
      </c>
      <c r="O248" s="170">
        <v>0</v>
      </c>
      <c r="P248" s="169">
        <v>820756.03</v>
      </c>
      <c r="Q248" s="169">
        <v>820756.03</v>
      </c>
      <c r="R248" s="169">
        <v>0</v>
      </c>
      <c r="S248" s="169">
        <v>0</v>
      </c>
      <c r="T248" s="171">
        <v>820756.03</v>
      </c>
      <c r="U248" s="172" t="s">
        <v>582</v>
      </c>
    </row>
    <row r="249" spans="1:21" outlineLevel="1">
      <c r="A249" s="167" t="s">
        <v>565</v>
      </c>
      <c r="B249" s="168" t="s">
        <v>581</v>
      </c>
      <c r="C249" s="168" t="s">
        <v>275</v>
      </c>
      <c r="D249" s="168" t="s">
        <v>563</v>
      </c>
      <c r="E249" s="169">
        <v>29646</v>
      </c>
      <c r="F249" s="169">
        <v>20854</v>
      </c>
      <c r="G249" s="169">
        <v>0</v>
      </c>
      <c r="H249" s="169">
        <v>0</v>
      </c>
      <c r="I249" s="169">
        <v>134</v>
      </c>
      <c r="J249" s="169">
        <v>98</v>
      </c>
      <c r="K249" s="170">
        <v>142.16</v>
      </c>
      <c r="L249" s="170">
        <v>0</v>
      </c>
      <c r="M249" s="170">
        <v>136.72999999999999</v>
      </c>
      <c r="N249" s="170">
        <v>1.2</v>
      </c>
      <c r="O249" s="170">
        <v>0</v>
      </c>
      <c r="P249" s="169">
        <v>35575.199999999997</v>
      </c>
      <c r="Q249" s="169">
        <v>35575.199999999997</v>
      </c>
      <c r="R249" s="169">
        <v>0</v>
      </c>
      <c r="S249" s="169">
        <v>0</v>
      </c>
      <c r="T249" s="171">
        <v>35575.199999999997</v>
      </c>
      <c r="U249" s="172" t="s">
        <v>582</v>
      </c>
    </row>
    <row r="250" spans="1:21" outlineLevel="1">
      <c r="A250" s="167" t="s">
        <v>585</v>
      </c>
      <c r="B250" s="168" t="s">
        <v>581</v>
      </c>
      <c r="C250" s="168" t="s">
        <v>275</v>
      </c>
      <c r="D250" s="168" t="s">
        <v>422</v>
      </c>
      <c r="E250" s="169">
        <v>504366</v>
      </c>
      <c r="F250" s="169">
        <v>431762</v>
      </c>
      <c r="G250" s="169">
        <v>0</v>
      </c>
      <c r="H250" s="169">
        <v>0</v>
      </c>
      <c r="I250" s="169">
        <v>1106</v>
      </c>
      <c r="J250" s="169">
        <v>1025</v>
      </c>
      <c r="K250" s="170">
        <v>116.82</v>
      </c>
      <c r="L250" s="170">
        <v>0</v>
      </c>
      <c r="M250" s="170">
        <v>107.9</v>
      </c>
      <c r="N250" s="170">
        <v>1.44</v>
      </c>
      <c r="O250" s="170">
        <v>0</v>
      </c>
      <c r="P250" s="169">
        <v>726287.04</v>
      </c>
      <c r="Q250" s="169">
        <v>726287.04</v>
      </c>
      <c r="R250" s="169">
        <v>0</v>
      </c>
      <c r="S250" s="169">
        <v>0</v>
      </c>
      <c r="T250" s="171">
        <v>726287.04</v>
      </c>
      <c r="U250" s="172" t="s">
        <v>582</v>
      </c>
    </row>
    <row r="251" spans="1:21" outlineLevel="1">
      <c r="A251" s="167" t="s">
        <v>586</v>
      </c>
      <c r="B251" s="168" t="s">
        <v>581</v>
      </c>
      <c r="C251" s="168" t="s">
        <v>275</v>
      </c>
      <c r="D251" s="168" t="s">
        <v>422</v>
      </c>
      <c r="E251" s="169">
        <v>14497</v>
      </c>
      <c r="F251" s="169">
        <v>6213</v>
      </c>
      <c r="G251" s="169">
        <v>0</v>
      </c>
      <c r="H251" s="169">
        <v>0</v>
      </c>
      <c r="I251" s="169">
        <v>7</v>
      </c>
      <c r="J251" s="169">
        <v>2</v>
      </c>
      <c r="K251" s="170">
        <v>233.33</v>
      </c>
      <c r="L251" s="170">
        <v>0</v>
      </c>
      <c r="M251" s="170">
        <v>350</v>
      </c>
      <c r="N251" s="170">
        <v>1.1299999999999999</v>
      </c>
      <c r="O251" s="170">
        <v>0</v>
      </c>
      <c r="P251" s="169">
        <v>16381.61</v>
      </c>
      <c r="Q251" s="169">
        <v>16381.61</v>
      </c>
      <c r="R251" s="169">
        <v>0</v>
      </c>
      <c r="S251" s="169">
        <v>0</v>
      </c>
      <c r="T251" s="171">
        <v>16381.61</v>
      </c>
      <c r="U251" s="172" t="s">
        <v>582</v>
      </c>
    </row>
    <row r="252" spans="1:21" outlineLevel="1">
      <c r="A252" s="167" t="s">
        <v>580</v>
      </c>
      <c r="B252" s="168" t="s">
        <v>587</v>
      </c>
      <c r="C252" s="168" t="s">
        <v>275</v>
      </c>
      <c r="D252" s="168" t="s">
        <v>563</v>
      </c>
      <c r="E252" s="169">
        <v>0</v>
      </c>
      <c r="F252" s="169">
        <v>0</v>
      </c>
      <c r="G252" s="169">
        <v>50024.87</v>
      </c>
      <c r="H252" s="169">
        <v>18092.82</v>
      </c>
      <c r="I252" s="169">
        <v>39</v>
      </c>
      <c r="J252" s="169">
        <v>14</v>
      </c>
      <c r="K252" s="170">
        <v>0</v>
      </c>
      <c r="L252" s="170">
        <v>276.49</v>
      </c>
      <c r="M252" s="170">
        <v>278.57</v>
      </c>
      <c r="N252" s="170">
        <v>1.44</v>
      </c>
      <c r="O252" s="170">
        <v>0</v>
      </c>
      <c r="P252" s="169">
        <v>0</v>
      </c>
      <c r="Q252" s="169">
        <v>50024.87</v>
      </c>
      <c r="R252" s="169">
        <v>0</v>
      </c>
      <c r="S252" s="169">
        <v>0</v>
      </c>
      <c r="T252" s="171">
        <v>50024.87</v>
      </c>
      <c r="U252" s="172" t="s">
        <v>588</v>
      </c>
    </row>
    <row r="253" spans="1:21" outlineLevel="1">
      <c r="A253" s="167" t="s">
        <v>583</v>
      </c>
      <c r="B253" s="168" t="s">
        <v>587</v>
      </c>
      <c r="C253" s="168" t="s">
        <v>275</v>
      </c>
      <c r="D253" s="168" t="s">
        <v>563</v>
      </c>
      <c r="E253" s="169">
        <v>1310613</v>
      </c>
      <c r="F253" s="169">
        <v>1155107</v>
      </c>
      <c r="G253" s="169">
        <v>0</v>
      </c>
      <c r="H253" s="169">
        <v>0</v>
      </c>
      <c r="I253" s="169">
        <v>140</v>
      </c>
      <c r="J253" s="169">
        <v>93</v>
      </c>
      <c r="K253" s="170">
        <v>113.46</v>
      </c>
      <c r="L253" s="170">
        <v>0</v>
      </c>
      <c r="M253" s="170">
        <v>150.54</v>
      </c>
      <c r="N253" s="170">
        <v>0.67</v>
      </c>
      <c r="O253" s="170">
        <v>0</v>
      </c>
      <c r="P253" s="169">
        <v>878110.71</v>
      </c>
      <c r="Q253" s="169">
        <v>878110.71</v>
      </c>
      <c r="R253" s="169">
        <v>0</v>
      </c>
      <c r="S253" s="169">
        <v>0</v>
      </c>
      <c r="T253" s="171">
        <v>878110.71</v>
      </c>
      <c r="U253" s="172" t="s">
        <v>588</v>
      </c>
    </row>
    <row r="254" spans="1:21" outlineLevel="1">
      <c r="A254" s="167" t="s">
        <v>589</v>
      </c>
      <c r="B254" s="168" t="s">
        <v>590</v>
      </c>
      <c r="C254" s="168" t="s">
        <v>275</v>
      </c>
      <c r="D254" s="168" t="s">
        <v>563</v>
      </c>
      <c r="E254" s="169">
        <v>5956479</v>
      </c>
      <c r="F254" s="169">
        <v>5788437</v>
      </c>
      <c r="G254" s="169">
        <v>0</v>
      </c>
      <c r="H254" s="169">
        <v>0</v>
      </c>
      <c r="I254" s="169">
        <v>386</v>
      </c>
      <c r="J254" s="169">
        <v>377</v>
      </c>
      <c r="K254" s="170">
        <v>102.9</v>
      </c>
      <c r="L254" s="170">
        <v>0</v>
      </c>
      <c r="M254" s="170">
        <v>102.39</v>
      </c>
      <c r="N254" s="170">
        <v>0.86</v>
      </c>
      <c r="O254" s="170">
        <v>0</v>
      </c>
      <c r="P254" s="169">
        <v>5122571.9400000004</v>
      </c>
      <c r="Q254" s="169">
        <v>5122571.9400000004</v>
      </c>
      <c r="R254" s="169">
        <v>0</v>
      </c>
      <c r="S254" s="169">
        <v>0</v>
      </c>
      <c r="T254" s="171">
        <v>5122571.9400000004</v>
      </c>
      <c r="U254" s="172" t="s">
        <v>591</v>
      </c>
    </row>
    <row r="255" spans="1:21" outlineLevel="1">
      <c r="A255" s="167" t="s">
        <v>565</v>
      </c>
      <c r="B255" s="168" t="s">
        <v>590</v>
      </c>
      <c r="C255" s="168" t="s">
        <v>275</v>
      </c>
      <c r="D255" s="168" t="s">
        <v>563</v>
      </c>
      <c r="E255" s="169">
        <v>8433</v>
      </c>
      <c r="F255" s="169">
        <v>7629</v>
      </c>
      <c r="G255" s="169">
        <v>0</v>
      </c>
      <c r="H255" s="169">
        <v>0</v>
      </c>
      <c r="I255" s="169">
        <v>233</v>
      </c>
      <c r="J255" s="169">
        <v>221</v>
      </c>
      <c r="K255" s="170">
        <v>110.54</v>
      </c>
      <c r="L255" s="170">
        <v>0</v>
      </c>
      <c r="M255" s="170">
        <v>105.43</v>
      </c>
      <c r="N255" s="170">
        <v>1.2</v>
      </c>
      <c r="O255" s="170">
        <v>0</v>
      </c>
      <c r="P255" s="169">
        <v>10119.6</v>
      </c>
      <c r="Q255" s="169">
        <v>10119.6</v>
      </c>
      <c r="R255" s="169">
        <v>0</v>
      </c>
      <c r="S255" s="169">
        <v>0</v>
      </c>
      <c r="T255" s="171">
        <v>10119.6</v>
      </c>
      <c r="U255" s="172" t="s">
        <v>591</v>
      </c>
    </row>
    <row r="256" spans="1:21" outlineLevel="1">
      <c r="A256" s="167" t="s">
        <v>592</v>
      </c>
      <c r="B256" s="168" t="s">
        <v>593</v>
      </c>
      <c r="C256" s="168" t="s">
        <v>275</v>
      </c>
      <c r="D256" s="168" t="s">
        <v>563</v>
      </c>
      <c r="E256" s="169">
        <v>653193</v>
      </c>
      <c r="F256" s="169">
        <v>829579</v>
      </c>
      <c r="G256" s="169">
        <v>0</v>
      </c>
      <c r="H256" s="169">
        <v>0</v>
      </c>
      <c r="I256" s="169">
        <v>90</v>
      </c>
      <c r="J256" s="169">
        <v>96</v>
      </c>
      <c r="K256" s="170">
        <v>78.739999999999995</v>
      </c>
      <c r="L256" s="170">
        <v>0</v>
      </c>
      <c r="M256" s="170">
        <v>93.75</v>
      </c>
      <c r="N256" s="170">
        <v>0.86</v>
      </c>
      <c r="O256" s="170">
        <v>0</v>
      </c>
      <c r="P256" s="169">
        <v>561745.98</v>
      </c>
      <c r="Q256" s="169">
        <v>561745.98</v>
      </c>
      <c r="R256" s="169">
        <v>0</v>
      </c>
      <c r="S256" s="169">
        <v>0</v>
      </c>
      <c r="T256" s="171">
        <v>561745.98</v>
      </c>
      <c r="U256" s="172" t="s">
        <v>594</v>
      </c>
    </row>
    <row r="257" spans="1:21" outlineLevel="1">
      <c r="A257" s="167" t="s">
        <v>565</v>
      </c>
      <c r="B257" s="168" t="s">
        <v>593</v>
      </c>
      <c r="C257" s="168" t="s">
        <v>275</v>
      </c>
      <c r="D257" s="168" t="s">
        <v>563</v>
      </c>
      <c r="E257" s="169">
        <v>1521</v>
      </c>
      <c r="F257" s="169">
        <v>1218</v>
      </c>
      <c r="G257" s="169">
        <v>0</v>
      </c>
      <c r="H257" s="169">
        <v>0</v>
      </c>
      <c r="I257" s="169">
        <v>39</v>
      </c>
      <c r="J257" s="169">
        <v>28</v>
      </c>
      <c r="K257" s="170">
        <v>124.88</v>
      </c>
      <c r="L257" s="170">
        <v>0</v>
      </c>
      <c r="M257" s="170">
        <v>139.29</v>
      </c>
      <c r="N257" s="170">
        <v>1.2</v>
      </c>
      <c r="O257" s="170">
        <v>0</v>
      </c>
      <c r="P257" s="169">
        <v>1825.2</v>
      </c>
      <c r="Q257" s="169">
        <v>1825.2</v>
      </c>
      <c r="R257" s="169">
        <v>0</v>
      </c>
      <c r="S257" s="169">
        <v>0</v>
      </c>
      <c r="T257" s="171">
        <v>1825.2</v>
      </c>
      <c r="U257" s="172" t="s">
        <v>594</v>
      </c>
    </row>
    <row r="258" spans="1:21" outlineLevel="1">
      <c r="A258" s="167" t="s">
        <v>595</v>
      </c>
      <c r="B258" s="168" t="s">
        <v>596</v>
      </c>
      <c r="C258" s="168" t="s">
        <v>275</v>
      </c>
      <c r="D258" s="168" t="s">
        <v>563</v>
      </c>
      <c r="E258" s="169">
        <v>5340366</v>
      </c>
      <c r="F258" s="169">
        <v>6406155</v>
      </c>
      <c r="G258" s="169">
        <v>728794</v>
      </c>
      <c r="H258" s="169">
        <v>1013532</v>
      </c>
      <c r="I258" s="169">
        <v>210</v>
      </c>
      <c r="J258" s="169">
        <v>236</v>
      </c>
      <c r="K258" s="170">
        <v>83.36</v>
      </c>
      <c r="L258" s="170">
        <v>71.91</v>
      </c>
      <c r="M258" s="170">
        <v>88.98</v>
      </c>
      <c r="N258" s="170">
        <v>0.91</v>
      </c>
      <c r="O258" s="170">
        <v>0</v>
      </c>
      <c r="P258" s="169">
        <v>4859733.0599999996</v>
      </c>
      <c r="Q258" s="169">
        <v>5588527.0599999996</v>
      </c>
      <c r="R258" s="169">
        <v>0</v>
      </c>
      <c r="S258" s="169">
        <v>0</v>
      </c>
      <c r="T258" s="171">
        <v>5588527.0599999996</v>
      </c>
      <c r="U258" s="172" t="s">
        <v>597</v>
      </c>
    </row>
    <row r="259" spans="1:21" outlineLevel="1">
      <c r="A259" s="167" t="s">
        <v>598</v>
      </c>
      <c r="B259" s="168" t="s">
        <v>599</v>
      </c>
      <c r="C259" s="168" t="s">
        <v>275</v>
      </c>
      <c r="D259" s="168" t="s">
        <v>563</v>
      </c>
      <c r="E259" s="169">
        <v>1437712</v>
      </c>
      <c r="F259" s="169">
        <v>1580196</v>
      </c>
      <c r="G259" s="169">
        <v>0</v>
      </c>
      <c r="H259" s="169">
        <v>0</v>
      </c>
      <c r="I259" s="169">
        <v>1409</v>
      </c>
      <c r="J259" s="169">
        <v>1284</v>
      </c>
      <c r="K259" s="170">
        <v>90.98</v>
      </c>
      <c r="L259" s="170">
        <v>0</v>
      </c>
      <c r="M259" s="170">
        <v>109.74</v>
      </c>
      <c r="N259" s="170">
        <v>0.98</v>
      </c>
      <c r="O259" s="170">
        <v>0</v>
      </c>
      <c r="P259" s="169">
        <v>1408957.76</v>
      </c>
      <c r="Q259" s="169">
        <v>1408957.76</v>
      </c>
      <c r="R259" s="169">
        <v>0</v>
      </c>
      <c r="S259" s="169">
        <v>0</v>
      </c>
      <c r="T259" s="171">
        <v>1408957.76</v>
      </c>
      <c r="U259" s="172" t="s">
        <v>600</v>
      </c>
    </row>
    <row r="260" spans="1:21" outlineLevel="1">
      <c r="A260" s="167" t="s">
        <v>565</v>
      </c>
      <c r="B260" s="168" t="s">
        <v>599</v>
      </c>
      <c r="C260" s="168" t="s">
        <v>275</v>
      </c>
      <c r="D260" s="168" t="s">
        <v>563</v>
      </c>
      <c r="E260" s="169">
        <v>25599</v>
      </c>
      <c r="F260" s="169">
        <v>27573</v>
      </c>
      <c r="G260" s="169">
        <v>0</v>
      </c>
      <c r="H260" s="169">
        <v>0</v>
      </c>
      <c r="I260" s="169">
        <v>617</v>
      </c>
      <c r="J260" s="169">
        <v>610</v>
      </c>
      <c r="K260" s="170">
        <v>92.84</v>
      </c>
      <c r="L260" s="170">
        <v>0</v>
      </c>
      <c r="M260" s="170">
        <v>101.15</v>
      </c>
      <c r="N260" s="170">
        <v>1.2</v>
      </c>
      <c r="O260" s="170">
        <v>0</v>
      </c>
      <c r="P260" s="169">
        <v>30718.799999999999</v>
      </c>
      <c r="Q260" s="169">
        <v>30718.799999999999</v>
      </c>
      <c r="R260" s="169">
        <v>0</v>
      </c>
      <c r="S260" s="169">
        <v>0</v>
      </c>
      <c r="T260" s="171">
        <v>30718.799999999999</v>
      </c>
      <c r="U260" s="172" t="s">
        <v>600</v>
      </c>
    </row>
    <row r="261" spans="1:21" ht="30" outlineLevel="1">
      <c r="A261" s="167" t="s">
        <v>569</v>
      </c>
      <c r="B261" s="168" t="s">
        <v>599</v>
      </c>
      <c r="C261" s="168" t="s">
        <v>275</v>
      </c>
      <c r="D261" s="168" t="s">
        <v>563</v>
      </c>
      <c r="E261" s="169">
        <v>1499</v>
      </c>
      <c r="F261" s="169">
        <v>0</v>
      </c>
      <c r="G261" s="169">
        <v>0</v>
      </c>
      <c r="H261" s="169">
        <v>0</v>
      </c>
      <c r="I261" s="169">
        <v>9</v>
      </c>
      <c r="J261" s="169">
        <v>0</v>
      </c>
      <c r="K261" s="170">
        <v>0</v>
      </c>
      <c r="L261" s="170">
        <v>0</v>
      </c>
      <c r="M261" s="170">
        <v>0</v>
      </c>
      <c r="N261" s="170">
        <v>0.98</v>
      </c>
      <c r="O261" s="170">
        <v>0</v>
      </c>
      <c r="P261" s="169">
        <v>1469.02</v>
      </c>
      <c r="Q261" s="169">
        <v>1469.02</v>
      </c>
      <c r="R261" s="169">
        <v>0</v>
      </c>
      <c r="S261" s="169">
        <v>0</v>
      </c>
      <c r="T261" s="171">
        <v>1469.02</v>
      </c>
      <c r="U261" s="172" t="s">
        <v>600</v>
      </c>
    </row>
    <row r="262" spans="1:21" ht="30" outlineLevel="1">
      <c r="A262" s="167" t="s">
        <v>568</v>
      </c>
      <c r="B262" s="168" t="s">
        <v>538</v>
      </c>
      <c r="C262" s="168" t="s">
        <v>275</v>
      </c>
      <c r="D262" s="168" t="s">
        <v>563</v>
      </c>
      <c r="E262" s="169">
        <v>4910</v>
      </c>
      <c r="F262" s="169">
        <v>3437</v>
      </c>
      <c r="G262" s="169">
        <v>0</v>
      </c>
      <c r="H262" s="169">
        <v>0</v>
      </c>
      <c r="I262" s="169">
        <v>8</v>
      </c>
      <c r="J262" s="169">
        <v>4</v>
      </c>
      <c r="K262" s="170">
        <v>142.86000000000001</v>
      </c>
      <c r="L262" s="170">
        <v>0</v>
      </c>
      <c r="M262" s="170">
        <v>200</v>
      </c>
      <c r="N262" s="170">
        <v>1.02</v>
      </c>
      <c r="O262" s="170">
        <v>0</v>
      </c>
      <c r="P262" s="169">
        <v>5008.2</v>
      </c>
      <c r="Q262" s="169">
        <v>5008.2</v>
      </c>
      <c r="R262" s="169">
        <v>0</v>
      </c>
      <c r="S262" s="169">
        <v>0</v>
      </c>
      <c r="T262" s="171">
        <v>5008.2</v>
      </c>
      <c r="U262" s="172" t="s">
        <v>539</v>
      </c>
    </row>
    <row r="263" spans="1:21">
      <c r="A263" s="173" t="s">
        <v>601</v>
      </c>
      <c r="B263" s="174"/>
      <c r="C263" s="174"/>
      <c r="D263" s="174"/>
      <c r="E263" s="175">
        <v>32420270</v>
      </c>
      <c r="F263" s="175">
        <v>33516040</v>
      </c>
      <c r="G263" s="175">
        <v>1262793.8400000001</v>
      </c>
      <c r="H263" s="175">
        <v>1252092.51</v>
      </c>
      <c r="I263" s="174"/>
      <c r="J263" s="174"/>
      <c r="K263" s="176"/>
      <c r="L263" s="176"/>
      <c r="M263" s="176"/>
      <c r="N263" s="176"/>
      <c r="O263" s="176"/>
      <c r="P263" s="175">
        <v>28292974.440000001</v>
      </c>
      <c r="Q263" s="175">
        <v>29555768.280000001</v>
      </c>
      <c r="R263" s="175">
        <v>0</v>
      </c>
      <c r="S263" s="175">
        <v>0</v>
      </c>
      <c r="T263" s="175">
        <v>29555768.280000001</v>
      </c>
      <c r="U263" s="169"/>
    </row>
    <row r="264" spans="1:21" outlineLevel="1">
      <c r="A264" s="167" t="s">
        <v>602</v>
      </c>
      <c r="B264" s="168" t="s">
        <v>603</v>
      </c>
      <c r="C264" s="168" t="s">
        <v>275</v>
      </c>
      <c r="D264" s="168" t="s">
        <v>604</v>
      </c>
      <c r="E264" s="169">
        <v>20605</v>
      </c>
      <c r="F264" s="169">
        <v>18567</v>
      </c>
      <c r="G264" s="169">
        <v>0</v>
      </c>
      <c r="H264" s="169">
        <v>0</v>
      </c>
      <c r="I264" s="169">
        <v>18</v>
      </c>
      <c r="J264" s="169">
        <v>9</v>
      </c>
      <c r="K264" s="170">
        <v>110.98</v>
      </c>
      <c r="L264" s="170">
        <v>0</v>
      </c>
      <c r="M264" s="170">
        <v>200</v>
      </c>
      <c r="N264" s="170">
        <v>0.99</v>
      </c>
      <c r="O264" s="170">
        <v>0</v>
      </c>
      <c r="P264" s="169">
        <v>20398.95</v>
      </c>
      <c r="Q264" s="169">
        <v>20398.95</v>
      </c>
      <c r="R264" s="169">
        <v>0</v>
      </c>
      <c r="S264" s="169">
        <v>0</v>
      </c>
      <c r="T264" s="171">
        <v>20398.95</v>
      </c>
      <c r="U264" s="172" t="s">
        <v>605</v>
      </c>
    </row>
    <row r="265" spans="1:21">
      <c r="A265" s="173" t="s">
        <v>606</v>
      </c>
      <c r="B265" s="174"/>
      <c r="C265" s="174"/>
      <c r="D265" s="174"/>
      <c r="E265" s="175">
        <v>20605</v>
      </c>
      <c r="F265" s="175">
        <v>18567</v>
      </c>
      <c r="G265" s="175">
        <v>0</v>
      </c>
      <c r="H265" s="175">
        <v>0</v>
      </c>
      <c r="I265" s="174"/>
      <c r="J265" s="174"/>
      <c r="K265" s="176"/>
      <c r="L265" s="176"/>
      <c r="M265" s="176"/>
      <c r="N265" s="176"/>
      <c r="O265" s="176"/>
      <c r="P265" s="175">
        <v>20398.95</v>
      </c>
      <c r="Q265" s="175">
        <v>20398.95</v>
      </c>
      <c r="R265" s="175">
        <v>0</v>
      </c>
      <c r="S265" s="175">
        <v>0</v>
      </c>
      <c r="T265" s="175">
        <v>20398.95</v>
      </c>
      <c r="U265" s="169"/>
    </row>
    <row r="266" spans="1:21" outlineLevel="1">
      <c r="A266" s="167" t="s">
        <v>607</v>
      </c>
      <c r="B266" s="168" t="s">
        <v>608</v>
      </c>
      <c r="C266" s="168" t="s">
        <v>275</v>
      </c>
      <c r="D266" s="168" t="s">
        <v>609</v>
      </c>
      <c r="E266" s="169">
        <v>353046</v>
      </c>
      <c r="F266" s="169">
        <v>300093</v>
      </c>
      <c r="G266" s="169">
        <v>0</v>
      </c>
      <c r="H266" s="169">
        <v>0</v>
      </c>
      <c r="I266" s="169">
        <v>62</v>
      </c>
      <c r="J266" s="169">
        <v>54</v>
      </c>
      <c r="K266" s="170">
        <v>117.65</v>
      </c>
      <c r="L266" s="170">
        <v>0</v>
      </c>
      <c r="M266" s="170">
        <v>114.81</v>
      </c>
      <c r="N266" s="170">
        <v>0.8</v>
      </c>
      <c r="O266" s="170">
        <v>0</v>
      </c>
      <c r="P266" s="169">
        <v>282436.8</v>
      </c>
      <c r="Q266" s="169">
        <v>282436.8</v>
      </c>
      <c r="R266" s="169">
        <v>0</v>
      </c>
      <c r="S266" s="169">
        <v>0</v>
      </c>
      <c r="T266" s="171">
        <v>282436.8</v>
      </c>
      <c r="U266" s="172" t="s">
        <v>610</v>
      </c>
    </row>
    <row r="267" spans="1:21" outlineLevel="1">
      <c r="A267" s="167" t="s">
        <v>607</v>
      </c>
      <c r="B267" s="168" t="s">
        <v>611</v>
      </c>
      <c r="C267" s="168" t="s">
        <v>275</v>
      </c>
      <c r="D267" s="168" t="s">
        <v>609</v>
      </c>
      <c r="E267" s="169">
        <v>2079</v>
      </c>
      <c r="F267" s="169">
        <v>0</v>
      </c>
      <c r="G267" s="169">
        <v>0</v>
      </c>
      <c r="H267" s="169">
        <v>0</v>
      </c>
      <c r="I267" s="169">
        <v>2</v>
      </c>
      <c r="J267" s="169">
        <v>0</v>
      </c>
      <c r="K267" s="170">
        <v>0</v>
      </c>
      <c r="L267" s="170">
        <v>0</v>
      </c>
      <c r="M267" s="170">
        <v>0</v>
      </c>
      <c r="N267" s="170">
        <v>0.8</v>
      </c>
      <c r="O267" s="170">
        <v>0</v>
      </c>
      <c r="P267" s="169">
        <v>1663.2</v>
      </c>
      <c r="Q267" s="169">
        <v>1663.2</v>
      </c>
      <c r="R267" s="169">
        <v>0</v>
      </c>
      <c r="S267" s="169">
        <v>0</v>
      </c>
      <c r="T267" s="171">
        <v>1663.2</v>
      </c>
      <c r="U267" s="172" t="s">
        <v>612</v>
      </c>
    </row>
    <row r="268" spans="1:21">
      <c r="A268" s="173" t="s">
        <v>613</v>
      </c>
      <c r="B268" s="174"/>
      <c r="C268" s="174"/>
      <c r="D268" s="174"/>
      <c r="E268" s="175">
        <v>355125</v>
      </c>
      <c r="F268" s="175">
        <v>300093</v>
      </c>
      <c r="G268" s="175">
        <v>0</v>
      </c>
      <c r="H268" s="175">
        <v>0</v>
      </c>
      <c r="I268" s="174"/>
      <c r="J268" s="174"/>
      <c r="K268" s="176"/>
      <c r="L268" s="176"/>
      <c r="M268" s="176"/>
      <c r="N268" s="176"/>
      <c r="O268" s="176"/>
      <c r="P268" s="175">
        <v>284100</v>
      </c>
      <c r="Q268" s="175">
        <v>284100</v>
      </c>
      <c r="R268" s="175">
        <v>0</v>
      </c>
      <c r="S268" s="175">
        <v>0</v>
      </c>
      <c r="T268" s="175">
        <v>284100</v>
      </c>
      <c r="U268" s="169"/>
    </row>
    <row r="269" spans="1:21" outlineLevel="1">
      <c r="A269" s="167" t="s">
        <v>614</v>
      </c>
      <c r="B269" s="168" t="s">
        <v>615</v>
      </c>
      <c r="C269" s="168" t="s">
        <v>275</v>
      </c>
      <c r="D269" s="168" t="s">
        <v>616</v>
      </c>
      <c r="E269" s="169">
        <v>22990</v>
      </c>
      <c r="F269" s="169">
        <v>4398</v>
      </c>
      <c r="G269" s="169">
        <v>47268.75</v>
      </c>
      <c r="H269" s="169">
        <v>0</v>
      </c>
      <c r="I269" s="169">
        <v>5</v>
      </c>
      <c r="J269" s="169">
        <v>1</v>
      </c>
      <c r="K269" s="170">
        <v>522.74</v>
      </c>
      <c r="L269" s="170">
        <v>0</v>
      </c>
      <c r="M269" s="170">
        <v>500</v>
      </c>
      <c r="N269" s="170">
        <v>1.2</v>
      </c>
      <c r="O269" s="170">
        <v>0</v>
      </c>
      <c r="P269" s="169">
        <v>27588</v>
      </c>
      <c r="Q269" s="169">
        <v>74856.75</v>
      </c>
      <c r="R269" s="169">
        <v>0</v>
      </c>
      <c r="S269" s="169">
        <v>0</v>
      </c>
      <c r="T269" s="171">
        <v>74856.75</v>
      </c>
      <c r="U269" s="172" t="s">
        <v>617</v>
      </c>
    </row>
    <row r="270" spans="1:21" outlineLevel="1">
      <c r="A270" s="167" t="s">
        <v>618</v>
      </c>
      <c r="B270" s="168" t="s">
        <v>615</v>
      </c>
      <c r="C270" s="168" t="s">
        <v>275</v>
      </c>
      <c r="D270" s="168" t="s">
        <v>616</v>
      </c>
      <c r="E270" s="169">
        <v>365420</v>
      </c>
      <c r="F270" s="169">
        <v>6644</v>
      </c>
      <c r="G270" s="169">
        <v>0</v>
      </c>
      <c r="H270" s="169">
        <v>0</v>
      </c>
      <c r="I270" s="169">
        <v>2</v>
      </c>
      <c r="J270" s="169">
        <v>1</v>
      </c>
      <c r="K270" s="170">
        <v>5500</v>
      </c>
      <c r="L270" s="170">
        <v>0</v>
      </c>
      <c r="M270" s="170">
        <v>200</v>
      </c>
      <c r="N270" s="170">
        <v>0.94</v>
      </c>
      <c r="O270" s="170">
        <v>0</v>
      </c>
      <c r="P270" s="169">
        <v>343494.8</v>
      </c>
      <c r="Q270" s="169">
        <v>343494.8</v>
      </c>
      <c r="R270" s="169">
        <v>0</v>
      </c>
      <c r="S270" s="169">
        <v>0</v>
      </c>
      <c r="T270" s="171">
        <v>343494.8</v>
      </c>
      <c r="U270" s="172" t="s">
        <v>617</v>
      </c>
    </row>
    <row r="271" spans="1:21">
      <c r="A271" s="173" t="s">
        <v>619</v>
      </c>
      <c r="B271" s="174"/>
      <c r="C271" s="174"/>
      <c r="D271" s="174"/>
      <c r="E271" s="175">
        <v>388410</v>
      </c>
      <c r="F271" s="175">
        <v>11042</v>
      </c>
      <c r="G271" s="175">
        <v>47268.75</v>
      </c>
      <c r="H271" s="175">
        <v>0</v>
      </c>
      <c r="I271" s="174"/>
      <c r="J271" s="174"/>
      <c r="K271" s="176"/>
      <c r="L271" s="176"/>
      <c r="M271" s="176"/>
      <c r="N271" s="176"/>
      <c r="O271" s="176"/>
      <c r="P271" s="175">
        <v>371082.8</v>
      </c>
      <c r="Q271" s="175">
        <v>418351.55</v>
      </c>
      <c r="R271" s="175">
        <v>0</v>
      </c>
      <c r="S271" s="175">
        <v>0</v>
      </c>
      <c r="T271" s="175">
        <v>418351.55</v>
      </c>
      <c r="U271" s="169"/>
    </row>
    <row r="272" spans="1:21">
      <c r="A272" s="177" t="s">
        <v>261</v>
      </c>
      <c r="B272" s="178"/>
      <c r="C272" s="178"/>
      <c r="D272" s="178"/>
      <c r="E272" s="179">
        <v>52014145</v>
      </c>
      <c r="F272" s="179">
        <v>50879359</v>
      </c>
      <c r="G272" s="179">
        <v>16461669.59</v>
      </c>
      <c r="H272" s="179">
        <v>10202193.57</v>
      </c>
      <c r="I272" s="178"/>
      <c r="J272" s="178"/>
      <c r="K272" s="180"/>
      <c r="L272" s="180"/>
      <c r="M272" s="180"/>
      <c r="N272" s="180"/>
      <c r="O272" s="180"/>
      <c r="P272" s="179">
        <v>48821872.740000002</v>
      </c>
      <c r="Q272" s="179">
        <v>65283542.329999998</v>
      </c>
      <c r="R272" s="179">
        <v>0</v>
      </c>
      <c r="S272" s="179">
        <v>0</v>
      </c>
      <c r="T272" s="179">
        <v>65283542.329999998</v>
      </c>
      <c r="U272" s="169"/>
    </row>
    <row r="273" spans="1:21">
      <c r="A273" s="160" t="s">
        <v>621</v>
      </c>
      <c r="B273" s="161" t="s">
        <v>277</v>
      </c>
      <c r="C273" s="161" t="s">
        <v>365</v>
      </c>
      <c r="D273" s="161" t="s">
        <v>366</v>
      </c>
      <c r="E273" s="161" t="s">
        <v>367</v>
      </c>
      <c r="F273" s="161" t="s">
        <v>368</v>
      </c>
      <c r="G273" s="161" t="s">
        <v>369</v>
      </c>
      <c r="H273" s="161" t="s">
        <v>370</v>
      </c>
      <c r="I273" s="161" t="s">
        <v>371</v>
      </c>
      <c r="J273" s="161" t="s">
        <v>372</v>
      </c>
      <c r="K273" s="162" t="s">
        <v>373</v>
      </c>
      <c r="L273" s="162" t="s">
        <v>374</v>
      </c>
      <c r="M273" s="162" t="s">
        <v>375</v>
      </c>
      <c r="N273" s="163" t="s">
        <v>376</v>
      </c>
      <c r="O273" s="163" t="s">
        <v>377</v>
      </c>
      <c r="P273" s="164" t="s">
        <v>378</v>
      </c>
      <c r="Q273" s="164" t="s">
        <v>379</v>
      </c>
      <c r="R273" s="165" t="s">
        <v>380</v>
      </c>
      <c r="S273" s="165" t="s">
        <v>366</v>
      </c>
      <c r="T273" s="166" t="s">
        <v>293</v>
      </c>
      <c r="U273" s="161" t="s">
        <v>381</v>
      </c>
    </row>
    <row r="274" spans="1:21" outlineLevel="1">
      <c r="A274" s="167" t="s">
        <v>382</v>
      </c>
      <c r="B274" s="168" t="s">
        <v>383</v>
      </c>
      <c r="C274" s="168" t="s">
        <v>275</v>
      </c>
      <c r="D274" s="168" t="s">
        <v>384</v>
      </c>
      <c r="E274" s="169">
        <v>1099</v>
      </c>
      <c r="F274" s="169">
        <v>314</v>
      </c>
      <c r="G274" s="169">
        <v>0</v>
      </c>
      <c r="H274" s="169">
        <v>0</v>
      </c>
      <c r="I274" s="169">
        <v>7</v>
      </c>
      <c r="J274" s="169">
        <v>2</v>
      </c>
      <c r="K274" s="170">
        <v>350</v>
      </c>
      <c r="L274" s="170">
        <v>0</v>
      </c>
      <c r="M274" s="170">
        <v>350</v>
      </c>
      <c r="N274" s="170">
        <v>1.28</v>
      </c>
      <c r="O274" s="170">
        <v>0</v>
      </c>
      <c r="P274" s="169">
        <v>1406.72</v>
      </c>
      <c r="Q274" s="169">
        <v>1406.72</v>
      </c>
      <c r="R274" s="169">
        <v>0</v>
      </c>
      <c r="S274" s="169">
        <v>0</v>
      </c>
      <c r="T274" s="171">
        <v>1406.72</v>
      </c>
      <c r="U274" s="172" t="s">
        <v>385</v>
      </c>
    </row>
    <row r="275" spans="1:21" outlineLevel="1">
      <c r="A275" s="167" t="s">
        <v>382</v>
      </c>
      <c r="B275" s="168" t="s">
        <v>386</v>
      </c>
      <c r="C275" s="168" t="s">
        <v>275</v>
      </c>
      <c r="D275" s="168" t="s">
        <v>384</v>
      </c>
      <c r="E275" s="169">
        <v>2355</v>
      </c>
      <c r="F275" s="169">
        <v>314</v>
      </c>
      <c r="G275" s="169">
        <v>0</v>
      </c>
      <c r="H275" s="169">
        <v>0</v>
      </c>
      <c r="I275" s="169">
        <v>13</v>
      </c>
      <c r="J275" s="169">
        <v>2</v>
      </c>
      <c r="K275" s="170">
        <v>750</v>
      </c>
      <c r="L275" s="170">
        <v>0</v>
      </c>
      <c r="M275" s="170">
        <v>650</v>
      </c>
      <c r="N275" s="170">
        <v>1.28</v>
      </c>
      <c r="O275" s="170">
        <v>0</v>
      </c>
      <c r="P275" s="169">
        <v>3014.4</v>
      </c>
      <c r="Q275" s="169">
        <v>3014.4</v>
      </c>
      <c r="R275" s="169">
        <v>0</v>
      </c>
      <c r="S275" s="169">
        <v>0</v>
      </c>
      <c r="T275" s="171">
        <v>3014.4</v>
      </c>
      <c r="U275" s="172" t="s">
        <v>387</v>
      </c>
    </row>
    <row r="276" spans="1:21" outlineLevel="1">
      <c r="A276" s="167" t="s">
        <v>388</v>
      </c>
      <c r="B276" s="168" t="s">
        <v>389</v>
      </c>
      <c r="C276" s="168" t="s">
        <v>275</v>
      </c>
      <c r="D276" s="168" t="s">
        <v>384</v>
      </c>
      <c r="E276" s="169">
        <v>0</v>
      </c>
      <c r="F276" s="169">
        <v>0</v>
      </c>
      <c r="G276" s="169">
        <v>0</v>
      </c>
      <c r="H276" s="169">
        <v>263992</v>
      </c>
      <c r="I276" s="169">
        <v>0</v>
      </c>
      <c r="J276" s="169">
        <v>7</v>
      </c>
      <c r="K276" s="170">
        <v>0</v>
      </c>
      <c r="L276" s="170">
        <v>0</v>
      </c>
      <c r="M276" s="170">
        <v>0</v>
      </c>
      <c r="N276" s="170">
        <v>1</v>
      </c>
      <c r="O276" s="170">
        <v>0</v>
      </c>
      <c r="P276" s="169">
        <v>0</v>
      </c>
      <c r="Q276" s="169">
        <v>0</v>
      </c>
      <c r="R276" s="169">
        <v>0</v>
      </c>
      <c r="S276" s="169">
        <v>0</v>
      </c>
      <c r="T276" s="171">
        <v>0</v>
      </c>
      <c r="U276" s="172" t="s">
        <v>390</v>
      </c>
    </row>
    <row r="277" spans="1:21" outlineLevel="1">
      <c r="A277" s="167" t="s">
        <v>391</v>
      </c>
      <c r="B277" s="168" t="s">
        <v>389</v>
      </c>
      <c r="C277" s="168" t="s">
        <v>275</v>
      </c>
      <c r="D277" s="168" t="s">
        <v>384</v>
      </c>
      <c r="E277" s="169">
        <v>0</v>
      </c>
      <c r="F277" s="169">
        <v>0</v>
      </c>
      <c r="G277" s="169">
        <v>0</v>
      </c>
      <c r="H277" s="169">
        <v>18272</v>
      </c>
      <c r="I277" s="169">
        <v>0</v>
      </c>
      <c r="J277" s="169">
        <v>1</v>
      </c>
      <c r="K277" s="170">
        <v>0</v>
      </c>
      <c r="L277" s="170">
        <v>0</v>
      </c>
      <c r="M277" s="170">
        <v>0</v>
      </c>
      <c r="N277" s="170">
        <v>1</v>
      </c>
      <c r="O277" s="170">
        <v>0</v>
      </c>
      <c r="P277" s="169">
        <v>0</v>
      </c>
      <c r="Q277" s="169">
        <v>0</v>
      </c>
      <c r="R277" s="169">
        <v>0</v>
      </c>
      <c r="S277" s="169">
        <v>0</v>
      </c>
      <c r="T277" s="171">
        <v>0</v>
      </c>
      <c r="U277" s="172" t="s">
        <v>390</v>
      </c>
    </row>
    <row r="278" spans="1:21" outlineLevel="1">
      <c r="A278" s="167" t="s">
        <v>392</v>
      </c>
      <c r="B278" s="168" t="s">
        <v>389</v>
      </c>
      <c r="C278" s="168" t="s">
        <v>275</v>
      </c>
      <c r="D278" s="168" t="s">
        <v>384</v>
      </c>
      <c r="E278" s="169">
        <v>0</v>
      </c>
      <c r="F278" s="169">
        <v>0</v>
      </c>
      <c r="G278" s="169">
        <v>0</v>
      </c>
      <c r="H278" s="169">
        <v>123669</v>
      </c>
      <c r="I278" s="169">
        <v>0</v>
      </c>
      <c r="J278" s="169">
        <v>7</v>
      </c>
      <c r="K278" s="170">
        <v>0</v>
      </c>
      <c r="L278" s="170">
        <v>0</v>
      </c>
      <c r="M278" s="170">
        <v>0</v>
      </c>
      <c r="N278" s="170">
        <v>1</v>
      </c>
      <c r="O278" s="170">
        <v>0</v>
      </c>
      <c r="P278" s="169">
        <v>0</v>
      </c>
      <c r="Q278" s="169">
        <v>0</v>
      </c>
      <c r="R278" s="169">
        <v>0</v>
      </c>
      <c r="S278" s="169">
        <v>0</v>
      </c>
      <c r="T278" s="171">
        <v>0</v>
      </c>
      <c r="U278" s="172" t="s">
        <v>390</v>
      </c>
    </row>
    <row r="279" spans="1:21" outlineLevel="1">
      <c r="A279" s="167" t="s">
        <v>382</v>
      </c>
      <c r="B279" s="168" t="s">
        <v>96</v>
      </c>
      <c r="C279" s="168" t="s">
        <v>275</v>
      </c>
      <c r="D279" s="168" t="s">
        <v>384</v>
      </c>
      <c r="E279" s="169">
        <v>7065</v>
      </c>
      <c r="F279" s="169">
        <v>628</v>
      </c>
      <c r="G279" s="169">
        <v>0</v>
      </c>
      <c r="H279" s="169">
        <v>0</v>
      </c>
      <c r="I279" s="169">
        <v>35</v>
      </c>
      <c r="J279" s="169">
        <v>4</v>
      </c>
      <c r="K279" s="170">
        <v>1125</v>
      </c>
      <c r="L279" s="170">
        <v>0</v>
      </c>
      <c r="M279" s="170">
        <v>875</v>
      </c>
      <c r="N279" s="170">
        <v>1.28</v>
      </c>
      <c r="O279" s="170">
        <v>0</v>
      </c>
      <c r="P279" s="169">
        <v>9043.2000000000007</v>
      </c>
      <c r="Q279" s="169">
        <v>9043.2000000000007</v>
      </c>
      <c r="R279" s="169">
        <v>0</v>
      </c>
      <c r="S279" s="169">
        <v>0</v>
      </c>
      <c r="T279" s="171">
        <v>9043.2000000000007</v>
      </c>
      <c r="U279" s="172" t="s">
        <v>393</v>
      </c>
    </row>
    <row r="280" spans="1:21" outlineLevel="1">
      <c r="A280" s="167" t="s">
        <v>382</v>
      </c>
      <c r="B280" s="168" t="s">
        <v>396</v>
      </c>
      <c r="C280" s="168" t="s">
        <v>275</v>
      </c>
      <c r="D280" s="168" t="s">
        <v>384</v>
      </c>
      <c r="E280" s="169">
        <v>1727</v>
      </c>
      <c r="F280" s="169">
        <v>3768</v>
      </c>
      <c r="G280" s="169">
        <v>0</v>
      </c>
      <c r="H280" s="169">
        <v>0</v>
      </c>
      <c r="I280" s="169">
        <v>11</v>
      </c>
      <c r="J280" s="169">
        <v>23</v>
      </c>
      <c r="K280" s="170">
        <v>45.83</v>
      </c>
      <c r="L280" s="170">
        <v>0</v>
      </c>
      <c r="M280" s="170">
        <v>47.83</v>
      </c>
      <c r="N280" s="170">
        <v>1.28</v>
      </c>
      <c r="O280" s="170">
        <v>0</v>
      </c>
      <c r="P280" s="169">
        <v>2210.56</v>
      </c>
      <c r="Q280" s="169">
        <v>2210.56</v>
      </c>
      <c r="R280" s="169">
        <v>0</v>
      </c>
      <c r="S280" s="169">
        <v>0</v>
      </c>
      <c r="T280" s="171">
        <v>2210.56</v>
      </c>
      <c r="U280" s="172" t="s">
        <v>397</v>
      </c>
    </row>
    <row r="281" spans="1:21" outlineLevel="1">
      <c r="A281" s="167" t="s">
        <v>398</v>
      </c>
      <c r="B281" s="168" t="s">
        <v>399</v>
      </c>
      <c r="C281" s="168" t="s">
        <v>275</v>
      </c>
      <c r="D281" s="168" t="s">
        <v>384</v>
      </c>
      <c r="E281" s="169">
        <v>0</v>
      </c>
      <c r="F281" s="169">
        <v>124028</v>
      </c>
      <c r="G281" s="169">
        <v>0</v>
      </c>
      <c r="H281" s="169">
        <v>0</v>
      </c>
      <c r="I281" s="169">
        <v>0</v>
      </c>
      <c r="J281" s="169">
        <v>200</v>
      </c>
      <c r="K281" s="170">
        <v>0</v>
      </c>
      <c r="L281" s="170">
        <v>0</v>
      </c>
      <c r="M281" s="170">
        <v>0</v>
      </c>
      <c r="N281" s="170">
        <v>1</v>
      </c>
      <c r="O281" s="170">
        <v>0</v>
      </c>
      <c r="P281" s="169">
        <v>0</v>
      </c>
      <c r="Q281" s="169">
        <v>0</v>
      </c>
      <c r="R281" s="169">
        <v>0</v>
      </c>
      <c r="S281" s="169">
        <v>0</v>
      </c>
      <c r="T281" s="171">
        <v>0</v>
      </c>
      <c r="U281" s="172" t="s">
        <v>400</v>
      </c>
    </row>
    <row r="282" spans="1:21" outlineLevel="1">
      <c r="A282" s="167" t="s">
        <v>401</v>
      </c>
      <c r="B282" s="168" t="s">
        <v>399</v>
      </c>
      <c r="C282" s="168" t="s">
        <v>275</v>
      </c>
      <c r="D282" s="168" t="s">
        <v>384</v>
      </c>
      <c r="E282" s="169">
        <v>0</v>
      </c>
      <c r="F282" s="169">
        <v>275072</v>
      </c>
      <c r="G282" s="169">
        <v>0</v>
      </c>
      <c r="H282" s="169">
        <v>0</v>
      </c>
      <c r="I282" s="169">
        <v>0</v>
      </c>
      <c r="J282" s="169">
        <v>400</v>
      </c>
      <c r="K282" s="170">
        <v>0</v>
      </c>
      <c r="L282" s="170">
        <v>0</v>
      </c>
      <c r="M282" s="170">
        <v>0</v>
      </c>
      <c r="N282" s="170">
        <v>1</v>
      </c>
      <c r="O282" s="170">
        <v>0</v>
      </c>
      <c r="P282" s="169">
        <v>0</v>
      </c>
      <c r="Q282" s="169">
        <v>0</v>
      </c>
      <c r="R282" s="169">
        <v>0</v>
      </c>
      <c r="S282" s="169">
        <v>0</v>
      </c>
      <c r="T282" s="171">
        <v>0</v>
      </c>
      <c r="U282" s="172" t="s">
        <v>400</v>
      </c>
    </row>
    <row r="283" spans="1:21" outlineLevel="1">
      <c r="A283" s="167" t="s">
        <v>404</v>
      </c>
      <c r="B283" s="168" t="s">
        <v>403</v>
      </c>
      <c r="C283" s="168" t="s">
        <v>275</v>
      </c>
      <c r="D283" s="168" t="s">
        <v>384</v>
      </c>
      <c r="E283" s="169">
        <v>0</v>
      </c>
      <c r="F283" s="169">
        <v>18860</v>
      </c>
      <c r="G283" s="169">
        <v>0</v>
      </c>
      <c r="H283" s="169">
        <v>0</v>
      </c>
      <c r="I283" s="169">
        <v>0</v>
      </c>
      <c r="J283" s="169">
        <v>215</v>
      </c>
      <c r="K283" s="170">
        <v>0</v>
      </c>
      <c r="L283" s="170">
        <v>0</v>
      </c>
      <c r="M283" s="170">
        <v>0</v>
      </c>
      <c r="N283" s="170">
        <v>1.26</v>
      </c>
      <c r="O283" s="170">
        <v>0</v>
      </c>
      <c r="P283" s="169">
        <v>0</v>
      </c>
      <c r="Q283" s="169">
        <v>0</v>
      </c>
      <c r="R283" s="169">
        <v>0</v>
      </c>
      <c r="S283" s="169">
        <v>0</v>
      </c>
      <c r="T283" s="171">
        <v>0</v>
      </c>
      <c r="U283" s="172" t="s">
        <v>275</v>
      </c>
    </row>
    <row r="284" spans="1:21" outlineLevel="1">
      <c r="A284" s="167" t="s">
        <v>405</v>
      </c>
      <c r="B284" s="168" t="s">
        <v>403</v>
      </c>
      <c r="C284" s="168" t="s">
        <v>275</v>
      </c>
      <c r="D284" s="168" t="s">
        <v>384</v>
      </c>
      <c r="E284" s="169">
        <v>0</v>
      </c>
      <c r="F284" s="169">
        <v>21320</v>
      </c>
      <c r="G284" s="169">
        <v>0</v>
      </c>
      <c r="H284" s="169">
        <v>0</v>
      </c>
      <c r="I284" s="169">
        <v>0</v>
      </c>
      <c r="J284" s="169">
        <v>182</v>
      </c>
      <c r="K284" s="170">
        <v>0</v>
      </c>
      <c r="L284" s="170">
        <v>0</v>
      </c>
      <c r="M284" s="170">
        <v>0</v>
      </c>
      <c r="N284" s="170">
        <v>1.06</v>
      </c>
      <c r="O284" s="170">
        <v>0</v>
      </c>
      <c r="P284" s="169">
        <v>0</v>
      </c>
      <c r="Q284" s="169">
        <v>0</v>
      </c>
      <c r="R284" s="169">
        <v>0</v>
      </c>
      <c r="S284" s="169">
        <v>0</v>
      </c>
      <c r="T284" s="171">
        <v>0</v>
      </c>
      <c r="U284" s="172" t="s">
        <v>275</v>
      </c>
    </row>
    <row r="285" spans="1:21" outlineLevel="1">
      <c r="A285" s="167" t="s">
        <v>406</v>
      </c>
      <c r="B285" s="168" t="s">
        <v>407</v>
      </c>
      <c r="C285" s="168" t="s">
        <v>275</v>
      </c>
      <c r="D285" s="168" t="s">
        <v>384</v>
      </c>
      <c r="E285" s="169">
        <v>0</v>
      </c>
      <c r="F285" s="169">
        <v>5181</v>
      </c>
      <c r="G285" s="169">
        <v>0</v>
      </c>
      <c r="H285" s="169">
        <v>0</v>
      </c>
      <c r="I285" s="169">
        <v>0</v>
      </c>
      <c r="J285" s="169">
        <v>12</v>
      </c>
      <c r="K285" s="170">
        <v>0</v>
      </c>
      <c r="L285" s="170">
        <v>0</v>
      </c>
      <c r="M285" s="170">
        <v>0</v>
      </c>
      <c r="N285" s="170">
        <v>1.28</v>
      </c>
      <c r="O285" s="170">
        <v>0</v>
      </c>
      <c r="P285" s="169">
        <v>0</v>
      </c>
      <c r="Q285" s="169">
        <v>0</v>
      </c>
      <c r="R285" s="169">
        <v>0</v>
      </c>
      <c r="S285" s="169">
        <v>0</v>
      </c>
      <c r="T285" s="171">
        <v>0</v>
      </c>
      <c r="U285" s="172" t="s">
        <v>275</v>
      </c>
    </row>
    <row r="286" spans="1:21" outlineLevel="1">
      <c r="A286" s="167" t="s">
        <v>408</v>
      </c>
      <c r="B286" s="168" t="s">
        <v>409</v>
      </c>
      <c r="C286" s="168" t="s">
        <v>275</v>
      </c>
      <c r="D286" s="168" t="s">
        <v>384</v>
      </c>
      <c r="E286" s="169">
        <v>0</v>
      </c>
      <c r="F286" s="169">
        <v>76912</v>
      </c>
      <c r="G286" s="169">
        <v>0</v>
      </c>
      <c r="H286" s="169">
        <v>0</v>
      </c>
      <c r="I286" s="169">
        <v>0</v>
      </c>
      <c r="J286" s="169">
        <v>354</v>
      </c>
      <c r="K286" s="170">
        <v>0</v>
      </c>
      <c r="L286" s="170">
        <v>0</v>
      </c>
      <c r="M286" s="170">
        <v>0</v>
      </c>
      <c r="N286" s="170">
        <v>1.28</v>
      </c>
      <c r="O286" s="170">
        <v>0</v>
      </c>
      <c r="P286" s="169">
        <v>0</v>
      </c>
      <c r="Q286" s="169">
        <v>0</v>
      </c>
      <c r="R286" s="169">
        <v>0</v>
      </c>
      <c r="S286" s="169">
        <v>0</v>
      </c>
      <c r="T286" s="171">
        <v>0</v>
      </c>
      <c r="U286" s="172" t="s">
        <v>410</v>
      </c>
    </row>
    <row r="287" spans="1:21" outlineLevel="1">
      <c r="A287" s="167" t="s">
        <v>411</v>
      </c>
      <c r="B287" s="168" t="s">
        <v>409</v>
      </c>
      <c r="C287" s="168" t="s">
        <v>275</v>
      </c>
      <c r="D287" s="168" t="s">
        <v>384</v>
      </c>
      <c r="E287" s="169">
        <v>0</v>
      </c>
      <c r="F287" s="169">
        <v>5016</v>
      </c>
      <c r="G287" s="169">
        <v>0</v>
      </c>
      <c r="H287" s="169">
        <v>0</v>
      </c>
      <c r="I287" s="169">
        <v>0</v>
      </c>
      <c r="J287" s="169">
        <v>24</v>
      </c>
      <c r="K287" s="170">
        <v>0</v>
      </c>
      <c r="L287" s="170">
        <v>0</v>
      </c>
      <c r="M287" s="170">
        <v>0</v>
      </c>
      <c r="N287" s="170">
        <v>1.28</v>
      </c>
      <c r="O287" s="170">
        <v>0</v>
      </c>
      <c r="P287" s="169">
        <v>0</v>
      </c>
      <c r="Q287" s="169">
        <v>0</v>
      </c>
      <c r="R287" s="169">
        <v>0</v>
      </c>
      <c r="S287" s="169">
        <v>0</v>
      </c>
      <c r="T287" s="171">
        <v>0</v>
      </c>
      <c r="U287" s="172" t="s">
        <v>410</v>
      </c>
    </row>
    <row r="288" spans="1:21" outlineLevel="1">
      <c r="A288" s="167" t="s">
        <v>412</v>
      </c>
      <c r="B288" s="168" t="s">
        <v>409</v>
      </c>
      <c r="C288" s="168" t="s">
        <v>275</v>
      </c>
      <c r="D288" s="168" t="s">
        <v>384</v>
      </c>
      <c r="E288" s="169">
        <v>0</v>
      </c>
      <c r="F288" s="169">
        <v>4864</v>
      </c>
      <c r="G288" s="169">
        <v>0</v>
      </c>
      <c r="H288" s="169">
        <v>0</v>
      </c>
      <c r="I288" s="169">
        <v>0</v>
      </c>
      <c r="J288" s="169">
        <v>10</v>
      </c>
      <c r="K288" s="170">
        <v>0</v>
      </c>
      <c r="L288" s="170">
        <v>0</v>
      </c>
      <c r="M288" s="170">
        <v>0</v>
      </c>
      <c r="N288" s="170">
        <v>1.28</v>
      </c>
      <c r="O288" s="170">
        <v>0</v>
      </c>
      <c r="P288" s="169">
        <v>0</v>
      </c>
      <c r="Q288" s="169">
        <v>0</v>
      </c>
      <c r="R288" s="169">
        <v>0</v>
      </c>
      <c r="S288" s="169">
        <v>0</v>
      </c>
      <c r="T288" s="171">
        <v>0</v>
      </c>
      <c r="U288" s="172" t="s">
        <v>410</v>
      </c>
    </row>
    <row r="289" spans="1:21" outlineLevel="1">
      <c r="A289" s="167" t="s">
        <v>413</v>
      </c>
      <c r="B289" s="168" t="s">
        <v>409</v>
      </c>
      <c r="C289" s="168" t="s">
        <v>275</v>
      </c>
      <c r="D289" s="168" t="s">
        <v>384</v>
      </c>
      <c r="E289" s="169">
        <v>0</v>
      </c>
      <c r="F289" s="169">
        <v>256</v>
      </c>
      <c r="G289" s="169">
        <v>0</v>
      </c>
      <c r="H289" s="169">
        <v>0</v>
      </c>
      <c r="I289" s="169">
        <v>0</v>
      </c>
      <c r="J289" s="169">
        <v>1</v>
      </c>
      <c r="K289" s="170">
        <v>0</v>
      </c>
      <c r="L289" s="170">
        <v>0</v>
      </c>
      <c r="M289" s="170">
        <v>0</v>
      </c>
      <c r="N289" s="170">
        <v>1.28</v>
      </c>
      <c r="O289" s="170">
        <v>0</v>
      </c>
      <c r="P289" s="169">
        <v>0</v>
      </c>
      <c r="Q289" s="169">
        <v>0</v>
      </c>
      <c r="R289" s="169">
        <v>0</v>
      </c>
      <c r="S289" s="169">
        <v>0</v>
      </c>
      <c r="T289" s="171">
        <v>0</v>
      </c>
      <c r="U289" s="172" t="s">
        <v>410</v>
      </c>
    </row>
    <row r="290" spans="1:21" outlineLevel="1">
      <c r="A290" s="167" t="s">
        <v>414</v>
      </c>
      <c r="B290" s="168" t="s">
        <v>409</v>
      </c>
      <c r="C290" s="168" t="s">
        <v>275</v>
      </c>
      <c r="D290" s="168" t="s">
        <v>384</v>
      </c>
      <c r="E290" s="169">
        <v>0</v>
      </c>
      <c r="F290" s="169">
        <v>256</v>
      </c>
      <c r="G290" s="169">
        <v>0</v>
      </c>
      <c r="H290" s="169">
        <v>0</v>
      </c>
      <c r="I290" s="169">
        <v>0</v>
      </c>
      <c r="J290" s="169">
        <v>1</v>
      </c>
      <c r="K290" s="170">
        <v>0</v>
      </c>
      <c r="L290" s="170">
        <v>0</v>
      </c>
      <c r="M290" s="170">
        <v>0</v>
      </c>
      <c r="N290" s="170">
        <v>1.28</v>
      </c>
      <c r="O290" s="170">
        <v>0</v>
      </c>
      <c r="P290" s="169">
        <v>0</v>
      </c>
      <c r="Q290" s="169">
        <v>0</v>
      </c>
      <c r="R290" s="169">
        <v>0</v>
      </c>
      <c r="S290" s="169">
        <v>0</v>
      </c>
      <c r="T290" s="171">
        <v>0</v>
      </c>
      <c r="U290" s="172" t="s">
        <v>410</v>
      </c>
    </row>
    <row r="291" spans="1:21" outlineLevel="1">
      <c r="A291" s="167" t="s">
        <v>415</v>
      </c>
      <c r="B291" s="168" t="s">
        <v>409</v>
      </c>
      <c r="C291" s="168" t="s">
        <v>275</v>
      </c>
      <c r="D291" s="168" t="s">
        <v>384</v>
      </c>
      <c r="E291" s="169">
        <v>2304</v>
      </c>
      <c r="F291" s="169">
        <v>4864</v>
      </c>
      <c r="G291" s="169">
        <v>0</v>
      </c>
      <c r="H291" s="169">
        <v>0</v>
      </c>
      <c r="I291" s="169">
        <v>9</v>
      </c>
      <c r="J291" s="169">
        <v>19</v>
      </c>
      <c r="K291" s="170">
        <v>47.37</v>
      </c>
      <c r="L291" s="170">
        <v>0</v>
      </c>
      <c r="M291" s="170">
        <v>47.37</v>
      </c>
      <c r="N291" s="170">
        <v>1.28</v>
      </c>
      <c r="O291" s="170">
        <v>0</v>
      </c>
      <c r="P291" s="169">
        <v>2949.12</v>
      </c>
      <c r="Q291" s="169">
        <v>2949.12</v>
      </c>
      <c r="R291" s="169">
        <v>0</v>
      </c>
      <c r="S291" s="169">
        <v>0</v>
      </c>
      <c r="T291" s="171">
        <v>2949.12</v>
      </c>
      <c r="U291" s="172" t="s">
        <v>410</v>
      </c>
    </row>
    <row r="292" spans="1:21" outlineLevel="1">
      <c r="A292" s="167" t="s">
        <v>416</v>
      </c>
      <c r="B292" s="168" t="s">
        <v>409</v>
      </c>
      <c r="C292" s="168" t="s">
        <v>275</v>
      </c>
      <c r="D292" s="168" t="s">
        <v>384</v>
      </c>
      <c r="E292" s="169">
        <v>0</v>
      </c>
      <c r="F292" s="169">
        <v>3328</v>
      </c>
      <c r="G292" s="169">
        <v>0</v>
      </c>
      <c r="H292" s="169">
        <v>0</v>
      </c>
      <c r="I292" s="169">
        <v>0</v>
      </c>
      <c r="J292" s="169">
        <v>9</v>
      </c>
      <c r="K292" s="170">
        <v>0</v>
      </c>
      <c r="L292" s="170">
        <v>0</v>
      </c>
      <c r="M292" s="170">
        <v>0</v>
      </c>
      <c r="N292" s="170">
        <v>1.28</v>
      </c>
      <c r="O292" s="170">
        <v>0</v>
      </c>
      <c r="P292" s="169">
        <v>0</v>
      </c>
      <c r="Q292" s="169">
        <v>0</v>
      </c>
      <c r="R292" s="169">
        <v>0</v>
      </c>
      <c r="S292" s="169">
        <v>0</v>
      </c>
      <c r="T292" s="171">
        <v>0</v>
      </c>
      <c r="U292" s="172" t="s">
        <v>410</v>
      </c>
    </row>
    <row r="293" spans="1:21">
      <c r="A293" s="173" t="s">
        <v>417</v>
      </c>
      <c r="B293" s="174"/>
      <c r="C293" s="174"/>
      <c r="D293" s="174"/>
      <c r="E293" s="175">
        <v>14550</v>
      </c>
      <c r="F293" s="175">
        <v>544981</v>
      </c>
      <c r="G293" s="175">
        <v>0</v>
      </c>
      <c r="H293" s="175">
        <v>405933</v>
      </c>
      <c r="I293" s="174"/>
      <c r="J293" s="174"/>
      <c r="K293" s="176"/>
      <c r="L293" s="176"/>
      <c r="M293" s="176"/>
      <c r="N293" s="176"/>
      <c r="O293" s="176"/>
      <c r="P293" s="175">
        <v>18624</v>
      </c>
      <c r="Q293" s="175">
        <v>18624</v>
      </c>
      <c r="R293" s="175">
        <v>0</v>
      </c>
      <c r="S293" s="175">
        <v>0</v>
      </c>
      <c r="T293" s="175">
        <v>18624</v>
      </c>
      <c r="U293" s="169"/>
    </row>
    <row r="294" spans="1:21" outlineLevel="1">
      <c r="A294" s="167" t="s">
        <v>418</v>
      </c>
      <c r="B294" s="168" t="s">
        <v>383</v>
      </c>
      <c r="C294" s="168" t="s">
        <v>275</v>
      </c>
      <c r="D294" s="168" t="s">
        <v>419</v>
      </c>
      <c r="E294" s="169">
        <v>101551</v>
      </c>
      <c r="F294" s="169">
        <v>87970</v>
      </c>
      <c r="G294" s="169">
        <v>1897.95</v>
      </c>
      <c r="H294" s="169">
        <v>4105.88</v>
      </c>
      <c r="I294" s="169">
        <v>236</v>
      </c>
      <c r="J294" s="169">
        <v>211</v>
      </c>
      <c r="K294" s="170">
        <v>115.44</v>
      </c>
      <c r="L294" s="170">
        <v>46.23</v>
      </c>
      <c r="M294" s="170">
        <v>111.85</v>
      </c>
      <c r="N294" s="170">
        <v>1.2</v>
      </c>
      <c r="O294" s="170">
        <v>0</v>
      </c>
      <c r="P294" s="169">
        <v>121861.2</v>
      </c>
      <c r="Q294" s="169">
        <v>123759.15</v>
      </c>
      <c r="R294" s="169">
        <v>0</v>
      </c>
      <c r="S294" s="169">
        <v>0</v>
      </c>
      <c r="T294" s="171">
        <v>123759.15</v>
      </c>
      <c r="U294" s="172" t="s">
        <v>385</v>
      </c>
    </row>
    <row r="295" spans="1:21" outlineLevel="1">
      <c r="A295" s="167" t="s">
        <v>420</v>
      </c>
      <c r="B295" s="168" t="s">
        <v>421</v>
      </c>
      <c r="C295" s="168" t="s">
        <v>275</v>
      </c>
      <c r="D295" s="168" t="s">
        <v>422</v>
      </c>
      <c r="E295" s="169">
        <v>903970</v>
      </c>
      <c r="F295" s="169">
        <v>1238308</v>
      </c>
      <c r="G295" s="169">
        <v>0</v>
      </c>
      <c r="H295" s="169">
        <v>0</v>
      </c>
      <c r="I295" s="169">
        <v>2844</v>
      </c>
      <c r="J295" s="169">
        <v>4020</v>
      </c>
      <c r="K295" s="170">
        <v>73</v>
      </c>
      <c r="L295" s="170">
        <v>0</v>
      </c>
      <c r="M295" s="170">
        <v>70.75</v>
      </c>
      <c r="N295" s="170">
        <v>1.34</v>
      </c>
      <c r="O295" s="170">
        <v>0</v>
      </c>
      <c r="P295" s="169">
        <v>1211319.8</v>
      </c>
      <c r="Q295" s="169">
        <v>1211319.8</v>
      </c>
      <c r="R295" s="169">
        <v>0</v>
      </c>
      <c r="S295" s="169">
        <v>0</v>
      </c>
      <c r="T295" s="171">
        <v>1211319.8</v>
      </c>
      <c r="U295" s="172" t="s">
        <v>423</v>
      </c>
    </row>
    <row r="296" spans="1:21" outlineLevel="1">
      <c r="A296" s="167" t="s">
        <v>424</v>
      </c>
      <c r="B296" s="168" t="s">
        <v>425</v>
      </c>
      <c r="C296" s="168" t="s">
        <v>275</v>
      </c>
      <c r="D296" s="168" t="s">
        <v>426</v>
      </c>
      <c r="E296" s="169">
        <v>391495</v>
      </c>
      <c r="F296" s="169">
        <v>354382</v>
      </c>
      <c r="G296" s="169">
        <v>0</v>
      </c>
      <c r="H296" s="169">
        <v>0</v>
      </c>
      <c r="I296" s="169">
        <v>253</v>
      </c>
      <c r="J296" s="169">
        <v>197</v>
      </c>
      <c r="K296" s="170">
        <v>110.47</v>
      </c>
      <c r="L296" s="170">
        <v>0</v>
      </c>
      <c r="M296" s="170">
        <v>128.43</v>
      </c>
      <c r="N296" s="170">
        <v>1.41</v>
      </c>
      <c r="O296" s="170">
        <v>0</v>
      </c>
      <c r="P296" s="169">
        <v>552007.94999999995</v>
      </c>
      <c r="Q296" s="169">
        <v>552007.94999999995</v>
      </c>
      <c r="R296" s="169">
        <v>0</v>
      </c>
      <c r="S296" s="169">
        <v>0</v>
      </c>
      <c r="T296" s="171">
        <v>552007.94999999995</v>
      </c>
      <c r="U296" s="172" t="s">
        <v>427</v>
      </c>
    </row>
    <row r="297" spans="1:21">
      <c r="A297" s="173" t="s">
        <v>428</v>
      </c>
      <c r="B297" s="174"/>
      <c r="C297" s="174"/>
      <c r="D297" s="174"/>
      <c r="E297" s="175">
        <v>1397016</v>
      </c>
      <c r="F297" s="175">
        <v>1680660</v>
      </c>
      <c r="G297" s="175">
        <v>1897.95</v>
      </c>
      <c r="H297" s="175">
        <v>4105.88</v>
      </c>
      <c r="I297" s="174"/>
      <c r="J297" s="174"/>
      <c r="K297" s="176"/>
      <c r="L297" s="176"/>
      <c r="M297" s="176"/>
      <c r="N297" s="176"/>
      <c r="O297" s="176"/>
      <c r="P297" s="175">
        <v>1885188.95</v>
      </c>
      <c r="Q297" s="175">
        <v>1887086.9</v>
      </c>
      <c r="R297" s="175">
        <v>0</v>
      </c>
      <c r="S297" s="175">
        <v>0</v>
      </c>
      <c r="T297" s="175">
        <v>1887086.9</v>
      </c>
      <c r="U297" s="169"/>
    </row>
    <row r="298" spans="1:21" outlineLevel="1">
      <c r="A298" s="167" t="s">
        <v>431</v>
      </c>
      <c r="B298" s="168" t="s">
        <v>432</v>
      </c>
      <c r="C298" s="168" t="s">
        <v>275</v>
      </c>
      <c r="D298" s="168" t="s">
        <v>433</v>
      </c>
      <c r="E298" s="169">
        <v>3438</v>
      </c>
      <c r="F298" s="169">
        <v>0</v>
      </c>
      <c r="G298" s="169">
        <v>0</v>
      </c>
      <c r="H298" s="169">
        <v>0</v>
      </c>
      <c r="I298" s="169">
        <v>3</v>
      </c>
      <c r="J298" s="169">
        <v>0</v>
      </c>
      <c r="K298" s="170">
        <v>0</v>
      </c>
      <c r="L298" s="170">
        <v>0</v>
      </c>
      <c r="M298" s="170">
        <v>0</v>
      </c>
      <c r="N298" s="170">
        <v>1.08</v>
      </c>
      <c r="O298" s="170">
        <v>0</v>
      </c>
      <c r="P298" s="169">
        <v>3713.04</v>
      </c>
      <c r="Q298" s="169">
        <v>3713.04</v>
      </c>
      <c r="R298" s="169">
        <v>0</v>
      </c>
      <c r="S298" s="169">
        <v>0</v>
      </c>
      <c r="T298" s="171">
        <v>3713.04</v>
      </c>
      <c r="U298" s="172" t="s">
        <v>434</v>
      </c>
    </row>
    <row r="299" spans="1:21" outlineLevel="1">
      <c r="A299" s="167" t="s">
        <v>435</v>
      </c>
      <c r="B299" s="168" t="s">
        <v>386</v>
      </c>
      <c r="C299" s="168" t="s">
        <v>275</v>
      </c>
      <c r="D299" s="168" t="s">
        <v>430</v>
      </c>
      <c r="E299" s="169">
        <v>975120</v>
      </c>
      <c r="F299" s="169">
        <v>883135</v>
      </c>
      <c r="G299" s="169">
        <v>47901.42</v>
      </c>
      <c r="H299" s="169">
        <v>2254.98</v>
      </c>
      <c r="I299" s="169">
        <v>400</v>
      </c>
      <c r="J299" s="169">
        <v>393</v>
      </c>
      <c r="K299" s="170">
        <v>110.42</v>
      </c>
      <c r="L299" s="170">
        <v>2124.25</v>
      </c>
      <c r="M299" s="170">
        <v>101.78</v>
      </c>
      <c r="N299" s="170">
        <v>1.02</v>
      </c>
      <c r="O299" s="170">
        <v>0</v>
      </c>
      <c r="P299" s="169">
        <v>994622.4</v>
      </c>
      <c r="Q299" s="169">
        <v>1042523.82</v>
      </c>
      <c r="R299" s="169">
        <v>0</v>
      </c>
      <c r="S299" s="169">
        <v>0</v>
      </c>
      <c r="T299" s="171">
        <v>1042523.82</v>
      </c>
      <c r="U299" s="172" t="s">
        <v>387</v>
      </c>
    </row>
    <row r="300" spans="1:21" outlineLevel="1">
      <c r="A300" s="167" t="s">
        <v>438</v>
      </c>
      <c r="B300" s="168" t="s">
        <v>439</v>
      </c>
      <c r="C300" s="168" t="s">
        <v>275</v>
      </c>
      <c r="D300" s="168" t="s">
        <v>430</v>
      </c>
      <c r="E300" s="169">
        <v>14275</v>
      </c>
      <c r="F300" s="169">
        <v>8969</v>
      </c>
      <c r="G300" s="169">
        <v>0</v>
      </c>
      <c r="H300" s="169">
        <v>0</v>
      </c>
      <c r="I300" s="169">
        <v>22</v>
      </c>
      <c r="J300" s="169">
        <v>15</v>
      </c>
      <c r="K300" s="170">
        <v>159.16</v>
      </c>
      <c r="L300" s="170">
        <v>0</v>
      </c>
      <c r="M300" s="170">
        <v>146.66999999999999</v>
      </c>
      <c r="N300" s="170">
        <v>1.04</v>
      </c>
      <c r="O300" s="170">
        <v>0</v>
      </c>
      <c r="P300" s="169">
        <v>14846</v>
      </c>
      <c r="Q300" s="169">
        <v>14846</v>
      </c>
      <c r="R300" s="169">
        <v>0</v>
      </c>
      <c r="S300" s="169">
        <v>0</v>
      </c>
      <c r="T300" s="171">
        <v>14846</v>
      </c>
      <c r="U300" s="172" t="s">
        <v>440</v>
      </c>
    </row>
    <row r="301" spans="1:21" outlineLevel="1">
      <c r="A301" s="167" t="s">
        <v>435</v>
      </c>
      <c r="B301" s="168" t="s">
        <v>441</v>
      </c>
      <c r="C301" s="168" t="s">
        <v>275</v>
      </c>
      <c r="D301" s="168" t="s">
        <v>430</v>
      </c>
      <c r="E301" s="169">
        <v>55125</v>
      </c>
      <c r="F301" s="169">
        <v>53713</v>
      </c>
      <c r="G301" s="169">
        <v>0</v>
      </c>
      <c r="H301" s="169">
        <v>0</v>
      </c>
      <c r="I301" s="169">
        <v>36</v>
      </c>
      <c r="J301" s="169">
        <v>39</v>
      </c>
      <c r="K301" s="170">
        <v>102.63</v>
      </c>
      <c r="L301" s="170">
        <v>0</v>
      </c>
      <c r="M301" s="170">
        <v>92.31</v>
      </c>
      <c r="N301" s="170">
        <v>1.02</v>
      </c>
      <c r="O301" s="170">
        <v>0</v>
      </c>
      <c r="P301" s="169">
        <v>56227.5</v>
      </c>
      <c r="Q301" s="169">
        <v>56227.5</v>
      </c>
      <c r="R301" s="169">
        <v>0</v>
      </c>
      <c r="S301" s="169">
        <v>0</v>
      </c>
      <c r="T301" s="171">
        <v>56227.5</v>
      </c>
      <c r="U301" s="172" t="s">
        <v>442</v>
      </c>
    </row>
    <row r="302" spans="1:21" outlineLevel="1">
      <c r="A302" s="167" t="s">
        <v>435</v>
      </c>
      <c r="B302" s="168" t="s">
        <v>443</v>
      </c>
      <c r="C302" s="168" t="s">
        <v>275</v>
      </c>
      <c r="D302" s="168" t="s">
        <v>430</v>
      </c>
      <c r="E302" s="169">
        <v>138572</v>
      </c>
      <c r="F302" s="169">
        <v>145892</v>
      </c>
      <c r="G302" s="169">
        <v>355444.95</v>
      </c>
      <c r="H302" s="169">
        <v>436006.6</v>
      </c>
      <c r="I302" s="169">
        <v>121</v>
      </c>
      <c r="J302" s="169">
        <v>137</v>
      </c>
      <c r="K302" s="170">
        <v>94.98</v>
      </c>
      <c r="L302" s="170">
        <v>81.52</v>
      </c>
      <c r="M302" s="170">
        <v>88.32</v>
      </c>
      <c r="N302" s="170">
        <v>1.02</v>
      </c>
      <c r="O302" s="170">
        <v>0</v>
      </c>
      <c r="P302" s="169">
        <v>141343.44</v>
      </c>
      <c r="Q302" s="169">
        <v>496788.39</v>
      </c>
      <c r="R302" s="169">
        <v>0</v>
      </c>
      <c r="S302" s="169">
        <v>0</v>
      </c>
      <c r="T302" s="171">
        <v>496788.39</v>
      </c>
      <c r="U302" s="172" t="s">
        <v>444</v>
      </c>
    </row>
    <row r="303" spans="1:21" outlineLevel="1">
      <c r="A303" s="167" t="s">
        <v>435</v>
      </c>
      <c r="B303" s="168" t="s">
        <v>445</v>
      </c>
      <c r="C303" s="168" t="s">
        <v>275</v>
      </c>
      <c r="D303" s="168" t="s">
        <v>430</v>
      </c>
      <c r="E303" s="169">
        <v>818594</v>
      </c>
      <c r="F303" s="169">
        <v>756106</v>
      </c>
      <c r="G303" s="169">
        <v>585320.69999999995</v>
      </c>
      <c r="H303" s="169">
        <v>942010.84</v>
      </c>
      <c r="I303" s="169">
        <v>252</v>
      </c>
      <c r="J303" s="169">
        <v>218</v>
      </c>
      <c r="K303" s="170">
        <v>108.26</v>
      </c>
      <c r="L303" s="170">
        <v>62.14</v>
      </c>
      <c r="M303" s="170">
        <v>115.6</v>
      </c>
      <c r="N303" s="170">
        <v>1.02</v>
      </c>
      <c r="O303" s="170">
        <v>0</v>
      </c>
      <c r="P303" s="169">
        <v>834965.88</v>
      </c>
      <c r="Q303" s="169">
        <v>1420286.58</v>
      </c>
      <c r="R303" s="169">
        <v>0</v>
      </c>
      <c r="S303" s="169">
        <v>0</v>
      </c>
      <c r="T303" s="171">
        <v>1420286.58</v>
      </c>
      <c r="U303" s="172" t="s">
        <v>446</v>
      </c>
    </row>
    <row r="304" spans="1:21" outlineLevel="1">
      <c r="A304" s="167" t="s">
        <v>447</v>
      </c>
      <c r="B304" s="168" t="s">
        <v>445</v>
      </c>
      <c r="C304" s="168" t="s">
        <v>275</v>
      </c>
      <c r="D304" s="168" t="s">
        <v>422</v>
      </c>
      <c r="E304" s="169">
        <v>172460</v>
      </c>
      <c r="F304" s="169">
        <v>123192</v>
      </c>
      <c r="G304" s="169">
        <v>0</v>
      </c>
      <c r="H304" s="169">
        <v>0</v>
      </c>
      <c r="I304" s="169">
        <v>79</v>
      </c>
      <c r="J304" s="169">
        <v>58</v>
      </c>
      <c r="K304" s="170">
        <v>139.99</v>
      </c>
      <c r="L304" s="170">
        <v>0</v>
      </c>
      <c r="M304" s="170">
        <v>136.21</v>
      </c>
      <c r="N304" s="170">
        <v>1.18</v>
      </c>
      <c r="O304" s="170">
        <v>0</v>
      </c>
      <c r="P304" s="169">
        <v>203502.8</v>
      </c>
      <c r="Q304" s="169">
        <v>203502.8</v>
      </c>
      <c r="R304" s="169">
        <v>0</v>
      </c>
      <c r="S304" s="169">
        <v>0</v>
      </c>
      <c r="T304" s="171">
        <v>203502.8</v>
      </c>
      <c r="U304" s="172" t="s">
        <v>446</v>
      </c>
    </row>
    <row r="305" spans="1:21" outlineLevel="1">
      <c r="A305" s="167" t="s">
        <v>435</v>
      </c>
      <c r="B305" s="168" t="s">
        <v>448</v>
      </c>
      <c r="C305" s="168" t="s">
        <v>275</v>
      </c>
      <c r="D305" s="168" t="s">
        <v>430</v>
      </c>
      <c r="E305" s="169">
        <v>1432</v>
      </c>
      <c r="F305" s="169">
        <v>1260</v>
      </c>
      <c r="G305" s="169">
        <v>0</v>
      </c>
      <c r="H305" s="169">
        <v>0</v>
      </c>
      <c r="I305" s="169">
        <v>2</v>
      </c>
      <c r="J305" s="169">
        <v>3</v>
      </c>
      <c r="K305" s="170">
        <v>113.65</v>
      </c>
      <c r="L305" s="170">
        <v>0</v>
      </c>
      <c r="M305" s="170">
        <v>66.67</v>
      </c>
      <c r="N305" s="170">
        <v>1.02</v>
      </c>
      <c r="O305" s="170">
        <v>0</v>
      </c>
      <c r="P305" s="169">
        <v>1460.64</v>
      </c>
      <c r="Q305" s="169">
        <v>1460.64</v>
      </c>
      <c r="R305" s="169">
        <v>0</v>
      </c>
      <c r="S305" s="169">
        <v>0</v>
      </c>
      <c r="T305" s="171">
        <v>1460.64</v>
      </c>
      <c r="U305" s="172" t="s">
        <v>449</v>
      </c>
    </row>
    <row r="306" spans="1:21" outlineLevel="1">
      <c r="A306" s="167" t="s">
        <v>450</v>
      </c>
      <c r="B306" s="168" t="s">
        <v>389</v>
      </c>
      <c r="C306" s="168" t="s">
        <v>275</v>
      </c>
      <c r="D306" s="168" t="s">
        <v>430</v>
      </c>
      <c r="E306" s="169">
        <v>499234</v>
      </c>
      <c r="F306" s="169">
        <v>493617</v>
      </c>
      <c r="G306" s="169">
        <v>970077.33</v>
      </c>
      <c r="H306" s="169">
        <v>823772.79</v>
      </c>
      <c r="I306" s="169">
        <v>253</v>
      </c>
      <c r="J306" s="169">
        <v>195</v>
      </c>
      <c r="K306" s="170">
        <v>101.14</v>
      </c>
      <c r="L306" s="170">
        <v>117.76</v>
      </c>
      <c r="M306" s="170">
        <v>129.74</v>
      </c>
      <c r="N306" s="170">
        <v>1.08</v>
      </c>
      <c r="O306" s="170">
        <v>0</v>
      </c>
      <c r="P306" s="169">
        <v>539172.72</v>
      </c>
      <c r="Q306" s="169">
        <v>1509250.05</v>
      </c>
      <c r="R306" s="169">
        <v>0</v>
      </c>
      <c r="S306" s="169">
        <v>0</v>
      </c>
      <c r="T306" s="171">
        <v>1509250.05</v>
      </c>
      <c r="U306" s="172" t="s">
        <v>390</v>
      </c>
    </row>
    <row r="307" spans="1:21" outlineLevel="1">
      <c r="A307" s="167" t="s">
        <v>453</v>
      </c>
      <c r="B307" s="168" t="s">
        <v>451</v>
      </c>
      <c r="C307" s="168" t="s">
        <v>275</v>
      </c>
      <c r="D307" s="168" t="s">
        <v>430</v>
      </c>
      <c r="E307" s="169">
        <v>127185</v>
      </c>
      <c r="F307" s="169">
        <v>100674</v>
      </c>
      <c r="G307" s="169">
        <v>3726230.4</v>
      </c>
      <c r="H307" s="169">
        <v>1635414.84</v>
      </c>
      <c r="I307" s="169">
        <v>113</v>
      </c>
      <c r="J307" s="169">
        <v>96</v>
      </c>
      <c r="K307" s="170">
        <v>126.33</v>
      </c>
      <c r="L307" s="170">
        <v>227.85</v>
      </c>
      <c r="M307" s="170">
        <v>117.71</v>
      </c>
      <c r="N307" s="170">
        <v>1.06</v>
      </c>
      <c r="O307" s="170">
        <v>0</v>
      </c>
      <c r="P307" s="169">
        <v>134816.1</v>
      </c>
      <c r="Q307" s="169">
        <v>3861046.5</v>
      </c>
      <c r="R307" s="169">
        <v>0</v>
      </c>
      <c r="S307" s="169">
        <v>0</v>
      </c>
      <c r="T307" s="171">
        <v>3861046.5</v>
      </c>
      <c r="U307" s="172" t="s">
        <v>452</v>
      </c>
    </row>
    <row r="308" spans="1:21" outlineLevel="1">
      <c r="A308" s="167" t="s">
        <v>435</v>
      </c>
      <c r="B308" s="168" t="s">
        <v>454</v>
      </c>
      <c r="C308" s="168" t="s">
        <v>275</v>
      </c>
      <c r="D308" s="168" t="s">
        <v>430</v>
      </c>
      <c r="E308" s="169">
        <v>184719</v>
      </c>
      <c r="F308" s="169">
        <v>149210</v>
      </c>
      <c r="G308" s="169">
        <v>56.65</v>
      </c>
      <c r="H308" s="169">
        <v>100.8</v>
      </c>
      <c r="I308" s="169">
        <v>100</v>
      </c>
      <c r="J308" s="169">
        <v>95</v>
      </c>
      <c r="K308" s="170">
        <v>123.8</v>
      </c>
      <c r="L308" s="170">
        <v>56.2</v>
      </c>
      <c r="M308" s="170">
        <v>105.26</v>
      </c>
      <c r="N308" s="170">
        <v>1.02</v>
      </c>
      <c r="O308" s="170">
        <v>0</v>
      </c>
      <c r="P308" s="169">
        <v>188413.38</v>
      </c>
      <c r="Q308" s="169">
        <v>188470.03</v>
      </c>
      <c r="R308" s="169">
        <v>0</v>
      </c>
      <c r="S308" s="169">
        <v>0</v>
      </c>
      <c r="T308" s="171">
        <v>188470.03</v>
      </c>
      <c r="U308" s="172" t="s">
        <v>455</v>
      </c>
    </row>
    <row r="309" spans="1:21" outlineLevel="1">
      <c r="A309" s="167" t="s">
        <v>435</v>
      </c>
      <c r="B309" s="168" t="s">
        <v>456</v>
      </c>
      <c r="C309" s="168" t="s">
        <v>275</v>
      </c>
      <c r="D309" s="168" t="s">
        <v>430</v>
      </c>
      <c r="E309" s="169">
        <v>7963</v>
      </c>
      <c r="F309" s="169">
        <v>1380</v>
      </c>
      <c r="G309" s="169">
        <v>0</v>
      </c>
      <c r="H309" s="169">
        <v>2692.09</v>
      </c>
      <c r="I309" s="169">
        <v>7</v>
      </c>
      <c r="J309" s="169">
        <v>5</v>
      </c>
      <c r="K309" s="170">
        <v>577.03</v>
      </c>
      <c r="L309" s="170">
        <v>0</v>
      </c>
      <c r="M309" s="170">
        <v>140</v>
      </c>
      <c r="N309" s="170">
        <v>1.02</v>
      </c>
      <c r="O309" s="170">
        <v>0</v>
      </c>
      <c r="P309" s="169">
        <v>8122.26</v>
      </c>
      <c r="Q309" s="169">
        <v>8122.26</v>
      </c>
      <c r="R309" s="169">
        <v>0</v>
      </c>
      <c r="S309" s="169">
        <v>0</v>
      </c>
      <c r="T309" s="171">
        <v>8122.26</v>
      </c>
      <c r="U309" s="172" t="s">
        <v>457</v>
      </c>
    </row>
    <row r="310" spans="1:21" outlineLevel="1">
      <c r="A310" s="167" t="s">
        <v>435</v>
      </c>
      <c r="B310" s="168" t="s">
        <v>67</v>
      </c>
      <c r="C310" s="168" t="s">
        <v>275</v>
      </c>
      <c r="D310" s="168" t="s">
        <v>430</v>
      </c>
      <c r="E310" s="169">
        <v>111204</v>
      </c>
      <c r="F310" s="169">
        <v>61162</v>
      </c>
      <c r="G310" s="169">
        <v>20917.849999999999</v>
      </c>
      <c r="H310" s="169">
        <v>0</v>
      </c>
      <c r="I310" s="169">
        <v>61</v>
      </c>
      <c r="J310" s="169">
        <v>44</v>
      </c>
      <c r="K310" s="170">
        <v>181.82</v>
      </c>
      <c r="L310" s="170">
        <v>0</v>
      </c>
      <c r="M310" s="170">
        <v>138.63999999999999</v>
      </c>
      <c r="N310" s="170">
        <v>1.02</v>
      </c>
      <c r="O310" s="170">
        <v>0</v>
      </c>
      <c r="P310" s="169">
        <v>113428.08</v>
      </c>
      <c r="Q310" s="169">
        <v>134345.93</v>
      </c>
      <c r="R310" s="169">
        <v>0</v>
      </c>
      <c r="S310" s="169">
        <v>0</v>
      </c>
      <c r="T310" s="171">
        <v>134345.93</v>
      </c>
      <c r="U310" s="172" t="s">
        <v>458</v>
      </c>
    </row>
    <row r="311" spans="1:21" outlineLevel="1">
      <c r="A311" s="167" t="s">
        <v>438</v>
      </c>
      <c r="B311" s="168" t="s">
        <v>459</v>
      </c>
      <c r="C311" s="168" t="s">
        <v>275</v>
      </c>
      <c r="D311" s="168" t="s">
        <v>430</v>
      </c>
      <c r="E311" s="169">
        <v>502438</v>
      </c>
      <c r="F311" s="169">
        <v>534891</v>
      </c>
      <c r="G311" s="169">
        <v>1869260.48</v>
      </c>
      <c r="H311" s="169">
        <v>1192966.76</v>
      </c>
      <c r="I311" s="169">
        <v>280</v>
      </c>
      <c r="J311" s="169">
        <v>280</v>
      </c>
      <c r="K311" s="170">
        <v>93.93</v>
      </c>
      <c r="L311" s="170">
        <v>156.69</v>
      </c>
      <c r="M311" s="170">
        <v>100</v>
      </c>
      <c r="N311" s="170">
        <v>1.04</v>
      </c>
      <c r="O311" s="170">
        <v>0</v>
      </c>
      <c r="P311" s="169">
        <v>522535.52</v>
      </c>
      <c r="Q311" s="169">
        <v>2391796</v>
      </c>
      <c r="R311" s="169">
        <v>0</v>
      </c>
      <c r="S311" s="169">
        <v>0</v>
      </c>
      <c r="T311" s="171">
        <v>2391796</v>
      </c>
      <c r="U311" s="172" t="s">
        <v>460</v>
      </c>
    </row>
    <row r="312" spans="1:21" outlineLevel="1">
      <c r="A312" s="167" t="s">
        <v>435</v>
      </c>
      <c r="B312" s="168" t="s">
        <v>461</v>
      </c>
      <c r="C312" s="168" t="s">
        <v>275</v>
      </c>
      <c r="D312" s="168" t="s">
        <v>430</v>
      </c>
      <c r="E312" s="169">
        <v>10707</v>
      </c>
      <c r="F312" s="169">
        <v>0</v>
      </c>
      <c r="G312" s="169">
        <v>0</v>
      </c>
      <c r="H312" s="169">
        <v>0</v>
      </c>
      <c r="I312" s="169">
        <v>12</v>
      </c>
      <c r="J312" s="169">
        <v>0</v>
      </c>
      <c r="K312" s="170">
        <v>0</v>
      </c>
      <c r="L312" s="170">
        <v>0</v>
      </c>
      <c r="M312" s="170">
        <v>0</v>
      </c>
      <c r="N312" s="170">
        <v>1.02</v>
      </c>
      <c r="O312" s="170">
        <v>0</v>
      </c>
      <c r="P312" s="169">
        <v>10921.14</v>
      </c>
      <c r="Q312" s="169">
        <v>10921.14</v>
      </c>
      <c r="R312" s="169">
        <v>0</v>
      </c>
      <c r="S312" s="169">
        <v>0</v>
      </c>
      <c r="T312" s="171">
        <v>10921.14</v>
      </c>
      <c r="U312" s="172" t="s">
        <v>462</v>
      </c>
    </row>
    <row r="313" spans="1:21" outlineLevel="1">
      <c r="A313" s="167" t="s">
        <v>435</v>
      </c>
      <c r="B313" s="168" t="s">
        <v>463</v>
      </c>
      <c r="C313" s="168" t="s">
        <v>275</v>
      </c>
      <c r="D313" s="168" t="s">
        <v>430</v>
      </c>
      <c r="E313" s="169">
        <v>7816</v>
      </c>
      <c r="F313" s="169">
        <v>10055</v>
      </c>
      <c r="G313" s="169">
        <v>0</v>
      </c>
      <c r="H313" s="169">
        <v>0</v>
      </c>
      <c r="I313" s="169">
        <v>12</v>
      </c>
      <c r="J313" s="169">
        <v>10</v>
      </c>
      <c r="K313" s="170">
        <v>77.73</v>
      </c>
      <c r="L313" s="170">
        <v>0</v>
      </c>
      <c r="M313" s="170">
        <v>120</v>
      </c>
      <c r="N313" s="170">
        <v>1.02</v>
      </c>
      <c r="O313" s="170">
        <v>0</v>
      </c>
      <c r="P313" s="169">
        <v>7972.32</v>
      </c>
      <c r="Q313" s="169">
        <v>7972.32</v>
      </c>
      <c r="R313" s="169">
        <v>0</v>
      </c>
      <c r="S313" s="169">
        <v>0</v>
      </c>
      <c r="T313" s="171">
        <v>7972.32</v>
      </c>
      <c r="U313" s="172" t="s">
        <v>464</v>
      </c>
    </row>
    <row r="314" spans="1:21" outlineLevel="1">
      <c r="A314" s="167" t="s">
        <v>453</v>
      </c>
      <c r="B314" s="168" t="s">
        <v>96</v>
      </c>
      <c r="C314" s="168" t="s">
        <v>275</v>
      </c>
      <c r="D314" s="168" t="s">
        <v>430</v>
      </c>
      <c r="E314" s="169">
        <v>856478</v>
      </c>
      <c r="F314" s="169">
        <v>667411</v>
      </c>
      <c r="G314" s="169">
        <v>92936.9</v>
      </c>
      <c r="H314" s="169">
        <v>96427.6</v>
      </c>
      <c r="I314" s="169">
        <v>295</v>
      </c>
      <c r="J314" s="169">
        <v>266</v>
      </c>
      <c r="K314" s="170">
        <v>128.33000000000001</v>
      </c>
      <c r="L314" s="170">
        <v>96.38</v>
      </c>
      <c r="M314" s="170">
        <v>110.9</v>
      </c>
      <c r="N314" s="170">
        <v>1.06</v>
      </c>
      <c r="O314" s="170">
        <v>0</v>
      </c>
      <c r="P314" s="169">
        <v>907866.68</v>
      </c>
      <c r="Q314" s="169">
        <v>1000803.58</v>
      </c>
      <c r="R314" s="169">
        <v>0</v>
      </c>
      <c r="S314" s="169">
        <v>0</v>
      </c>
      <c r="T314" s="171">
        <v>1000803.58</v>
      </c>
      <c r="U314" s="172" t="s">
        <v>393</v>
      </c>
    </row>
    <row r="315" spans="1:21" outlineLevel="1">
      <c r="A315" s="167" t="s">
        <v>435</v>
      </c>
      <c r="B315" s="168" t="s">
        <v>466</v>
      </c>
      <c r="C315" s="168" t="s">
        <v>275</v>
      </c>
      <c r="D315" s="168" t="s">
        <v>430</v>
      </c>
      <c r="E315" s="169">
        <v>0</v>
      </c>
      <c r="F315" s="169">
        <v>982</v>
      </c>
      <c r="G315" s="169">
        <v>0</v>
      </c>
      <c r="H315" s="169">
        <v>0</v>
      </c>
      <c r="I315" s="169">
        <v>0</v>
      </c>
      <c r="J315" s="169">
        <v>1</v>
      </c>
      <c r="K315" s="170">
        <v>0</v>
      </c>
      <c r="L315" s="170">
        <v>0</v>
      </c>
      <c r="M315" s="170">
        <v>0</v>
      </c>
      <c r="N315" s="170">
        <v>1.02</v>
      </c>
      <c r="O315" s="170">
        <v>0</v>
      </c>
      <c r="P315" s="169">
        <v>0</v>
      </c>
      <c r="Q315" s="169">
        <v>0</v>
      </c>
      <c r="R315" s="169">
        <v>0</v>
      </c>
      <c r="S315" s="169">
        <v>0</v>
      </c>
      <c r="T315" s="171">
        <v>0</v>
      </c>
      <c r="U315" s="172" t="s">
        <v>467</v>
      </c>
    </row>
    <row r="316" spans="1:21" outlineLevel="1">
      <c r="A316" s="167" t="s">
        <v>438</v>
      </c>
      <c r="B316" s="168" t="s">
        <v>126</v>
      </c>
      <c r="C316" s="168" t="s">
        <v>275</v>
      </c>
      <c r="D316" s="168" t="s">
        <v>430</v>
      </c>
      <c r="E316" s="169">
        <v>392140</v>
      </c>
      <c r="F316" s="169">
        <v>369221</v>
      </c>
      <c r="G316" s="169">
        <v>120524.74</v>
      </c>
      <c r="H316" s="169">
        <v>14445.41</v>
      </c>
      <c r="I316" s="169">
        <v>199</v>
      </c>
      <c r="J316" s="169">
        <v>166</v>
      </c>
      <c r="K316" s="170">
        <v>106.21</v>
      </c>
      <c r="L316" s="170">
        <v>834.35</v>
      </c>
      <c r="M316" s="170">
        <v>119.88</v>
      </c>
      <c r="N316" s="170">
        <v>1.04</v>
      </c>
      <c r="O316" s="170">
        <v>0</v>
      </c>
      <c r="P316" s="169">
        <v>407825.6</v>
      </c>
      <c r="Q316" s="169">
        <v>528350.34</v>
      </c>
      <c r="R316" s="169">
        <v>0</v>
      </c>
      <c r="S316" s="169">
        <v>0</v>
      </c>
      <c r="T316" s="171">
        <v>528350.34</v>
      </c>
      <c r="U316" s="172" t="s">
        <v>468</v>
      </c>
    </row>
    <row r="317" spans="1:21" outlineLevel="1">
      <c r="A317" s="167" t="s">
        <v>435</v>
      </c>
      <c r="B317" s="168" t="s">
        <v>469</v>
      </c>
      <c r="C317" s="168" t="s">
        <v>275</v>
      </c>
      <c r="D317" s="168" t="s">
        <v>430</v>
      </c>
      <c r="E317" s="169">
        <v>435150</v>
      </c>
      <c r="F317" s="169">
        <v>409942</v>
      </c>
      <c r="G317" s="169">
        <v>0</v>
      </c>
      <c r="H317" s="169">
        <v>0</v>
      </c>
      <c r="I317" s="169">
        <v>121</v>
      </c>
      <c r="J317" s="169">
        <v>115</v>
      </c>
      <c r="K317" s="170">
        <v>106.15</v>
      </c>
      <c r="L317" s="170">
        <v>0</v>
      </c>
      <c r="M317" s="170">
        <v>105.22</v>
      </c>
      <c r="N317" s="170">
        <v>1.02</v>
      </c>
      <c r="O317" s="170">
        <v>0</v>
      </c>
      <c r="P317" s="169">
        <v>443853</v>
      </c>
      <c r="Q317" s="169">
        <v>443853</v>
      </c>
      <c r="R317" s="169">
        <v>0</v>
      </c>
      <c r="S317" s="169">
        <v>0</v>
      </c>
      <c r="T317" s="171">
        <v>443853</v>
      </c>
      <c r="U317" s="172" t="s">
        <v>470</v>
      </c>
    </row>
    <row r="318" spans="1:21" outlineLevel="1">
      <c r="A318" s="167" t="s">
        <v>438</v>
      </c>
      <c r="B318" s="168" t="s">
        <v>157</v>
      </c>
      <c r="C318" s="168" t="s">
        <v>275</v>
      </c>
      <c r="D318" s="168" t="s">
        <v>430</v>
      </c>
      <c r="E318" s="169">
        <v>400031</v>
      </c>
      <c r="F318" s="169">
        <v>367631</v>
      </c>
      <c r="G318" s="169">
        <v>374279.4</v>
      </c>
      <c r="H318" s="169">
        <v>226951.2</v>
      </c>
      <c r="I318" s="169">
        <v>279</v>
      </c>
      <c r="J318" s="169">
        <v>280</v>
      </c>
      <c r="K318" s="170">
        <v>108.81</v>
      </c>
      <c r="L318" s="170">
        <v>164.92</v>
      </c>
      <c r="M318" s="170">
        <v>99.64</v>
      </c>
      <c r="N318" s="170">
        <v>1.04</v>
      </c>
      <c r="O318" s="170">
        <v>0</v>
      </c>
      <c r="P318" s="169">
        <v>416032.24</v>
      </c>
      <c r="Q318" s="169">
        <v>790311.64</v>
      </c>
      <c r="R318" s="169">
        <v>0</v>
      </c>
      <c r="S318" s="169">
        <v>0</v>
      </c>
      <c r="T318" s="171">
        <v>790311.64</v>
      </c>
      <c r="U318" s="172" t="s">
        <v>471</v>
      </c>
    </row>
    <row r="319" spans="1:21" outlineLevel="1">
      <c r="A319" s="167" t="s">
        <v>472</v>
      </c>
      <c r="B319" s="168" t="s">
        <v>473</v>
      </c>
      <c r="C319" s="168" t="s">
        <v>275</v>
      </c>
      <c r="D319" s="168" t="s">
        <v>474</v>
      </c>
      <c r="E319" s="169">
        <v>156715</v>
      </c>
      <c r="F319" s="169">
        <v>157425</v>
      </c>
      <c r="G319" s="169">
        <v>4571.3599999999997</v>
      </c>
      <c r="H319" s="169">
        <v>331605.46000000002</v>
      </c>
      <c r="I319" s="169">
        <v>207</v>
      </c>
      <c r="J319" s="169">
        <v>177</v>
      </c>
      <c r="K319" s="170">
        <v>99.55</v>
      </c>
      <c r="L319" s="170">
        <v>1.38</v>
      </c>
      <c r="M319" s="170">
        <v>116.95</v>
      </c>
      <c r="N319" s="170">
        <v>1.02</v>
      </c>
      <c r="O319" s="170">
        <v>0</v>
      </c>
      <c r="P319" s="169">
        <v>159849.29999999999</v>
      </c>
      <c r="Q319" s="169">
        <v>164420.66</v>
      </c>
      <c r="R319" s="169">
        <v>0</v>
      </c>
      <c r="S319" s="169">
        <v>0</v>
      </c>
      <c r="T319" s="171">
        <v>164420.66</v>
      </c>
      <c r="U319" s="172" t="s">
        <v>475</v>
      </c>
    </row>
    <row r="320" spans="1:21" outlineLevel="1">
      <c r="A320" s="167" t="s">
        <v>476</v>
      </c>
      <c r="B320" s="168" t="s">
        <v>477</v>
      </c>
      <c r="C320" s="168" t="s">
        <v>275</v>
      </c>
      <c r="D320" s="168" t="s">
        <v>474</v>
      </c>
      <c r="E320" s="169">
        <v>133680</v>
      </c>
      <c r="F320" s="169">
        <v>151282</v>
      </c>
      <c r="G320" s="169">
        <v>0</v>
      </c>
      <c r="H320" s="169">
        <v>0</v>
      </c>
      <c r="I320" s="169">
        <v>49</v>
      </c>
      <c r="J320" s="169">
        <v>51</v>
      </c>
      <c r="K320" s="170">
        <v>88.36</v>
      </c>
      <c r="L320" s="170">
        <v>0</v>
      </c>
      <c r="M320" s="170">
        <v>96.08</v>
      </c>
      <c r="N320" s="170">
        <v>1.08</v>
      </c>
      <c r="O320" s="170">
        <v>0</v>
      </c>
      <c r="P320" s="169">
        <v>144374.39999999999</v>
      </c>
      <c r="Q320" s="169">
        <v>144374.39999999999</v>
      </c>
      <c r="R320" s="169">
        <v>0</v>
      </c>
      <c r="S320" s="169">
        <v>0</v>
      </c>
      <c r="T320" s="171">
        <v>144374.39999999999</v>
      </c>
      <c r="U320" s="172" t="s">
        <v>478</v>
      </c>
    </row>
    <row r="321" spans="1:21" outlineLevel="1">
      <c r="A321" s="167" t="s">
        <v>482</v>
      </c>
      <c r="B321" s="168" t="s">
        <v>480</v>
      </c>
      <c r="C321" s="168" t="s">
        <v>275</v>
      </c>
      <c r="D321" s="168" t="s">
        <v>433</v>
      </c>
      <c r="E321" s="169">
        <v>283347</v>
      </c>
      <c r="F321" s="169">
        <v>295483</v>
      </c>
      <c r="G321" s="169">
        <v>89942.81</v>
      </c>
      <c r="H321" s="169">
        <v>58984.47</v>
      </c>
      <c r="I321" s="169">
        <v>104</v>
      </c>
      <c r="J321" s="169">
        <v>96</v>
      </c>
      <c r="K321" s="170">
        <v>95.89</v>
      </c>
      <c r="L321" s="170">
        <v>152.49</v>
      </c>
      <c r="M321" s="170">
        <v>108.33</v>
      </c>
      <c r="N321" s="170">
        <v>1.03</v>
      </c>
      <c r="O321" s="170">
        <v>0</v>
      </c>
      <c r="P321" s="169">
        <v>291847.40999999997</v>
      </c>
      <c r="Q321" s="169">
        <v>381790.22</v>
      </c>
      <c r="R321" s="169">
        <v>0</v>
      </c>
      <c r="S321" s="169">
        <v>0</v>
      </c>
      <c r="T321" s="171">
        <v>381790.22</v>
      </c>
      <c r="U321" s="172" t="s">
        <v>481</v>
      </c>
    </row>
    <row r="322" spans="1:21" outlineLevel="1">
      <c r="A322" s="167" t="s">
        <v>483</v>
      </c>
      <c r="B322" s="168" t="s">
        <v>484</v>
      </c>
      <c r="C322" s="168" t="s">
        <v>275</v>
      </c>
      <c r="D322" s="168" t="s">
        <v>433</v>
      </c>
      <c r="E322" s="169">
        <v>112456</v>
      </c>
      <c r="F322" s="169">
        <v>115273</v>
      </c>
      <c r="G322" s="169">
        <v>0</v>
      </c>
      <c r="H322" s="169">
        <v>0</v>
      </c>
      <c r="I322" s="169">
        <v>14</v>
      </c>
      <c r="J322" s="169">
        <v>12</v>
      </c>
      <c r="K322" s="170">
        <v>97.56</v>
      </c>
      <c r="L322" s="170">
        <v>0</v>
      </c>
      <c r="M322" s="170">
        <v>116.67</v>
      </c>
      <c r="N322" s="170">
        <v>1.03</v>
      </c>
      <c r="O322" s="170">
        <v>0</v>
      </c>
      <c r="P322" s="169">
        <v>115829.68</v>
      </c>
      <c r="Q322" s="169">
        <v>115829.68</v>
      </c>
      <c r="R322" s="169">
        <v>0</v>
      </c>
      <c r="S322" s="169">
        <v>0</v>
      </c>
      <c r="T322" s="171">
        <v>115829.68</v>
      </c>
      <c r="U322" s="172" t="s">
        <v>485</v>
      </c>
    </row>
    <row r="323" spans="1:21" outlineLevel="1">
      <c r="A323" s="167" t="s">
        <v>486</v>
      </c>
      <c r="B323" s="168" t="s">
        <v>487</v>
      </c>
      <c r="C323" s="168" t="s">
        <v>275</v>
      </c>
      <c r="D323" s="168" t="s">
        <v>433</v>
      </c>
      <c r="E323" s="169">
        <v>39023</v>
      </c>
      <c r="F323" s="169">
        <v>41875</v>
      </c>
      <c r="G323" s="169">
        <v>3203.62</v>
      </c>
      <c r="H323" s="169">
        <v>0</v>
      </c>
      <c r="I323" s="169">
        <v>9</v>
      </c>
      <c r="J323" s="169">
        <v>14</v>
      </c>
      <c r="K323" s="170">
        <v>93.19</v>
      </c>
      <c r="L323" s="170">
        <v>0</v>
      </c>
      <c r="M323" s="170">
        <v>64.290000000000006</v>
      </c>
      <c r="N323" s="170">
        <v>1.03</v>
      </c>
      <c r="O323" s="170">
        <v>0</v>
      </c>
      <c r="P323" s="169">
        <v>40193.69</v>
      </c>
      <c r="Q323" s="169">
        <v>43397.31</v>
      </c>
      <c r="R323" s="169">
        <v>0</v>
      </c>
      <c r="S323" s="169">
        <v>0</v>
      </c>
      <c r="T323" s="171">
        <v>43397.31</v>
      </c>
      <c r="U323" s="172" t="s">
        <v>488</v>
      </c>
    </row>
    <row r="324" spans="1:21" outlineLevel="1">
      <c r="A324" s="167" t="s">
        <v>435</v>
      </c>
      <c r="B324" s="168" t="s">
        <v>489</v>
      </c>
      <c r="C324" s="168" t="s">
        <v>275</v>
      </c>
      <c r="D324" s="168" t="s">
        <v>430</v>
      </c>
      <c r="E324" s="169">
        <v>51978</v>
      </c>
      <c r="F324" s="169">
        <v>77852</v>
      </c>
      <c r="G324" s="169">
        <v>0</v>
      </c>
      <c r="H324" s="169">
        <v>0</v>
      </c>
      <c r="I324" s="169">
        <v>45</v>
      </c>
      <c r="J324" s="169">
        <v>49</v>
      </c>
      <c r="K324" s="170">
        <v>66.77</v>
      </c>
      <c r="L324" s="170">
        <v>0</v>
      </c>
      <c r="M324" s="170">
        <v>91.84</v>
      </c>
      <c r="N324" s="170">
        <v>1.02</v>
      </c>
      <c r="O324" s="170">
        <v>0</v>
      </c>
      <c r="P324" s="169">
        <v>53017.56</v>
      </c>
      <c r="Q324" s="169">
        <v>53017.56</v>
      </c>
      <c r="R324" s="169">
        <v>0</v>
      </c>
      <c r="S324" s="169">
        <v>0</v>
      </c>
      <c r="T324" s="171">
        <v>53017.56</v>
      </c>
      <c r="U324" s="172" t="s">
        <v>490</v>
      </c>
    </row>
    <row r="325" spans="1:21" outlineLevel="1">
      <c r="A325" s="167" t="s">
        <v>438</v>
      </c>
      <c r="B325" s="168" t="s">
        <v>491</v>
      </c>
      <c r="C325" s="168" t="s">
        <v>275</v>
      </c>
      <c r="D325" s="168" t="s">
        <v>430</v>
      </c>
      <c r="E325" s="169">
        <v>515111</v>
      </c>
      <c r="F325" s="169">
        <v>567134</v>
      </c>
      <c r="G325" s="169">
        <v>3857598.1</v>
      </c>
      <c r="H325" s="169">
        <v>1173594.17</v>
      </c>
      <c r="I325" s="169">
        <v>150</v>
      </c>
      <c r="J325" s="169">
        <v>156</v>
      </c>
      <c r="K325" s="170">
        <v>90.83</v>
      </c>
      <c r="L325" s="170">
        <v>328.7</v>
      </c>
      <c r="M325" s="170">
        <v>96.15</v>
      </c>
      <c r="N325" s="170">
        <v>1.04</v>
      </c>
      <c r="O325" s="170">
        <v>0</v>
      </c>
      <c r="P325" s="169">
        <v>535715.43999999994</v>
      </c>
      <c r="Q325" s="169">
        <v>4393313.54</v>
      </c>
      <c r="R325" s="169">
        <v>0</v>
      </c>
      <c r="S325" s="169">
        <v>0</v>
      </c>
      <c r="T325" s="171">
        <v>4393313.54</v>
      </c>
      <c r="U325" s="172" t="s">
        <v>492</v>
      </c>
    </row>
    <row r="326" spans="1:21" outlineLevel="1">
      <c r="A326" s="167" t="s">
        <v>495</v>
      </c>
      <c r="B326" s="168" t="s">
        <v>493</v>
      </c>
      <c r="C326" s="168" t="s">
        <v>275</v>
      </c>
      <c r="D326" s="168" t="s">
        <v>430</v>
      </c>
      <c r="E326" s="169">
        <v>1844033</v>
      </c>
      <c r="F326" s="169">
        <v>1670734</v>
      </c>
      <c r="G326" s="169">
        <v>0</v>
      </c>
      <c r="H326" s="169">
        <v>0</v>
      </c>
      <c r="I326" s="169">
        <v>16</v>
      </c>
      <c r="J326" s="169">
        <v>15</v>
      </c>
      <c r="K326" s="170">
        <v>110.37</v>
      </c>
      <c r="L326" s="170">
        <v>0</v>
      </c>
      <c r="M326" s="170">
        <v>106.67</v>
      </c>
      <c r="N326" s="170">
        <v>0.86</v>
      </c>
      <c r="O326" s="170">
        <v>0</v>
      </c>
      <c r="P326" s="169">
        <v>1585868.38</v>
      </c>
      <c r="Q326" s="169">
        <v>1585868.38</v>
      </c>
      <c r="R326" s="169">
        <v>0</v>
      </c>
      <c r="S326" s="169">
        <v>0</v>
      </c>
      <c r="T326" s="171">
        <v>1585868.38</v>
      </c>
      <c r="U326" s="172" t="s">
        <v>494</v>
      </c>
    </row>
    <row r="327" spans="1:21" outlineLevel="1">
      <c r="A327" s="167" t="s">
        <v>450</v>
      </c>
      <c r="B327" s="168" t="s">
        <v>493</v>
      </c>
      <c r="C327" s="168" t="s">
        <v>275</v>
      </c>
      <c r="D327" s="168" t="s">
        <v>430</v>
      </c>
      <c r="E327" s="169">
        <v>803413</v>
      </c>
      <c r="F327" s="169">
        <v>410031</v>
      </c>
      <c r="G327" s="169">
        <v>208967.49</v>
      </c>
      <c r="H327" s="169">
        <v>238334.35</v>
      </c>
      <c r="I327" s="169">
        <v>71</v>
      </c>
      <c r="J327" s="169">
        <v>80</v>
      </c>
      <c r="K327" s="170">
        <v>195.94</v>
      </c>
      <c r="L327" s="170">
        <v>87.68</v>
      </c>
      <c r="M327" s="170">
        <v>88.75</v>
      </c>
      <c r="N327" s="170">
        <v>1.08</v>
      </c>
      <c r="O327" s="170">
        <v>0</v>
      </c>
      <c r="P327" s="169">
        <v>867686.04</v>
      </c>
      <c r="Q327" s="169">
        <v>1076653.53</v>
      </c>
      <c r="R327" s="169">
        <v>0</v>
      </c>
      <c r="S327" s="169">
        <v>0</v>
      </c>
      <c r="T327" s="171">
        <v>1076653.53</v>
      </c>
      <c r="U327" s="172" t="s">
        <v>494</v>
      </c>
    </row>
    <row r="328" spans="1:21" outlineLevel="1">
      <c r="A328" s="167" t="s">
        <v>435</v>
      </c>
      <c r="B328" s="168" t="s">
        <v>496</v>
      </c>
      <c r="C328" s="168" t="s">
        <v>275</v>
      </c>
      <c r="D328" s="168" t="s">
        <v>430</v>
      </c>
      <c r="E328" s="169">
        <v>335299</v>
      </c>
      <c r="F328" s="169">
        <v>247771</v>
      </c>
      <c r="G328" s="169">
        <v>890.93</v>
      </c>
      <c r="H328" s="169">
        <v>2044.67</v>
      </c>
      <c r="I328" s="169">
        <v>356</v>
      </c>
      <c r="J328" s="169">
        <v>303</v>
      </c>
      <c r="K328" s="170">
        <v>135.33000000000001</v>
      </c>
      <c r="L328" s="170">
        <v>43.57</v>
      </c>
      <c r="M328" s="170">
        <v>117.49</v>
      </c>
      <c r="N328" s="170">
        <v>1.02</v>
      </c>
      <c r="O328" s="170">
        <v>0</v>
      </c>
      <c r="P328" s="169">
        <v>342004.98</v>
      </c>
      <c r="Q328" s="169">
        <v>342895.91</v>
      </c>
      <c r="R328" s="169">
        <v>0</v>
      </c>
      <c r="S328" s="169">
        <v>0</v>
      </c>
      <c r="T328" s="171">
        <v>342895.91</v>
      </c>
      <c r="U328" s="172" t="s">
        <v>497</v>
      </c>
    </row>
    <row r="329" spans="1:21" outlineLevel="1">
      <c r="A329" s="167" t="s">
        <v>450</v>
      </c>
      <c r="B329" s="168" t="s">
        <v>498</v>
      </c>
      <c r="C329" s="168" t="s">
        <v>275</v>
      </c>
      <c r="D329" s="168" t="s">
        <v>430</v>
      </c>
      <c r="E329" s="169">
        <v>3250929</v>
      </c>
      <c r="F329" s="169">
        <v>2037205</v>
      </c>
      <c r="G329" s="169">
        <v>2651845.16</v>
      </c>
      <c r="H329" s="169">
        <v>1225627.46</v>
      </c>
      <c r="I329" s="169">
        <v>251</v>
      </c>
      <c r="J329" s="169">
        <v>180</v>
      </c>
      <c r="K329" s="170">
        <v>159.58000000000001</v>
      </c>
      <c r="L329" s="170">
        <v>216.37</v>
      </c>
      <c r="M329" s="170">
        <v>139.44</v>
      </c>
      <c r="N329" s="170">
        <v>1.08</v>
      </c>
      <c r="O329" s="170">
        <v>0</v>
      </c>
      <c r="P329" s="169">
        <v>3511003.32</v>
      </c>
      <c r="Q329" s="169">
        <v>6162848.4800000004</v>
      </c>
      <c r="R329" s="169">
        <v>0</v>
      </c>
      <c r="S329" s="169">
        <v>0</v>
      </c>
      <c r="T329" s="171">
        <v>6162848.4800000004</v>
      </c>
      <c r="U329" s="172" t="s">
        <v>499</v>
      </c>
    </row>
    <row r="330" spans="1:21" outlineLevel="1">
      <c r="A330" s="167" t="s">
        <v>435</v>
      </c>
      <c r="B330" s="168" t="s">
        <v>500</v>
      </c>
      <c r="C330" s="168" t="s">
        <v>275</v>
      </c>
      <c r="D330" s="168" t="s">
        <v>430</v>
      </c>
      <c r="E330" s="169">
        <v>30126</v>
      </c>
      <c r="F330" s="169">
        <v>26540</v>
      </c>
      <c r="G330" s="169">
        <v>0</v>
      </c>
      <c r="H330" s="169">
        <v>14345.85</v>
      </c>
      <c r="I330" s="169">
        <v>27</v>
      </c>
      <c r="J330" s="169">
        <v>30</v>
      </c>
      <c r="K330" s="170">
        <v>113.51</v>
      </c>
      <c r="L330" s="170">
        <v>0</v>
      </c>
      <c r="M330" s="170">
        <v>90</v>
      </c>
      <c r="N330" s="170">
        <v>1.02</v>
      </c>
      <c r="O330" s="170">
        <v>0</v>
      </c>
      <c r="P330" s="169">
        <v>30728.52</v>
      </c>
      <c r="Q330" s="169">
        <v>30728.52</v>
      </c>
      <c r="R330" s="169">
        <v>0</v>
      </c>
      <c r="S330" s="169">
        <v>0</v>
      </c>
      <c r="T330" s="171">
        <v>30728.52</v>
      </c>
      <c r="U330" s="172" t="s">
        <v>501</v>
      </c>
    </row>
    <row r="331" spans="1:21" outlineLevel="1">
      <c r="A331" s="167" t="s">
        <v>453</v>
      </c>
      <c r="B331" s="168" t="s">
        <v>502</v>
      </c>
      <c r="C331" s="168" t="s">
        <v>275</v>
      </c>
      <c r="D331" s="168" t="s">
        <v>430</v>
      </c>
      <c r="E331" s="169">
        <v>241935</v>
      </c>
      <c r="F331" s="169">
        <v>180868</v>
      </c>
      <c r="G331" s="169">
        <v>296.69</v>
      </c>
      <c r="H331" s="169">
        <v>478.94</v>
      </c>
      <c r="I331" s="169">
        <v>309</v>
      </c>
      <c r="J331" s="169">
        <v>300</v>
      </c>
      <c r="K331" s="170">
        <v>133.76</v>
      </c>
      <c r="L331" s="170">
        <v>61.95</v>
      </c>
      <c r="M331" s="170">
        <v>103</v>
      </c>
      <c r="N331" s="170">
        <v>1.06</v>
      </c>
      <c r="O331" s="170">
        <v>0</v>
      </c>
      <c r="P331" s="169">
        <v>256451.1</v>
      </c>
      <c r="Q331" s="169">
        <v>256747.79</v>
      </c>
      <c r="R331" s="169">
        <v>0</v>
      </c>
      <c r="S331" s="169">
        <v>0</v>
      </c>
      <c r="T331" s="171">
        <v>256747.79</v>
      </c>
      <c r="U331" s="172" t="s">
        <v>503</v>
      </c>
    </row>
    <row r="332" spans="1:21" outlineLevel="1">
      <c r="A332" s="167" t="s">
        <v>472</v>
      </c>
      <c r="B332" s="168" t="s">
        <v>504</v>
      </c>
      <c r="C332" s="168" t="s">
        <v>275</v>
      </c>
      <c r="D332" s="168" t="s">
        <v>474</v>
      </c>
      <c r="E332" s="169">
        <v>11298</v>
      </c>
      <c r="F332" s="169">
        <v>13411</v>
      </c>
      <c r="G332" s="169">
        <v>0</v>
      </c>
      <c r="H332" s="169">
        <v>0</v>
      </c>
      <c r="I332" s="169">
        <v>31</v>
      </c>
      <c r="J332" s="169">
        <v>21</v>
      </c>
      <c r="K332" s="170">
        <v>84.24</v>
      </c>
      <c r="L332" s="170">
        <v>0</v>
      </c>
      <c r="M332" s="170">
        <v>147.62</v>
      </c>
      <c r="N332" s="170">
        <v>1.02</v>
      </c>
      <c r="O332" s="170">
        <v>0</v>
      </c>
      <c r="P332" s="169">
        <v>11523.96</v>
      </c>
      <c r="Q332" s="169">
        <v>11523.96</v>
      </c>
      <c r="R332" s="169">
        <v>0</v>
      </c>
      <c r="S332" s="169">
        <v>0</v>
      </c>
      <c r="T332" s="171">
        <v>11523.96</v>
      </c>
      <c r="U332" s="172" t="s">
        <v>505</v>
      </c>
    </row>
    <row r="333" spans="1:21" outlineLevel="1">
      <c r="A333" s="167" t="s">
        <v>435</v>
      </c>
      <c r="B333" s="168" t="s">
        <v>506</v>
      </c>
      <c r="C333" s="168" t="s">
        <v>275</v>
      </c>
      <c r="D333" s="168" t="s">
        <v>430</v>
      </c>
      <c r="E333" s="169">
        <v>214885</v>
      </c>
      <c r="F333" s="169">
        <v>157100</v>
      </c>
      <c r="G333" s="169">
        <v>227.56</v>
      </c>
      <c r="H333" s="169">
        <v>145.54</v>
      </c>
      <c r="I333" s="169">
        <v>322</v>
      </c>
      <c r="J333" s="169">
        <v>265</v>
      </c>
      <c r="K333" s="170">
        <v>136.78</v>
      </c>
      <c r="L333" s="170">
        <v>156.36000000000001</v>
      </c>
      <c r="M333" s="170">
        <v>121.51</v>
      </c>
      <c r="N333" s="170">
        <v>1.02</v>
      </c>
      <c r="O333" s="170">
        <v>0</v>
      </c>
      <c r="P333" s="169">
        <v>219182.7</v>
      </c>
      <c r="Q333" s="169">
        <v>219410.26</v>
      </c>
      <c r="R333" s="169">
        <v>0</v>
      </c>
      <c r="S333" s="169">
        <v>0</v>
      </c>
      <c r="T333" s="171">
        <v>219410.26</v>
      </c>
      <c r="U333" s="172" t="s">
        <v>507</v>
      </c>
    </row>
    <row r="334" spans="1:21" outlineLevel="1">
      <c r="A334" s="167" t="s">
        <v>435</v>
      </c>
      <c r="B334" s="168" t="s">
        <v>508</v>
      </c>
      <c r="C334" s="168" t="s">
        <v>275</v>
      </c>
      <c r="D334" s="168" t="s">
        <v>430</v>
      </c>
      <c r="E334" s="169">
        <v>26026</v>
      </c>
      <c r="F334" s="169">
        <v>26136</v>
      </c>
      <c r="G334" s="169">
        <v>0</v>
      </c>
      <c r="H334" s="169">
        <v>54.96</v>
      </c>
      <c r="I334" s="169">
        <v>60</v>
      </c>
      <c r="J334" s="169">
        <v>47</v>
      </c>
      <c r="K334" s="170">
        <v>99.58</v>
      </c>
      <c r="L334" s="170">
        <v>0</v>
      </c>
      <c r="M334" s="170">
        <v>127.66</v>
      </c>
      <c r="N334" s="170">
        <v>1.02</v>
      </c>
      <c r="O334" s="170">
        <v>0</v>
      </c>
      <c r="P334" s="169">
        <v>26546.52</v>
      </c>
      <c r="Q334" s="169">
        <v>26546.52</v>
      </c>
      <c r="R334" s="169">
        <v>0</v>
      </c>
      <c r="S334" s="169">
        <v>0</v>
      </c>
      <c r="T334" s="171">
        <v>26546.52</v>
      </c>
      <c r="U334" s="172" t="s">
        <v>509</v>
      </c>
    </row>
    <row r="335" spans="1:21" outlineLevel="1">
      <c r="A335" s="167" t="s">
        <v>435</v>
      </c>
      <c r="B335" s="168" t="s">
        <v>510</v>
      </c>
      <c r="C335" s="168" t="s">
        <v>275</v>
      </c>
      <c r="D335" s="168" t="s">
        <v>430</v>
      </c>
      <c r="E335" s="169">
        <v>228</v>
      </c>
      <c r="F335" s="169">
        <v>176</v>
      </c>
      <c r="G335" s="169">
        <v>0</v>
      </c>
      <c r="H335" s="169">
        <v>0</v>
      </c>
      <c r="I335" s="169">
        <v>2</v>
      </c>
      <c r="J335" s="169">
        <v>1</v>
      </c>
      <c r="K335" s="170">
        <v>129.55000000000001</v>
      </c>
      <c r="L335" s="170">
        <v>0</v>
      </c>
      <c r="M335" s="170">
        <v>200</v>
      </c>
      <c r="N335" s="170">
        <v>1.02</v>
      </c>
      <c r="O335" s="170">
        <v>0</v>
      </c>
      <c r="P335" s="169">
        <v>232.56</v>
      </c>
      <c r="Q335" s="169">
        <v>232.56</v>
      </c>
      <c r="R335" s="169">
        <v>0</v>
      </c>
      <c r="S335" s="169">
        <v>0</v>
      </c>
      <c r="T335" s="171">
        <v>232.56</v>
      </c>
      <c r="U335" s="172" t="s">
        <v>511</v>
      </c>
    </row>
    <row r="336" spans="1:21" outlineLevel="1">
      <c r="A336" s="167" t="s">
        <v>435</v>
      </c>
      <c r="B336" s="168" t="s">
        <v>512</v>
      </c>
      <c r="C336" s="168" t="s">
        <v>275</v>
      </c>
      <c r="D336" s="168" t="s">
        <v>430</v>
      </c>
      <c r="E336" s="169">
        <v>83594</v>
      </c>
      <c r="F336" s="169">
        <v>86164</v>
      </c>
      <c r="G336" s="169">
        <v>1210.06</v>
      </c>
      <c r="H336" s="169">
        <v>2042.95</v>
      </c>
      <c r="I336" s="169">
        <v>175</v>
      </c>
      <c r="J336" s="169">
        <v>168</v>
      </c>
      <c r="K336" s="170">
        <v>97.02</v>
      </c>
      <c r="L336" s="170">
        <v>59.23</v>
      </c>
      <c r="M336" s="170">
        <v>104.17</v>
      </c>
      <c r="N336" s="170">
        <v>1.02</v>
      </c>
      <c r="O336" s="170">
        <v>0</v>
      </c>
      <c r="P336" s="169">
        <v>85265.88</v>
      </c>
      <c r="Q336" s="169">
        <v>86475.94</v>
      </c>
      <c r="R336" s="169">
        <v>0</v>
      </c>
      <c r="S336" s="169">
        <v>0</v>
      </c>
      <c r="T336" s="171">
        <v>86475.94</v>
      </c>
      <c r="U336" s="172" t="s">
        <v>513</v>
      </c>
    </row>
    <row r="337" spans="1:21" outlineLevel="1">
      <c r="A337" s="167" t="s">
        <v>453</v>
      </c>
      <c r="B337" s="168" t="s">
        <v>243</v>
      </c>
      <c r="C337" s="168" t="s">
        <v>275</v>
      </c>
      <c r="D337" s="168" t="s">
        <v>430</v>
      </c>
      <c r="E337" s="169">
        <v>208136</v>
      </c>
      <c r="F337" s="169">
        <v>161182</v>
      </c>
      <c r="G337" s="169">
        <v>3457.96</v>
      </c>
      <c r="H337" s="169">
        <v>740.22</v>
      </c>
      <c r="I337" s="169">
        <v>95</v>
      </c>
      <c r="J337" s="169">
        <v>92</v>
      </c>
      <c r="K337" s="170">
        <v>129.13</v>
      </c>
      <c r="L337" s="170">
        <v>467.15</v>
      </c>
      <c r="M337" s="170">
        <v>103.26</v>
      </c>
      <c r="N337" s="170">
        <v>1.06</v>
      </c>
      <c r="O337" s="170">
        <v>0</v>
      </c>
      <c r="P337" s="169">
        <v>220624.16</v>
      </c>
      <c r="Q337" s="169">
        <v>224082.12</v>
      </c>
      <c r="R337" s="169">
        <v>0</v>
      </c>
      <c r="S337" s="169">
        <v>0</v>
      </c>
      <c r="T337" s="171">
        <v>224082.12</v>
      </c>
      <c r="U337" s="172" t="s">
        <v>514</v>
      </c>
    </row>
    <row r="338" spans="1:21" outlineLevel="1">
      <c r="A338" s="167" t="s">
        <v>435</v>
      </c>
      <c r="B338" s="168" t="s">
        <v>246</v>
      </c>
      <c r="C338" s="168" t="s">
        <v>275</v>
      </c>
      <c r="D338" s="168" t="s">
        <v>430</v>
      </c>
      <c r="E338" s="169">
        <v>18531</v>
      </c>
      <c r="F338" s="169">
        <v>14852</v>
      </c>
      <c r="G338" s="169">
        <v>0</v>
      </c>
      <c r="H338" s="169">
        <v>0</v>
      </c>
      <c r="I338" s="169">
        <v>64</v>
      </c>
      <c r="J338" s="169">
        <v>59</v>
      </c>
      <c r="K338" s="170">
        <v>124.77</v>
      </c>
      <c r="L338" s="170">
        <v>0</v>
      </c>
      <c r="M338" s="170">
        <v>108.47</v>
      </c>
      <c r="N338" s="170">
        <v>1.02</v>
      </c>
      <c r="O338" s="170">
        <v>0</v>
      </c>
      <c r="P338" s="169">
        <v>18901.62</v>
      </c>
      <c r="Q338" s="169">
        <v>18901.62</v>
      </c>
      <c r="R338" s="169">
        <v>0</v>
      </c>
      <c r="S338" s="169">
        <v>0</v>
      </c>
      <c r="T338" s="171">
        <v>18901.62</v>
      </c>
      <c r="U338" s="172" t="s">
        <v>515</v>
      </c>
    </row>
    <row r="339" spans="1:21" outlineLevel="1">
      <c r="A339" s="167" t="s">
        <v>438</v>
      </c>
      <c r="B339" s="168" t="s">
        <v>516</v>
      </c>
      <c r="C339" s="168" t="s">
        <v>275</v>
      </c>
      <c r="D339" s="168" t="s">
        <v>430</v>
      </c>
      <c r="E339" s="169">
        <v>428083</v>
      </c>
      <c r="F339" s="169">
        <v>317276</v>
      </c>
      <c r="G339" s="169">
        <v>2518.15</v>
      </c>
      <c r="H339" s="169">
        <v>1915.97</v>
      </c>
      <c r="I339" s="169">
        <v>532</v>
      </c>
      <c r="J339" s="169">
        <v>456</v>
      </c>
      <c r="K339" s="170">
        <v>134.91999999999999</v>
      </c>
      <c r="L339" s="170">
        <v>131.43</v>
      </c>
      <c r="M339" s="170">
        <v>116.67</v>
      </c>
      <c r="N339" s="170">
        <v>1.04</v>
      </c>
      <c r="O339" s="170">
        <v>0</v>
      </c>
      <c r="P339" s="169">
        <v>445206.32</v>
      </c>
      <c r="Q339" s="169">
        <v>447724.47</v>
      </c>
      <c r="R339" s="169">
        <v>0</v>
      </c>
      <c r="S339" s="169">
        <v>0</v>
      </c>
      <c r="T339" s="171">
        <v>447724.47</v>
      </c>
      <c r="U339" s="172" t="s">
        <v>517</v>
      </c>
    </row>
    <row r="340" spans="1:21" outlineLevel="1">
      <c r="A340" s="167" t="s">
        <v>518</v>
      </c>
      <c r="B340" s="168" t="s">
        <v>394</v>
      </c>
      <c r="C340" s="168" t="s">
        <v>275</v>
      </c>
      <c r="D340" s="168" t="s">
        <v>430</v>
      </c>
      <c r="E340" s="169">
        <v>0</v>
      </c>
      <c r="F340" s="169">
        <v>407</v>
      </c>
      <c r="G340" s="169">
        <v>0</v>
      </c>
      <c r="H340" s="169">
        <v>0</v>
      </c>
      <c r="I340" s="169">
        <v>0</v>
      </c>
      <c r="J340" s="169">
        <v>1</v>
      </c>
      <c r="K340" s="170">
        <v>0</v>
      </c>
      <c r="L340" s="170">
        <v>0</v>
      </c>
      <c r="M340" s="170">
        <v>0</v>
      </c>
      <c r="N340" s="170">
        <v>1.01</v>
      </c>
      <c r="O340" s="170">
        <v>0</v>
      </c>
      <c r="P340" s="169">
        <v>0</v>
      </c>
      <c r="Q340" s="169">
        <v>0</v>
      </c>
      <c r="R340" s="169">
        <v>0</v>
      </c>
      <c r="S340" s="169">
        <v>0</v>
      </c>
      <c r="T340" s="171">
        <v>0</v>
      </c>
      <c r="U340" s="172" t="s">
        <v>395</v>
      </c>
    </row>
    <row r="341" spans="1:21" outlineLevel="1">
      <c r="A341" s="167" t="s">
        <v>438</v>
      </c>
      <c r="B341" s="168" t="s">
        <v>394</v>
      </c>
      <c r="C341" s="168" t="s">
        <v>275</v>
      </c>
      <c r="D341" s="168" t="s">
        <v>430</v>
      </c>
      <c r="E341" s="169">
        <v>405045</v>
      </c>
      <c r="F341" s="169">
        <v>401803</v>
      </c>
      <c r="G341" s="169">
        <v>7395.67</v>
      </c>
      <c r="H341" s="169">
        <v>4951.1400000000003</v>
      </c>
      <c r="I341" s="169">
        <v>364</v>
      </c>
      <c r="J341" s="169">
        <v>315</v>
      </c>
      <c r="K341" s="170">
        <v>100.81</v>
      </c>
      <c r="L341" s="170">
        <v>149.37</v>
      </c>
      <c r="M341" s="170">
        <v>115.56</v>
      </c>
      <c r="N341" s="170">
        <v>1.04</v>
      </c>
      <c r="O341" s="170">
        <v>0</v>
      </c>
      <c r="P341" s="169">
        <v>421246.8</v>
      </c>
      <c r="Q341" s="169">
        <v>428642.47</v>
      </c>
      <c r="R341" s="169">
        <v>0</v>
      </c>
      <c r="S341" s="169">
        <v>0</v>
      </c>
      <c r="T341" s="171">
        <v>428642.47</v>
      </c>
      <c r="U341" s="172" t="s">
        <v>395</v>
      </c>
    </row>
    <row r="342" spans="1:21" outlineLevel="1">
      <c r="A342" s="167" t="s">
        <v>435</v>
      </c>
      <c r="B342" s="168" t="s">
        <v>519</v>
      </c>
      <c r="C342" s="168" t="s">
        <v>275</v>
      </c>
      <c r="D342" s="168" t="s">
        <v>430</v>
      </c>
      <c r="E342" s="169">
        <v>127263</v>
      </c>
      <c r="F342" s="169">
        <v>99402</v>
      </c>
      <c r="G342" s="169">
        <v>0</v>
      </c>
      <c r="H342" s="169">
        <v>0</v>
      </c>
      <c r="I342" s="169">
        <v>42</v>
      </c>
      <c r="J342" s="169">
        <v>39</v>
      </c>
      <c r="K342" s="170">
        <v>128.03</v>
      </c>
      <c r="L342" s="170">
        <v>0</v>
      </c>
      <c r="M342" s="170">
        <v>107.69</v>
      </c>
      <c r="N342" s="170">
        <v>1.02</v>
      </c>
      <c r="O342" s="170">
        <v>0</v>
      </c>
      <c r="P342" s="169">
        <v>129808.26</v>
      </c>
      <c r="Q342" s="169">
        <v>129808.26</v>
      </c>
      <c r="R342" s="169">
        <v>0</v>
      </c>
      <c r="S342" s="169">
        <v>0</v>
      </c>
      <c r="T342" s="171">
        <v>129808.26</v>
      </c>
      <c r="U342" s="172" t="s">
        <v>520</v>
      </c>
    </row>
    <row r="343" spans="1:21" outlineLevel="1">
      <c r="A343" s="167" t="s">
        <v>518</v>
      </c>
      <c r="B343" s="168" t="s">
        <v>519</v>
      </c>
      <c r="C343" s="168" t="s">
        <v>275</v>
      </c>
      <c r="D343" s="168" t="s">
        <v>430</v>
      </c>
      <c r="E343" s="169">
        <v>632</v>
      </c>
      <c r="F343" s="169">
        <v>2528</v>
      </c>
      <c r="G343" s="169">
        <v>0</v>
      </c>
      <c r="H343" s="169">
        <v>0</v>
      </c>
      <c r="I343" s="169">
        <v>1</v>
      </c>
      <c r="J343" s="169">
        <v>4</v>
      </c>
      <c r="K343" s="170">
        <v>25</v>
      </c>
      <c r="L343" s="170">
        <v>0</v>
      </c>
      <c r="M343" s="170">
        <v>25</v>
      </c>
      <c r="N343" s="170">
        <v>1.01</v>
      </c>
      <c r="O343" s="170">
        <v>0</v>
      </c>
      <c r="P343" s="169">
        <v>638.32000000000005</v>
      </c>
      <c r="Q343" s="169">
        <v>638.32000000000005</v>
      </c>
      <c r="R343" s="169">
        <v>0</v>
      </c>
      <c r="S343" s="169">
        <v>0</v>
      </c>
      <c r="T343" s="171">
        <v>638.32000000000005</v>
      </c>
      <c r="U343" s="172" t="s">
        <v>520</v>
      </c>
    </row>
    <row r="344" spans="1:21" outlineLevel="1">
      <c r="A344" s="167" t="s">
        <v>526</v>
      </c>
      <c r="B344" s="168" t="s">
        <v>522</v>
      </c>
      <c r="C344" s="168" t="s">
        <v>275</v>
      </c>
      <c r="D344" s="168" t="s">
        <v>430</v>
      </c>
      <c r="E344" s="169">
        <v>105088</v>
      </c>
      <c r="F344" s="169">
        <v>315264</v>
      </c>
      <c r="G344" s="169">
        <v>0</v>
      </c>
      <c r="H344" s="169">
        <v>0</v>
      </c>
      <c r="I344" s="169">
        <v>5</v>
      </c>
      <c r="J344" s="169">
        <v>16</v>
      </c>
      <c r="K344" s="170">
        <v>33.33</v>
      </c>
      <c r="L344" s="170">
        <v>0</v>
      </c>
      <c r="M344" s="170">
        <v>31.25</v>
      </c>
      <c r="N344" s="170">
        <v>0.89</v>
      </c>
      <c r="O344" s="170">
        <v>0</v>
      </c>
      <c r="P344" s="169">
        <v>93528.320000000007</v>
      </c>
      <c r="Q344" s="169">
        <v>93528.320000000007</v>
      </c>
      <c r="R344" s="169">
        <v>0</v>
      </c>
      <c r="S344" s="169">
        <v>0</v>
      </c>
      <c r="T344" s="171">
        <v>93528.320000000007</v>
      </c>
      <c r="U344" s="172" t="s">
        <v>523</v>
      </c>
    </row>
    <row r="345" spans="1:21" outlineLevel="1">
      <c r="A345" s="167" t="s">
        <v>438</v>
      </c>
      <c r="B345" s="168" t="s">
        <v>522</v>
      </c>
      <c r="C345" s="168" t="s">
        <v>275</v>
      </c>
      <c r="D345" s="168" t="s">
        <v>430</v>
      </c>
      <c r="E345" s="169">
        <v>497761</v>
      </c>
      <c r="F345" s="169">
        <v>569183</v>
      </c>
      <c r="G345" s="169">
        <v>522.48</v>
      </c>
      <c r="H345" s="169">
        <v>16.8</v>
      </c>
      <c r="I345" s="169">
        <v>323</v>
      </c>
      <c r="J345" s="169">
        <v>341</v>
      </c>
      <c r="K345" s="170">
        <v>87.45</v>
      </c>
      <c r="L345" s="170">
        <v>3110</v>
      </c>
      <c r="M345" s="170">
        <v>94.72</v>
      </c>
      <c r="N345" s="170">
        <v>1.04</v>
      </c>
      <c r="O345" s="170">
        <v>0</v>
      </c>
      <c r="P345" s="169">
        <v>517671.44</v>
      </c>
      <c r="Q345" s="169">
        <v>518193.91999999998</v>
      </c>
      <c r="R345" s="169">
        <v>0</v>
      </c>
      <c r="S345" s="169">
        <v>0</v>
      </c>
      <c r="T345" s="171">
        <v>518193.91999999998</v>
      </c>
      <c r="U345" s="172" t="s">
        <v>523</v>
      </c>
    </row>
    <row r="346" spans="1:21" outlineLevel="1">
      <c r="A346" s="167" t="s">
        <v>438</v>
      </c>
      <c r="B346" s="168" t="s">
        <v>527</v>
      </c>
      <c r="C346" s="168" t="s">
        <v>275</v>
      </c>
      <c r="D346" s="168" t="s">
        <v>430</v>
      </c>
      <c r="E346" s="169">
        <v>314816</v>
      </c>
      <c r="F346" s="169">
        <v>291872</v>
      </c>
      <c r="G346" s="169">
        <v>47260.79</v>
      </c>
      <c r="H346" s="169">
        <v>70952.95</v>
      </c>
      <c r="I346" s="169">
        <v>187</v>
      </c>
      <c r="J346" s="169">
        <v>172</v>
      </c>
      <c r="K346" s="170">
        <v>107.86</v>
      </c>
      <c r="L346" s="170">
        <v>66.61</v>
      </c>
      <c r="M346" s="170">
        <v>108.72</v>
      </c>
      <c r="N346" s="170">
        <v>1.04</v>
      </c>
      <c r="O346" s="170">
        <v>0</v>
      </c>
      <c r="P346" s="169">
        <v>327408.64000000001</v>
      </c>
      <c r="Q346" s="169">
        <v>374669.43</v>
      </c>
      <c r="R346" s="169">
        <v>0</v>
      </c>
      <c r="S346" s="169">
        <v>0</v>
      </c>
      <c r="T346" s="171">
        <v>374669.43</v>
      </c>
      <c r="U346" s="172" t="s">
        <v>528</v>
      </c>
    </row>
    <row r="347" spans="1:21" outlineLevel="1">
      <c r="A347" s="167" t="s">
        <v>472</v>
      </c>
      <c r="B347" s="168" t="s">
        <v>530</v>
      </c>
      <c r="C347" s="168" t="s">
        <v>275</v>
      </c>
      <c r="D347" s="168" t="s">
        <v>474</v>
      </c>
      <c r="E347" s="169">
        <v>166702</v>
      </c>
      <c r="F347" s="169">
        <v>151508</v>
      </c>
      <c r="G347" s="169">
        <v>0</v>
      </c>
      <c r="H347" s="169">
        <v>0</v>
      </c>
      <c r="I347" s="169">
        <v>222</v>
      </c>
      <c r="J347" s="169">
        <v>225</v>
      </c>
      <c r="K347" s="170">
        <v>110.03</v>
      </c>
      <c r="L347" s="170">
        <v>0</v>
      </c>
      <c r="M347" s="170">
        <v>98.67</v>
      </c>
      <c r="N347" s="170">
        <v>1.02</v>
      </c>
      <c r="O347" s="170">
        <v>0</v>
      </c>
      <c r="P347" s="169">
        <v>170036.04</v>
      </c>
      <c r="Q347" s="169">
        <v>170036.04</v>
      </c>
      <c r="R347" s="169">
        <v>0</v>
      </c>
      <c r="S347" s="169">
        <v>0</v>
      </c>
      <c r="T347" s="171">
        <v>170036.04</v>
      </c>
      <c r="U347" s="172" t="s">
        <v>531</v>
      </c>
    </row>
    <row r="348" spans="1:21" outlineLevel="1">
      <c r="A348" s="167" t="s">
        <v>453</v>
      </c>
      <c r="B348" s="168" t="s">
        <v>532</v>
      </c>
      <c r="C348" s="168" t="s">
        <v>275</v>
      </c>
      <c r="D348" s="168" t="s">
        <v>430</v>
      </c>
      <c r="E348" s="169">
        <v>306433</v>
      </c>
      <c r="F348" s="169">
        <v>138104</v>
      </c>
      <c r="G348" s="169">
        <v>87798.88</v>
      </c>
      <c r="H348" s="169">
        <v>26445.439999999999</v>
      </c>
      <c r="I348" s="169">
        <v>554</v>
      </c>
      <c r="J348" s="169">
        <v>302</v>
      </c>
      <c r="K348" s="170">
        <v>221.89</v>
      </c>
      <c r="L348" s="170">
        <v>332</v>
      </c>
      <c r="M348" s="170">
        <v>183.44</v>
      </c>
      <c r="N348" s="170">
        <v>1.06</v>
      </c>
      <c r="O348" s="170">
        <v>0</v>
      </c>
      <c r="P348" s="169">
        <v>324818.98</v>
      </c>
      <c r="Q348" s="169">
        <v>412617.86</v>
      </c>
      <c r="R348" s="169">
        <v>0</v>
      </c>
      <c r="S348" s="169">
        <v>0</v>
      </c>
      <c r="T348" s="171">
        <v>412617.86</v>
      </c>
      <c r="U348" s="172" t="s">
        <v>533</v>
      </c>
    </row>
    <row r="349" spans="1:21" outlineLevel="1">
      <c r="A349" s="167" t="s">
        <v>435</v>
      </c>
      <c r="B349" s="168" t="s">
        <v>534</v>
      </c>
      <c r="C349" s="168" t="s">
        <v>275</v>
      </c>
      <c r="D349" s="168" t="s">
        <v>430</v>
      </c>
      <c r="E349" s="169">
        <v>56926</v>
      </c>
      <c r="F349" s="169">
        <v>82472</v>
      </c>
      <c r="G349" s="169">
        <v>14111.99</v>
      </c>
      <c r="H349" s="169">
        <v>13589.58</v>
      </c>
      <c r="I349" s="169">
        <v>31</v>
      </c>
      <c r="J349" s="169">
        <v>27</v>
      </c>
      <c r="K349" s="170">
        <v>69.02</v>
      </c>
      <c r="L349" s="170">
        <v>103.84</v>
      </c>
      <c r="M349" s="170">
        <v>114.81</v>
      </c>
      <c r="N349" s="170">
        <v>1.02</v>
      </c>
      <c r="O349" s="170">
        <v>0</v>
      </c>
      <c r="P349" s="169">
        <v>58064.52</v>
      </c>
      <c r="Q349" s="169">
        <v>72176.509999999995</v>
      </c>
      <c r="R349" s="169">
        <v>0</v>
      </c>
      <c r="S349" s="169">
        <v>0</v>
      </c>
      <c r="T349" s="171">
        <v>72176.509999999995</v>
      </c>
      <c r="U349" s="172" t="s">
        <v>535</v>
      </c>
    </row>
    <row r="350" spans="1:21" outlineLevel="1">
      <c r="A350" s="167" t="s">
        <v>435</v>
      </c>
      <c r="B350" s="168" t="s">
        <v>396</v>
      </c>
      <c r="C350" s="168" t="s">
        <v>275</v>
      </c>
      <c r="D350" s="168" t="s">
        <v>430</v>
      </c>
      <c r="E350" s="169">
        <v>38031</v>
      </c>
      <c r="F350" s="169">
        <v>26424</v>
      </c>
      <c r="G350" s="169">
        <v>0</v>
      </c>
      <c r="H350" s="169">
        <v>570.75</v>
      </c>
      <c r="I350" s="169">
        <v>609</v>
      </c>
      <c r="J350" s="169">
        <v>200</v>
      </c>
      <c r="K350" s="170">
        <v>143.93</v>
      </c>
      <c r="L350" s="170">
        <v>0</v>
      </c>
      <c r="M350" s="170">
        <v>304.5</v>
      </c>
      <c r="N350" s="170">
        <v>1.02</v>
      </c>
      <c r="O350" s="170">
        <v>0</v>
      </c>
      <c r="P350" s="169">
        <v>38791.620000000003</v>
      </c>
      <c r="Q350" s="169">
        <v>38791.620000000003</v>
      </c>
      <c r="R350" s="169">
        <v>0</v>
      </c>
      <c r="S350" s="169">
        <v>0</v>
      </c>
      <c r="T350" s="171">
        <v>38791.620000000003</v>
      </c>
      <c r="U350" s="172" t="s">
        <v>397</v>
      </c>
    </row>
    <row r="351" spans="1:21" outlineLevel="1">
      <c r="A351" s="167" t="s">
        <v>435</v>
      </c>
      <c r="B351" s="168" t="s">
        <v>536</v>
      </c>
      <c r="C351" s="168" t="s">
        <v>275</v>
      </c>
      <c r="D351" s="168" t="s">
        <v>430</v>
      </c>
      <c r="E351" s="169">
        <v>2292</v>
      </c>
      <c r="F351" s="169">
        <v>500</v>
      </c>
      <c r="G351" s="169">
        <v>0</v>
      </c>
      <c r="H351" s="169">
        <v>0</v>
      </c>
      <c r="I351" s="169">
        <v>3</v>
      </c>
      <c r="J351" s="169">
        <v>2</v>
      </c>
      <c r="K351" s="170">
        <v>458.4</v>
      </c>
      <c r="L351" s="170">
        <v>0</v>
      </c>
      <c r="M351" s="170">
        <v>150</v>
      </c>
      <c r="N351" s="170">
        <v>1.02</v>
      </c>
      <c r="O351" s="170">
        <v>0</v>
      </c>
      <c r="P351" s="169">
        <v>2337.84</v>
      </c>
      <c r="Q351" s="169">
        <v>2337.84</v>
      </c>
      <c r="R351" s="169">
        <v>0</v>
      </c>
      <c r="S351" s="169">
        <v>0</v>
      </c>
      <c r="T351" s="171">
        <v>2337.84</v>
      </c>
      <c r="U351" s="172" t="s">
        <v>537</v>
      </c>
    </row>
    <row r="352" spans="1:21" outlineLevel="1">
      <c r="A352" s="167" t="s">
        <v>435</v>
      </c>
      <c r="B352" s="168" t="s">
        <v>538</v>
      </c>
      <c r="C352" s="168" t="s">
        <v>275</v>
      </c>
      <c r="D352" s="168" t="s">
        <v>430</v>
      </c>
      <c r="E352" s="169">
        <v>156</v>
      </c>
      <c r="F352" s="169">
        <v>104</v>
      </c>
      <c r="G352" s="169">
        <v>0</v>
      </c>
      <c r="H352" s="169">
        <v>0</v>
      </c>
      <c r="I352" s="169">
        <v>3</v>
      </c>
      <c r="J352" s="169">
        <v>1</v>
      </c>
      <c r="K352" s="170">
        <v>150</v>
      </c>
      <c r="L352" s="170">
        <v>0</v>
      </c>
      <c r="M352" s="170">
        <v>300</v>
      </c>
      <c r="N352" s="170">
        <v>1.02</v>
      </c>
      <c r="O352" s="170">
        <v>0</v>
      </c>
      <c r="P352" s="169">
        <v>159.12</v>
      </c>
      <c r="Q352" s="169">
        <v>159.12</v>
      </c>
      <c r="R352" s="169">
        <v>0</v>
      </c>
      <c r="S352" s="169">
        <v>0</v>
      </c>
      <c r="T352" s="171">
        <v>159.12</v>
      </c>
      <c r="U352" s="172" t="s">
        <v>539</v>
      </c>
    </row>
    <row r="353" spans="1:21" outlineLevel="1">
      <c r="A353" s="167" t="s">
        <v>540</v>
      </c>
      <c r="B353" s="168" t="s">
        <v>541</v>
      </c>
      <c r="C353" s="168" t="s">
        <v>275</v>
      </c>
      <c r="D353" s="168" t="s">
        <v>433</v>
      </c>
      <c r="E353" s="169">
        <v>356984</v>
      </c>
      <c r="F353" s="169">
        <v>253330</v>
      </c>
      <c r="G353" s="169">
        <v>0</v>
      </c>
      <c r="H353" s="169">
        <v>0</v>
      </c>
      <c r="I353" s="169">
        <v>38</v>
      </c>
      <c r="J353" s="169">
        <v>32</v>
      </c>
      <c r="K353" s="170">
        <v>140.91999999999999</v>
      </c>
      <c r="L353" s="170">
        <v>0</v>
      </c>
      <c r="M353" s="170">
        <v>118.75</v>
      </c>
      <c r="N353" s="170">
        <v>1.05</v>
      </c>
      <c r="O353" s="170">
        <v>0</v>
      </c>
      <c r="P353" s="169">
        <v>374833.2</v>
      </c>
      <c r="Q353" s="169">
        <v>374833.2</v>
      </c>
      <c r="R353" s="169">
        <v>0</v>
      </c>
      <c r="S353" s="169">
        <v>0</v>
      </c>
      <c r="T353" s="171">
        <v>374833.2</v>
      </c>
      <c r="U353" s="172" t="s">
        <v>542</v>
      </c>
    </row>
    <row r="354" spans="1:21" outlineLevel="1">
      <c r="A354" s="167" t="s">
        <v>543</v>
      </c>
      <c r="B354" s="168" t="s">
        <v>541</v>
      </c>
      <c r="C354" s="168" t="s">
        <v>275</v>
      </c>
      <c r="D354" s="168" t="s">
        <v>433</v>
      </c>
      <c r="E354" s="169">
        <v>14729</v>
      </c>
      <c r="F354" s="169">
        <v>43054</v>
      </c>
      <c r="G354" s="169">
        <v>0</v>
      </c>
      <c r="H354" s="169">
        <v>0</v>
      </c>
      <c r="I354" s="169">
        <v>4</v>
      </c>
      <c r="J354" s="169">
        <v>8</v>
      </c>
      <c r="K354" s="170">
        <v>34.21</v>
      </c>
      <c r="L354" s="170">
        <v>0</v>
      </c>
      <c r="M354" s="170">
        <v>50</v>
      </c>
      <c r="N354" s="170">
        <v>1</v>
      </c>
      <c r="O354" s="170">
        <v>0</v>
      </c>
      <c r="P354" s="169">
        <v>14729</v>
      </c>
      <c r="Q354" s="169">
        <v>14729</v>
      </c>
      <c r="R354" s="169">
        <v>0</v>
      </c>
      <c r="S354" s="169">
        <v>0</v>
      </c>
      <c r="T354" s="171">
        <v>14729</v>
      </c>
      <c r="U354" s="172" t="s">
        <v>542</v>
      </c>
    </row>
    <row r="355" spans="1:21" outlineLevel="1">
      <c r="A355" s="167" t="s">
        <v>435</v>
      </c>
      <c r="B355" s="168" t="s">
        <v>544</v>
      </c>
      <c r="C355" s="168" t="s">
        <v>275</v>
      </c>
      <c r="D355" s="168" t="s">
        <v>430</v>
      </c>
      <c r="E355" s="169">
        <v>29940</v>
      </c>
      <c r="F355" s="169">
        <v>23401</v>
      </c>
      <c r="G355" s="169">
        <v>0</v>
      </c>
      <c r="H355" s="169">
        <v>0</v>
      </c>
      <c r="I355" s="169">
        <v>7</v>
      </c>
      <c r="J355" s="169">
        <v>5</v>
      </c>
      <c r="K355" s="170">
        <v>127.94</v>
      </c>
      <c r="L355" s="170">
        <v>0</v>
      </c>
      <c r="M355" s="170">
        <v>140</v>
      </c>
      <c r="N355" s="170">
        <v>1.02</v>
      </c>
      <c r="O355" s="170">
        <v>0</v>
      </c>
      <c r="P355" s="169">
        <v>30538.799999999999</v>
      </c>
      <c r="Q355" s="169">
        <v>30538.799999999999</v>
      </c>
      <c r="R355" s="169">
        <v>0</v>
      </c>
      <c r="S355" s="169">
        <v>0</v>
      </c>
      <c r="T355" s="171">
        <v>30538.799999999999</v>
      </c>
      <c r="U355" s="172" t="s">
        <v>545</v>
      </c>
    </row>
    <row r="356" spans="1:21" outlineLevel="1">
      <c r="A356" s="167" t="s">
        <v>546</v>
      </c>
      <c r="B356" s="168" t="s">
        <v>547</v>
      </c>
      <c r="C356" s="168" t="s">
        <v>275</v>
      </c>
      <c r="D356" s="168" t="s">
        <v>433</v>
      </c>
      <c r="E356" s="169">
        <v>3378</v>
      </c>
      <c r="F356" s="169">
        <v>0</v>
      </c>
      <c r="G356" s="169">
        <v>0</v>
      </c>
      <c r="H356" s="169">
        <v>0</v>
      </c>
      <c r="I356" s="169">
        <v>3</v>
      </c>
      <c r="J356" s="169">
        <v>0</v>
      </c>
      <c r="K356" s="170">
        <v>0</v>
      </c>
      <c r="L356" s="170">
        <v>0</v>
      </c>
      <c r="M356" s="170">
        <v>0</v>
      </c>
      <c r="N356" s="170">
        <v>1.02</v>
      </c>
      <c r="O356" s="170">
        <v>0</v>
      </c>
      <c r="P356" s="169">
        <v>3445.56</v>
      </c>
      <c r="Q356" s="169">
        <v>3445.56</v>
      </c>
      <c r="R356" s="169">
        <v>0</v>
      </c>
      <c r="S356" s="169">
        <v>0</v>
      </c>
      <c r="T356" s="171">
        <v>3445.56</v>
      </c>
      <c r="U356" s="172" t="s">
        <v>548</v>
      </c>
    </row>
    <row r="357" spans="1:21" outlineLevel="1">
      <c r="A357" s="167" t="s">
        <v>549</v>
      </c>
      <c r="B357" s="168" t="s">
        <v>550</v>
      </c>
      <c r="C357" s="168" t="s">
        <v>275</v>
      </c>
      <c r="D357" s="168" t="s">
        <v>433</v>
      </c>
      <c r="E357" s="169">
        <v>11838</v>
      </c>
      <c r="F357" s="169">
        <v>40903</v>
      </c>
      <c r="G357" s="169">
        <v>0</v>
      </c>
      <c r="H357" s="169">
        <v>0</v>
      </c>
      <c r="I357" s="169">
        <v>4</v>
      </c>
      <c r="J357" s="169">
        <v>9</v>
      </c>
      <c r="K357" s="170">
        <v>28.94</v>
      </c>
      <c r="L357" s="170">
        <v>0</v>
      </c>
      <c r="M357" s="170">
        <v>44.44</v>
      </c>
      <c r="N357" s="170">
        <v>1.02</v>
      </c>
      <c r="O357" s="170">
        <v>0</v>
      </c>
      <c r="P357" s="169">
        <v>12074.76</v>
      </c>
      <c r="Q357" s="169">
        <v>12074.76</v>
      </c>
      <c r="R357" s="169">
        <v>0</v>
      </c>
      <c r="S357" s="169">
        <v>0</v>
      </c>
      <c r="T357" s="171">
        <v>12074.76</v>
      </c>
      <c r="U357" s="172" t="s">
        <v>551</v>
      </c>
    </row>
    <row r="358" spans="1:21" outlineLevel="1">
      <c r="A358" s="167" t="s">
        <v>435</v>
      </c>
      <c r="B358" s="168" t="s">
        <v>552</v>
      </c>
      <c r="C358" s="168" t="s">
        <v>275</v>
      </c>
      <c r="D358" s="168" t="s">
        <v>430</v>
      </c>
      <c r="E358" s="169">
        <v>0</v>
      </c>
      <c r="F358" s="169">
        <v>0</v>
      </c>
      <c r="G358" s="169">
        <v>0</v>
      </c>
      <c r="H358" s="169">
        <v>0</v>
      </c>
      <c r="I358" s="169">
        <v>2</v>
      </c>
      <c r="J358" s="169">
        <v>1</v>
      </c>
      <c r="K358" s="170">
        <v>0</v>
      </c>
      <c r="L358" s="170">
        <v>0</v>
      </c>
      <c r="M358" s="170">
        <v>200</v>
      </c>
      <c r="N358" s="170">
        <v>1.02</v>
      </c>
      <c r="O358" s="170">
        <v>0</v>
      </c>
      <c r="P358" s="169">
        <v>0</v>
      </c>
      <c r="Q358" s="169">
        <v>0</v>
      </c>
      <c r="R358" s="169">
        <v>0</v>
      </c>
      <c r="S358" s="169">
        <v>0</v>
      </c>
      <c r="T358" s="171">
        <v>0</v>
      </c>
      <c r="U358" s="172" t="s">
        <v>553</v>
      </c>
    </row>
    <row r="359" spans="1:21">
      <c r="A359" s="173" t="s">
        <v>554</v>
      </c>
      <c r="B359" s="174"/>
      <c r="C359" s="174"/>
      <c r="D359" s="174"/>
      <c r="E359" s="175">
        <v>16940921</v>
      </c>
      <c r="F359" s="175">
        <v>14334472</v>
      </c>
      <c r="G359" s="175">
        <v>15144770.52</v>
      </c>
      <c r="H359" s="175">
        <v>8539485.5800000001</v>
      </c>
      <c r="I359" s="174"/>
      <c r="J359" s="174"/>
      <c r="K359" s="176"/>
      <c r="L359" s="176"/>
      <c r="M359" s="176"/>
      <c r="N359" s="176"/>
      <c r="O359" s="176"/>
      <c r="P359" s="175">
        <v>17433825.5</v>
      </c>
      <c r="Q359" s="175">
        <v>32578596.02</v>
      </c>
      <c r="R359" s="175">
        <v>0</v>
      </c>
      <c r="S359" s="175">
        <v>0</v>
      </c>
      <c r="T359" s="175">
        <v>32578596.02</v>
      </c>
      <c r="U359" s="169"/>
    </row>
    <row r="360" spans="1:21" outlineLevel="1">
      <c r="A360" s="167" t="s">
        <v>555</v>
      </c>
      <c r="B360" s="168" t="s">
        <v>556</v>
      </c>
      <c r="C360" s="168" t="s">
        <v>275</v>
      </c>
      <c r="D360" s="168" t="s">
        <v>557</v>
      </c>
      <c r="E360" s="169">
        <v>384301</v>
      </c>
      <c r="F360" s="169">
        <v>368082</v>
      </c>
      <c r="G360" s="169">
        <v>4938.53</v>
      </c>
      <c r="H360" s="169">
        <v>576.6</v>
      </c>
      <c r="I360" s="169">
        <v>222</v>
      </c>
      <c r="J360" s="169">
        <v>253</v>
      </c>
      <c r="K360" s="170">
        <v>104.41</v>
      </c>
      <c r="L360" s="170">
        <v>856.49</v>
      </c>
      <c r="M360" s="170">
        <v>87.75</v>
      </c>
      <c r="N360" s="170">
        <v>1.1000000000000001</v>
      </c>
      <c r="O360" s="170">
        <v>0</v>
      </c>
      <c r="P360" s="169">
        <v>422731.1</v>
      </c>
      <c r="Q360" s="169">
        <v>427669.63</v>
      </c>
      <c r="R360" s="169">
        <v>0</v>
      </c>
      <c r="S360" s="169">
        <v>0</v>
      </c>
      <c r="T360" s="171">
        <v>427669.63</v>
      </c>
      <c r="U360" s="172" t="s">
        <v>558</v>
      </c>
    </row>
    <row r="361" spans="1:21" outlineLevel="1">
      <c r="A361" s="167" t="s">
        <v>559</v>
      </c>
      <c r="B361" s="168" t="s">
        <v>556</v>
      </c>
      <c r="C361" s="168" t="s">
        <v>275</v>
      </c>
      <c r="D361" s="168" t="s">
        <v>557</v>
      </c>
      <c r="E361" s="169">
        <v>92947</v>
      </c>
      <c r="F361" s="169">
        <v>104282</v>
      </c>
      <c r="G361" s="169">
        <v>0</v>
      </c>
      <c r="H361" s="169">
        <v>0</v>
      </c>
      <c r="I361" s="169">
        <v>41</v>
      </c>
      <c r="J361" s="169">
        <v>44</v>
      </c>
      <c r="K361" s="170">
        <v>89.13</v>
      </c>
      <c r="L361" s="170">
        <v>0</v>
      </c>
      <c r="M361" s="170">
        <v>93.18</v>
      </c>
      <c r="N361" s="170">
        <v>1</v>
      </c>
      <c r="O361" s="170">
        <v>0</v>
      </c>
      <c r="P361" s="169">
        <v>92947</v>
      </c>
      <c r="Q361" s="169">
        <v>92947</v>
      </c>
      <c r="R361" s="169">
        <v>0</v>
      </c>
      <c r="S361" s="169">
        <v>0</v>
      </c>
      <c r="T361" s="171">
        <v>92947</v>
      </c>
      <c r="U361" s="172" t="s">
        <v>558</v>
      </c>
    </row>
    <row r="362" spans="1:21" outlineLevel="1">
      <c r="A362" s="167" t="s">
        <v>2010</v>
      </c>
      <c r="B362" s="168" t="s">
        <v>2011</v>
      </c>
      <c r="C362" s="168" t="s">
        <v>275</v>
      </c>
      <c r="D362" s="168" t="s">
        <v>557</v>
      </c>
      <c r="E362" s="169">
        <v>0</v>
      </c>
      <c r="F362" s="169">
        <v>1140</v>
      </c>
      <c r="G362" s="169">
        <v>0</v>
      </c>
      <c r="H362" s="169">
        <v>0</v>
      </c>
      <c r="I362" s="169">
        <v>0</v>
      </c>
      <c r="J362" s="169">
        <v>3</v>
      </c>
      <c r="K362" s="170">
        <v>0</v>
      </c>
      <c r="L362" s="170">
        <v>0</v>
      </c>
      <c r="M362" s="170">
        <v>0</v>
      </c>
      <c r="N362" s="170">
        <v>1.1000000000000001</v>
      </c>
      <c r="O362" s="170">
        <v>0</v>
      </c>
      <c r="P362" s="169">
        <v>0</v>
      </c>
      <c r="Q362" s="169">
        <v>0</v>
      </c>
      <c r="R362" s="169">
        <v>0</v>
      </c>
      <c r="S362" s="169">
        <v>0</v>
      </c>
      <c r="T362" s="171">
        <v>0</v>
      </c>
      <c r="U362" s="172" t="s">
        <v>2012</v>
      </c>
    </row>
    <row r="363" spans="1:21">
      <c r="A363" s="173" t="s">
        <v>560</v>
      </c>
      <c r="B363" s="174"/>
      <c r="C363" s="174"/>
      <c r="D363" s="174"/>
      <c r="E363" s="175">
        <v>477248</v>
      </c>
      <c r="F363" s="175">
        <v>473504</v>
      </c>
      <c r="G363" s="175">
        <v>4938.53</v>
      </c>
      <c r="H363" s="175">
        <v>576.6</v>
      </c>
      <c r="I363" s="174"/>
      <c r="J363" s="174"/>
      <c r="K363" s="176"/>
      <c r="L363" s="176"/>
      <c r="M363" s="176"/>
      <c r="N363" s="176"/>
      <c r="O363" s="176"/>
      <c r="P363" s="175">
        <v>515678.1</v>
      </c>
      <c r="Q363" s="175">
        <v>520616.63</v>
      </c>
      <c r="R363" s="175">
        <v>0</v>
      </c>
      <c r="S363" s="175">
        <v>0</v>
      </c>
      <c r="T363" s="175">
        <v>520616.63</v>
      </c>
      <c r="U363" s="169"/>
    </row>
    <row r="364" spans="1:21" outlineLevel="1">
      <c r="A364" s="167" t="s">
        <v>561</v>
      </c>
      <c r="B364" s="168" t="s">
        <v>562</v>
      </c>
      <c r="C364" s="168" t="s">
        <v>275</v>
      </c>
      <c r="D364" s="168" t="s">
        <v>563</v>
      </c>
      <c r="E364" s="169">
        <v>430488</v>
      </c>
      <c r="F364" s="169">
        <v>547890</v>
      </c>
      <c r="G364" s="169">
        <v>0</v>
      </c>
      <c r="H364" s="169">
        <v>0</v>
      </c>
      <c r="I364" s="169">
        <v>95</v>
      </c>
      <c r="J364" s="169">
        <v>105</v>
      </c>
      <c r="K364" s="170">
        <v>78.569999999999993</v>
      </c>
      <c r="L364" s="170">
        <v>0</v>
      </c>
      <c r="M364" s="170">
        <v>90.48</v>
      </c>
      <c r="N364" s="170">
        <v>0.86</v>
      </c>
      <c r="O364" s="170">
        <v>0</v>
      </c>
      <c r="P364" s="169">
        <v>370219.68</v>
      </c>
      <c r="Q364" s="169">
        <v>370219.68</v>
      </c>
      <c r="R364" s="169">
        <v>0</v>
      </c>
      <c r="S364" s="169">
        <v>0</v>
      </c>
      <c r="T364" s="171">
        <v>370219.68</v>
      </c>
      <c r="U364" s="172" t="s">
        <v>564</v>
      </c>
    </row>
    <row r="365" spans="1:21" outlineLevel="1">
      <c r="A365" s="167" t="s">
        <v>565</v>
      </c>
      <c r="B365" s="168" t="s">
        <v>562</v>
      </c>
      <c r="C365" s="168" t="s">
        <v>275</v>
      </c>
      <c r="D365" s="168" t="s">
        <v>563</v>
      </c>
      <c r="E365" s="169">
        <v>4152</v>
      </c>
      <c r="F365" s="169">
        <v>4375</v>
      </c>
      <c r="G365" s="169">
        <v>0</v>
      </c>
      <c r="H365" s="169">
        <v>0</v>
      </c>
      <c r="I365" s="169">
        <v>95</v>
      </c>
      <c r="J365" s="169">
        <v>107</v>
      </c>
      <c r="K365" s="170">
        <v>94.9</v>
      </c>
      <c r="L365" s="170">
        <v>0</v>
      </c>
      <c r="M365" s="170">
        <v>88.79</v>
      </c>
      <c r="N365" s="170">
        <v>1.2</v>
      </c>
      <c r="O365" s="170">
        <v>0</v>
      </c>
      <c r="P365" s="169">
        <v>4982.3999999999996</v>
      </c>
      <c r="Q365" s="169">
        <v>4982.3999999999996</v>
      </c>
      <c r="R365" s="169">
        <v>0</v>
      </c>
      <c r="S365" s="169">
        <v>0</v>
      </c>
      <c r="T365" s="171">
        <v>4982.3999999999996</v>
      </c>
      <c r="U365" s="172" t="s">
        <v>564</v>
      </c>
    </row>
    <row r="366" spans="1:21" outlineLevel="1">
      <c r="A366" s="167" t="s">
        <v>566</v>
      </c>
      <c r="B366" s="168" t="s">
        <v>421</v>
      </c>
      <c r="C366" s="168" t="s">
        <v>275</v>
      </c>
      <c r="D366" s="168" t="s">
        <v>563</v>
      </c>
      <c r="E366" s="169">
        <v>6750676</v>
      </c>
      <c r="F366" s="169">
        <v>6284848</v>
      </c>
      <c r="G366" s="169">
        <v>0</v>
      </c>
      <c r="H366" s="169">
        <v>0</v>
      </c>
      <c r="I366" s="169">
        <v>1931</v>
      </c>
      <c r="J366" s="169">
        <v>1926</v>
      </c>
      <c r="K366" s="170">
        <v>107.41</v>
      </c>
      <c r="L366" s="170">
        <v>0</v>
      </c>
      <c r="M366" s="170">
        <v>100.26</v>
      </c>
      <c r="N366" s="170">
        <v>0.86</v>
      </c>
      <c r="O366" s="170">
        <v>0</v>
      </c>
      <c r="P366" s="169">
        <v>5805581.3600000003</v>
      </c>
      <c r="Q366" s="169">
        <v>5805581.3600000003</v>
      </c>
      <c r="R366" s="169">
        <v>0</v>
      </c>
      <c r="S366" s="169">
        <v>0</v>
      </c>
      <c r="T366" s="171">
        <v>5805581.3600000003</v>
      </c>
      <c r="U366" s="172" t="s">
        <v>423</v>
      </c>
    </row>
    <row r="367" spans="1:21" outlineLevel="1">
      <c r="A367" s="167" t="s">
        <v>567</v>
      </c>
      <c r="B367" s="168" t="s">
        <v>421</v>
      </c>
      <c r="C367" s="168" t="s">
        <v>275</v>
      </c>
      <c r="D367" s="168" t="s">
        <v>422</v>
      </c>
      <c r="E367" s="169">
        <v>0</v>
      </c>
      <c r="F367" s="169">
        <v>333</v>
      </c>
      <c r="G367" s="169">
        <v>0</v>
      </c>
      <c r="H367" s="169">
        <v>0</v>
      </c>
      <c r="I367" s="169">
        <v>0</v>
      </c>
      <c r="J367" s="169">
        <v>1</v>
      </c>
      <c r="K367" s="170">
        <v>0</v>
      </c>
      <c r="L367" s="170">
        <v>0</v>
      </c>
      <c r="M367" s="170">
        <v>0</v>
      </c>
      <c r="N367" s="170">
        <v>1.27</v>
      </c>
      <c r="O367" s="170">
        <v>0</v>
      </c>
      <c r="P367" s="169">
        <v>0</v>
      </c>
      <c r="Q367" s="169">
        <v>0</v>
      </c>
      <c r="R367" s="169">
        <v>0</v>
      </c>
      <c r="S367" s="169">
        <v>0</v>
      </c>
      <c r="T367" s="171">
        <v>0</v>
      </c>
      <c r="U367" s="172" t="s">
        <v>423</v>
      </c>
    </row>
    <row r="368" spans="1:21" outlineLevel="1">
      <c r="A368" s="167" t="s">
        <v>565</v>
      </c>
      <c r="B368" s="168" t="s">
        <v>421</v>
      </c>
      <c r="C368" s="168" t="s">
        <v>275</v>
      </c>
      <c r="D368" s="168" t="s">
        <v>563</v>
      </c>
      <c r="E368" s="169">
        <v>110301</v>
      </c>
      <c r="F368" s="169">
        <v>105915</v>
      </c>
      <c r="G368" s="169">
        <v>0</v>
      </c>
      <c r="H368" s="169">
        <v>0</v>
      </c>
      <c r="I368" s="169">
        <v>1663</v>
      </c>
      <c r="J368" s="169">
        <v>1605</v>
      </c>
      <c r="K368" s="170">
        <v>104.14</v>
      </c>
      <c r="L368" s="170">
        <v>0</v>
      </c>
      <c r="M368" s="170">
        <v>103.61</v>
      </c>
      <c r="N368" s="170">
        <v>1.2</v>
      </c>
      <c r="O368" s="170">
        <v>0</v>
      </c>
      <c r="P368" s="169">
        <v>132361.20000000001</v>
      </c>
      <c r="Q368" s="169">
        <v>132361.20000000001</v>
      </c>
      <c r="R368" s="169">
        <v>0</v>
      </c>
      <c r="S368" s="169">
        <v>0</v>
      </c>
      <c r="T368" s="171">
        <v>132361.20000000001</v>
      </c>
      <c r="U368" s="172" t="s">
        <v>423</v>
      </c>
    </row>
    <row r="369" spans="1:21" ht="30" outlineLevel="1">
      <c r="A369" s="167" t="s">
        <v>568</v>
      </c>
      <c r="B369" s="168" t="s">
        <v>421</v>
      </c>
      <c r="C369" s="168" t="s">
        <v>275</v>
      </c>
      <c r="D369" s="168" t="s">
        <v>563</v>
      </c>
      <c r="E369" s="169">
        <v>8021</v>
      </c>
      <c r="F369" s="169">
        <v>0</v>
      </c>
      <c r="G369" s="169">
        <v>0</v>
      </c>
      <c r="H369" s="169">
        <v>0</v>
      </c>
      <c r="I369" s="169">
        <v>13</v>
      </c>
      <c r="J369" s="169">
        <v>0</v>
      </c>
      <c r="K369" s="170">
        <v>0</v>
      </c>
      <c r="L369" s="170">
        <v>0</v>
      </c>
      <c r="M369" s="170">
        <v>0</v>
      </c>
      <c r="N369" s="170">
        <v>1.02</v>
      </c>
      <c r="O369" s="170">
        <v>0</v>
      </c>
      <c r="P369" s="169">
        <v>8181.42</v>
      </c>
      <c r="Q369" s="169">
        <v>8181.42</v>
      </c>
      <c r="R369" s="169">
        <v>0</v>
      </c>
      <c r="S369" s="169">
        <v>0</v>
      </c>
      <c r="T369" s="171">
        <v>8181.42</v>
      </c>
      <c r="U369" s="172" t="s">
        <v>423</v>
      </c>
    </row>
    <row r="370" spans="1:21" ht="30" outlineLevel="1">
      <c r="A370" s="167" t="s">
        <v>569</v>
      </c>
      <c r="B370" s="168" t="s">
        <v>421</v>
      </c>
      <c r="C370" s="168" t="s">
        <v>275</v>
      </c>
      <c r="D370" s="168" t="s">
        <v>563</v>
      </c>
      <c r="E370" s="169">
        <v>8144</v>
      </c>
      <c r="F370" s="169">
        <v>9829</v>
      </c>
      <c r="G370" s="169">
        <v>0</v>
      </c>
      <c r="H370" s="169">
        <v>0</v>
      </c>
      <c r="I370" s="169">
        <v>123</v>
      </c>
      <c r="J370" s="169">
        <v>142</v>
      </c>
      <c r="K370" s="170">
        <v>82.86</v>
      </c>
      <c r="L370" s="170">
        <v>0</v>
      </c>
      <c r="M370" s="170">
        <v>86.62</v>
      </c>
      <c r="N370" s="170">
        <v>0.98</v>
      </c>
      <c r="O370" s="170">
        <v>0</v>
      </c>
      <c r="P370" s="169">
        <v>7981.12</v>
      </c>
      <c r="Q370" s="169">
        <v>7981.12</v>
      </c>
      <c r="R370" s="169">
        <v>0</v>
      </c>
      <c r="S370" s="169">
        <v>0</v>
      </c>
      <c r="T370" s="171">
        <v>7981.12</v>
      </c>
      <c r="U370" s="172" t="s">
        <v>423</v>
      </c>
    </row>
    <row r="371" spans="1:21" outlineLevel="1">
      <c r="A371" s="167" t="s">
        <v>571</v>
      </c>
      <c r="B371" s="168" t="s">
        <v>399</v>
      </c>
      <c r="C371" s="168" t="s">
        <v>275</v>
      </c>
      <c r="D371" s="168" t="s">
        <v>563</v>
      </c>
      <c r="E371" s="169">
        <v>2509026</v>
      </c>
      <c r="F371" s="169">
        <v>3235328</v>
      </c>
      <c r="G371" s="169">
        <v>0</v>
      </c>
      <c r="H371" s="169">
        <v>0</v>
      </c>
      <c r="I371" s="169">
        <v>487</v>
      </c>
      <c r="J371" s="169">
        <v>488</v>
      </c>
      <c r="K371" s="170">
        <v>77.55</v>
      </c>
      <c r="L371" s="170">
        <v>0</v>
      </c>
      <c r="M371" s="170">
        <v>99.8</v>
      </c>
      <c r="N371" s="170">
        <v>0.98</v>
      </c>
      <c r="O371" s="170">
        <v>0</v>
      </c>
      <c r="P371" s="169">
        <v>2458845.48</v>
      </c>
      <c r="Q371" s="169">
        <v>2458845.48</v>
      </c>
      <c r="R371" s="169">
        <v>0</v>
      </c>
      <c r="S371" s="169">
        <v>0</v>
      </c>
      <c r="T371" s="171">
        <v>2458845.48</v>
      </c>
      <c r="U371" s="172" t="s">
        <v>400</v>
      </c>
    </row>
    <row r="372" spans="1:21" outlineLevel="1">
      <c r="A372" s="167" t="s">
        <v>565</v>
      </c>
      <c r="B372" s="168" t="s">
        <v>399</v>
      </c>
      <c r="C372" s="168" t="s">
        <v>275</v>
      </c>
      <c r="D372" s="168" t="s">
        <v>563</v>
      </c>
      <c r="E372" s="169">
        <v>10773</v>
      </c>
      <c r="F372" s="169">
        <v>11844</v>
      </c>
      <c r="G372" s="169">
        <v>0</v>
      </c>
      <c r="H372" s="169">
        <v>0</v>
      </c>
      <c r="I372" s="169">
        <v>157</v>
      </c>
      <c r="J372" s="169">
        <v>171</v>
      </c>
      <c r="K372" s="170">
        <v>90.96</v>
      </c>
      <c r="L372" s="170">
        <v>0</v>
      </c>
      <c r="M372" s="170">
        <v>91.81</v>
      </c>
      <c r="N372" s="170">
        <v>1.2</v>
      </c>
      <c r="O372" s="170">
        <v>0</v>
      </c>
      <c r="P372" s="169">
        <v>12927.6</v>
      </c>
      <c r="Q372" s="169">
        <v>12927.6</v>
      </c>
      <c r="R372" s="169">
        <v>0</v>
      </c>
      <c r="S372" s="169">
        <v>0</v>
      </c>
      <c r="T372" s="171">
        <v>12927.6</v>
      </c>
      <c r="U372" s="172" t="s">
        <v>400</v>
      </c>
    </row>
    <row r="373" spans="1:21" outlineLevel="1">
      <c r="A373" s="167" t="s">
        <v>2013</v>
      </c>
      <c r="B373" s="168" t="s">
        <v>399</v>
      </c>
      <c r="C373" s="168" t="s">
        <v>275</v>
      </c>
      <c r="D373" s="168" t="s">
        <v>422</v>
      </c>
      <c r="E373" s="169">
        <v>3417</v>
      </c>
      <c r="F373" s="169">
        <v>2278</v>
      </c>
      <c r="G373" s="169">
        <v>0</v>
      </c>
      <c r="H373" s="169">
        <v>0</v>
      </c>
      <c r="I373" s="169">
        <v>3</v>
      </c>
      <c r="J373" s="169">
        <v>2</v>
      </c>
      <c r="K373" s="170">
        <v>150</v>
      </c>
      <c r="L373" s="170">
        <v>0</v>
      </c>
      <c r="M373" s="170">
        <v>150</v>
      </c>
      <c r="N373" s="170">
        <v>1.2</v>
      </c>
      <c r="O373" s="170">
        <v>0</v>
      </c>
      <c r="P373" s="169">
        <v>4100.3999999999996</v>
      </c>
      <c r="Q373" s="169">
        <v>4100.3999999999996</v>
      </c>
      <c r="R373" s="169">
        <v>0</v>
      </c>
      <c r="S373" s="169">
        <v>0</v>
      </c>
      <c r="T373" s="171">
        <v>4100.3999999999996</v>
      </c>
      <c r="U373" s="172" t="s">
        <v>400</v>
      </c>
    </row>
    <row r="374" spans="1:21" outlineLevel="1">
      <c r="A374" s="167" t="s">
        <v>572</v>
      </c>
      <c r="B374" s="168" t="s">
        <v>399</v>
      </c>
      <c r="C374" s="168" t="s">
        <v>275</v>
      </c>
      <c r="D374" s="168" t="s">
        <v>422</v>
      </c>
      <c r="E374" s="169">
        <v>5868</v>
      </c>
      <c r="F374" s="169">
        <v>1027552</v>
      </c>
      <c r="G374" s="169">
        <v>0</v>
      </c>
      <c r="H374" s="169">
        <v>0</v>
      </c>
      <c r="I374" s="169">
        <v>9</v>
      </c>
      <c r="J374" s="169">
        <v>1328</v>
      </c>
      <c r="K374" s="170">
        <v>0.56999999999999995</v>
      </c>
      <c r="L374" s="170">
        <v>0</v>
      </c>
      <c r="M374" s="170">
        <v>0.68</v>
      </c>
      <c r="N374" s="170">
        <v>1.1100000000000001</v>
      </c>
      <c r="O374" s="170">
        <v>0</v>
      </c>
      <c r="P374" s="169">
        <v>6513.48</v>
      </c>
      <c r="Q374" s="169">
        <v>6513.48</v>
      </c>
      <c r="R374" s="169">
        <v>0</v>
      </c>
      <c r="S374" s="169">
        <v>0</v>
      </c>
      <c r="T374" s="171">
        <v>6513.48</v>
      </c>
      <c r="U374" s="172" t="s">
        <v>400</v>
      </c>
    </row>
    <row r="375" spans="1:21" outlineLevel="1">
      <c r="A375" s="167" t="s">
        <v>573</v>
      </c>
      <c r="B375" s="168" t="s">
        <v>574</v>
      </c>
      <c r="C375" s="168" t="s">
        <v>275</v>
      </c>
      <c r="D375" s="168" t="s">
        <v>422</v>
      </c>
      <c r="E375" s="169">
        <v>36453</v>
      </c>
      <c r="F375" s="169">
        <v>32251</v>
      </c>
      <c r="G375" s="169">
        <v>0</v>
      </c>
      <c r="H375" s="169">
        <v>411.4</v>
      </c>
      <c r="I375" s="169">
        <v>35</v>
      </c>
      <c r="J375" s="169">
        <v>29</v>
      </c>
      <c r="K375" s="170">
        <v>113.03</v>
      </c>
      <c r="L375" s="170">
        <v>0</v>
      </c>
      <c r="M375" s="170">
        <v>120.69</v>
      </c>
      <c r="N375" s="170">
        <v>1.24</v>
      </c>
      <c r="O375" s="170">
        <v>0</v>
      </c>
      <c r="P375" s="169">
        <v>45201.72</v>
      </c>
      <c r="Q375" s="169">
        <v>45201.72</v>
      </c>
      <c r="R375" s="169">
        <v>0</v>
      </c>
      <c r="S375" s="169">
        <v>0</v>
      </c>
      <c r="T375" s="171">
        <v>45201.72</v>
      </c>
      <c r="U375" s="172" t="s">
        <v>575</v>
      </c>
    </row>
    <row r="376" spans="1:21" outlineLevel="1">
      <c r="A376" s="167" t="s">
        <v>579</v>
      </c>
      <c r="B376" s="168" t="s">
        <v>577</v>
      </c>
      <c r="C376" s="168" t="s">
        <v>275</v>
      </c>
      <c r="D376" s="168" t="s">
        <v>563</v>
      </c>
      <c r="E376" s="169">
        <v>3330998</v>
      </c>
      <c r="F376" s="169">
        <v>2223639</v>
      </c>
      <c r="G376" s="169">
        <v>0</v>
      </c>
      <c r="H376" s="169">
        <v>0</v>
      </c>
      <c r="I376" s="169">
        <v>314</v>
      </c>
      <c r="J376" s="169">
        <v>260</v>
      </c>
      <c r="K376" s="170">
        <v>149.80000000000001</v>
      </c>
      <c r="L376" s="170">
        <v>0</v>
      </c>
      <c r="M376" s="170">
        <v>120.77</v>
      </c>
      <c r="N376" s="170">
        <v>0.79</v>
      </c>
      <c r="O376" s="170">
        <v>0</v>
      </c>
      <c r="P376" s="169">
        <v>2631488.42</v>
      </c>
      <c r="Q376" s="169">
        <v>2631488.42</v>
      </c>
      <c r="R376" s="169">
        <v>0</v>
      </c>
      <c r="S376" s="169">
        <v>0</v>
      </c>
      <c r="T376" s="171">
        <v>2631488.42</v>
      </c>
      <c r="U376" s="172" t="s">
        <v>578</v>
      </c>
    </row>
    <row r="377" spans="1:21" outlineLevel="1">
      <c r="A377" s="167" t="s">
        <v>580</v>
      </c>
      <c r="B377" s="168" t="s">
        <v>581</v>
      </c>
      <c r="C377" s="168" t="s">
        <v>275</v>
      </c>
      <c r="D377" s="168" t="s">
        <v>563</v>
      </c>
      <c r="E377" s="169">
        <v>672203</v>
      </c>
      <c r="F377" s="169">
        <v>679047</v>
      </c>
      <c r="G377" s="169">
        <v>483974.97</v>
      </c>
      <c r="H377" s="169">
        <v>220056.29</v>
      </c>
      <c r="I377" s="169">
        <v>699</v>
      </c>
      <c r="J377" s="169">
        <v>654</v>
      </c>
      <c r="K377" s="170">
        <v>98.99</v>
      </c>
      <c r="L377" s="170">
        <v>219.93</v>
      </c>
      <c r="M377" s="170">
        <v>106.88</v>
      </c>
      <c r="N377" s="170">
        <v>1.44</v>
      </c>
      <c r="O377" s="170">
        <v>0</v>
      </c>
      <c r="P377" s="169">
        <v>967972.32</v>
      </c>
      <c r="Q377" s="169">
        <v>1451947.29</v>
      </c>
      <c r="R377" s="169">
        <v>0</v>
      </c>
      <c r="S377" s="169">
        <v>0</v>
      </c>
      <c r="T377" s="171">
        <v>1451947.29</v>
      </c>
      <c r="U377" s="172" t="s">
        <v>582</v>
      </c>
    </row>
    <row r="378" spans="1:21" outlineLevel="1">
      <c r="A378" s="167" t="s">
        <v>583</v>
      </c>
      <c r="B378" s="168" t="s">
        <v>581</v>
      </c>
      <c r="C378" s="168" t="s">
        <v>275</v>
      </c>
      <c r="D378" s="168" t="s">
        <v>563</v>
      </c>
      <c r="E378" s="169">
        <v>2025907</v>
      </c>
      <c r="F378" s="169">
        <v>1939563</v>
      </c>
      <c r="G378" s="169">
        <v>0</v>
      </c>
      <c r="H378" s="169">
        <v>0</v>
      </c>
      <c r="I378" s="169">
        <v>188</v>
      </c>
      <c r="J378" s="169">
        <v>192</v>
      </c>
      <c r="K378" s="170">
        <v>104.45</v>
      </c>
      <c r="L378" s="170">
        <v>0</v>
      </c>
      <c r="M378" s="170">
        <v>97.92</v>
      </c>
      <c r="N378" s="170">
        <v>0.67</v>
      </c>
      <c r="O378" s="170">
        <v>0</v>
      </c>
      <c r="P378" s="169">
        <v>1357357.69</v>
      </c>
      <c r="Q378" s="169">
        <v>1357357.69</v>
      </c>
      <c r="R378" s="169">
        <v>0</v>
      </c>
      <c r="S378" s="169">
        <v>0</v>
      </c>
      <c r="T378" s="171">
        <v>1357357.69</v>
      </c>
      <c r="U378" s="172" t="s">
        <v>582</v>
      </c>
    </row>
    <row r="379" spans="1:21" outlineLevel="1">
      <c r="A379" s="167" t="s">
        <v>584</v>
      </c>
      <c r="B379" s="168" t="s">
        <v>581</v>
      </c>
      <c r="C379" s="168" t="s">
        <v>275</v>
      </c>
      <c r="D379" s="168" t="s">
        <v>563</v>
      </c>
      <c r="E379" s="169">
        <v>1225009</v>
      </c>
      <c r="F379" s="169">
        <v>1153188</v>
      </c>
      <c r="G379" s="169">
        <v>0</v>
      </c>
      <c r="H379" s="169">
        <v>0</v>
      </c>
      <c r="I379" s="169">
        <v>367</v>
      </c>
      <c r="J379" s="169">
        <v>350</v>
      </c>
      <c r="K379" s="170">
        <v>106.23</v>
      </c>
      <c r="L379" s="170">
        <v>0</v>
      </c>
      <c r="M379" s="170">
        <v>104.86</v>
      </c>
      <c r="N379" s="170">
        <v>0.67</v>
      </c>
      <c r="O379" s="170">
        <v>0</v>
      </c>
      <c r="P379" s="169">
        <v>820756.03</v>
      </c>
      <c r="Q379" s="169">
        <v>820756.03</v>
      </c>
      <c r="R379" s="169">
        <v>0</v>
      </c>
      <c r="S379" s="169">
        <v>0</v>
      </c>
      <c r="T379" s="171">
        <v>820756.03</v>
      </c>
      <c r="U379" s="172" t="s">
        <v>582</v>
      </c>
    </row>
    <row r="380" spans="1:21" outlineLevel="1">
      <c r="A380" s="167" t="s">
        <v>565</v>
      </c>
      <c r="B380" s="168" t="s">
        <v>581</v>
      </c>
      <c r="C380" s="168" t="s">
        <v>275</v>
      </c>
      <c r="D380" s="168" t="s">
        <v>563</v>
      </c>
      <c r="E380" s="169">
        <v>29646</v>
      </c>
      <c r="F380" s="169">
        <v>20854</v>
      </c>
      <c r="G380" s="169">
        <v>0</v>
      </c>
      <c r="H380" s="169">
        <v>0</v>
      </c>
      <c r="I380" s="169">
        <v>134</v>
      </c>
      <c r="J380" s="169">
        <v>98</v>
      </c>
      <c r="K380" s="170">
        <v>142.16</v>
      </c>
      <c r="L380" s="170">
        <v>0</v>
      </c>
      <c r="M380" s="170">
        <v>136.72999999999999</v>
      </c>
      <c r="N380" s="170">
        <v>1.2</v>
      </c>
      <c r="O380" s="170">
        <v>0</v>
      </c>
      <c r="P380" s="169">
        <v>35575.199999999997</v>
      </c>
      <c r="Q380" s="169">
        <v>35575.199999999997</v>
      </c>
      <c r="R380" s="169">
        <v>0</v>
      </c>
      <c r="S380" s="169">
        <v>0</v>
      </c>
      <c r="T380" s="171">
        <v>35575.199999999997</v>
      </c>
      <c r="U380" s="172" t="s">
        <v>582</v>
      </c>
    </row>
    <row r="381" spans="1:21" outlineLevel="1">
      <c r="A381" s="167" t="s">
        <v>585</v>
      </c>
      <c r="B381" s="168" t="s">
        <v>581</v>
      </c>
      <c r="C381" s="168" t="s">
        <v>275</v>
      </c>
      <c r="D381" s="168" t="s">
        <v>422</v>
      </c>
      <c r="E381" s="169">
        <v>504366</v>
      </c>
      <c r="F381" s="169">
        <v>431762</v>
      </c>
      <c r="G381" s="169">
        <v>0</v>
      </c>
      <c r="H381" s="169">
        <v>0</v>
      </c>
      <c r="I381" s="169">
        <v>1106</v>
      </c>
      <c r="J381" s="169">
        <v>1025</v>
      </c>
      <c r="K381" s="170">
        <v>116.82</v>
      </c>
      <c r="L381" s="170">
        <v>0</v>
      </c>
      <c r="M381" s="170">
        <v>107.9</v>
      </c>
      <c r="N381" s="170">
        <v>1.44</v>
      </c>
      <c r="O381" s="170">
        <v>0</v>
      </c>
      <c r="P381" s="169">
        <v>726287.04</v>
      </c>
      <c r="Q381" s="169">
        <v>726287.04</v>
      </c>
      <c r="R381" s="169">
        <v>0</v>
      </c>
      <c r="S381" s="169">
        <v>0</v>
      </c>
      <c r="T381" s="171">
        <v>726287.04</v>
      </c>
      <c r="U381" s="172" t="s">
        <v>582</v>
      </c>
    </row>
    <row r="382" spans="1:21" outlineLevel="1">
      <c r="A382" s="167" t="s">
        <v>586</v>
      </c>
      <c r="B382" s="168" t="s">
        <v>581</v>
      </c>
      <c r="C382" s="168" t="s">
        <v>275</v>
      </c>
      <c r="D382" s="168" t="s">
        <v>422</v>
      </c>
      <c r="E382" s="169">
        <v>14497</v>
      </c>
      <c r="F382" s="169">
        <v>6213</v>
      </c>
      <c r="G382" s="169">
        <v>0</v>
      </c>
      <c r="H382" s="169">
        <v>0</v>
      </c>
      <c r="I382" s="169">
        <v>7</v>
      </c>
      <c r="J382" s="169">
        <v>2</v>
      </c>
      <c r="K382" s="170">
        <v>233.33</v>
      </c>
      <c r="L382" s="170">
        <v>0</v>
      </c>
      <c r="M382" s="170">
        <v>350</v>
      </c>
      <c r="N382" s="170">
        <v>1.1299999999999999</v>
      </c>
      <c r="O382" s="170">
        <v>0</v>
      </c>
      <c r="P382" s="169">
        <v>16381.61</v>
      </c>
      <c r="Q382" s="169">
        <v>16381.61</v>
      </c>
      <c r="R382" s="169">
        <v>0</v>
      </c>
      <c r="S382" s="169">
        <v>0</v>
      </c>
      <c r="T382" s="171">
        <v>16381.61</v>
      </c>
      <c r="U382" s="172" t="s">
        <v>582</v>
      </c>
    </row>
    <row r="383" spans="1:21" outlineLevel="1">
      <c r="A383" s="167" t="s">
        <v>580</v>
      </c>
      <c r="B383" s="168" t="s">
        <v>587</v>
      </c>
      <c r="C383" s="168" t="s">
        <v>275</v>
      </c>
      <c r="D383" s="168" t="s">
        <v>563</v>
      </c>
      <c r="E383" s="169">
        <v>0</v>
      </c>
      <c r="F383" s="169">
        <v>0</v>
      </c>
      <c r="G383" s="169">
        <v>50024.87</v>
      </c>
      <c r="H383" s="169">
        <v>18092.82</v>
      </c>
      <c r="I383" s="169">
        <v>39</v>
      </c>
      <c r="J383" s="169">
        <v>14</v>
      </c>
      <c r="K383" s="170">
        <v>0</v>
      </c>
      <c r="L383" s="170">
        <v>276.49</v>
      </c>
      <c r="M383" s="170">
        <v>278.57</v>
      </c>
      <c r="N383" s="170">
        <v>1.44</v>
      </c>
      <c r="O383" s="170">
        <v>0</v>
      </c>
      <c r="P383" s="169">
        <v>0</v>
      </c>
      <c r="Q383" s="169">
        <v>50024.87</v>
      </c>
      <c r="R383" s="169">
        <v>0</v>
      </c>
      <c r="S383" s="169">
        <v>0</v>
      </c>
      <c r="T383" s="171">
        <v>50024.87</v>
      </c>
      <c r="U383" s="172" t="s">
        <v>588</v>
      </c>
    </row>
    <row r="384" spans="1:21" outlineLevel="1">
      <c r="A384" s="167" t="s">
        <v>583</v>
      </c>
      <c r="B384" s="168" t="s">
        <v>587</v>
      </c>
      <c r="C384" s="168" t="s">
        <v>275</v>
      </c>
      <c r="D384" s="168" t="s">
        <v>563</v>
      </c>
      <c r="E384" s="169">
        <v>1310613</v>
      </c>
      <c r="F384" s="169">
        <v>1155107</v>
      </c>
      <c r="G384" s="169">
        <v>0</v>
      </c>
      <c r="H384" s="169">
        <v>0</v>
      </c>
      <c r="I384" s="169">
        <v>140</v>
      </c>
      <c r="J384" s="169">
        <v>93</v>
      </c>
      <c r="K384" s="170">
        <v>113.46</v>
      </c>
      <c r="L384" s="170">
        <v>0</v>
      </c>
      <c r="M384" s="170">
        <v>150.54</v>
      </c>
      <c r="N384" s="170">
        <v>0.67</v>
      </c>
      <c r="O384" s="170">
        <v>0</v>
      </c>
      <c r="P384" s="169">
        <v>878110.71</v>
      </c>
      <c r="Q384" s="169">
        <v>878110.71</v>
      </c>
      <c r="R384" s="169">
        <v>0</v>
      </c>
      <c r="S384" s="169">
        <v>0</v>
      </c>
      <c r="T384" s="171">
        <v>878110.71</v>
      </c>
      <c r="U384" s="172" t="s">
        <v>588</v>
      </c>
    </row>
    <row r="385" spans="1:21" outlineLevel="1">
      <c r="A385" s="167" t="s">
        <v>589</v>
      </c>
      <c r="B385" s="168" t="s">
        <v>590</v>
      </c>
      <c r="C385" s="168" t="s">
        <v>275</v>
      </c>
      <c r="D385" s="168" t="s">
        <v>563</v>
      </c>
      <c r="E385" s="169">
        <v>5956479</v>
      </c>
      <c r="F385" s="169">
        <v>5788437</v>
      </c>
      <c r="G385" s="169">
        <v>0</v>
      </c>
      <c r="H385" s="169">
        <v>0</v>
      </c>
      <c r="I385" s="169">
        <v>386</v>
      </c>
      <c r="J385" s="169">
        <v>377</v>
      </c>
      <c r="K385" s="170">
        <v>102.9</v>
      </c>
      <c r="L385" s="170">
        <v>0</v>
      </c>
      <c r="M385" s="170">
        <v>102.39</v>
      </c>
      <c r="N385" s="170">
        <v>0.86</v>
      </c>
      <c r="O385" s="170">
        <v>0</v>
      </c>
      <c r="P385" s="169">
        <v>5122571.9400000004</v>
      </c>
      <c r="Q385" s="169">
        <v>5122571.9400000004</v>
      </c>
      <c r="R385" s="169">
        <v>0</v>
      </c>
      <c r="S385" s="169">
        <v>0</v>
      </c>
      <c r="T385" s="171">
        <v>5122571.9400000004</v>
      </c>
      <c r="U385" s="172" t="s">
        <v>591</v>
      </c>
    </row>
    <row r="386" spans="1:21" outlineLevel="1">
      <c r="A386" s="167" t="s">
        <v>565</v>
      </c>
      <c r="B386" s="168" t="s">
        <v>590</v>
      </c>
      <c r="C386" s="168" t="s">
        <v>275</v>
      </c>
      <c r="D386" s="168" t="s">
        <v>563</v>
      </c>
      <c r="E386" s="169">
        <v>8433</v>
      </c>
      <c r="F386" s="169">
        <v>7629</v>
      </c>
      <c r="G386" s="169">
        <v>0</v>
      </c>
      <c r="H386" s="169">
        <v>0</v>
      </c>
      <c r="I386" s="169">
        <v>233</v>
      </c>
      <c r="J386" s="169">
        <v>221</v>
      </c>
      <c r="K386" s="170">
        <v>110.54</v>
      </c>
      <c r="L386" s="170">
        <v>0</v>
      </c>
      <c r="M386" s="170">
        <v>105.43</v>
      </c>
      <c r="N386" s="170">
        <v>1.2</v>
      </c>
      <c r="O386" s="170">
        <v>0</v>
      </c>
      <c r="P386" s="169">
        <v>10119.6</v>
      </c>
      <c r="Q386" s="169">
        <v>10119.6</v>
      </c>
      <c r="R386" s="169">
        <v>0</v>
      </c>
      <c r="S386" s="169">
        <v>0</v>
      </c>
      <c r="T386" s="171">
        <v>10119.6</v>
      </c>
      <c r="U386" s="172" t="s">
        <v>591</v>
      </c>
    </row>
    <row r="387" spans="1:21" outlineLevel="1">
      <c r="A387" s="167" t="s">
        <v>592</v>
      </c>
      <c r="B387" s="168" t="s">
        <v>593</v>
      </c>
      <c r="C387" s="168" t="s">
        <v>275</v>
      </c>
      <c r="D387" s="168" t="s">
        <v>563</v>
      </c>
      <c r="E387" s="169">
        <v>653193</v>
      </c>
      <c r="F387" s="169">
        <v>829579</v>
      </c>
      <c r="G387" s="169">
        <v>0</v>
      </c>
      <c r="H387" s="169">
        <v>0</v>
      </c>
      <c r="I387" s="169">
        <v>90</v>
      </c>
      <c r="J387" s="169">
        <v>96</v>
      </c>
      <c r="K387" s="170">
        <v>78.739999999999995</v>
      </c>
      <c r="L387" s="170">
        <v>0</v>
      </c>
      <c r="M387" s="170">
        <v>93.75</v>
      </c>
      <c r="N387" s="170">
        <v>0.86</v>
      </c>
      <c r="O387" s="170">
        <v>0</v>
      </c>
      <c r="P387" s="169">
        <v>561745.98</v>
      </c>
      <c r="Q387" s="169">
        <v>561745.98</v>
      </c>
      <c r="R387" s="169">
        <v>0</v>
      </c>
      <c r="S387" s="169">
        <v>0</v>
      </c>
      <c r="T387" s="171">
        <v>561745.98</v>
      </c>
      <c r="U387" s="172" t="s">
        <v>594</v>
      </c>
    </row>
    <row r="388" spans="1:21" outlineLevel="1">
      <c r="A388" s="167" t="s">
        <v>565</v>
      </c>
      <c r="B388" s="168" t="s">
        <v>593</v>
      </c>
      <c r="C388" s="168" t="s">
        <v>275</v>
      </c>
      <c r="D388" s="168" t="s">
        <v>563</v>
      </c>
      <c r="E388" s="169">
        <v>1521</v>
      </c>
      <c r="F388" s="169">
        <v>1218</v>
      </c>
      <c r="G388" s="169">
        <v>0</v>
      </c>
      <c r="H388" s="169">
        <v>0</v>
      </c>
      <c r="I388" s="169">
        <v>39</v>
      </c>
      <c r="J388" s="169">
        <v>28</v>
      </c>
      <c r="K388" s="170">
        <v>124.88</v>
      </c>
      <c r="L388" s="170">
        <v>0</v>
      </c>
      <c r="M388" s="170">
        <v>139.29</v>
      </c>
      <c r="N388" s="170">
        <v>1.2</v>
      </c>
      <c r="O388" s="170">
        <v>0</v>
      </c>
      <c r="P388" s="169">
        <v>1825.2</v>
      </c>
      <c r="Q388" s="169">
        <v>1825.2</v>
      </c>
      <c r="R388" s="169">
        <v>0</v>
      </c>
      <c r="S388" s="169">
        <v>0</v>
      </c>
      <c r="T388" s="171">
        <v>1825.2</v>
      </c>
      <c r="U388" s="172" t="s">
        <v>594</v>
      </c>
    </row>
    <row r="389" spans="1:21" outlineLevel="1">
      <c r="A389" s="167" t="s">
        <v>595</v>
      </c>
      <c r="B389" s="168" t="s">
        <v>596</v>
      </c>
      <c r="C389" s="168" t="s">
        <v>275</v>
      </c>
      <c r="D389" s="168" t="s">
        <v>563</v>
      </c>
      <c r="E389" s="169">
        <v>5340366</v>
      </c>
      <c r="F389" s="169">
        <v>6406155</v>
      </c>
      <c r="G389" s="169">
        <v>728794</v>
      </c>
      <c r="H389" s="169">
        <v>1013532</v>
      </c>
      <c r="I389" s="169">
        <v>210</v>
      </c>
      <c r="J389" s="169">
        <v>236</v>
      </c>
      <c r="K389" s="170">
        <v>83.36</v>
      </c>
      <c r="L389" s="170">
        <v>71.91</v>
      </c>
      <c r="M389" s="170">
        <v>88.98</v>
      </c>
      <c r="N389" s="170">
        <v>0.91</v>
      </c>
      <c r="O389" s="170">
        <v>0</v>
      </c>
      <c r="P389" s="169">
        <v>4859733.0599999996</v>
      </c>
      <c r="Q389" s="169">
        <v>5588527.0599999996</v>
      </c>
      <c r="R389" s="169">
        <v>0</v>
      </c>
      <c r="S389" s="169">
        <v>0</v>
      </c>
      <c r="T389" s="171">
        <v>5588527.0599999996</v>
      </c>
      <c r="U389" s="172" t="s">
        <v>597</v>
      </c>
    </row>
    <row r="390" spans="1:21" outlineLevel="1">
      <c r="A390" s="167" t="s">
        <v>598</v>
      </c>
      <c r="B390" s="168" t="s">
        <v>599</v>
      </c>
      <c r="C390" s="168" t="s">
        <v>275</v>
      </c>
      <c r="D390" s="168" t="s">
        <v>563</v>
      </c>
      <c r="E390" s="169">
        <v>1437712</v>
      </c>
      <c r="F390" s="169">
        <v>1580196</v>
      </c>
      <c r="G390" s="169">
        <v>0</v>
      </c>
      <c r="H390" s="169">
        <v>0</v>
      </c>
      <c r="I390" s="169">
        <v>1409</v>
      </c>
      <c r="J390" s="169">
        <v>1284</v>
      </c>
      <c r="K390" s="170">
        <v>90.98</v>
      </c>
      <c r="L390" s="170">
        <v>0</v>
      </c>
      <c r="M390" s="170">
        <v>109.74</v>
      </c>
      <c r="N390" s="170">
        <v>0.98</v>
      </c>
      <c r="O390" s="170">
        <v>0</v>
      </c>
      <c r="P390" s="169">
        <v>1408957.76</v>
      </c>
      <c r="Q390" s="169">
        <v>1408957.76</v>
      </c>
      <c r="R390" s="169">
        <v>0</v>
      </c>
      <c r="S390" s="169">
        <v>0</v>
      </c>
      <c r="T390" s="171">
        <v>1408957.76</v>
      </c>
      <c r="U390" s="172" t="s">
        <v>600</v>
      </c>
    </row>
    <row r="391" spans="1:21" outlineLevel="1">
      <c r="A391" s="167" t="s">
        <v>565</v>
      </c>
      <c r="B391" s="168" t="s">
        <v>599</v>
      </c>
      <c r="C391" s="168" t="s">
        <v>275</v>
      </c>
      <c r="D391" s="168" t="s">
        <v>563</v>
      </c>
      <c r="E391" s="169">
        <v>25599</v>
      </c>
      <c r="F391" s="169">
        <v>27573</v>
      </c>
      <c r="G391" s="169">
        <v>0</v>
      </c>
      <c r="H391" s="169">
        <v>0</v>
      </c>
      <c r="I391" s="169">
        <v>617</v>
      </c>
      <c r="J391" s="169">
        <v>610</v>
      </c>
      <c r="K391" s="170">
        <v>92.84</v>
      </c>
      <c r="L391" s="170">
        <v>0</v>
      </c>
      <c r="M391" s="170">
        <v>101.15</v>
      </c>
      <c r="N391" s="170">
        <v>1.2</v>
      </c>
      <c r="O391" s="170">
        <v>0</v>
      </c>
      <c r="P391" s="169">
        <v>30718.799999999999</v>
      </c>
      <c r="Q391" s="169">
        <v>30718.799999999999</v>
      </c>
      <c r="R391" s="169">
        <v>0</v>
      </c>
      <c r="S391" s="169">
        <v>0</v>
      </c>
      <c r="T391" s="171">
        <v>30718.799999999999</v>
      </c>
      <c r="U391" s="172" t="s">
        <v>600</v>
      </c>
    </row>
    <row r="392" spans="1:21" ht="30" outlineLevel="1">
      <c r="A392" s="167" t="s">
        <v>569</v>
      </c>
      <c r="B392" s="168" t="s">
        <v>599</v>
      </c>
      <c r="C392" s="168" t="s">
        <v>275</v>
      </c>
      <c r="D392" s="168" t="s">
        <v>563</v>
      </c>
      <c r="E392" s="169">
        <v>1499</v>
      </c>
      <c r="F392" s="169">
        <v>0</v>
      </c>
      <c r="G392" s="169">
        <v>0</v>
      </c>
      <c r="H392" s="169">
        <v>0</v>
      </c>
      <c r="I392" s="169">
        <v>9</v>
      </c>
      <c r="J392" s="169">
        <v>0</v>
      </c>
      <c r="K392" s="170">
        <v>0</v>
      </c>
      <c r="L392" s="170">
        <v>0</v>
      </c>
      <c r="M392" s="170">
        <v>0</v>
      </c>
      <c r="N392" s="170">
        <v>0.98</v>
      </c>
      <c r="O392" s="170">
        <v>0</v>
      </c>
      <c r="P392" s="169">
        <v>1469.02</v>
      </c>
      <c r="Q392" s="169">
        <v>1469.02</v>
      </c>
      <c r="R392" s="169">
        <v>0</v>
      </c>
      <c r="S392" s="169">
        <v>0</v>
      </c>
      <c r="T392" s="171">
        <v>1469.02</v>
      </c>
      <c r="U392" s="172" t="s">
        <v>600</v>
      </c>
    </row>
    <row r="393" spans="1:21" ht="30" outlineLevel="1">
      <c r="A393" s="167" t="s">
        <v>568</v>
      </c>
      <c r="B393" s="168" t="s">
        <v>538</v>
      </c>
      <c r="C393" s="168" t="s">
        <v>275</v>
      </c>
      <c r="D393" s="168" t="s">
        <v>563</v>
      </c>
      <c r="E393" s="169">
        <v>4910</v>
      </c>
      <c r="F393" s="169">
        <v>3437</v>
      </c>
      <c r="G393" s="169">
        <v>0</v>
      </c>
      <c r="H393" s="169">
        <v>0</v>
      </c>
      <c r="I393" s="169">
        <v>8</v>
      </c>
      <c r="J393" s="169">
        <v>4</v>
      </c>
      <c r="K393" s="170">
        <v>142.86000000000001</v>
      </c>
      <c r="L393" s="170">
        <v>0</v>
      </c>
      <c r="M393" s="170">
        <v>200</v>
      </c>
      <c r="N393" s="170">
        <v>1.02</v>
      </c>
      <c r="O393" s="170">
        <v>0</v>
      </c>
      <c r="P393" s="169">
        <v>5008.2</v>
      </c>
      <c r="Q393" s="169">
        <v>5008.2</v>
      </c>
      <c r="R393" s="169">
        <v>0</v>
      </c>
      <c r="S393" s="169">
        <v>0</v>
      </c>
      <c r="T393" s="171">
        <v>5008.2</v>
      </c>
      <c r="U393" s="172" t="s">
        <v>539</v>
      </c>
    </row>
    <row r="394" spans="1:21">
      <c r="A394" s="173" t="s">
        <v>601</v>
      </c>
      <c r="B394" s="174"/>
      <c r="C394" s="174"/>
      <c r="D394" s="174"/>
      <c r="E394" s="175">
        <v>32420270</v>
      </c>
      <c r="F394" s="175">
        <v>33516040</v>
      </c>
      <c r="G394" s="175">
        <v>1262793.8400000001</v>
      </c>
      <c r="H394" s="175">
        <v>1252092.51</v>
      </c>
      <c r="I394" s="174"/>
      <c r="J394" s="174"/>
      <c r="K394" s="176"/>
      <c r="L394" s="176"/>
      <c r="M394" s="176"/>
      <c r="N394" s="176"/>
      <c r="O394" s="176"/>
      <c r="P394" s="175">
        <v>28292974.440000001</v>
      </c>
      <c r="Q394" s="175">
        <v>29555768.280000001</v>
      </c>
      <c r="R394" s="175">
        <v>0</v>
      </c>
      <c r="S394" s="175">
        <v>0</v>
      </c>
      <c r="T394" s="175">
        <v>29555768.280000001</v>
      </c>
      <c r="U394" s="169"/>
    </row>
    <row r="395" spans="1:21" outlineLevel="1">
      <c r="A395" s="167" t="s">
        <v>602</v>
      </c>
      <c r="B395" s="168" t="s">
        <v>603</v>
      </c>
      <c r="C395" s="168" t="s">
        <v>275</v>
      </c>
      <c r="D395" s="168" t="s">
        <v>604</v>
      </c>
      <c r="E395" s="169">
        <v>20605</v>
      </c>
      <c r="F395" s="169">
        <v>18567</v>
      </c>
      <c r="G395" s="169">
        <v>0</v>
      </c>
      <c r="H395" s="169">
        <v>0</v>
      </c>
      <c r="I395" s="169">
        <v>18</v>
      </c>
      <c r="J395" s="169">
        <v>9</v>
      </c>
      <c r="K395" s="170">
        <v>110.98</v>
      </c>
      <c r="L395" s="170">
        <v>0</v>
      </c>
      <c r="M395" s="170">
        <v>200</v>
      </c>
      <c r="N395" s="170">
        <v>0.99</v>
      </c>
      <c r="O395" s="170">
        <v>0</v>
      </c>
      <c r="P395" s="169">
        <v>20398.95</v>
      </c>
      <c r="Q395" s="169">
        <v>20398.95</v>
      </c>
      <c r="R395" s="169">
        <v>0</v>
      </c>
      <c r="S395" s="169">
        <v>0</v>
      </c>
      <c r="T395" s="171">
        <v>20398.95</v>
      </c>
      <c r="U395" s="172" t="s">
        <v>605</v>
      </c>
    </row>
    <row r="396" spans="1:21">
      <c r="A396" s="173" t="s">
        <v>606</v>
      </c>
      <c r="B396" s="174"/>
      <c r="C396" s="174"/>
      <c r="D396" s="174"/>
      <c r="E396" s="175">
        <v>20605</v>
      </c>
      <c r="F396" s="175">
        <v>18567</v>
      </c>
      <c r="G396" s="175">
        <v>0</v>
      </c>
      <c r="H396" s="175">
        <v>0</v>
      </c>
      <c r="I396" s="174"/>
      <c r="J396" s="174"/>
      <c r="K396" s="176"/>
      <c r="L396" s="176"/>
      <c r="M396" s="176"/>
      <c r="N396" s="176"/>
      <c r="O396" s="176"/>
      <c r="P396" s="175">
        <v>20398.95</v>
      </c>
      <c r="Q396" s="175">
        <v>20398.95</v>
      </c>
      <c r="R396" s="175">
        <v>0</v>
      </c>
      <c r="S396" s="175">
        <v>0</v>
      </c>
      <c r="T396" s="175">
        <v>20398.95</v>
      </c>
      <c r="U396" s="169"/>
    </row>
    <row r="397" spans="1:21" outlineLevel="1">
      <c r="A397" s="167" t="s">
        <v>607</v>
      </c>
      <c r="B397" s="168" t="s">
        <v>608</v>
      </c>
      <c r="C397" s="168" t="s">
        <v>275</v>
      </c>
      <c r="D397" s="168" t="s">
        <v>609</v>
      </c>
      <c r="E397" s="169">
        <v>353046</v>
      </c>
      <c r="F397" s="169">
        <v>300093</v>
      </c>
      <c r="G397" s="169">
        <v>0</v>
      </c>
      <c r="H397" s="169">
        <v>0</v>
      </c>
      <c r="I397" s="169">
        <v>62</v>
      </c>
      <c r="J397" s="169">
        <v>54</v>
      </c>
      <c r="K397" s="170">
        <v>117.65</v>
      </c>
      <c r="L397" s="170">
        <v>0</v>
      </c>
      <c r="M397" s="170">
        <v>114.81</v>
      </c>
      <c r="N397" s="170">
        <v>0.8</v>
      </c>
      <c r="O397" s="170">
        <v>0</v>
      </c>
      <c r="P397" s="169">
        <v>282436.8</v>
      </c>
      <c r="Q397" s="169">
        <v>282436.8</v>
      </c>
      <c r="R397" s="169">
        <v>0</v>
      </c>
      <c r="S397" s="169">
        <v>0</v>
      </c>
      <c r="T397" s="171">
        <v>282436.8</v>
      </c>
      <c r="U397" s="172" t="s">
        <v>610</v>
      </c>
    </row>
    <row r="398" spans="1:21" outlineLevel="1">
      <c r="A398" s="167" t="s">
        <v>607</v>
      </c>
      <c r="B398" s="168" t="s">
        <v>611</v>
      </c>
      <c r="C398" s="168" t="s">
        <v>275</v>
      </c>
      <c r="D398" s="168" t="s">
        <v>609</v>
      </c>
      <c r="E398" s="169">
        <v>2079</v>
      </c>
      <c r="F398" s="169">
        <v>0</v>
      </c>
      <c r="G398" s="169">
        <v>0</v>
      </c>
      <c r="H398" s="169">
        <v>0</v>
      </c>
      <c r="I398" s="169">
        <v>2</v>
      </c>
      <c r="J398" s="169">
        <v>0</v>
      </c>
      <c r="K398" s="170">
        <v>0</v>
      </c>
      <c r="L398" s="170">
        <v>0</v>
      </c>
      <c r="M398" s="170">
        <v>0</v>
      </c>
      <c r="N398" s="170">
        <v>0.8</v>
      </c>
      <c r="O398" s="170">
        <v>0</v>
      </c>
      <c r="P398" s="169">
        <v>1663.2</v>
      </c>
      <c r="Q398" s="169">
        <v>1663.2</v>
      </c>
      <c r="R398" s="169">
        <v>0</v>
      </c>
      <c r="S398" s="169">
        <v>0</v>
      </c>
      <c r="T398" s="171">
        <v>1663.2</v>
      </c>
      <c r="U398" s="172" t="s">
        <v>612</v>
      </c>
    </row>
    <row r="399" spans="1:21">
      <c r="A399" s="173" t="s">
        <v>613</v>
      </c>
      <c r="B399" s="174"/>
      <c r="C399" s="174"/>
      <c r="D399" s="174"/>
      <c r="E399" s="175">
        <v>355125</v>
      </c>
      <c r="F399" s="175">
        <v>300093</v>
      </c>
      <c r="G399" s="175">
        <v>0</v>
      </c>
      <c r="H399" s="175">
        <v>0</v>
      </c>
      <c r="I399" s="174"/>
      <c r="J399" s="174"/>
      <c r="K399" s="176"/>
      <c r="L399" s="176"/>
      <c r="M399" s="176"/>
      <c r="N399" s="176"/>
      <c r="O399" s="176"/>
      <c r="P399" s="175">
        <v>284100</v>
      </c>
      <c r="Q399" s="175">
        <v>284100</v>
      </c>
      <c r="R399" s="175">
        <v>0</v>
      </c>
      <c r="S399" s="175">
        <v>0</v>
      </c>
      <c r="T399" s="175">
        <v>284100</v>
      </c>
      <c r="U399" s="169"/>
    </row>
    <row r="400" spans="1:21" outlineLevel="1">
      <c r="A400" s="167" t="s">
        <v>614</v>
      </c>
      <c r="B400" s="168" t="s">
        <v>615</v>
      </c>
      <c r="C400" s="168" t="s">
        <v>275</v>
      </c>
      <c r="D400" s="168" t="s">
        <v>616</v>
      </c>
      <c r="E400" s="169">
        <v>22990</v>
      </c>
      <c r="F400" s="169">
        <v>4398</v>
      </c>
      <c r="G400" s="169">
        <v>47268.75</v>
      </c>
      <c r="H400" s="169">
        <v>0</v>
      </c>
      <c r="I400" s="169">
        <v>5</v>
      </c>
      <c r="J400" s="169">
        <v>1</v>
      </c>
      <c r="K400" s="170">
        <v>522.74</v>
      </c>
      <c r="L400" s="170">
        <v>0</v>
      </c>
      <c r="M400" s="170">
        <v>500</v>
      </c>
      <c r="N400" s="170">
        <v>1.2</v>
      </c>
      <c r="O400" s="170">
        <v>0</v>
      </c>
      <c r="P400" s="169">
        <v>27588</v>
      </c>
      <c r="Q400" s="169">
        <v>74856.75</v>
      </c>
      <c r="R400" s="169">
        <v>0</v>
      </c>
      <c r="S400" s="169">
        <v>0</v>
      </c>
      <c r="T400" s="171">
        <v>74856.75</v>
      </c>
      <c r="U400" s="172" t="s">
        <v>617</v>
      </c>
    </row>
    <row r="401" spans="1:21" outlineLevel="1">
      <c r="A401" s="167" t="s">
        <v>618</v>
      </c>
      <c r="B401" s="168" t="s">
        <v>615</v>
      </c>
      <c r="C401" s="168" t="s">
        <v>275</v>
      </c>
      <c r="D401" s="168" t="s">
        <v>616</v>
      </c>
      <c r="E401" s="169">
        <v>365420</v>
      </c>
      <c r="F401" s="169">
        <v>6644</v>
      </c>
      <c r="G401" s="169">
        <v>0</v>
      </c>
      <c r="H401" s="169">
        <v>0</v>
      </c>
      <c r="I401" s="169">
        <v>2</v>
      </c>
      <c r="J401" s="169">
        <v>1</v>
      </c>
      <c r="K401" s="170">
        <v>5500</v>
      </c>
      <c r="L401" s="170">
        <v>0</v>
      </c>
      <c r="M401" s="170">
        <v>200</v>
      </c>
      <c r="N401" s="170">
        <v>0.94</v>
      </c>
      <c r="O401" s="170">
        <v>0</v>
      </c>
      <c r="P401" s="169">
        <v>343494.8</v>
      </c>
      <c r="Q401" s="169">
        <v>343494.8</v>
      </c>
      <c r="R401" s="169">
        <v>0</v>
      </c>
      <c r="S401" s="169">
        <v>0</v>
      </c>
      <c r="T401" s="171">
        <v>343494.8</v>
      </c>
      <c r="U401" s="172" t="s">
        <v>617</v>
      </c>
    </row>
    <row r="402" spans="1:21">
      <c r="A402" s="173" t="s">
        <v>619</v>
      </c>
      <c r="B402" s="174"/>
      <c r="C402" s="174"/>
      <c r="D402" s="174"/>
      <c r="E402" s="175">
        <v>388410</v>
      </c>
      <c r="F402" s="175">
        <v>11042</v>
      </c>
      <c r="G402" s="175">
        <v>47268.75</v>
      </c>
      <c r="H402" s="175">
        <v>0</v>
      </c>
      <c r="I402" s="174"/>
      <c r="J402" s="174"/>
      <c r="K402" s="176"/>
      <c r="L402" s="176"/>
      <c r="M402" s="176"/>
      <c r="N402" s="176"/>
      <c r="O402" s="176"/>
      <c r="P402" s="175">
        <v>371082.8</v>
      </c>
      <c r="Q402" s="175">
        <v>418351.55</v>
      </c>
      <c r="R402" s="175">
        <v>0</v>
      </c>
      <c r="S402" s="175">
        <v>0</v>
      </c>
      <c r="T402" s="175">
        <v>418351.55</v>
      </c>
      <c r="U402" s="169"/>
    </row>
    <row r="403" spans="1:21">
      <c r="A403" s="177" t="s">
        <v>261</v>
      </c>
      <c r="B403" s="178"/>
      <c r="C403" s="178"/>
      <c r="D403" s="178"/>
      <c r="E403" s="179">
        <v>52014145</v>
      </c>
      <c r="F403" s="179">
        <v>50879359</v>
      </c>
      <c r="G403" s="179">
        <v>16461669.59</v>
      </c>
      <c r="H403" s="179">
        <v>10202193.57</v>
      </c>
      <c r="I403" s="178"/>
      <c r="J403" s="178"/>
      <c r="K403" s="180"/>
      <c r="L403" s="180"/>
      <c r="M403" s="180"/>
      <c r="N403" s="180"/>
      <c r="O403" s="180"/>
      <c r="P403" s="179">
        <v>48821872.740000002</v>
      </c>
      <c r="Q403" s="179">
        <v>65283542.329999998</v>
      </c>
      <c r="R403" s="179">
        <v>0</v>
      </c>
      <c r="S403" s="179">
        <v>0</v>
      </c>
      <c r="T403" s="179">
        <v>65283542.329999998</v>
      </c>
      <c r="U403" s="169"/>
    </row>
    <row r="404" spans="1:21">
      <c r="A404" s="181"/>
    </row>
    <row r="405" spans="1:21">
      <c r="A405" s="160" t="s">
        <v>622</v>
      </c>
      <c r="B405" s="161" t="s">
        <v>623</v>
      </c>
      <c r="C405" s="161" t="s">
        <v>308</v>
      </c>
      <c r="D405" s="161" t="s">
        <v>6</v>
      </c>
      <c r="E405" s="182"/>
      <c r="F405" s="183"/>
      <c r="G405" s="184"/>
      <c r="H405" s="692" t="s">
        <v>624</v>
      </c>
      <c r="I405" s="693"/>
      <c r="J405" s="693"/>
      <c r="K405" s="693"/>
      <c r="L405" s="185" t="s">
        <v>366</v>
      </c>
      <c r="M405" s="185" t="s">
        <v>623</v>
      </c>
      <c r="N405" s="185" t="s">
        <v>308</v>
      </c>
      <c r="O405" s="185" t="s">
        <v>6</v>
      </c>
      <c r="P405" s="185" t="s">
        <v>625</v>
      </c>
    </row>
    <row r="406" spans="1:21" ht="15" customHeight="1" outlineLevel="1">
      <c r="A406" s="167" t="s">
        <v>626</v>
      </c>
      <c r="B406" s="169">
        <v>55824977.923</v>
      </c>
      <c r="C406" s="169">
        <v>55824977.923</v>
      </c>
      <c r="D406" s="169">
        <v>55824977.923</v>
      </c>
      <c r="E406" s="186"/>
      <c r="F406" s="187"/>
      <c r="G406" s="184"/>
      <c r="H406" s="694" t="s">
        <v>420</v>
      </c>
      <c r="I406" s="695"/>
      <c r="J406" s="695"/>
      <c r="K406" s="695"/>
      <c r="L406" s="188" t="s">
        <v>422</v>
      </c>
      <c r="M406" s="189">
        <v>1211319.8</v>
      </c>
      <c r="N406" s="189">
        <v>1211319.8</v>
      </c>
      <c r="O406" s="189">
        <v>1211319.8</v>
      </c>
      <c r="P406" s="188" t="s">
        <v>275</v>
      </c>
    </row>
    <row r="407" spans="1:21" ht="15" customHeight="1" outlineLevel="1">
      <c r="A407" s="167" t="s">
        <v>627</v>
      </c>
      <c r="B407" s="169">
        <v>65586228.700999998</v>
      </c>
      <c r="C407" s="169">
        <v>65586228.700999998</v>
      </c>
      <c r="D407" s="169">
        <v>65586228.700999998</v>
      </c>
      <c r="E407" s="186"/>
      <c r="F407" s="187"/>
      <c r="G407" s="184"/>
      <c r="H407" s="694" t="s">
        <v>388</v>
      </c>
      <c r="I407" s="695"/>
      <c r="J407" s="695"/>
      <c r="K407" s="695"/>
      <c r="L407" s="188" t="s">
        <v>384</v>
      </c>
      <c r="M407" s="189">
        <v>0</v>
      </c>
      <c r="N407" s="189">
        <v>0</v>
      </c>
      <c r="O407" s="189">
        <v>0</v>
      </c>
      <c r="P407" s="188" t="s">
        <v>275</v>
      </c>
    </row>
    <row r="408" spans="1:21" ht="15" customHeight="1" outlineLevel="1">
      <c r="A408" s="190" t="s">
        <v>628</v>
      </c>
      <c r="B408" s="169">
        <v>32386624.545000002</v>
      </c>
      <c r="C408" s="169">
        <v>32386624.545000002</v>
      </c>
      <c r="D408" s="169">
        <v>32386624.545000002</v>
      </c>
      <c r="E408" s="191"/>
      <c r="F408" s="187"/>
      <c r="G408" s="184"/>
      <c r="H408" s="694" t="s">
        <v>392</v>
      </c>
      <c r="I408" s="695"/>
      <c r="J408" s="695"/>
      <c r="K408" s="695"/>
      <c r="L408" s="188" t="s">
        <v>384</v>
      </c>
      <c r="M408" s="189">
        <v>0</v>
      </c>
      <c r="N408" s="189">
        <v>0</v>
      </c>
      <c r="O408" s="189">
        <v>0</v>
      </c>
      <c r="P408" s="188" t="s">
        <v>275</v>
      </c>
    </row>
    <row r="409" spans="1:21" ht="15" customHeight="1" outlineLevel="1">
      <c r="A409" s="190" t="s">
        <v>629</v>
      </c>
      <c r="B409" s="169">
        <v>31920585.272999998</v>
      </c>
      <c r="C409" s="169">
        <v>31920585.272999998</v>
      </c>
      <c r="D409" s="169">
        <v>31920585.272999998</v>
      </c>
      <c r="E409" s="186"/>
      <c r="F409" s="187"/>
      <c r="G409" s="184"/>
      <c r="H409" s="694" t="s">
        <v>391</v>
      </c>
      <c r="I409" s="695"/>
      <c r="J409" s="695"/>
      <c r="K409" s="695"/>
      <c r="L409" s="188" t="s">
        <v>384</v>
      </c>
      <c r="M409" s="189">
        <v>0</v>
      </c>
      <c r="N409" s="189">
        <v>0</v>
      </c>
      <c r="O409" s="189">
        <v>0</v>
      </c>
      <c r="P409" s="188" t="s">
        <v>275</v>
      </c>
    </row>
    <row r="410" spans="1:21" ht="15" customHeight="1" outlineLevel="1">
      <c r="A410" s="192" t="s">
        <v>630</v>
      </c>
      <c r="B410" s="169">
        <v>23438353.377999999</v>
      </c>
      <c r="C410" s="169">
        <v>23438353.377999999</v>
      </c>
      <c r="D410" s="169">
        <v>23438353.377999999</v>
      </c>
      <c r="E410" s="186"/>
      <c r="F410" s="187"/>
      <c r="G410" s="184"/>
      <c r="H410" s="694" t="s">
        <v>482</v>
      </c>
      <c r="I410" s="695"/>
      <c r="J410" s="695"/>
      <c r="K410" s="695"/>
      <c r="L410" s="188" t="s">
        <v>433</v>
      </c>
      <c r="M410" s="189">
        <v>381790.22</v>
      </c>
      <c r="N410" s="189">
        <v>381790.22</v>
      </c>
      <c r="O410" s="189">
        <v>381790.22</v>
      </c>
      <c r="P410" s="188" t="s">
        <v>633</v>
      </c>
    </row>
    <row r="411" spans="1:21" ht="15" customHeight="1" outlineLevel="1">
      <c r="A411" s="192" t="s">
        <v>631</v>
      </c>
      <c r="B411" s="169">
        <v>33665643.428000003</v>
      </c>
      <c r="C411" s="169">
        <v>33665643.428000003</v>
      </c>
      <c r="D411" s="169">
        <v>33665643.428000003</v>
      </c>
      <c r="E411" s="186"/>
      <c r="F411" s="187"/>
      <c r="G411" s="184"/>
      <c r="H411" s="694" t="s">
        <v>483</v>
      </c>
      <c r="I411" s="695"/>
      <c r="J411" s="695"/>
      <c r="K411" s="695"/>
      <c r="L411" s="188" t="s">
        <v>433</v>
      </c>
      <c r="M411" s="189">
        <v>115829.68</v>
      </c>
      <c r="N411" s="189">
        <v>115829.68</v>
      </c>
      <c r="O411" s="189">
        <v>115829.68</v>
      </c>
      <c r="P411" s="188" t="s">
        <v>633</v>
      </c>
    </row>
    <row r="412" spans="1:21" ht="15" customHeight="1" outlineLevel="1">
      <c r="A412" s="167" t="s">
        <v>632</v>
      </c>
      <c r="B412" s="169">
        <v>4407</v>
      </c>
      <c r="C412" s="169">
        <v>4407</v>
      </c>
      <c r="D412" s="169">
        <v>4407</v>
      </c>
      <c r="E412" s="193"/>
      <c r="F412" s="187"/>
      <c r="G412" s="184"/>
      <c r="H412" s="694" t="s">
        <v>486</v>
      </c>
      <c r="I412" s="695"/>
      <c r="J412" s="695"/>
      <c r="K412" s="695"/>
      <c r="L412" s="188" t="s">
        <v>433</v>
      </c>
      <c r="M412" s="189">
        <v>43397.31</v>
      </c>
      <c r="N412" s="189">
        <v>43397.31</v>
      </c>
      <c r="O412" s="189">
        <v>43397.31</v>
      </c>
      <c r="P412" s="188" t="s">
        <v>633</v>
      </c>
    </row>
    <row r="413" spans="1:21" ht="15" customHeight="1" outlineLevel="1">
      <c r="A413" s="167" t="s">
        <v>634</v>
      </c>
      <c r="B413" s="169">
        <v>4945</v>
      </c>
      <c r="C413" s="169">
        <v>4945</v>
      </c>
      <c r="D413" s="169">
        <v>4945</v>
      </c>
      <c r="E413" s="186"/>
      <c r="F413" s="187"/>
      <c r="G413" s="184"/>
      <c r="H413" s="694" t="s">
        <v>543</v>
      </c>
      <c r="I413" s="695"/>
      <c r="J413" s="695"/>
      <c r="K413" s="695"/>
      <c r="L413" s="188" t="s">
        <v>433</v>
      </c>
      <c r="M413" s="189">
        <v>14729</v>
      </c>
      <c r="N413" s="189">
        <v>14729</v>
      </c>
      <c r="O413" s="189">
        <v>14729</v>
      </c>
      <c r="P413" s="188" t="s">
        <v>633</v>
      </c>
    </row>
    <row r="414" spans="1:21" outlineLevel="1">
      <c r="A414" s="194"/>
      <c r="B414" s="194"/>
      <c r="C414" s="194"/>
      <c r="D414" s="194"/>
      <c r="E414" s="195"/>
      <c r="F414" s="196"/>
      <c r="G414" s="197"/>
      <c r="H414" s="694" t="s">
        <v>540</v>
      </c>
      <c r="I414" s="695"/>
      <c r="J414" s="695"/>
      <c r="K414" s="695"/>
      <c r="L414" s="188" t="s">
        <v>433</v>
      </c>
      <c r="M414" s="189">
        <v>374833.2</v>
      </c>
      <c r="N414" s="189">
        <v>374833.2</v>
      </c>
      <c r="O414" s="189">
        <v>374833.2</v>
      </c>
      <c r="P414" s="188" t="s">
        <v>633</v>
      </c>
    </row>
    <row r="415" spans="1:21" outlineLevel="1">
      <c r="A415" s="198" t="s">
        <v>635</v>
      </c>
      <c r="B415" s="161" t="s">
        <v>623</v>
      </c>
      <c r="C415" s="161" t="s">
        <v>308</v>
      </c>
      <c r="D415" s="161" t="s">
        <v>6</v>
      </c>
      <c r="E415" s="186"/>
      <c r="F415" s="187"/>
      <c r="G415" s="184"/>
      <c r="H415" s="694" t="s">
        <v>546</v>
      </c>
      <c r="I415" s="695"/>
      <c r="J415" s="695"/>
      <c r="K415" s="695"/>
      <c r="L415" s="188" t="s">
        <v>433</v>
      </c>
      <c r="M415" s="189">
        <v>3445.56</v>
      </c>
      <c r="N415" s="189">
        <v>3445.56</v>
      </c>
      <c r="O415" s="189">
        <v>3445.56</v>
      </c>
      <c r="P415" s="188" t="s">
        <v>633</v>
      </c>
    </row>
    <row r="416" spans="1:21" ht="15" customHeight="1" outlineLevel="1">
      <c r="A416" s="199" t="s">
        <v>636</v>
      </c>
      <c r="B416" s="169">
        <v>54009855.344999999</v>
      </c>
      <c r="C416" s="169">
        <v>54009855.344999999</v>
      </c>
      <c r="D416" s="169">
        <v>54009855.344999999</v>
      </c>
      <c r="E416" s="200"/>
      <c r="F416" s="187"/>
      <c r="G416" s="184"/>
      <c r="H416" s="694" t="s">
        <v>549</v>
      </c>
      <c r="I416" s="695"/>
      <c r="J416" s="695"/>
      <c r="K416" s="695"/>
      <c r="L416" s="188" t="s">
        <v>433</v>
      </c>
      <c r="M416" s="189">
        <v>12074.76</v>
      </c>
      <c r="N416" s="189">
        <v>12074.76</v>
      </c>
      <c r="O416" s="189">
        <v>12074.76</v>
      </c>
      <c r="P416" s="188" t="s">
        <v>633</v>
      </c>
    </row>
    <row r="417" spans="1:16" ht="15" customHeight="1" outlineLevel="1">
      <c r="A417" s="199" t="s">
        <v>637</v>
      </c>
      <c r="B417" s="169">
        <v>55543465.026000001</v>
      </c>
      <c r="C417" s="169">
        <v>55543465.026000001</v>
      </c>
      <c r="D417" s="201">
        <v>55543465.026000001</v>
      </c>
      <c r="E417" s="200"/>
      <c r="F417" s="187"/>
      <c r="G417" s="184"/>
      <c r="H417" s="694" t="s">
        <v>640</v>
      </c>
      <c r="I417" s="695"/>
      <c r="J417" s="695"/>
      <c r="K417" s="695"/>
      <c r="L417" s="188" t="s">
        <v>422</v>
      </c>
      <c r="M417" s="189">
        <v>203502.8</v>
      </c>
      <c r="N417" s="189">
        <v>203502.8</v>
      </c>
      <c r="O417" s="189">
        <v>203502.8</v>
      </c>
      <c r="P417" s="188" t="s">
        <v>633</v>
      </c>
    </row>
    <row r="418" spans="1:16" ht="15" customHeight="1" outlineLevel="1">
      <c r="A418" s="202" t="s">
        <v>638</v>
      </c>
      <c r="B418" s="203">
        <v>54009855.344999999</v>
      </c>
      <c r="C418" s="203">
        <v>54009855.344999999</v>
      </c>
      <c r="D418" s="25">
        <v>54009855.344999999</v>
      </c>
      <c r="E418" s="204"/>
      <c r="F418" s="187"/>
      <c r="G418" s="184"/>
      <c r="H418" s="694" t="s">
        <v>472</v>
      </c>
      <c r="I418" s="695"/>
      <c r="J418" s="695"/>
      <c r="K418" s="695"/>
      <c r="L418" s="188" t="s">
        <v>474</v>
      </c>
      <c r="M418" s="189">
        <v>345980.66</v>
      </c>
      <c r="N418" s="189">
        <v>345980.66</v>
      </c>
      <c r="O418" s="189">
        <v>345980.66</v>
      </c>
      <c r="P418" s="188" t="s">
        <v>633</v>
      </c>
    </row>
    <row r="419" spans="1:16" ht="15" customHeight="1" outlineLevel="1">
      <c r="A419" s="202" t="s">
        <v>639</v>
      </c>
      <c r="B419" s="205">
        <v>1.1719999999999999</v>
      </c>
      <c r="C419" s="205">
        <v>1.1719999999999999</v>
      </c>
      <c r="D419" s="206">
        <v>1.1719999999999999</v>
      </c>
      <c r="E419" s="204"/>
      <c r="F419" s="187"/>
      <c r="G419" s="184"/>
      <c r="H419" s="694" t="s">
        <v>476</v>
      </c>
      <c r="I419" s="695"/>
      <c r="J419" s="695"/>
      <c r="K419" s="695"/>
      <c r="L419" s="188" t="s">
        <v>474</v>
      </c>
      <c r="M419" s="189">
        <v>144374.39999999999</v>
      </c>
      <c r="N419" s="189">
        <v>144374.39999999999</v>
      </c>
      <c r="O419" s="189">
        <v>144374.39999999999</v>
      </c>
      <c r="P419" s="188" t="s">
        <v>633</v>
      </c>
    </row>
    <row r="420" spans="1:16" outlineLevel="1">
      <c r="A420" s="207"/>
      <c r="B420" s="208"/>
      <c r="C420" s="208"/>
      <c r="D420" s="209"/>
      <c r="E420" s="210"/>
      <c r="F420" s="187"/>
      <c r="G420" s="184"/>
      <c r="H420" s="694" t="s">
        <v>431</v>
      </c>
      <c r="I420" s="695"/>
      <c r="J420" s="695"/>
      <c r="K420" s="695"/>
      <c r="L420" s="188" t="s">
        <v>433</v>
      </c>
      <c r="M420" s="189">
        <v>3713.04</v>
      </c>
      <c r="N420" s="189">
        <v>3713.04</v>
      </c>
      <c r="O420" s="189">
        <v>3713.04</v>
      </c>
      <c r="P420" s="188" t="s">
        <v>275</v>
      </c>
    </row>
    <row r="421" spans="1:16" outlineLevel="1">
      <c r="A421" s="198" t="s">
        <v>641</v>
      </c>
      <c r="B421" s="211" t="s">
        <v>623</v>
      </c>
      <c r="C421" s="211" t="s">
        <v>308</v>
      </c>
      <c r="D421" s="211" t="s">
        <v>6</v>
      </c>
      <c r="E421" s="200"/>
      <c r="F421" s="187"/>
      <c r="G421" s="184"/>
      <c r="H421" s="694" t="s">
        <v>573</v>
      </c>
      <c r="I421" s="695"/>
      <c r="J421" s="695"/>
      <c r="K421" s="695"/>
      <c r="L421" s="188" t="s">
        <v>422</v>
      </c>
      <c r="M421" s="189">
        <v>45201.72</v>
      </c>
      <c r="N421" s="189">
        <v>45201.72</v>
      </c>
      <c r="O421" s="189">
        <v>45201.72</v>
      </c>
      <c r="P421" s="188" t="s">
        <v>275</v>
      </c>
    </row>
    <row r="422" spans="1:16" ht="15" customHeight="1" outlineLevel="1">
      <c r="A422" s="212" t="s">
        <v>642</v>
      </c>
      <c r="B422" s="689">
        <v>1.1100000000000001</v>
      </c>
      <c r="C422" s="690"/>
      <c r="D422" s="691"/>
      <c r="E422" s="204"/>
      <c r="F422" s="187"/>
      <c r="G422" s="184"/>
      <c r="H422" s="694" t="s">
        <v>585</v>
      </c>
      <c r="I422" s="695"/>
      <c r="J422" s="695"/>
      <c r="K422" s="695"/>
      <c r="L422" s="188" t="s">
        <v>422</v>
      </c>
      <c r="M422" s="189">
        <v>726287.04</v>
      </c>
      <c r="N422" s="189">
        <v>726287.04</v>
      </c>
      <c r="O422" s="189">
        <v>726287.04</v>
      </c>
      <c r="P422" s="188" t="s">
        <v>646</v>
      </c>
    </row>
    <row r="423" spans="1:16" ht="15" customHeight="1" outlineLevel="1">
      <c r="A423" s="212" t="s">
        <v>643</v>
      </c>
      <c r="B423" s="689">
        <v>0.05</v>
      </c>
      <c r="C423" s="690"/>
      <c r="D423" s="691"/>
      <c r="E423" s="213"/>
      <c r="F423" s="214"/>
      <c r="G423" s="197"/>
      <c r="H423" s="694" t="s">
        <v>586</v>
      </c>
      <c r="I423" s="695"/>
      <c r="J423" s="695"/>
      <c r="K423" s="695"/>
      <c r="L423" s="188" t="s">
        <v>422</v>
      </c>
      <c r="M423" s="189">
        <v>16381.61</v>
      </c>
      <c r="N423" s="189">
        <v>16381.61</v>
      </c>
      <c r="O423" s="189">
        <v>16381.61</v>
      </c>
      <c r="P423" s="188" t="s">
        <v>646</v>
      </c>
    </row>
    <row r="424" spans="1:16" ht="15" customHeight="1" outlineLevel="1">
      <c r="A424" s="212" t="s">
        <v>644</v>
      </c>
      <c r="B424" s="689">
        <v>1.06</v>
      </c>
      <c r="C424" s="690"/>
      <c r="D424" s="691"/>
      <c r="E424" s="215"/>
      <c r="F424" s="216"/>
      <c r="G424" s="197"/>
      <c r="H424" s="694" t="s">
        <v>2013</v>
      </c>
      <c r="I424" s="695"/>
      <c r="J424" s="695"/>
      <c r="K424" s="695"/>
      <c r="L424" s="188" t="s">
        <v>422</v>
      </c>
      <c r="M424" s="189">
        <v>4100.3999999999996</v>
      </c>
      <c r="N424" s="189">
        <v>4100.3999999999996</v>
      </c>
      <c r="O424" s="189">
        <v>4100.3999999999996</v>
      </c>
      <c r="P424" s="188" t="s">
        <v>275</v>
      </c>
    </row>
    <row r="425" spans="1:16" outlineLevel="1">
      <c r="A425" s="697"/>
      <c r="B425" s="698"/>
      <c r="C425" s="698"/>
      <c r="D425" s="699"/>
      <c r="E425" s="186"/>
      <c r="F425" s="187"/>
      <c r="G425" s="184"/>
      <c r="H425" s="694" t="s">
        <v>567</v>
      </c>
      <c r="I425" s="695"/>
      <c r="J425" s="695"/>
      <c r="K425" s="695"/>
      <c r="L425" s="188" t="s">
        <v>422</v>
      </c>
      <c r="M425" s="189">
        <v>0</v>
      </c>
      <c r="N425" s="189">
        <v>0</v>
      </c>
      <c r="O425" s="189">
        <v>0</v>
      </c>
      <c r="P425" s="188" t="s">
        <v>275</v>
      </c>
    </row>
    <row r="426" spans="1:16" outlineLevel="1">
      <c r="A426" s="217" t="s">
        <v>645</v>
      </c>
      <c r="B426" s="211" t="s">
        <v>623</v>
      </c>
      <c r="C426" s="211" t="s">
        <v>308</v>
      </c>
      <c r="D426" s="211" t="s">
        <v>6</v>
      </c>
      <c r="E426" s="218"/>
      <c r="F426" s="219"/>
      <c r="G426" s="184"/>
      <c r="H426" s="694" t="s">
        <v>572</v>
      </c>
      <c r="I426" s="695"/>
      <c r="J426" s="695"/>
      <c r="K426" s="695"/>
      <c r="L426" s="188" t="s">
        <v>422</v>
      </c>
      <c r="M426" s="189">
        <v>6513.48</v>
      </c>
      <c r="N426" s="189">
        <v>6513.48</v>
      </c>
      <c r="O426" s="189">
        <v>6513.48</v>
      </c>
      <c r="P426" s="188" t="s">
        <v>275</v>
      </c>
    </row>
    <row r="427" spans="1:16" ht="15" customHeight="1" outlineLevel="1">
      <c r="A427" s="220" t="s">
        <v>647</v>
      </c>
      <c r="B427" s="221">
        <v>34954248.758000001</v>
      </c>
      <c r="C427" s="221">
        <v>34954248.758000001</v>
      </c>
      <c r="D427" s="221">
        <v>34954248.758000001</v>
      </c>
      <c r="E427" s="222"/>
      <c r="F427" s="223"/>
      <c r="G427" s="184"/>
      <c r="H427" s="694" t="s">
        <v>614</v>
      </c>
      <c r="I427" s="695"/>
      <c r="J427" s="695"/>
      <c r="K427" s="695"/>
      <c r="L427" s="188" t="s">
        <v>616</v>
      </c>
      <c r="M427" s="189">
        <v>74856.75</v>
      </c>
      <c r="N427" s="189">
        <v>74856.75</v>
      </c>
      <c r="O427" s="189">
        <v>74856.75</v>
      </c>
      <c r="P427" s="188" t="s">
        <v>275</v>
      </c>
    </row>
    <row r="428" spans="1:16" outlineLevel="1">
      <c r="A428" s="224" t="s">
        <v>648</v>
      </c>
      <c r="B428" s="677">
        <v>1</v>
      </c>
      <c r="C428" s="678"/>
      <c r="D428" s="679"/>
      <c r="E428" s="686" t="s">
        <v>649</v>
      </c>
      <c r="F428" s="680"/>
      <c r="G428" s="184"/>
      <c r="H428" s="694" t="s">
        <v>618</v>
      </c>
      <c r="I428" s="695"/>
      <c r="J428" s="695"/>
      <c r="K428" s="695"/>
      <c r="L428" s="188" t="s">
        <v>616</v>
      </c>
      <c r="M428" s="189">
        <v>343494.8</v>
      </c>
      <c r="N428" s="189">
        <v>343494.8</v>
      </c>
      <c r="O428" s="189">
        <v>343494.8</v>
      </c>
      <c r="P428" s="188" t="s">
        <v>275</v>
      </c>
    </row>
    <row r="429" spans="1:16" ht="15" customHeight="1" outlineLevel="1">
      <c r="A429" s="224" t="s">
        <v>650</v>
      </c>
      <c r="B429" s="226">
        <v>0.98599999999999999</v>
      </c>
      <c r="C429" s="226">
        <v>0.98599999999999999</v>
      </c>
      <c r="D429" s="226">
        <v>0.98599999999999999</v>
      </c>
      <c r="E429" s="686"/>
      <c r="F429" s="680"/>
      <c r="G429" s="184"/>
      <c r="H429" s="694" t="s">
        <v>406</v>
      </c>
      <c r="I429" s="695"/>
      <c r="J429" s="695"/>
      <c r="K429" s="695"/>
      <c r="L429" s="188" t="s">
        <v>384</v>
      </c>
      <c r="M429" s="189">
        <v>0</v>
      </c>
      <c r="N429" s="189">
        <v>0</v>
      </c>
      <c r="O429" s="189">
        <v>0</v>
      </c>
      <c r="P429" s="188" t="s">
        <v>275</v>
      </c>
    </row>
    <row r="430" spans="1:16" ht="15" customHeight="1" outlineLevel="1">
      <c r="A430" s="224" t="s">
        <v>651</v>
      </c>
      <c r="B430" s="703">
        <v>1.1950000000000001</v>
      </c>
      <c r="C430" s="704"/>
      <c r="D430" s="705"/>
      <c r="E430" s="227"/>
      <c r="F430" s="681"/>
      <c r="G430" s="184"/>
      <c r="H430" s="694" t="s">
        <v>424</v>
      </c>
      <c r="I430" s="695"/>
      <c r="J430" s="695"/>
      <c r="K430" s="695"/>
      <c r="L430" s="188" t="s">
        <v>426</v>
      </c>
      <c r="M430" s="189">
        <v>552007.94999999995</v>
      </c>
      <c r="N430" s="189">
        <v>552007.94999999995</v>
      </c>
      <c r="O430" s="189">
        <v>552007.94999999995</v>
      </c>
      <c r="P430" s="188" t="s">
        <v>275</v>
      </c>
    </row>
    <row r="431" spans="1:16" ht="15" customHeight="1" outlineLevel="1">
      <c r="A431" s="224" t="s">
        <v>652</v>
      </c>
      <c r="B431" s="228">
        <v>35464579.395999998</v>
      </c>
      <c r="C431" s="228">
        <v>35464579.395999998</v>
      </c>
      <c r="D431" s="228">
        <v>35464579.395999998</v>
      </c>
      <c r="E431" s="684"/>
      <c r="F431" s="682"/>
      <c r="G431" s="184"/>
      <c r="H431" s="694" t="s">
        <v>656</v>
      </c>
      <c r="I431" s="695"/>
      <c r="J431" s="695"/>
      <c r="K431" s="695"/>
      <c r="L431" s="188" t="s">
        <v>419</v>
      </c>
      <c r="M431" s="189">
        <v>123759.15</v>
      </c>
      <c r="N431" s="189">
        <v>123759.15</v>
      </c>
      <c r="O431" s="189">
        <v>123759.15</v>
      </c>
      <c r="P431" s="188" t="s">
        <v>275</v>
      </c>
    </row>
    <row r="432" spans="1:16" ht="15" customHeight="1" outlineLevel="1">
      <c r="A432" s="220" t="s">
        <v>653</v>
      </c>
      <c r="B432" s="221">
        <v>29677472.296999998</v>
      </c>
      <c r="C432" s="221">
        <v>29677472.296999998</v>
      </c>
      <c r="D432" s="221">
        <v>29677472.296999998</v>
      </c>
      <c r="E432" s="685"/>
      <c r="F432" s="683"/>
      <c r="G432" s="184"/>
      <c r="H432" s="694" t="s">
        <v>382</v>
      </c>
      <c r="I432" s="695"/>
      <c r="J432" s="695"/>
      <c r="K432" s="695"/>
      <c r="L432" s="188" t="s">
        <v>384</v>
      </c>
      <c r="M432" s="189">
        <v>15674.88</v>
      </c>
      <c r="N432" s="189">
        <v>15674.88</v>
      </c>
      <c r="O432" s="189">
        <v>15674.88</v>
      </c>
      <c r="P432" s="188" t="s">
        <v>275</v>
      </c>
    </row>
    <row r="433" spans="1:16" outlineLevel="1">
      <c r="A433" s="700"/>
      <c r="B433" s="701"/>
      <c r="C433" s="701"/>
      <c r="D433" s="702"/>
      <c r="E433" s="186"/>
      <c r="F433" s="187"/>
      <c r="G433" s="184"/>
      <c r="H433" s="694" t="s">
        <v>658</v>
      </c>
      <c r="I433" s="695"/>
      <c r="J433" s="695"/>
      <c r="K433" s="695"/>
      <c r="L433" s="188" t="s">
        <v>384</v>
      </c>
      <c r="M433" s="189">
        <v>0</v>
      </c>
      <c r="N433" s="189">
        <v>0</v>
      </c>
      <c r="O433" s="189">
        <v>0</v>
      </c>
      <c r="P433" s="188" t="s">
        <v>275</v>
      </c>
    </row>
    <row r="434" spans="1:16" outlineLevel="1">
      <c r="A434" s="217" t="s">
        <v>654</v>
      </c>
      <c r="B434" s="211" t="s">
        <v>623</v>
      </c>
      <c r="C434" s="211" t="s">
        <v>308</v>
      </c>
      <c r="D434" s="211" t="s">
        <v>6</v>
      </c>
      <c r="E434" s="218"/>
      <c r="F434" s="219"/>
      <c r="G434" s="184"/>
      <c r="H434" s="694" t="s">
        <v>398</v>
      </c>
      <c r="I434" s="695"/>
      <c r="J434" s="695"/>
      <c r="K434" s="695"/>
      <c r="L434" s="188" t="s">
        <v>384</v>
      </c>
      <c r="M434" s="189">
        <v>0</v>
      </c>
      <c r="N434" s="189">
        <v>0</v>
      </c>
      <c r="O434" s="189">
        <v>0</v>
      </c>
      <c r="P434" s="188" t="s">
        <v>275</v>
      </c>
    </row>
    <row r="435" spans="1:16" ht="18" outlineLevel="1">
      <c r="A435" s="229" t="s">
        <v>655</v>
      </c>
      <c r="B435" s="221">
        <v>31067882.388</v>
      </c>
      <c r="C435" s="221">
        <v>31067882.388</v>
      </c>
      <c r="D435" s="221">
        <v>31067882.388</v>
      </c>
      <c r="E435" s="222"/>
      <c r="F435" s="223"/>
      <c r="G435" s="184"/>
      <c r="H435" s="694" t="s">
        <v>401</v>
      </c>
      <c r="I435" s="695"/>
      <c r="J435" s="695"/>
      <c r="K435" s="695"/>
      <c r="L435" s="188" t="s">
        <v>384</v>
      </c>
      <c r="M435" s="189">
        <v>0</v>
      </c>
      <c r="N435" s="189">
        <v>0</v>
      </c>
      <c r="O435" s="189">
        <v>0</v>
      </c>
      <c r="P435" s="188" t="s">
        <v>275</v>
      </c>
    </row>
    <row r="436" spans="1:16" outlineLevel="1">
      <c r="A436" s="230" t="s">
        <v>648</v>
      </c>
      <c r="B436" s="677">
        <v>1</v>
      </c>
      <c r="C436" s="678"/>
      <c r="D436" s="679"/>
      <c r="E436" s="686" t="s">
        <v>649</v>
      </c>
      <c r="F436" s="680"/>
      <c r="G436" s="184"/>
      <c r="H436" s="694" t="s">
        <v>408</v>
      </c>
      <c r="I436" s="695"/>
      <c r="J436" s="695"/>
      <c r="K436" s="695"/>
      <c r="L436" s="188" t="s">
        <v>384</v>
      </c>
      <c r="M436" s="189">
        <v>0</v>
      </c>
      <c r="N436" s="189">
        <v>0</v>
      </c>
      <c r="O436" s="189">
        <v>0</v>
      </c>
      <c r="P436" s="188" t="s">
        <v>275</v>
      </c>
    </row>
    <row r="437" spans="1:16" ht="15" customHeight="1" outlineLevel="1">
      <c r="A437" s="230" t="s">
        <v>657</v>
      </c>
      <c r="B437" s="226">
        <v>1.4359999999999999</v>
      </c>
      <c r="C437" s="226">
        <v>1.4359999999999999</v>
      </c>
      <c r="D437" s="226">
        <v>1.4359999999999999</v>
      </c>
      <c r="E437" s="686"/>
      <c r="F437" s="680"/>
      <c r="G437" s="184"/>
      <c r="H437" s="694" t="s">
        <v>411</v>
      </c>
      <c r="I437" s="695"/>
      <c r="J437" s="695"/>
      <c r="K437" s="695"/>
      <c r="L437" s="188" t="s">
        <v>384</v>
      </c>
      <c r="M437" s="189">
        <v>0</v>
      </c>
      <c r="N437" s="189">
        <v>0</v>
      </c>
      <c r="O437" s="189">
        <v>0</v>
      </c>
      <c r="P437" s="188" t="s">
        <v>275</v>
      </c>
    </row>
    <row r="438" spans="1:16" ht="15" customHeight="1" outlineLevel="1">
      <c r="A438" s="230" t="s">
        <v>659</v>
      </c>
      <c r="B438" s="703">
        <v>1.145</v>
      </c>
      <c r="C438" s="704"/>
      <c r="D438" s="705"/>
      <c r="E438" s="231"/>
      <c r="F438" s="682"/>
      <c r="G438" s="184"/>
      <c r="H438" s="694" t="s">
        <v>412</v>
      </c>
      <c r="I438" s="695"/>
      <c r="J438" s="695"/>
      <c r="K438" s="695"/>
      <c r="L438" s="188" t="s">
        <v>384</v>
      </c>
      <c r="M438" s="189">
        <v>0</v>
      </c>
      <c r="N438" s="189">
        <v>0</v>
      </c>
      <c r="O438" s="189">
        <v>0</v>
      </c>
      <c r="P438" s="188" t="s">
        <v>275</v>
      </c>
    </row>
    <row r="439" spans="1:16" ht="15" customHeight="1" outlineLevel="1">
      <c r="A439" s="230" t="s">
        <v>660</v>
      </c>
      <c r="B439" s="228">
        <v>31067882.388</v>
      </c>
      <c r="C439" s="228">
        <v>31067882.388</v>
      </c>
      <c r="D439" s="228">
        <v>31067882.388</v>
      </c>
      <c r="E439" s="687"/>
      <c r="F439" s="682"/>
      <c r="G439" s="184"/>
      <c r="H439" s="694" t="s">
        <v>415</v>
      </c>
      <c r="I439" s="695"/>
      <c r="J439" s="695"/>
      <c r="K439" s="695"/>
      <c r="L439" s="188" t="s">
        <v>384</v>
      </c>
      <c r="M439" s="189">
        <v>2949.12</v>
      </c>
      <c r="N439" s="189">
        <v>2949.12</v>
      </c>
      <c r="O439" s="189">
        <v>2949.12</v>
      </c>
      <c r="P439" s="188" t="s">
        <v>275</v>
      </c>
    </row>
    <row r="440" spans="1:16" ht="15" customHeight="1" outlineLevel="1">
      <c r="A440" s="232" t="s">
        <v>661</v>
      </c>
      <c r="B440" s="221">
        <v>24332383.048</v>
      </c>
      <c r="C440" s="221">
        <v>24332383.048</v>
      </c>
      <c r="D440" s="221">
        <v>24332383.048</v>
      </c>
      <c r="E440" s="685"/>
      <c r="F440" s="683"/>
      <c r="G440" s="184"/>
      <c r="H440" s="694" t="s">
        <v>413</v>
      </c>
      <c r="I440" s="695"/>
      <c r="J440" s="695"/>
      <c r="K440" s="695"/>
      <c r="L440" s="188" t="s">
        <v>384</v>
      </c>
      <c r="M440" s="189">
        <v>0</v>
      </c>
      <c r="N440" s="189">
        <v>0</v>
      </c>
      <c r="O440" s="189">
        <v>0</v>
      </c>
      <c r="P440" s="188" t="s">
        <v>275</v>
      </c>
    </row>
    <row r="441" spans="1:16" outlineLevel="1">
      <c r="A441" s="700"/>
      <c r="B441" s="701"/>
      <c r="C441" s="701"/>
      <c r="D441" s="702"/>
      <c r="E441" s="186"/>
      <c r="F441" s="187"/>
      <c r="G441" s="184"/>
      <c r="H441" s="694" t="s">
        <v>414</v>
      </c>
      <c r="I441" s="695"/>
      <c r="J441" s="695"/>
      <c r="K441" s="695"/>
      <c r="L441" s="188" t="s">
        <v>384</v>
      </c>
      <c r="M441" s="189">
        <v>0</v>
      </c>
      <c r="N441" s="189">
        <v>0</v>
      </c>
      <c r="O441" s="189">
        <v>0</v>
      </c>
      <c r="P441" s="188" t="s">
        <v>275</v>
      </c>
    </row>
    <row r="442" spans="1:16" outlineLevel="1">
      <c r="A442" s="217" t="s">
        <v>662</v>
      </c>
      <c r="B442" s="161" t="s">
        <v>623</v>
      </c>
      <c r="C442" s="161" t="s">
        <v>308</v>
      </c>
      <c r="D442" s="161" t="s">
        <v>6</v>
      </c>
      <c r="E442" s="200"/>
      <c r="F442" s="187"/>
      <c r="G442" s="184"/>
      <c r="H442" s="694" t="s">
        <v>416</v>
      </c>
      <c r="I442" s="695"/>
      <c r="J442" s="695"/>
      <c r="K442" s="695"/>
      <c r="L442" s="188" t="s">
        <v>384</v>
      </c>
      <c r="M442" s="189">
        <v>0</v>
      </c>
      <c r="N442" s="189">
        <v>0</v>
      </c>
      <c r="O442" s="189">
        <v>0</v>
      </c>
      <c r="P442" s="188" t="s">
        <v>275</v>
      </c>
    </row>
    <row r="443" spans="1:16" ht="20.25" outlineLevel="1">
      <c r="A443" s="233" t="s">
        <v>663</v>
      </c>
      <c r="B443" s="234">
        <v>1.115</v>
      </c>
      <c r="C443" s="235">
        <v>1.115</v>
      </c>
      <c r="D443" s="235">
        <v>1.115</v>
      </c>
      <c r="E443" s="236"/>
      <c r="F443" s="187"/>
      <c r="G443" s="184"/>
      <c r="H443" s="694" t="s">
        <v>404</v>
      </c>
      <c r="I443" s="695"/>
      <c r="J443" s="695"/>
      <c r="K443" s="695"/>
      <c r="L443" s="188" t="s">
        <v>384</v>
      </c>
      <c r="M443" s="189">
        <v>0</v>
      </c>
      <c r="N443" s="189">
        <v>0</v>
      </c>
      <c r="O443" s="189">
        <v>0</v>
      </c>
      <c r="P443" s="188" t="s">
        <v>275</v>
      </c>
    </row>
    <row r="444" spans="1:16" ht="15" customHeight="1" outlineLevel="1">
      <c r="A444" s="237" t="s">
        <v>664</v>
      </c>
      <c r="B444" s="234">
        <v>0.20599999999999999</v>
      </c>
      <c r="C444" s="235">
        <v>0.20599999999999999</v>
      </c>
      <c r="D444" s="235">
        <v>0.20599999999999999</v>
      </c>
      <c r="E444" s="238"/>
      <c r="F444" s="187"/>
      <c r="G444" s="184"/>
      <c r="H444" s="706" t="s">
        <v>670</v>
      </c>
      <c r="I444" s="707"/>
      <c r="J444" s="707"/>
      <c r="K444" s="707"/>
      <c r="L444" s="248"/>
      <c r="M444" s="249">
        <v>4766217.33</v>
      </c>
      <c r="N444" s="249">
        <v>4766217.33</v>
      </c>
      <c r="O444" s="249">
        <v>4766217.33</v>
      </c>
      <c r="P444" s="248"/>
    </row>
    <row r="445" spans="1:16" ht="15" customHeight="1" outlineLevel="1">
      <c r="A445" s="237" t="s">
        <v>665</v>
      </c>
      <c r="B445" s="234">
        <v>1.115</v>
      </c>
      <c r="C445" s="235">
        <v>1.115</v>
      </c>
      <c r="D445" s="239">
        <v>1.115</v>
      </c>
      <c r="E445" s="674" t="s">
        <v>666</v>
      </c>
      <c r="F445" s="240"/>
      <c r="G445" s="250"/>
    </row>
    <row r="446" spans="1:16" outlineLevel="1">
      <c r="A446" s="237" t="s">
        <v>648</v>
      </c>
      <c r="B446" s="671">
        <v>1</v>
      </c>
      <c r="C446" s="672"/>
      <c r="D446" s="673"/>
      <c r="E446" s="674"/>
      <c r="F446" s="240"/>
      <c r="G446" s="250"/>
    </row>
    <row r="447" spans="1:16" outlineLevel="1">
      <c r="A447" s="237"/>
      <c r="B447" s="241"/>
      <c r="C447" s="242"/>
      <c r="D447" s="242"/>
      <c r="E447" s="243"/>
      <c r="F447" s="244"/>
      <c r="G447" s="250"/>
    </row>
    <row r="448" spans="1:16" outlineLevel="1">
      <c r="A448" s="217" t="s">
        <v>667</v>
      </c>
      <c r="B448" s="211" t="s">
        <v>623</v>
      </c>
      <c r="C448" s="211" t="s">
        <v>308</v>
      </c>
      <c r="D448" s="211" t="s">
        <v>6</v>
      </c>
      <c r="E448" s="200"/>
      <c r="F448" s="187"/>
      <c r="G448" s="250"/>
    </row>
    <row r="449" spans="1:7" ht="18.75" outlineLevel="1">
      <c r="A449" s="245" t="s">
        <v>668</v>
      </c>
      <c r="B449" s="246">
        <v>0.56000000000000005</v>
      </c>
      <c r="C449" s="246">
        <v>0.56000000000000005</v>
      </c>
      <c r="D449" s="246">
        <v>0.56000000000000005</v>
      </c>
      <c r="E449" s="204"/>
      <c r="F449" s="187"/>
      <c r="G449" s="250"/>
    </row>
    <row r="450" spans="1:7" ht="15" customHeight="1" outlineLevel="1">
      <c r="A450" s="247" t="s">
        <v>669</v>
      </c>
      <c r="B450" s="246">
        <v>0.122</v>
      </c>
      <c r="C450" s="246">
        <v>0.122</v>
      </c>
      <c r="D450" s="246">
        <v>0.122</v>
      </c>
      <c r="E450" s="204"/>
      <c r="F450" s="187"/>
      <c r="G450" s="250"/>
    </row>
    <row r="451" spans="1:7" ht="15" customHeight="1" outlineLevel="1">
      <c r="A451" s="247" t="s">
        <v>671</v>
      </c>
      <c r="B451" s="246">
        <v>1.4359999999999999</v>
      </c>
      <c r="C451" s="246">
        <v>1.4359999999999999</v>
      </c>
      <c r="D451" s="246">
        <v>1.4359999999999999</v>
      </c>
      <c r="E451" s="204"/>
      <c r="F451" s="187"/>
      <c r="G451" s="250"/>
    </row>
    <row r="452" spans="1:7" ht="15" customHeight="1" outlineLevel="1">
      <c r="A452" s="247" t="s">
        <v>672</v>
      </c>
      <c r="B452" s="246">
        <v>0.436</v>
      </c>
      <c r="C452" s="246">
        <v>0.436</v>
      </c>
      <c r="D452" s="246">
        <v>0.436</v>
      </c>
      <c r="E452" s="204"/>
      <c r="F452" s="251"/>
      <c r="G452" s="250"/>
    </row>
    <row r="453" spans="1:7" ht="15" customHeight="1" outlineLevel="1">
      <c r="A453" s="247" t="s">
        <v>673</v>
      </c>
      <c r="B453" s="246">
        <v>0.56000000000000005</v>
      </c>
      <c r="C453" s="246">
        <v>0.56000000000000005</v>
      </c>
      <c r="D453" s="246">
        <v>0.56000000000000005</v>
      </c>
      <c r="E453" s="204"/>
      <c r="F453" s="187"/>
      <c r="G453" s="250"/>
    </row>
    <row r="454" spans="1:7" outlineLevel="1">
      <c r="A454" s="252"/>
      <c r="B454" s="253"/>
      <c r="C454" s="253"/>
      <c r="D454" s="253"/>
      <c r="E454" s="254"/>
      <c r="F454" s="255"/>
      <c r="G454" s="250"/>
    </row>
    <row r="455" spans="1:7" outlineLevel="1">
      <c r="A455" s="217" t="s">
        <v>674</v>
      </c>
      <c r="B455" s="211" t="s">
        <v>623</v>
      </c>
      <c r="C455" s="211" t="s">
        <v>308</v>
      </c>
      <c r="D455" s="211" t="s">
        <v>6</v>
      </c>
      <c r="E455" s="200"/>
      <c r="F455" s="187"/>
      <c r="G455" s="250"/>
    </row>
    <row r="456" spans="1:7" ht="18">
      <c r="A456" s="256" t="s">
        <v>675</v>
      </c>
      <c r="B456" s="221">
        <v>66022131.145999998</v>
      </c>
      <c r="C456" s="221">
        <v>66022131.145999998</v>
      </c>
      <c r="D456" s="221">
        <v>66022131.145999998</v>
      </c>
      <c r="E456" s="204"/>
      <c r="F456" s="257"/>
      <c r="G456" s="250"/>
    </row>
    <row r="457" spans="1:7" ht="15" customHeight="1">
      <c r="A457" s="230" t="s">
        <v>676</v>
      </c>
      <c r="B457" s="221">
        <v>66022131.145999998</v>
      </c>
      <c r="C457" s="221">
        <v>66022131.145999998</v>
      </c>
      <c r="D457" s="221">
        <v>66022131.145999998</v>
      </c>
      <c r="E457" s="258"/>
      <c r="F457" s="688" t="s">
        <v>666</v>
      </c>
      <c r="G457" s="151"/>
    </row>
    <row r="458" spans="1:7" ht="15" customHeight="1">
      <c r="A458" s="259" t="s">
        <v>677</v>
      </c>
      <c r="B458" s="221">
        <v>63325157.984999999</v>
      </c>
      <c r="C458" s="221">
        <v>63325157.984999999</v>
      </c>
      <c r="D458" s="221">
        <v>63325157.984999999</v>
      </c>
      <c r="E458" s="260"/>
      <c r="F458" s="688"/>
      <c r="G458" s="151"/>
    </row>
    <row r="459" spans="1:7">
      <c r="A459" s="259" t="s">
        <v>678</v>
      </c>
      <c r="B459" s="677">
        <v>1</v>
      </c>
      <c r="C459" s="678"/>
      <c r="D459" s="679"/>
      <c r="E459" s="675" t="s">
        <v>649</v>
      </c>
      <c r="F459" s="261"/>
      <c r="G459" s="250"/>
    </row>
    <row r="460" spans="1:7">
      <c r="A460" s="259" t="s">
        <v>679</v>
      </c>
      <c r="B460" s="246">
        <v>1.175</v>
      </c>
      <c r="C460" s="246">
        <v>1.175</v>
      </c>
      <c r="D460" s="246">
        <v>1.175</v>
      </c>
      <c r="E460" s="676"/>
      <c r="F460" s="225"/>
      <c r="G460" s="250"/>
    </row>
    <row r="461" spans="1:7">
      <c r="A461" s="259"/>
      <c r="B461" s="262"/>
      <c r="C461" s="253"/>
      <c r="D461" s="253"/>
      <c r="E461" s="243"/>
      <c r="F461" s="263"/>
      <c r="G461" s="250"/>
    </row>
    <row r="462" spans="1:7">
      <c r="A462" s="264" t="s">
        <v>680</v>
      </c>
      <c r="B462" s="169">
        <v>4946308.3370000003</v>
      </c>
      <c r="C462" s="169">
        <v>4946308.3370000003</v>
      </c>
      <c r="D462" s="169">
        <v>4946308.3370000003</v>
      </c>
      <c r="E462" s="265"/>
      <c r="F462" s="219"/>
      <c r="G462" s="250"/>
    </row>
    <row r="463" spans="1:7">
      <c r="A463" s="266"/>
      <c r="B463" s="267"/>
      <c r="C463" s="267"/>
      <c r="D463" s="268"/>
      <c r="E463" s="269"/>
      <c r="F463" s="270"/>
      <c r="G463" s="151"/>
    </row>
    <row r="464" spans="1:7">
      <c r="A464" s="217" t="s">
        <v>681</v>
      </c>
      <c r="B464" s="211" t="s">
        <v>623</v>
      </c>
      <c r="C464" s="211" t="s">
        <v>308</v>
      </c>
      <c r="D464" s="211" t="s">
        <v>6</v>
      </c>
      <c r="E464" s="271"/>
      <c r="F464" s="270"/>
      <c r="G464" s="151"/>
    </row>
    <row r="465" spans="1:7">
      <c r="A465" s="272" t="s">
        <v>682</v>
      </c>
      <c r="B465" s="221">
        <v>57974274</v>
      </c>
      <c r="C465" s="221">
        <v>57974274</v>
      </c>
      <c r="D465" s="221">
        <v>57974274</v>
      </c>
      <c r="E465" s="273"/>
      <c r="F465" s="274"/>
      <c r="G465" s="151"/>
    </row>
    <row r="466" spans="1:7" ht="15" customHeight="1">
      <c r="A466" s="272" t="s">
        <v>683</v>
      </c>
      <c r="B466" s="696">
        <v>0.08</v>
      </c>
      <c r="C466" s="696"/>
      <c r="D466" s="696"/>
      <c r="E466" s="269"/>
      <c r="F466" s="270"/>
      <c r="G466" s="151"/>
    </row>
    <row r="467" spans="1:7" ht="15" customHeight="1">
      <c r="A467" s="272" t="s">
        <v>684</v>
      </c>
      <c r="B467" s="696">
        <v>1.4999999999999999E-2</v>
      </c>
      <c r="C467" s="696"/>
      <c r="D467" s="696"/>
      <c r="E467" s="269"/>
      <c r="F467" s="270"/>
      <c r="G467" s="151"/>
    </row>
    <row r="468" spans="1:7" ht="15" customHeight="1">
      <c r="A468" s="272" t="s">
        <v>685</v>
      </c>
      <c r="B468" s="696">
        <v>1.4999999999999999E-2</v>
      </c>
      <c r="C468" s="696"/>
      <c r="D468" s="696"/>
      <c r="E468" s="151"/>
      <c r="F468" s="274"/>
      <c r="G468" s="151"/>
    </row>
    <row r="469" spans="1:7" ht="15" customHeight="1">
      <c r="A469" s="272" t="s">
        <v>686</v>
      </c>
      <c r="B469" s="696">
        <v>0.02</v>
      </c>
      <c r="C469" s="696"/>
      <c r="D469" s="696"/>
      <c r="E469" s="151"/>
      <c r="F469" s="274"/>
      <c r="G469" s="151"/>
    </row>
    <row r="470" spans="1:7" ht="15" customHeight="1">
      <c r="A470" s="272" t="s">
        <v>687</v>
      </c>
      <c r="B470" s="696">
        <v>0</v>
      </c>
      <c r="C470" s="696"/>
      <c r="D470" s="696"/>
      <c r="E470" s="151"/>
      <c r="F470" s="274"/>
      <c r="G470" s="151"/>
    </row>
    <row r="471" spans="1:7" ht="15" customHeight="1">
      <c r="A471" s="272" t="s">
        <v>688</v>
      </c>
      <c r="B471" s="696">
        <v>0.06</v>
      </c>
      <c r="C471" s="696"/>
      <c r="D471" s="696"/>
      <c r="E471" s="273"/>
      <c r="F471" s="274"/>
      <c r="G471" s="151"/>
    </row>
    <row r="472" spans="1:7">
      <c r="A472" s="272" t="s">
        <v>689</v>
      </c>
      <c r="B472" s="696">
        <v>0</v>
      </c>
      <c r="C472" s="696"/>
      <c r="D472" s="696"/>
      <c r="E472" s="275"/>
      <c r="F472" s="276"/>
      <c r="G472" s="151"/>
    </row>
  </sheetData>
  <mergeCells count="69">
    <mergeCell ref="H440:K440"/>
    <mergeCell ref="H441:K441"/>
    <mergeCell ref="H442:K442"/>
    <mergeCell ref="H443:K443"/>
    <mergeCell ref="H444:K444"/>
    <mergeCell ref="H435:K435"/>
    <mergeCell ref="H436:K436"/>
    <mergeCell ref="H437:K437"/>
    <mergeCell ref="H438:K438"/>
    <mergeCell ref="H439:K439"/>
    <mergeCell ref="H430:K430"/>
    <mergeCell ref="H431:K431"/>
    <mergeCell ref="H432:K432"/>
    <mergeCell ref="H433:K433"/>
    <mergeCell ref="H434:K434"/>
    <mergeCell ref="B472:D472"/>
    <mergeCell ref="H405:K405"/>
    <mergeCell ref="H406:K406"/>
    <mergeCell ref="H407:K407"/>
    <mergeCell ref="H408:K408"/>
    <mergeCell ref="H409:K409"/>
    <mergeCell ref="H410:K410"/>
    <mergeCell ref="H411:K411"/>
    <mergeCell ref="H412:K412"/>
    <mergeCell ref="H413:K413"/>
    <mergeCell ref="H414:K414"/>
    <mergeCell ref="H415:K415"/>
    <mergeCell ref="H416:K416"/>
    <mergeCell ref="H417:K417"/>
    <mergeCell ref="H418:K418"/>
    <mergeCell ref="H419:K419"/>
    <mergeCell ref="B471:D471"/>
    <mergeCell ref="A433:D433"/>
    <mergeCell ref="B467:D467"/>
    <mergeCell ref="E445:E446"/>
    <mergeCell ref="B468:D468"/>
    <mergeCell ref="B446:D446"/>
    <mergeCell ref="B466:D466"/>
    <mergeCell ref="E436:E437"/>
    <mergeCell ref="B469:D469"/>
    <mergeCell ref="E439:E440"/>
    <mergeCell ref="B470:D470"/>
    <mergeCell ref="B436:D436"/>
    <mergeCell ref="B422:D422"/>
    <mergeCell ref="B430:D430"/>
    <mergeCell ref="E459:E460"/>
    <mergeCell ref="B459:D459"/>
    <mergeCell ref="B438:D438"/>
    <mergeCell ref="A441:D441"/>
    <mergeCell ref="B423:D423"/>
    <mergeCell ref="B424:D424"/>
    <mergeCell ref="E431:E432"/>
    <mergeCell ref="A425:D425"/>
    <mergeCell ref="F2:J9"/>
    <mergeCell ref="F457:F458"/>
    <mergeCell ref="F428:F432"/>
    <mergeCell ref="E428:E429"/>
    <mergeCell ref="B428:D428"/>
    <mergeCell ref="H420:K420"/>
    <mergeCell ref="H421:K421"/>
    <mergeCell ref="H422:K422"/>
    <mergeCell ref="H423:K423"/>
    <mergeCell ref="H424:K424"/>
    <mergeCell ref="H425:K425"/>
    <mergeCell ref="H426:K426"/>
    <mergeCell ref="H427:K427"/>
    <mergeCell ref="H428:K428"/>
    <mergeCell ref="H429:K429"/>
    <mergeCell ref="F436:F440"/>
  </mergeCells>
  <hyperlinks>
    <hyperlink ref="D4" location="'Rekapitulace'!B5" display="&lt;&lt;&lt; Zpět na rekapitulaci" xr:uid="{00000000-0004-0000-AC00-000000000000}"/>
  </hyperlinks>
  <pageMargins left="0.7" right="0.7" top="0.78740157499999996" bottom="0.78740157499999996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J14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2347</v>
      </c>
    </row>
    <row r="2" spans="1:10">
      <c r="A2" s="30" t="s">
        <v>0</v>
      </c>
      <c r="B2" s="31" t="s">
        <v>211</v>
      </c>
      <c r="F2" s="643" t="s">
        <v>691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484467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701</v>
      </c>
      <c r="B12" s="281" t="s">
        <v>702</v>
      </c>
      <c r="C12" s="281" t="s">
        <v>703</v>
      </c>
      <c r="D12" s="281" t="s">
        <v>704</v>
      </c>
      <c r="E12" s="282">
        <v>10705.99</v>
      </c>
      <c r="F12" s="283">
        <v>7</v>
      </c>
      <c r="G12" s="282">
        <v>74941.899999999994</v>
      </c>
      <c r="H12" s="283">
        <v>7</v>
      </c>
      <c r="I12" s="282">
        <v>74941.929999999993</v>
      </c>
      <c r="J12" s="284" t="s">
        <v>705</v>
      </c>
    </row>
    <row r="13" spans="1:10">
      <c r="A13" s="280" t="s">
        <v>701</v>
      </c>
      <c r="B13" s="281" t="s">
        <v>702</v>
      </c>
      <c r="C13" s="281" t="s">
        <v>703</v>
      </c>
      <c r="D13" s="281" t="s">
        <v>706</v>
      </c>
      <c r="E13" s="282">
        <v>19783.830000000002</v>
      </c>
      <c r="F13" s="283">
        <v>20.7</v>
      </c>
      <c r="G13" s="282">
        <v>409525.18</v>
      </c>
      <c r="H13" s="283">
        <v>20.7</v>
      </c>
      <c r="I13" s="282">
        <v>409525.28</v>
      </c>
      <c r="J13" s="284" t="s">
        <v>705</v>
      </c>
    </row>
    <row r="14" spans="1:10">
      <c r="A14" s="285" t="s">
        <v>261</v>
      </c>
      <c r="B14" s="286"/>
      <c r="C14" s="286"/>
      <c r="D14" s="286"/>
      <c r="E14" s="287"/>
      <c r="F14" s="287"/>
      <c r="G14" s="288">
        <v>484467.21</v>
      </c>
      <c r="H14" s="287"/>
      <c r="I14" s="288">
        <v>484467.21</v>
      </c>
      <c r="J14" s="289"/>
    </row>
  </sheetData>
  <mergeCells count="1">
    <mergeCell ref="F2:J9"/>
  </mergeCells>
  <hyperlinks>
    <hyperlink ref="D4" location="'Rekapitulace'!B5" display="&lt;&lt;&lt; Zpět na rekapitulaci" xr:uid="{00000000-0004-0000-AD00-000000000000}"/>
  </hyperlinks>
  <pageMargins left="0.7" right="0.7" top="0.78740157499999996" bottom="0.78740157499999996" header="0.3" footer="0.3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J14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2348</v>
      </c>
    </row>
    <row r="2" spans="1:10">
      <c r="A2" s="30" t="s">
        <v>0</v>
      </c>
      <c r="B2" s="31" t="s">
        <v>211</v>
      </c>
      <c r="F2" s="643" t="s">
        <v>2016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35481345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739</v>
      </c>
      <c r="B12" s="281" t="s">
        <v>740</v>
      </c>
      <c r="C12" s="281" t="s">
        <v>703</v>
      </c>
      <c r="D12" s="281" t="s">
        <v>741</v>
      </c>
      <c r="E12" s="282">
        <v>107529</v>
      </c>
      <c r="F12" s="283">
        <v>105</v>
      </c>
      <c r="G12" s="282">
        <v>11290545</v>
      </c>
      <c r="H12" s="283">
        <v>105</v>
      </c>
      <c r="I12" s="282">
        <v>11290545</v>
      </c>
      <c r="J12" s="284" t="s">
        <v>742</v>
      </c>
    </row>
    <row r="13" spans="1:10">
      <c r="A13" s="280" t="s">
        <v>755</v>
      </c>
      <c r="B13" s="281" t="s">
        <v>756</v>
      </c>
      <c r="C13" s="281" t="s">
        <v>703</v>
      </c>
      <c r="D13" s="281" t="s">
        <v>757</v>
      </c>
      <c r="E13" s="282">
        <v>212200</v>
      </c>
      <c r="F13" s="283">
        <v>114</v>
      </c>
      <c r="G13" s="282">
        <v>24190800</v>
      </c>
      <c r="H13" s="283">
        <v>114</v>
      </c>
      <c r="I13" s="282">
        <v>24190800</v>
      </c>
      <c r="J13" s="284" t="s">
        <v>758</v>
      </c>
    </row>
    <row r="14" spans="1:10">
      <c r="A14" s="285" t="s">
        <v>261</v>
      </c>
      <c r="B14" s="286"/>
      <c r="C14" s="286"/>
      <c r="D14" s="286"/>
      <c r="E14" s="287"/>
      <c r="F14" s="287"/>
      <c r="G14" s="288">
        <v>35481345</v>
      </c>
      <c r="H14" s="287"/>
      <c r="I14" s="288">
        <v>35481345</v>
      </c>
      <c r="J14" s="289"/>
    </row>
  </sheetData>
  <mergeCells count="1">
    <mergeCell ref="F2:J9"/>
  </mergeCells>
  <hyperlinks>
    <hyperlink ref="D4" location="'Rekapitulace'!B5" display="&lt;&lt;&lt; Zpět na rekapitulaci" xr:uid="{00000000-0004-0000-AE00-000000000000}"/>
  </hyperlinks>
  <pageMargins left="0.7" right="0.7" top="0.78740157499999996" bottom="0.78740157499999996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filterMode="1"/>
  <dimension ref="A1:J178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2349</v>
      </c>
    </row>
    <row r="2" spans="1:10">
      <c r="A2" s="30" t="s">
        <v>0</v>
      </c>
      <c r="B2" s="31" t="s">
        <v>211</v>
      </c>
      <c r="F2" s="643" t="s">
        <v>2244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82534547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82534547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3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 hidden="1">
      <c r="A12" s="280" t="s">
        <v>2308</v>
      </c>
      <c r="B12" s="281" t="s">
        <v>2309</v>
      </c>
      <c r="C12" s="281" t="s">
        <v>703</v>
      </c>
      <c r="D12" s="281" t="s">
        <v>2310</v>
      </c>
      <c r="E12" s="282">
        <v>291830.36</v>
      </c>
      <c r="F12" s="283">
        <v>12</v>
      </c>
      <c r="G12" s="282">
        <v>3501964.26</v>
      </c>
      <c r="H12" s="283">
        <v>12</v>
      </c>
      <c r="I12" s="282">
        <v>3501964.32</v>
      </c>
      <c r="J12" s="284" t="s">
        <v>2311</v>
      </c>
    </row>
    <row r="13" spans="1:10" hidden="1">
      <c r="A13" s="280" t="s">
        <v>2312</v>
      </c>
      <c r="B13" s="281" t="s">
        <v>2313</v>
      </c>
      <c r="C13" s="281" t="s">
        <v>703</v>
      </c>
      <c r="D13" s="281" t="s">
        <v>2314</v>
      </c>
      <c r="E13" s="282">
        <v>1657.56</v>
      </c>
      <c r="F13" s="283">
        <v>1100</v>
      </c>
      <c r="G13" s="282">
        <v>1823316</v>
      </c>
      <c r="H13" s="283">
        <v>1100</v>
      </c>
      <c r="I13" s="282">
        <v>1823316</v>
      </c>
      <c r="J13" s="284" t="s">
        <v>2315</v>
      </c>
    </row>
    <row r="14" spans="1:10" hidden="1">
      <c r="A14" s="280" t="s">
        <v>769</v>
      </c>
      <c r="B14" s="281" t="s">
        <v>770</v>
      </c>
      <c r="C14" s="281" t="s">
        <v>703</v>
      </c>
      <c r="D14" s="281" t="s">
        <v>771</v>
      </c>
      <c r="E14" s="282">
        <v>66461.59</v>
      </c>
      <c r="F14" s="283">
        <v>93</v>
      </c>
      <c r="G14" s="282">
        <v>6180927.8099999996</v>
      </c>
      <c r="H14" s="283">
        <v>93</v>
      </c>
      <c r="I14" s="282">
        <v>6180927.8700000001</v>
      </c>
      <c r="J14" s="284" t="s">
        <v>772</v>
      </c>
    </row>
    <row r="15" spans="1:10" hidden="1">
      <c r="A15" s="280" t="s">
        <v>769</v>
      </c>
      <c r="B15" s="281" t="s">
        <v>770</v>
      </c>
      <c r="C15" s="281" t="s">
        <v>703</v>
      </c>
      <c r="D15" s="281" t="s">
        <v>773</v>
      </c>
      <c r="E15" s="282">
        <v>132923.20000000001</v>
      </c>
      <c r="F15" s="283">
        <v>91</v>
      </c>
      <c r="G15" s="282">
        <v>12096011.029999999</v>
      </c>
      <c r="H15" s="283">
        <v>91</v>
      </c>
      <c r="I15" s="282">
        <v>12096011.199999999</v>
      </c>
      <c r="J15" s="284" t="s">
        <v>772</v>
      </c>
    </row>
    <row r="16" spans="1:10" hidden="1">
      <c r="A16" s="280" t="s">
        <v>774</v>
      </c>
      <c r="B16" s="281" t="s">
        <v>775</v>
      </c>
      <c r="C16" s="281" t="s">
        <v>703</v>
      </c>
      <c r="D16" s="281" t="s">
        <v>779</v>
      </c>
      <c r="E16" s="282">
        <v>59784.41</v>
      </c>
      <c r="F16" s="283">
        <v>18</v>
      </c>
      <c r="G16" s="282">
        <v>1076119.4099999999</v>
      </c>
      <c r="H16" s="283">
        <v>18</v>
      </c>
      <c r="I16" s="282">
        <v>1076119.3799999999</v>
      </c>
      <c r="J16" s="284" t="s">
        <v>777</v>
      </c>
    </row>
    <row r="17" spans="1:10" hidden="1">
      <c r="A17" s="280" t="s">
        <v>774</v>
      </c>
      <c r="B17" s="281" t="s">
        <v>775</v>
      </c>
      <c r="C17" s="281" t="s">
        <v>703</v>
      </c>
      <c r="D17" s="281" t="s">
        <v>780</v>
      </c>
      <c r="E17" s="282">
        <v>59904.53</v>
      </c>
      <c r="F17" s="283">
        <v>8</v>
      </c>
      <c r="G17" s="282">
        <v>479236.24</v>
      </c>
      <c r="H17" s="283">
        <v>8</v>
      </c>
      <c r="I17" s="282">
        <v>479236.24</v>
      </c>
      <c r="J17" s="284" t="s">
        <v>777</v>
      </c>
    </row>
    <row r="18" spans="1:10" hidden="1">
      <c r="A18" s="280" t="s">
        <v>774</v>
      </c>
      <c r="B18" s="281" t="s">
        <v>775</v>
      </c>
      <c r="C18" s="281" t="s">
        <v>703</v>
      </c>
      <c r="D18" s="281" t="s">
        <v>781</v>
      </c>
      <c r="E18" s="282">
        <v>60024.65</v>
      </c>
      <c r="F18" s="283">
        <v>6</v>
      </c>
      <c r="G18" s="282">
        <v>360147.91</v>
      </c>
      <c r="H18" s="283">
        <v>6</v>
      </c>
      <c r="I18" s="282">
        <v>360147.9</v>
      </c>
      <c r="J18" s="284" t="s">
        <v>777</v>
      </c>
    </row>
    <row r="19" spans="1:10" hidden="1">
      <c r="A19" s="280" t="s">
        <v>774</v>
      </c>
      <c r="B19" s="281" t="s">
        <v>775</v>
      </c>
      <c r="C19" s="281" t="s">
        <v>703</v>
      </c>
      <c r="D19" s="281" t="s">
        <v>782</v>
      </c>
      <c r="E19" s="282">
        <v>60144.77</v>
      </c>
      <c r="F19" s="283">
        <v>6</v>
      </c>
      <c r="G19" s="282">
        <v>360868.62</v>
      </c>
      <c r="H19" s="283">
        <v>6</v>
      </c>
      <c r="I19" s="282">
        <v>360868.62</v>
      </c>
      <c r="J19" s="284" t="s">
        <v>777</v>
      </c>
    </row>
    <row r="20" spans="1:10" hidden="1">
      <c r="A20" s="280" t="s">
        <v>817</v>
      </c>
      <c r="B20" s="281" t="s">
        <v>818</v>
      </c>
      <c r="C20" s="281" t="s">
        <v>703</v>
      </c>
      <c r="D20" s="281" t="s">
        <v>819</v>
      </c>
      <c r="E20" s="282">
        <v>15058.12</v>
      </c>
      <c r="F20" s="283">
        <v>121</v>
      </c>
      <c r="G20" s="282">
        <v>1822032.52</v>
      </c>
      <c r="H20" s="283">
        <v>121</v>
      </c>
      <c r="I20" s="282">
        <v>1822032.52</v>
      </c>
      <c r="J20" s="284" t="s">
        <v>820</v>
      </c>
    </row>
    <row r="21" spans="1:10" hidden="1">
      <c r="A21" s="280" t="s">
        <v>817</v>
      </c>
      <c r="B21" s="281" t="s">
        <v>818</v>
      </c>
      <c r="C21" s="281" t="s">
        <v>703</v>
      </c>
      <c r="D21" s="281" t="s">
        <v>821</v>
      </c>
      <c r="E21" s="282">
        <v>15058.12</v>
      </c>
      <c r="F21" s="283">
        <v>11</v>
      </c>
      <c r="G21" s="282">
        <v>165639.32</v>
      </c>
      <c r="H21" s="283">
        <v>11</v>
      </c>
      <c r="I21" s="282">
        <v>165639.32</v>
      </c>
      <c r="J21" s="284" t="s">
        <v>820</v>
      </c>
    </row>
    <row r="22" spans="1:10" hidden="1">
      <c r="A22" s="280" t="s">
        <v>822</v>
      </c>
      <c r="B22" s="281" t="s">
        <v>823</v>
      </c>
      <c r="C22" s="281" t="s">
        <v>703</v>
      </c>
      <c r="D22" s="281" t="s">
        <v>826</v>
      </c>
      <c r="E22" s="282">
        <v>16088.2</v>
      </c>
      <c r="F22" s="283">
        <v>38</v>
      </c>
      <c r="G22" s="282">
        <v>611351.62</v>
      </c>
      <c r="H22" s="283">
        <v>38</v>
      </c>
      <c r="I22" s="282">
        <v>611351.6</v>
      </c>
      <c r="J22" s="284" t="s">
        <v>827</v>
      </c>
    </row>
    <row r="23" spans="1:10" hidden="1">
      <c r="A23" s="280" t="s">
        <v>822</v>
      </c>
      <c r="B23" s="281" t="s">
        <v>823</v>
      </c>
      <c r="C23" s="281" t="s">
        <v>703</v>
      </c>
      <c r="D23" s="281" t="s">
        <v>828</v>
      </c>
      <c r="E23" s="282">
        <v>32267.39</v>
      </c>
      <c r="F23" s="283">
        <v>45</v>
      </c>
      <c r="G23" s="282">
        <v>1452032.55</v>
      </c>
      <c r="H23" s="283">
        <v>45</v>
      </c>
      <c r="I23" s="282">
        <v>1452032.55</v>
      </c>
      <c r="J23" s="284" t="s">
        <v>827</v>
      </c>
    </row>
    <row r="24" spans="1:10" hidden="1">
      <c r="A24" s="280" t="s">
        <v>829</v>
      </c>
      <c r="B24" s="281" t="s">
        <v>830</v>
      </c>
      <c r="C24" s="281" t="s">
        <v>703</v>
      </c>
      <c r="D24" s="281" t="s">
        <v>831</v>
      </c>
      <c r="E24" s="282">
        <v>21144.22</v>
      </c>
      <c r="F24" s="283">
        <v>21</v>
      </c>
      <c r="G24" s="282">
        <v>444028.62</v>
      </c>
      <c r="H24" s="283">
        <v>21</v>
      </c>
      <c r="I24" s="282">
        <v>444028.62</v>
      </c>
      <c r="J24" s="284" t="s">
        <v>832</v>
      </c>
    </row>
    <row r="25" spans="1:10" hidden="1">
      <c r="A25" s="280" t="s">
        <v>829</v>
      </c>
      <c r="B25" s="281" t="s">
        <v>830</v>
      </c>
      <c r="C25" s="281" t="s">
        <v>703</v>
      </c>
      <c r="D25" s="281" t="s">
        <v>833</v>
      </c>
      <c r="E25" s="282">
        <v>21270.83</v>
      </c>
      <c r="F25" s="283">
        <v>22</v>
      </c>
      <c r="G25" s="282">
        <v>467958.26</v>
      </c>
      <c r="H25" s="283">
        <v>22</v>
      </c>
      <c r="I25" s="282">
        <v>467958.26</v>
      </c>
      <c r="J25" s="284" t="s">
        <v>832</v>
      </c>
    </row>
    <row r="26" spans="1:10" hidden="1">
      <c r="A26" s="280" t="s">
        <v>829</v>
      </c>
      <c r="B26" s="281" t="s">
        <v>830</v>
      </c>
      <c r="C26" s="281" t="s">
        <v>703</v>
      </c>
      <c r="D26" s="281" t="s">
        <v>2107</v>
      </c>
      <c r="E26" s="282">
        <v>21087.46</v>
      </c>
      <c r="F26" s="283">
        <v>29</v>
      </c>
      <c r="G26" s="282">
        <v>611536.43999999994</v>
      </c>
      <c r="H26" s="283">
        <v>29</v>
      </c>
      <c r="I26" s="282">
        <v>611536.34</v>
      </c>
      <c r="J26" s="284" t="s">
        <v>832</v>
      </c>
    </row>
    <row r="27" spans="1:10" hidden="1">
      <c r="A27" s="280" t="s">
        <v>829</v>
      </c>
      <c r="B27" s="281" t="s">
        <v>830</v>
      </c>
      <c r="C27" s="281" t="s">
        <v>703</v>
      </c>
      <c r="D27" s="281" t="s">
        <v>2108</v>
      </c>
      <c r="E27" s="282">
        <v>21270.83</v>
      </c>
      <c r="F27" s="283">
        <v>14</v>
      </c>
      <c r="G27" s="282">
        <v>297791.62</v>
      </c>
      <c r="H27" s="283">
        <v>14</v>
      </c>
      <c r="I27" s="282">
        <v>297791.62</v>
      </c>
      <c r="J27" s="284" t="s">
        <v>832</v>
      </c>
    </row>
    <row r="28" spans="1:10" hidden="1">
      <c r="A28" s="280" t="s">
        <v>834</v>
      </c>
      <c r="B28" s="281" t="s">
        <v>835</v>
      </c>
      <c r="C28" s="281" t="s">
        <v>703</v>
      </c>
      <c r="D28" s="281" t="s">
        <v>836</v>
      </c>
      <c r="E28" s="282">
        <v>24905.55</v>
      </c>
      <c r="F28" s="283">
        <v>1</v>
      </c>
      <c r="G28" s="282">
        <v>24905.55</v>
      </c>
      <c r="H28" s="283">
        <v>1</v>
      </c>
      <c r="I28" s="282">
        <v>24905.55</v>
      </c>
      <c r="J28" s="284" t="s">
        <v>837</v>
      </c>
    </row>
    <row r="29" spans="1:10" hidden="1">
      <c r="A29" s="280" t="s">
        <v>834</v>
      </c>
      <c r="B29" s="281" t="s">
        <v>835</v>
      </c>
      <c r="C29" s="281" t="s">
        <v>703</v>
      </c>
      <c r="D29" s="281" t="s">
        <v>838</v>
      </c>
      <c r="E29" s="282">
        <v>21817.24</v>
      </c>
      <c r="F29" s="283">
        <v>10</v>
      </c>
      <c r="G29" s="282">
        <v>218172.4</v>
      </c>
      <c r="H29" s="283">
        <v>10</v>
      </c>
      <c r="I29" s="282">
        <v>218172.4</v>
      </c>
      <c r="J29" s="284" t="s">
        <v>837</v>
      </c>
    </row>
    <row r="30" spans="1:10" hidden="1">
      <c r="A30" s="280" t="s">
        <v>834</v>
      </c>
      <c r="B30" s="281" t="s">
        <v>835</v>
      </c>
      <c r="C30" s="281" t="s">
        <v>703</v>
      </c>
      <c r="D30" s="281" t="s">
        <v>839</v>
      </c>
      <c r="E30" s="282">
        <v>19758.37</v>
      </c>
      <c r="F30" s="283">
        <v>3</v>
      </c>
      <c r="G30" s="282">
        <v>59275.1</v>
      </c>
      <c r="H30" s="283">
        <v>3</v>
      </c>
      <c r="I30" s="282">
        <v>59275.11</v>
      </c>
      <c r="J30" s="284" t="s">
        <v>837</v>
      </c>
    </row>
    <row r="31" spans="1:10" hidden="1">
      <c r="A31" s="280" t="s">
        <v>840</v>
      </c>
      <c r="B31" s="281" t="s">
        <v>841</v>
      </c>
      <c r="C31" s="281" t="s">
        <v>703</v>
      </c>
      <c r="D31" s="281" t="s">
        <v>842</v>
      </c>
      <c r="E31" s="282">
        <v>8560.8700000000008</v>
      </c>
      <c r="F31" s="283">
        <v>15</v>
      </c>
      <c r="G31" s="282">
        <v>128413.05</v>
      </c>
      <c r="H31" s="283">
        <v>15</v>
      </c>
      <c r="I31" s="282">
        <v>128413.05</v>
      </c>
      <c r="J31" s="284" t="s">
        <v>843</v>
      </c>
    </row>
    <row r="32" spans="1:10" hidden="1">
      <c r="A32" s="280" t="s">
        <v>844</v>
      </c>
      <c r="B32" s="281" t="s">
        <v>845</v>
      </c>
      <c r="C32" s="281" t="s">
        <v>703</v>
      </c>
      <c r="D32" s="281" t="s">
        <v>848</v>
      </c>
      <c r="E32" s="282">
        <v>8537.4500000000007</v>
      </c>
      <c r="F32" s="283">
        <v>30</v>
      </c>
      <c r="G32" s="282">
        <v>256123.5</v>
      </c>
      <c r="H32" s="283">
        <v>30</v>
      </c>
      <c r="I32" s="282">
        <v>256123.5</v>
      </c>
      <c r="J32" s="284" t="s">
        <v>847</v>
      </c>
    </row>
    <row r="33" spans="1:10" hidden="1">
      <c r="A33" s="280" t="s">
        <v>844</v>
      </c>
      <c r="B33" s="281" t="s">
        <v>845</v>
      </c>
      <c r="C33" s="281" t="s">
        <v>703</v>
      </c>
      <c r="D33" s="281" t="s">
        <v>849</v>
      </c>
      <c r="E33" s="282">
        <v>8537.4500000000007</v>
      </c>
      <c r="F33" s="283">
        <v>9</v>
      </c>
      <c r="G33" s="282">
        <v>76837.05</v>
      </c>
      <c r="H33" s="283">
        <v>9</v>
      </c>
      <c r="I33" s="282">
        <v>76837.05</v>
      </c>
      <c r="J33" s="284" t="s">
        <v>847</v>
      </c>
    </row>
    <row r="34" spans="1:10" hidden="1">
      <c r="A34" s="280" t="s">
        <v>850</v>
      </c>
      <c r="B34" s="281" t="s">
        <v>851</v>
      </c>
      <c r="C34" s="281" t="s">
        <v>703</v>
      </c>
      <c r="D34" s="281" t="s">
        <v>855</v>
      </c>
      <c r="E34" s="282">
        <v>17320.11</v>
      </c>
      <c r="F34" s="283">
        <v>14.5</v>
      </c>
      <c r="G34" s="282">
        <v>251141.59</v>
      </c>
      <c r="H34" s="283">
        <v>14.5</v>
      </c>
      <c r="I34" s="282">
        <v>251141.6</v>
      </c>
      <c r="J34" s="284" t="s">
        <v>853</v>
      </c>
    </row>
    <row r="35" spans="1:10" hidden="1">
      <c r="A35" s="280" t="s">
        <v>850</v>
      </c>
      <c r="B35" s="281" t="s">
        <v>851</v>
      </c>
      <c r="C35" s="281" t="s">
        <v>703</v>
      </c>
      <c r="D35" s="281" t="s">
        <v>856</v>
      </c>
      <c r="E35" s="282">
        <v>17640.43</v>
      </c>
      <c r="F35" s="283">
        <v>54</v>
      </c>
      <c r="G35" s="282">
        <v>952583.22</v>
      </c>
      <c r="H35" s="283">
        <v>54</v>
      </c>
      <c r="I35" s="282">
        <v>952583.22</v>
      </c>
      <c r="J35" s="284" t="s">
        <v>853</v>
      </c>
    </row>
    <row r="36" spans="1:10" hidden="1">
      <c r="A36" s="280" t="s">
        <v>867</v>
      </c>
      <c r="B36" s="281" t="s">
        <v>868</v>
      </c>
      <c r="C36" s="281" t="s">
        <v>703</v>
      </c>
      <c r="D36" s="281" t="s">
        <v>869</v>
      </c>
      <c r="E36" s="282">
        <v>4687.8900000000003</v>
      </c>
      <c r="F36" s="283">
        <v>109</v>
      </c>
      <c r="G36" s="282">
        <v>510980.01</v>
      </c>
      <c r="H36" s="283">
        <v>109</v>
      </c>
      <c r="I36" s="282">
        <v>510980.01</v>
      </c>
      <c r="J36" s="284" t="s">
        <v>870</v>
      </c>
    </row>
    <row r="37" spans="1:10" hidden="1">
      <c r="A37" s="280" t="s">
        <v>871</v>
      </c>
      <c r="B37" s="281" t="s">
        <v>872</v>
      </c>
      <c r="C37" s="281" t="s">
        <v>703</v>
      </c>
      <c r="D37" s="281" t="s">
        <v>875</v>
      </c>
      <c r="E37" s="282">
        <v>7135.85</v>
      </c>
      <c r="F37" s="283">
        <v>76</v>
      </c>
      <c r="G37" s="282">
        <v>542324.6</v>
      </c>
      <c r="H37" s="283">
        <v>76</v>
      </c>
      <c r="I37" s="282">
        <v>542324.6</v>
      </c>
      <c r="J37" s="284" t="s">
        <v>876</v>
      </c>
    </row>
    <row r="38" spans="1:10" hidden="1">
      <c r="A38" s="280" t="s">
        <v>2111</v>
      </c>
      <c r="B38" s="281" t="s">
        <v>2112</v>
      </c>
      <c r="C38" s="281" t="s">
        <v>703</v>
      </c>
      <c r="D38" s="281" t="s">
        <v>2113</v>
      </c>
      <c r="E38" s="282">
        <v>103705.75</v>
      </c>
      <c r="F38" s="283">
        <v>12</v>
      </c>
      <c r="G38" s="282">
        <v>1244469</v>
      </c>
      <c r="H38" s="283">
        <v>12</v>
      </c>
      <c r="I38" s="282">
        <v>1244469</v>
      </c>
      <c r="J38" s="284" t="s">
        <v>2114</v>
      </c>
    </row>
    <row r="39" spans="1:10" hidden="1">
      <c r="A39" s="280" t="s">
        <v>2111</v>
      </c>
      <c r="B39" s="281" t="s">
        <v>2112</v>
      </c>
      <c r="C39" s="281" t="s">
        <v>703</v>
      </c>
      <c r="D39" s="281" t="s">
        <v>2350</v>
      </c>
      <c r="E39" s="282">
        <v>156084.5</v>
      </c>
      <c r="F39" s="283">
        <v>3</v>
      </c>
      <c r="G39" s="282">
        <v>468253.5</v>
      </c>
      <c r="H39" s="283">
        <v>3</v>
      </c>
      <c r="I39" s="282">
        <v>468253.5</v>
      </c>
      <c r="J39" s="284" t="s">
        <v>2114</v>
      </c>
    </row>
    <row r="40" spans="1:10" hidden="1">
      <c r="A40" s="280" t="s">
        <v>2351</v>
      </c>
      <c r="B40" s="281" t="s">
        <v>2352</v>
      </c>
      <c r="C40" s="281" t="s">
        <v>703</v>
      </c>
      <c r="D40" s="281" t="s">
        <v>2353</v>
      </c>
      <c r="E40" s="282">
        <v>42513.86</v>
      </c>
      <c r="F40" s="283">
        <v>9</v>
      </c>
      <c r="G40" s="282">
        <v>382624.72</v>
      </c>
      <c r="H40" s="283">
        <v>9</v>
      </c>
      <c r="I40" s="282">
        <v>382624.74</v>
      </c>
      <c r="J40" s="284" t="s">
        <v>2354</v>
      </c>
    </row>
    <row r="41" spans="1:10" hidden="1">
      <c r="A41" s="280" t="s">
        <v>885</v>
      </c>
      <c r="B41" s="281" t="s">
        <v>886</v>
      </c>
      <c r="C41" s="281" t="s">
        <v>703</v>
      </c>
      <c r="D41" s="281" t="s">
        <v>887</v>
      </c>
      <c r="E41" s="282">
        <v>174291.99</v>
      </c>
      <c r="F41" s="283">
        <v>2.04</v>
      </c>
      <c r="G41" s="282">
        <v>355555.66</v>
      </c>
      <c r="H41" s="283">
        <v>2.04</v>
      </c>
      <c r="I41" s="282">
        <v>355555.66</v>
      </c>
      <c r="J41" s="284" t="s">
        <v>888</v>
      </c>
    </row>
    <row r="42" spans="1:10" hidden="1">
      <c r="A42" s="280" t="s">
        <v>905</v>
      </c>
      <c r="B42" s="281" t="s">
        <v>906</v>
      </c>
      <c r="C42" s="281" t="s">
        <v>703</v>
      </c>
      <c r="D42" s="281" t="s">
        <v>907</v>
      </c>
      <c r="E42" s="282">
        <v>16031.45</v>
      </c>
      <c r="F42" s="283">
        <v>20.55</v>
      </c>
      <c r="G42" s="282">
        <v>329446.27</v>
      </c>
      <c r="H42" s="283">
        <v>20.55</v>
      </c>
      <c r="I42" s="282">
        <v>329446.3</v>
      </c>
      <c r="J42" s="284" t="s">
        <v>908</v>
      </c>
    </row>
    <row r="43" spans="1:10" hidden="1">
      <c r="A43" s="280" t="s">
        <v>909</v>
      </c>
      <c r="B43" s="281" t="s">
        <v>910</v>
      </c>
      <c r="C43" s="281" t="s">
        <v>703</v>
      </c>
      <c r="D43" s="281" t="s">
        <v>911</v>
      </c>
      <c r="E43" s="282">
        <v>3869.25</v>
      </c>
      <c r="F43" s="283">
        <v>10.5</v>
      </c>
      <c r="G43" s="282">
        <v>40627.089999999997</v>
      </c>
      <c r="H43" s="283">
        <v>10.5</v>
      </c>
      <c r="I43" s="282">
        <v>40627.129999999997</v>
      </c>
      <c r="J43" s="284" t="s">
        <v>912</v>
      </c>
    </row>
    <row r="44" spans="1:10">
      <c r="A44" s="280" t="s">
        <v>923</v>
      </c>
      <c r="B44" s="281" t="s">
        <v>924</v>
      </c>
      <c r="C44" s="281" t="s">
        <v>703</v>
      </c>
      <c r="D44" s="281" t="s">
        <v>929</v>
      </c>
      <c r="E44" s="282">
        <v>566.97</v>
      </c>
      <c r="F44" s="283">
        <v>22.44</v>
      </c>
      <c r="G44" s="282">
        <v>12722.74</v>
      </c>
      <c r="H44" s="283">
        <v>22.44</v>
      </c>
      <c r="I44" s="282">
        <v>12722.81</v>
      </c>
      <c r="J44" s="284" t="s">
        <v>928</v>
      </c>
    </row>
    <row r="45" spans="1:10">
      <c r="A45" s="280" t="s">
        <v>923</v>
      </c>
      <c r="B45" s="281" t="s">
        <v>924</v>
      </c>
      <c r="C45" s="281" t="s">
        <v>703</v>
      </c>
      <c r="D45" s="281" t="s">
        <v>930</v>
      </c>
      <c r="E45" s="282">
        <v>1669.53</v>
      </c>
      <c r="F45" s="283">
        <v>11.71</v>
      </c>
      <c r="G45" s="282">
        <v>19550.14</v>
      </c>
      <c r="H45" s="283">
        <v>11.71</v>
      </c>
      <c r="I45" s="282">
        <v>19550.2</v>
      </c>
      <c r="J45" s="284" t="s">
        <v>928</v>
      </c>
    </row>
    <row r="46" spans="1:10">
      <c r="A46" s="280" t="s">
        <v>923</v>
      </c>
      <c r="B46" s="281" t="s">
        <v>924</v>
      </c>
      <c r="C46" s="281" t="s">
        <v>703</v>
      </c>
      <c r="D46" s="281" t="s">
        <v>931</v>
      </c>
      <c r="E46" s="282">
        <v>2864.5</v>
      </c>
      <c r="F46" s="283">
        <v>1.17</v>
      </c>
      <c r="G46" s="282">
        <v>3351.47</v>
      </c>
      <c r="H46" s="283">
        <v>1.17</v>
      </c>
      <c r="I46" s="282">
        <v>3351.47</v>
      </c>
      <c r="J46" s="284" t="s">
        <v>928</v>
      </c>
    </row>
    <row r="47" spans="1:10" hidden="1">
      <c r="A47" s="280" t="s">
        <v>932</v>
      </c>
      <c r="B47" s="281" t="s">
        <v>933</v>
      </c>
      <c r="C47" s="281" t="s">
        <v>703</v>
      </c>
      <c r="D47" s="281" t="s">
        <v>934</v>
      </c>
      <c r="E47" s="282">
        <v>1389.92</v>
      </c>
      <c r="F47" s="283">
        <v>19</v>
      </c>
      <c r="G47" s="282">
        <v>26408.48</v>
      </c>
      <c r="H47" s="283">
        <v>19</v>
      </c>
      <c r="I47" s="282">
        <v>26408.48</v>
      </c>
      <c r="J47" s="284" t="s">
        <v>935</v>
      </c>
    </row>
    <row r="48" spans="1:10" hidden="1">
      <c r="A48" s="280" t="s">
        <v>932</v>
      </c>
      <c r="B48" s="281" t="s">
        <v>933</v>
      </c>
      <c r="C48" s="281" t="s">
        <v>703</v>
      </c>
      <c r="D48" s="281" t="s">
        <v>936</v>
      </c>
      <c r="E48" s="282">
        <v>894.54</v>
      </c>
      <c r="F48" s="283">
        <v>14</v>
      </c>
      <c r="G48" s="282">
        <v>12523.56</v>
      </c>
      <c r="H48" s="283">
        <v>14</v>
      </c>
      <c r="I48" s="282">
        <v>12523.56</v>
      </c>
      <c r="J48" s="284" t="s">
        <v>937</v>
      </c>
    </row>
    <row r="49" spans="1:10" hidden="1">
      <c r="A49" s="280" t="s">
        <v>932</v>
      </c>
      <c r="B49" s="281" t="s">
        <v>933</v>
      </c>
      <c r="C49" s="281" t="s">
        <v>703</v>
      </c>
      <c r="D49" s="281" t="s">
        <v>938</v>
      </c>
      <c r="E49" s="282">
        <v>1382.92</v>
      </c>
      <c r="F49" s="283">
        <v>39</v>
      </c>
      <c r="G49" s="282">
        <v>53933.86</v>
      </c>
      <c r="H49" s="283">
        <v>39</v>
      </c>
      <c r="I49" s="282">
        <v>53933.88</v>
      </c>
      <c r="J49" s="284" t="s">
        <v>937</v>
      </c>
    </row>
    <row r="50" spans="1:10" hidden="1">
      <c r="A50" s="280" t="s">
        <v>932</v>
      </c>
      <c r="B50" s="281" t="s">
        <v>933</v>
      </c>
      <c r="C50" s="281" t="s">
        <v>703</v>
      </c>
      <c r="D50" s="281" t="s">
        <v>939</v>
      </c>
      <c r="E50" s="282">
        <v>894.54</v>
      </c>
      <c r="F50" s="283">
        <v>55</v>
      </c>
      <c r="G50" s="282">
        <v>49199.7</v>
      </c>
      <c r="H50" s="283">
        <v>55</v>
      </c>
      <c r="I50" s="282">
        <v>49199.7</v>
      </c>
      <c r="J50" s="284" t="s">
        <v>935</v>
      </c>
    </row>
    <row r="51" spans="1:10" hidden="1">
      <c r="A51" s="280" t="s">
        <v>932</v>
      </c>
      <c r="B51" s="281" t="s">
        <v>933</v>
      </c>
      <c r="C51" s="281" t="s">
        <v>703</v>
      </c>
      <c r="D51" s="281" t="s">
        <v>940</v>
      </c>
      <c r="E51" s="282">
        <v>1389.44</v>
      </c>
      <c r="F51" s="283">
        <v>155</v>
      </c>
      <c r="G51" s="282">
        <v>215363.14</v>
      </c>
      <c r="H51" s="283">
        <v>155</v>
      </c>
      <c r="I51" s="282">
        <v>215363.20000000001</v>
      </c>
      <c r="J51" s="284" t="s">
        <v>935</v>
      </c>
    </row>
    <row r="52" spans="1:10" hidden="1">
      <c r="A52" s="280" t="s">
        <v>941</v>
      </c>
      <c r="B52" s="281" t="s">
        <v>942</v>
      </c>
      <c r="C52" s="281" t="s">
        <v>703</v>
      </c>
      <c r="D52" s="281" t="s">
        <v>943</v>
      </c>
      <c r="E52" s="282">
        <v>11964.07</v>
      </c>
      <c r="F52" s="283">
        <v>7</v>
      </c>
      <c r="G52" s="282">
        <v>83748.490000000005</v>
      </c>
      <c r="H52" s="283">
        <v>7</v>
      </c>
      <c r="I52" s="282">
        <v>83748.490000000005</v>
      </c>
      <c r="J52" s="284" t="s">
        <v>944</v>
      </c>
    </row>
    <row r="53" spans="1:10" hidden="1">
      <c r="A53" s="280" t="s">
        <v>941</v>
      </c>
      <c r="B53" s="281" t="s">
        <v>942</v>
      </c>
      <c r="C53" s="281" t="s">
        <v>703</v>
      </c>
      <c r="D53" s="281" t="s">
        <v>946</v>
      </c>
      <c r="E53" s="282">
        <v>21345.47</v>
      </c>
      <c r="F53" s="283">
        <v>7</v>
      </c>
      <c r="G53" s="282">
        <v>149418.29</v>
      </c>
      <c r="H53" s="283">
        <v>7</v>
      </c>
      <c r="I53" s="282">
        <v>149418.29</v>
      </c>
      <c r="J53" s="284" t="s">
        <v>947</v>
      </c>
    </row>
    <row r="54" spans="1:10" hidden="1">
      <c r="A54" s="280" t="s">
        <v>948</v>
      </c>
      <c r="B54" s="281" t="s">
        <v>949</v>
      </c>
      <c r="C54" s="281" t="s">
        <v>703</v>
      </c>
      <c r="D54" s="281" t="s">
        <v>950</v>
      </c>
      <c r="E54" s="282">
        <v>45527.72</v>
      </c>
      <c r="F54" s="283">
        <v>9</v>
      </c>
      <c r="G54" s="282">
        <v>409749.48</v>
      </c>
      <c r="H54" s="283">
        <v>9</v>
      </c>
      <c r="I54" s="282">
        <v>409749.48</v>
      </c>
      <c r="J54" s="284" t="s">
        <v>951</v>
      </c>
    </row>
    <row r="55" spans="1:10" hidden="1">
      <c r="A55" s="280" t="s">
        <v>948</v>
      </c>
      <c r="B55" s="281" t="s">
        <v>949</v>
      </c>
      <c r="C55" s="281" t="s">
        <v>703</v>
      </c>
      <c r="D55" s="281" t="s">
        <v>952</v>
      </c>
      <c r="E55" s="282">
        <v>54539.85</v>
      </c>
      <c r="F55" s="283">
        <v>2</v>
      </c>
      <c r="G55" s="282">
        <v>109079.7</v>
      </c>
      <c r="H55" s="283">
        <v>2</v>
      </c>
      <c r="I55" s="282">
        <v>109079.7</v>
      </c>
      <c r="J55" s="284" t="s">
        <v>951</v>
      </c>
    </row>
    <row r="56" spans="1:10" hidden="1">
      <c r="A56" s="280" t="s">
        <v>972</v>
      </c>
      <c r="B56" s="281" t="s">
        <v>973</v>
      </c>
      <c r="C56" s="281" t="s">
        <v>703</v>
      </c>
      <c r="D56" s="281" t="s">
        <v>974</v>
      </c>
      <c r="E56" s="282">
        <v>96218.18</v>
      </c>
      <c r="F56" s="283">
        <v>8</v>
      </c>
      <c r="G56" s="282">
        <v>769745.44</v>
      </c>
      <c r="H56" s="283">
        <v>8</v>
      </c>
      <c r="I56" s="282">
        <v>769745.44</v>
      </c>
      <c r="J56" s="284" t="s">
        <v>975</v>
      </c>
    </row>
    <row r="57" spans="1:10" hidden="1">
      <c r="A57" s="280" t="s">
        <v>976</v>
      </c>
      <c r="B57" s="281" t="s">
        <v>977</v>
      </c>
      <c r="C57" s="281" t="s">
        <v>703</v>
      </c>
      <c r="D57" s="281" t="s">
        <v>981</v>
      </c>
      <c r="E57" s="282">
        <v>109479.34</v>
      </c>
      <c r="F57" s="283">
        <v>1</v>
      </c>
      <c r="G57" s="282">
        <v>109479.34</v>
      </c>
      <c r="H57" s="283">
        <v>1</v>
      </c>
      <c r="I57" s="282">
        <v>109479.34</v>
      </c>
      <c r="J57" s="284" t="s">
        <v>979</v>
      </c>
    </row>
    <row r="58" spans="1:10" hidden="1">
      <c r="A58" s="280" t="s">
        <v>994</v>
      </c>
      <c r="B58" s="281" t="s">
        <v>995</v>
      </c>
      <c r="C58" s="281" t="s">
        <v>703</v>
      </c>
      <c r="D58" s="281" t="s">
        <v>996</v>
      </c>
      <c r="E58" s="282">
        <v>72849.279999999999</v>
      </c>
      <c r="F58" s="283">
        <v>5</v>
      </c>
      <c r="G58" s="282">
        <v>364246.4</v>
      </c>
      <c r="H58" s="283">
        <v>5</v>
      </c>
      <c r="I58" s="282">
        <v>364246.4</v>
      </c>
      <c r="J58" s="284" t="s">
        <v>997</v>
      </c>
    </row>
    <row r="59" spans="1:10" hidden="1">
      <c r="A59" s="280" t="s">
        <v>1002</v>
      </c>
      <c r="B59" s="281" t="s">
        <v>1003</v>
      </c>
      <c r="C59" s="281" t="s">
        <v>703</v>
      </c>
      <c r="D59" s="281" t="s">
        <v>1004</v>
      </c>
      <c r="E59" s="282">
        <v>81942.86</v>
      </c>
      <c r="F59" s="283">
        <v>7</v>
      </c>
      <c r="G59" s="282">
        <v>573600</v>
      </c>
      <c r="H59" s="283">
        <v>7</v>
      </c>
      <c r="I59" s="282">
        <v>573600.02</v>
      </c>
      <c r="J59" s="284" t="s">
        <v>1005</v>
      </c>
    </row>
    <row r="60" spans="1:10" hidden="1">
      <c r="A60" s="280" t="s">
        <v>1006</v>
      </c>
      <c r="B60" s="281" t="s">
        <v>1007</v>
      </c>
      <c r="C60" s="281" t="s">
        <v>703</v>
      </c>
      <c r="D60" s="281" t="s">
        <v>1008</v>
      </c>
      <c r="E60" s="282">
        <v>3360</v>
      </c>
      <c r="F60" s="283">
        <v>1</v>
      </c>
      <c r="G60" s="282">
        <v>3360</v>
      </c>
      <c r="H60" s="283">
        <v>1</v>
      </c>
      <c r="I60" s="282">
        <v>3360</v>
      </c>
      <c r="J60" s="284" t="s">
        <v>1009</v>
      </c>
    </row>
    <row r="61" spans="1:10" hidden="1">
      <c r="A61" s="280" t="s">
        <v>1020</v>
      </c>
      <c r="B61" s="281" t="s">
        <v>1021</v>
      </c>
      <c r="C61" s="281" t="s">
        <v>703</v>
      </c>
      <c r="D61" s="281" t="s">
        <v>1022</v>
      </c>
      <c r="E61" s="282">
        <v>31665.45</v>
      </c>
      <c r="F61" s="283">
        <v>12</v>
      </c>
      <c r="G61" s="282">
        <v>379985.4</v>
      </c>
      <c r="H61" s="283">
        <v>12</v>
      </c>
      <c r="I61" s="282">
        <v>379985.4</v>
      </c>
      <c r="J61" s="284" t="s">
        <v>1023</v>
      </c>
    </row>
    <row r="62" spans="1:10" hidden="1">
      <c r="A62" s="280" t="s">
        <v>1043</v>
      </c>
      <c r="B62" s="281" t="s">
        <v>1044</v>
      </c>
      <c r="C62" s="281" t="s">
        <v>703</v>
      </c>
      <c r="D62" s="281" t="s">
        <v>1047</v>
      </c>
      <c r="E62" s="282">
        <v>63126.66</v>
      </c>
      <c r="F62" s="283">
        <v>5</v>
      </c>
      <c r="G62" s="282">
        <v>315633.3</v>
      </c>
      <c r="H62" s="283">
        <v>5</v>
      </c>
      <c r="I62" s="282">
        <v>315633.3</v>
      </c>
      <c r="J62" s="284" t="s">
        <v>1046</v>
      </c>
    </row>
    <row r="63" spans="1:10" hidden="1">
      <c r="A63" s="280" t="s">
        <v>1048</v>
      </c>
      <c r="B63" s="281" t="s">
        <v>1049</v>
      </c>
      <c r="C63" s="281" t="s">
        <v>703</v>
      </c>
      <c r="D63" s="281" t="s">
        <v>1050</v>
      </c>
      <c r="E63" s="282">
        <v>50726.78</v>
      </c>
      <c r="F63" s="283">
        <v>8</v>
      </c>
      <c r="G63" s="282">
        <v>405814.24</v>
      </c>
      <c r="H63" s="283">
        <v>8</v>
      </c>
      <c r="I63" s="282">
        <v>405814.24</v>
      </c>
      <c r="J63" s="284" t="s">
        <v>1051</v>
      </c>
    </row>
    <row r="64" spans="1:10" hidden="1">
      <c r="A64" s="280" t="s">
        <v>1057</v>
      </c>
      <c r="B64" s="281" t="s">
        <v>1058</v>
      </c>
      <c r="C64" s="281" t="s">
        <v>703</v>
      </c>
      <c r="D64" s="281" t="s">
        <v>1059</v>
      </c>
      <c r="E64" s="282">
        <v>126344.05</v>
      </c>
      <c r="F64" s="283">
        <v>9</v>
      </c>
      <c r="G64" s="282">
        <v>1137096.45</v>
      </c>
      <c r="H64" s="283">
        <v>9</v>
      </c>
      <c r="I64" s="282">
        <v>1137096.45</v>
      </c>
      <c r="J64" s="284" t="s">
        <v>1060</v>
      </c>
    </row>
    <row r="65" spans="1:10" hidden="1">
      <c r="A65" s="280" t="s">
        <v>1057</v>
      </c>
      <c r="B65" s="281" t="s">
        <v>1058</v>
      </c>
      <c r="C65" s="281" t="s">
        <v>703</v>
      </c>
      <c r="D65" s="281" t="s">
        <v>1062</v>
      </c>
      <c r="E65" s="282">
        <v>120652</v>
      </c>
      <c r="F65" s="283">
        <v>3</v>
      </c>
      <c r="G65" s="282">
        <v>361956</v>
      </c>
      <c r="H65" s="283">
        <v>3</v>
      </c>
      <c r="I65" s="282">
        <v>361956</v>
      </c>
      <c r="J65" s="284" t="s">
        <v>1060</v>
      </c>
    </row>
    <row r="66" spans="1:10" hidden="1">
      <c r="A66" s="280" t="s">
        <v>1057</v>
      </c>
      <c r="B66" s="281" t="s">
        <v>1058</v>
      </c>
      <c r="C66" s="281" t="s">
        <v>703</v>
      </c>
      <c r="D66" s="281" t="s">
        <v>2355</v>
      </c>
      <c r="E66" s="282">
        <v>40217.33</v>
      </c>
      <c r="F66" s="283">
        <v>1</v>
      </c>
      <c r="G66" s="282">
        <v>40217.33</v>
      </c>
      <c r="H66" s="283">
        <v>1</v>
      </c>
      <c r="I66" s="282">
        <v>40217.33</v>
      </c>
      <c r="J66" s="284" t="s">
        <v>1060</v>
      </c>
    </row>
    <row r="67" spans="1:10" hidden="1">
      <c r="A67" s="280" t="s">
        <v>1063</v>
      </c>
      <c r="B67" s="281" t="s">
        <v>1064</v>
      </c>
      <c r="C67" s="281" t="s">
        <v>703</v>
      </c>
      <c r="D67" s="281" t="s">
        <v>1067</v>
      </c>
      <c r="E67" s="282">
        <v>112608.63</v>
      </c>
      <c r="F67" s="283">
        <v>11</v>
      </c>
      <c r="G67" s="282">
        <v>1238694.93</v>
      </c>
      <c r="H67" s="283">
        <v>11</v>
      </c>
      <c r="I67" s="282">
        <v>1238694.93</v>
      </c>
      <c r="J67" s="284" t="s">
        <v>1066</v>
      </c>
    </row>
    <row r="68" spans="1:10" hidden="1">
      <c r="A68" s="280" t="s">
        <v>1077</v>
      </c>
      <c r="B68" s="281" t="s">
        <v>1078</v>
      </c>
      <c r="C68" s="281" t="s">
        <v>703</v>
      </c>
      <c r="D68" s="281" t="s">
        <v>1082</v>
      </c>
      <c r="E68" s="282">
        <v>15617.83</v>
      </c>
      <c r="F68" s="283">
        <v>2</v>
      </c>
      <c r="G68" s="282">
        <v>31235.66</v>
      </c>
      <c r="H68" s="283">
        <v>2</v>
      </c>
      <c r="I68" s="282">
        <v>31235.66</v>
      </c>
      <c r="J68" s="284" t="s">
        <v>1080</v>
      </c>
    </row>
    <row r="69" spans="1:10" hidden="1">
      <c r="A69" s="280" t="s">
        <v>1083</v>
      </c>
      <c r="B69" s="281" t="s">
        <v>1084</v>
      </c>
      <c r="C69" s="281" t="s">
        <v>703</v>
      </c>
      <c r="D69" s="281" t="s">
        <v>1087</v>
      </c>
      <c r="E69" s="282">
        <v>48577.3</v>
      </c>
      <c r="F69" s="283">
        <v>14</v>
      </c>
      <c r="G69" s="282">
        <v>680082.2</v>
      </c>
      <c r="H69" s="283">
        <v>14</v>
      </c>
      <c r="I69" s="282">
        <v>680082.2</v>
      </c>
      <c r="J69" s="284" t="s">
        <v>1088</v>
      </c>
    </row>
    <row r="70" spans="1:10" hidden="1">
      <c r="A70" s="280" t="s">
        <v>1083</v>
      </c>
      <c r="B70" s="281" t="s">
        <v>1084</v>
      </c>
      <c r="C70" s="281" t="s">
        <v>703</v>
      </c>
      <c r="D70" s="281" t="s">
        <v>1089</v>
      </c>
      <c r="E70" s="282">
        <v>48577.3</v>
      </c>
      <c r="F70" s="283">
        <v>2</v>
      </c>
      <c r="G70" s="282">
        <v>97154.6</v>
      </c>
      <c r="H70" s="283">
        <v>2</v>
      </c>
      <c r="I70" s="282">
        <v>97154.6</v>
      </c>
      <c r="J70" s="284" t="s">
        <v>1088</v>
      </c>
    </row>
    <row r="71" spans="1:10" hidden="1">
      <c r="A71" s="280" t="s">
        <v>1090</v>
      </c>
      <c r="B71" s="281" t="s">
        <v>1091</v>
      </c>
      <c r="C71" s="281" t="s">
        <v>703</v>
      </c>
      <c r="D71" s="281" t="s">
        <v>1094</v>
      </c>
      <c r="E71" s="282">
        <v>33404.410000000003</v>
      </c>
      <c r="F71" s="283">
        <v>5</v>
      </c>
      <c r="G71" s="282">
        <v>167022.06</v>
      </c>
      <c r="H71" s="283">
        <v>5</v>
      </c>
      <c r="I71" s="282">
        <v>167022.04999999999</v>
      </c>
      <c r="J71" s="284" t="s">
        <v>1093</v>
      </c>
    </row>
    <row r="72" spans="1:10" hidden="1">
      <c r="A72" s="280" t="s">
        <v>1099</v>
      </c>
      <c r="B72" s="281" t="s">
        <v>1100</v>
      </c>
      <c r="C72" s="281" t="s">
        <v>703</v>
      </c>
      <c r="D72" s="281" t="s">
        <v>1105</v>
      </c>
      <c r="E72" s="282">
        <v>89600</v>
      </c>
      <c r="F72" s="283">
        <v>1</v>
      </c>
      <c r="G72" s="282">
        <v>89600</v>
      </c>
      <c r="H72" s="283">
        <v>1</v>
      </c>
      <c r="I72" s="282">
        <v>89600</v>
      </c>
      <c r="J72" s="284" t="s">
        <v>1104</v>
      </c>
    </row>
    <row r="73" spans="1:10" hidden="1">
      <c r="A73" s="280" t="s">
        <v>1107</v>
      </c>
      <c r="B73" s="281" t="s">
        <v>1108</v>
      </c>
      <c r="C73" s="281" t="s">
        <v>703</v>
      </c>
      <c r="D73" s="281" t="s">
        <v>1113</v>
      </c>
      <c r="E73" s="282">
        <v>31805.759999999998</v>
      </c>
      <c r="F73" s="283">
        <v>4</v>
      </c>
      <c r="G73" s="282">
        <v>127223.03999999999</v>
      </c>
      <c r="H73" s="283">
        <v>4</v>
      </c>
      <c r="I73" s="282">
        <v>127223.03999999999</v>
      </c>
      <c r="J73" s="284" t="s">
        <v>1112</v>
      </c>
    </row>
    <row r="74" spans="1:10" hidden="1">
      <c r="A74" s="280" t="s">
        <v>1107</v>
      </c>
      <c r="B74" s="281" t="s">
        <v>1108</v>
      </c>
      <c r="C74" s="281" t="s">
        <v>703</v>
      </c>
      <c r="D74" s="281" t="s">
        <v>1114</v>
      </c>
      <c r="E74" s="282">
        <v>16186.16</v>
      </c>
      <c r="F74" s="283">
        <v>28</v>
      </c>
      <c r="G74" s="282">
        <v>453212.48</v>
      </c>
      <c r="H74" s="283">
        <v>28</v>
      </c>
      <c r="I74" s="282">
        <v>453212.48</v>
      </c>
      <c r="J74" s="284" t="s">
        <v>1110</v>
      </c>
    </row>
    <row r="75" spans="1:10" hidden="1">
      <c r="A75" s="280" t="s">
        <v>1115</v>
      </c>
      <c r="B75" s="281" t="s">
        <v>1116</v>
      </c>
      <c r="C75" s="281" t="s">
        <v>703</v>
      </c>
      <c r="D75" s="281" t="s">
        <v>1117</v>
      </c>
      <c r="E75" s="282">
        <v>13063.51</v>
      </c>
      <c r="F75" s="283">
        <v>36</v>
      </c>
      <c r="G75" s="282">
        <v>470286.36</v>
      </c>
      <c r="H75" s="283">
        <v>36</v>
      </c>
      <c r="I75" s="282">
        <v>470286.36</v>
      </c>
      <c r="J75" s="284" t="s">
        <v>1118</v>
      </c>
    </row>
    <row r="76" spans="1:10" hidden="1">
      <c r="A76" s="280" t="s">
        <v>1115</v>
      </c>
      <c r="B76" s="281" t="s">
        <v>1116</v>
      </c>
      <c r="C76" s="281" t="s">
        <v>703</v>
      </c>
      <c r="D76" s="281" t="s">
        <v>1119</v>
      </c>
      <c r="E76" s="282">
        <v>26127.02</v>
      </c>
      <c r="F76" s="283">
        <v>3</v>
      </c>
      <c r="G76" s="282">
        <v>78381.06</v>
      </c>
      <c r="H76" s="283">
        <v>3</v>
      </c>
      <c r="I76" s="282">
        <v>78381.06</v>
      </c>
      <c r="J76" s="284" t="s">
        <v>1118</v>
      </c>
    </row>
    <row r="77" spans="1:10" hidden="1">
      <c r="A77" s="280" t="s">
        <v>1115</v>
      </c>
      <c r="B77" s="281" t="s">
        <v>1116</v>
      </c>
      <c r="C77" s="281" t="s">
        <v>703</v>
      </c>
      <c r="D77" s="281" t="s">
        <v>1120</v>
      </c>
      <c r="E77" s="282">
        <v>19595.259999999998</v>
      </c>
      <c r="F77" s="283">
        <v>18</v>
      </c>
      <c r="G77" s="282">
        <v>352714.68</v>
      </c>
      <c r="H77" s="283">
        <v>18</v>
      </c>
      <c r="I77" s="282">
        <v>352714.68</v>
      </c>
      <c r="J77" s="284" t="s">
        <v>1118</v>
      </c>
    </row>
    <row r="78" spans="1:10" hidden="1">
      <c r="A78" s="280" t="s">
        <v>1115</v>
      </c>
      <c r="B78" s="281" t="s">
        <v>1116</v>
      </c>
      <c r="C78" s="281" t="s">
        <v>703</v>
      </c>
      <c r="D78" s="281" t="s">
        <v>1121</v>
      </c>
      <c r="E78" s="282">
        <v>35351.75</v>
      </c>
      <c r="F78" s="283">
        <v>12</v>
      </c>
      <c r="G78" s="282">
        <v>424221</v>
      </c>
      <c r="H78" s="283">
        <v>12</v>
      </c>
      <c r="I78" s="282">
        <v>424221</v>
      </c>
      <c r="J78" s="284" t="s">
        <v>1118</v>
      </c>
    </row>
    <row r="79" spans="1:10" hidden="1">
      <c r="A79" s="280" t="s">
        <v>1126</v>
      </c>
      <c r="B79" s="281" t="s">
        <v>1127</v>
      </c>
      <c r="C79" s="281" t="s">
        <v>703</v>
      </c>
      <c r="D79" s="281" t="s">
        <v>1128</v>
      </c>
      <c r="E79" s="282">
        <v>5813.84</v>
      </c>
      <c r="F79" s="283">
        <v>40.25</v>
      </c>
      <c r="G79" s="282">
        <v>234007.04000000001</v>
      </c>
      <c r="H79" s="283">
        <v>40.25</v>
      </c>
      <c r="I79" s="282">
        <v>234007.06</v>
      </c>
      <c r="J79" s="284" t="s">
        <v>1129</v>
      </c>
    </row>
    <row r="80" spans="1:10" hidden="1">
      <c r="A80" s="280" t="s">
        <v>1126</v>
      </c>
      <c r="B80" s="281" t="s">
        <v>1127</v>
      </c>
      <c r="C80" s="281" t="s">
        <v>703</v>
      </c>
      <c r="D80" s="281" t="s">
        <v>1130</v>
      </c>
      <c r="E80" s="282">
        <v>17270.28</v>
      </c>
      <c r="F80" s="283">
        <v>38</v>
      </c>
      <c r="G80" s="282">
        <v>656270.66</v>
      </c>
      <c r="H80" s="283">
        <v>38</v>
      </c>
      <c r="I80" s="282">
        <v>656270.64</v>
      </c>
      <c r="J80" s="284" t="s">
        <v>1129</v>
      </c>
    </row>
    <row r="81" spans="1:10" hidden="1">
      <c r="A81" s="280" t="s">
        <v>1131</v>
      </c>
      <c r="B81" s="281" t="s">
        <v>1132</v>
      </c>
      <c r="C81" s="281" t="s">
        <v>703</v>
      </c>
      <c r="D81" s="281" t="s">
        <v>1133</v>
      </c>
      <c r="E81" s="282">
        <v>64819.9</v>
      </c>
      <c r="F81" s="283">
        <v>5</v>
      </c>
      <c r="G81" s="282">
        <v>324099.5</v>
      </c>
      <c r="H81" s="283">
        <v>5</v>
      </c>
      <c r="I81" s="282">
        <v>324099.5</v>
      </c>
      <c r="J81" s="284" t="s">
        <v>1134</v>
      </c>
    </row>
    <row r="82" spans="1:10" hidden="1">
      <c r="A82" s="280" t="s">
        <v>1135</v>
      </c>
      <c r="B82" s="281" t="s">
        <v>1136</v>
      </c>
      <c r="C82" s="281" t="s">
        <v>703</v>
      </c>
      <c r="D82" s="281" t="s">
        <v>1137</v>
      </c>
      <c r="E82" s="282">
        <v>66762.179999999993</v>
      </c>
      <c r="F82" s="283">
        <v>10</v>
      </c>
      <c r="G82" s="282">
        <v>667621.76</v>
      </c>
      <c r="H82" s="283">
        <v>10</v>
      </c>
      <c r="I82" s="282">
        <v>667621.80000000005</v>
      </c>
      <c r="J82" s="284" t="s">
        <v>1138</v>
      </c>
    </row>
    <row r="83" spans="1:10" hidden="1">
      <c r="A83" s="280" t="s">
        <v>1161</v>
      </c>
      <c r="B83" s="281" t="s">
        <v>1162</v>
      </c>
      <c r="C83" s="281" t="s">
        <v>703</v>
      </c>
      <c r="D83" s="281" t="s">
        <v>1163</v>
      </c>
      <c r="E83" s="282">
        <v>33076.81</v>
      </c>
      <c r="F83" s="283">
        <v>123.43</v>
      </c>
      <c r="G83" s="282">
        <v>4082670.19</v>
      </c>
      <c r="H83" s="283">
        <v>123.43</v>
      </c>
      <c r="I83" s="282">
        <v>4082670.66</v>
      </c>
      <c r="J83" s="284" t="s">
        <v>1164</v>
      </c>
    </row>
    <row r="84" spans="1:10" hidden="1">
      <c r="A84" s="280" t="s">
        <v>1165</v>
      </c>
      <c r="B84" s="281" t="s">
        <v>1166</v>
      </c>
      <c r="C84" s="281" t="s">
        <v>703</v>
      </c>
      <c r="D84" s="281" t="s">
        <v>1167</v>
      </c>
      <c r="E84" s="282">
        <v>4341.78</v>
      </c>
      <c r="F84" s="283">
        <v>31.28</v>
      </c>
      <c r="G84" s="282">
        <v>135810.87</v>
      </c>
      <c r="H84" s="283">
        <v>31.28</v>
      </c>
      <c r="I84" s="282">
        <v>135810.88</v>
      </c>
      <c r="J84" s="284" t="s">
        <v>1168</v>
      </c>
    </row>
    <row r="85" spans="1:10" hidden="1">
      <c r="A85" s="280" t="s">
        <v>1165</v>
      </c>
      <c r="B85" s="281" t="s">
        <v>1166</v>
      </c>
      <c r="C85" s="281" t="s">
        <v>703</v>
      </c>
      <c r="D85" s="281" t="s">
        <v>1169</v>
      </c>
      <c r="E85" s="282">
        <v>21216.63</v>
      </c>
      <c r="F85" s="283">
        <v>9.31</v>
      </c>
      <c r="G85" s="282">
        <v>197526.82</v>
      </c>
      <c r="H85" s="283">
        <v>9.31</v>
      </c>
      <c r="I85" s="282">
        <v>197526.83</v>
      </c>
      <c r="J85" s="284" t="s">
        <v>1168</v>
      </c>
    </row>
    <row r="86" spans="1:10" hidden="1">
      <c r="A86" s="280" t="s">
        <v>1174</v>
      </c>
      <c r="B86" s="281" t="s">
        <v>1175</v>
      </c>
      <c r="C86" s="281" t="s">
        <v>703</v>
      </c>
      <c r="D86" s="281" t="s">
        <v>1178</v>
      </c>
      <c r="E86" s="282">
        <v>16532.32</v>
      </c>
      <c r="F86" s="283">
        <v>1.57</v>
      </c>
      <c r="G86" s="282">
        <v>25955.74</v>
      </c>
      <c r="H86" s="283">
        <v>1.57</v>
      </c>
      <c r="I86" s="282">
        <v>25955.74</v>
      </c>
      <c r="J86" s="284" t="s">
        <v>1177</v>
      </c>
    </row>
    <row r="87" spans="1:10" hidden="1">
      <c r="A87" s="280" t="s">
        <v>1174</v>
      </c>
      <c r="B87" s="281" t="s">
        <v>1175</v>
      </c>
      <c r="C87" s="281" t="s">
        <v>703</v>
      </c>
      <c r="D87" s="281" t="s">
        <v>1179</v>
      </c>
      <c r="E87" s="282">
        <v>40189.06</v>
      </c>
      <c r="F87" s="283">
        <v>20.3</v>
      </c>
      <c r="G87" s="282">
        <v>815837.82</v>
      </c>
      <c r="H87" s="283">
        <v>20.3</v>
      </c>
      <c r="I87" s="282">
        <v>815837.92</v>
      </c>
      <c r="J87" s="284" t="s">
        <v>1177</v>
      </c>
    </row>
    <row r="88" spans="1:10" hidden="1">
      <c r="A88" s="280" t="s">
        <v>1181</v>
      </c>
      <c r="B88" s="281" t="s">
        <v>1182</v>
      </c>
      <c r="C88" s="281" t="s">
        <v>703</v>
      </c>
      <c r="D88" s="281" t="s">
        <v>1183</v>
      </c>
      <c r="E88" s="282">
        <v>39171.519999999997</v>
      </c>
      <c r="F88" s="283">
        <v>80</v>
      </c>
      <c r="G88" s="282">
        <v>3133721.2</v>
      </c>
      <c r="H88" s="283">
        <v>80</v>
      </c>
      <c r="I88" s="282">
        <v>3133721.6</v>
      </c>
      <c r="J88" s="284" t="s">
        <v>1184</v>
      </c>
    </row>
    <row r="89" spans="1:10" hidden="1">
      <c r="A89" s="280" t="s">
        <v>1185</v>
      </c>
      <c r="B89" s="281" t="s">
        <v>1186</v>
      </c>
      <c r="C89" s="281" t="s">
        <v>703</v>
      </c>
      <c r="D89" s="281" t="s">
        <v>1187</v>
      </c>
      <c r="E89" s="282">
        <v>39939.449999999997</v>
      </c>
      <c r="F89" s="283">
        <v>18</v>
      </c>
      <c r="G89" s="282">
        <v>718910.1</v>
      </c>
      <c r="H89" s="283">
        <v>18</v>
      </c>
      <c r="I89" s="282">
        <v>718910.1</v>
      </c>
      <c r="J89" s="284" t="s">
        <v>1188</v>
      </c>
    </row>
    <row r="90" spans="1:10" hidden="1">
      <c r="A90" s="280" t="s">
        <v>1220</v>
      </c>
      <c r="B90" s="281" t="s">
        <v>1221</v>
      </c>
      <c r="C90" s="281" t="s">
        <v>703</v>
      </c>
      <c r="D90" s="281" t="s">
        <v>1222</v>
      </c>
      <c r="E90" s="282">
        <v>61120.35</v>
      </c>
      <c r="F90" s="283">
        <v>12</v>
      </c>
      <c r="G90" s="282">
        <v>733444.2</v>
      </c>
      <c r="H90" s="283">
        <v>12</v>
      </c>
      <c r="I90" s="282">
        <v>733444.2</v>
      </c>
      <c r="J90" s="284" t="s">
        <v>1223</v>
      </c>
    </row>
    <row r="91" spans="1:10" hidden="1">
      <c r="A91" s="280" t="s">
        <v>1253</v>
      </c>
      <c r="B91" s="281" t="s">
        <v>1254</v>
      </c>
      <c r="C91" s="281" t="s">
        <v>703</v>
      </c>
      <c r="D91" s="281" t="s">
        <v>1255</v>
      </c>
      <c r="E91" s="282">
        <v>2211.7800000000002</v>
      </c>
      <c r="F91" s="283">
        <v>2.11</v>
      </c>
      <c r="G91" s="282">
        <v>4666.8599999999997</v>
      </c>
      <c r="H91" s="283">
        <v>2.11</v>
      </c>
      <c r="I91" s="282">
        <v>4666.8599999999997</v>
      </c>
      <c r="J91" s="284" t="s">
        <v>1256</v>
      </c>
    </row>
    <row r="92" spans="1:10" hidden="1">
      <c r="A92" s="280" t="s">
        <v>1253</v>
      </c>
      <c r="B92" s="281" t="s">
        <v>1254</v>
      </c>
      <c r="C92" s="281" t="s">
        <v>703</v>
      </c>
      <c r="D92" s="281" t="s">
        <v>1257</v>
      </c>
      <c r="E92" s="282">
        <v>2246.83</v>
      </c>
      <c r="F92" s="283">
        <v>28.07</v>
      </c>
      <c r="G92" s="282">
        <v>63068.480000000003</v>
      </c>
      <c r="H92" s="283">
        <v>28.07</v>
      </c>
      <c r="I92" s="282">
        <v>63068.52</v>
      </c>
      <c r="J92" s="284" t="s">
        <v>1258</v>
      </c>
    </row>
    <row r="93" spans="1:10" hidden="1">
      <c r="A93" s="280" t="s">
        <v>1253</v>
      </c>
      <c r="B93" s="281" t="s">
        <v>1254</v>
      </c>
      <c r="C93" s="281" t="s">
        <v>703</v>
      </c>
      <c r="D93" s="281" t="s">
        <v>1259</v>
      </c>
      <c r="E93" s="282">
        <v>2248.9</v>
      </c>
      <c r="F93" s="283">
        <v>9.25</v>
      </c>
      <c r="G93" s="282">
        <v>20802.36</v>
      </c>
      <c r="H93" s="283">
        <v>9.25</v>
      </c>
      <c r="I93" s="282">
        <v>20802.330000000002</v>
      </c>
      <c r="J93" s="284" t="s">
        <v>1260</v>
      </c>
    </row>
    <row r="94" spans="1:10" hidden="1">
      <c r="A94" s="280" t="s">
        <v>1261</v>
      </c>
      <c r="B94" s="281" t="s">
        <v>1262</v>
      </c>
      <c r="C94" s="281" t="s">
        <v>703</v>
      </c>
      <c r="D94" s="281" t="s">
        <v>1263</v>
      </c>
      <c r="E94" s="282">
        <v>20766.57</v>
      </c>
      <c r="F94" s="283">
        <v>8.91</v>
      </c>
      <c r="G94" s="282">
        <v>185030.15</v>
      </c>
      <c r="H94" s="283">
        <v>8.91</v>
      </c>
      <c r="I94" s="282">
        <v>185030.14</v>
      </c>
      <c r="J94" s="284" t="s">
        <v>1264</v>
      </c>
    </row>
    <row r="95" spans="1:10" hidden="1">
      <c r="A95" s="280" t="s">
        <v>1284</v>
      </c>
      <c r="B95" s="281" t="s">
        <v>1285</v>
      </c>
      <c r="C95" s="281" t="s">
        <v>703</v>
      </c>
      <c r="D95" s="281" t="s">
        <v>1286</v>
      </c>
      <c r="E95" s="282">
        <v>10089.629999999999</v>
      </c>
      <c r="F95" s="283">
        <v>12.02</v>
      </c>
      <c r="G95" s="282">
        <v>121277.35</v>
      </c>
      <c r="H95" s="283">
        <v>12.02</v>
      </c>
      <c r="I95" s="282">
        <v>121277.35</v>
      </c>
      <c r="J95" s="284" t="s">
        <v>1287</v>
      </c>
    </row>
    <row r="96" spans="1:10" hidden="1">
      <c r="A96" s="280" t="s">
        <v>1293</v>
      </c>
      <c r="B96" s="281" t="s">
        <v>1294</v>
      </c>
      <c r="C96" s="281" t="s">
        <v>703</v>
      </c>
      <c r="D96" s="281" t="s">
        <v>1300</v>
      </c>
      <c r="E96" s="282">
        <v>118305.34</v>
      </c>
      <c r="F96" s="283">
        <v>9</v>
      </c>
      <c r="G96" s="282">
        <v>1064748.02</v>
      </c>
      <c r="H96" s="283">
        <v>9</v>
      </c>
      <c r="I96" s="282">
        <v>1064748.06</v>
      </c>
      <c r="J96" s="284" t="s">
        <v>1296</v>
      </c>
    </row>
    <row r="97" spans="1:10" hidden="1">
      <c r="A97" s="280" t="s">
        <v>1313</v>
      </c>
      <c r="B97" s="281" t="s">
        <v>1314</v>
      </c>
      <c r="C97" s="281" t="s">
        <v>703</v>
      </c>
      <c r="D97" s="281" t="s">
        <v>1315</v>
      </c>
      <c r="E97" s="282">
        <v>37865.480000000003</v>
      </c>
      <c r="F97" s="283">
        <v>15</v>
      </c>
      <c r="G97" s="282">
        <v>567982.19999999995</v>
      </c>
      <c r="H97" s="283">
        <v>15</v>
      </c>
      <c r="I97" s="282">
        <v>567982.19999999995</v>
      </c>
      <c r="J97" s="284" t="s">
        <v>1316</v>
      </c>
    </row>
    <row r="98" spans="1:10" hidden="1">
      <c r="A98" s="280" t="s">
        <v>1313</v>
      </c>
      <c r="B98" s="281" t="s">
        <v>1314</v>
      </c>
      <c r="C98" s="281" t="s">
        <v>703</v>
      </c>
      <c r="D98" s="281" t="s">
        <v>1317</v>
      </c>
      <c r="E98" s="282">
        <v>37865.480000000003</v>
      </c>
      <c r="F98" s="283">
        <v>9</v>
      </c>
      <c r="G98" s="282">
        <v>340789.32</v>
      </c>
      <c r="H98" s="283">
        <v>9</v>
      </c>
      <c r="I98" s="282">
        <v>340789.32</v>
      </c>
      <c r="J98" s="284" t="s">
        <v>1316</v>
      </c>
    </row>
    <row r="99" spans="1:10" hidden="1">
      <c r="A99" s="280" t="s">
        <v>1322</v>
      </c>
      <c r="B99" s="281" t="s">
        <v>1323</v>
      </c>
      <c r="C99" s="281" t="s">
        <v>703</v>
      </c>
      <c r="D99" s="281" t="s">
        <v>1324</v>
      </c>
      <c r="E99" s="282">
        <v>15705.54</v>
      </c>
      <c r="F99" s="283">
        <v>5</v>
      </c>
      <c r="G99" s="282">
        <v>78527.679999999993</v>
      </c>
      <c r="H99" s="283">
        <v>5</v>
      </c>
      <c r="I99" s="282">
        <v>78527.7</v>
      </c>
      <c r="J99" s="284" t="s">
        <v>1325</v>
      </c>
    </row>
    <row r="100" spans="1:10" hidden="1">
      <c r="A100" s="280" t="s">
        <v>1322</v>
      </c>
      <c r="B100" s="281" t="s">
        <v>1323</v>
      </c>
      <c r="C100" s="281" t="s">
        <v>703</v>
      </c>
      <c r="D100" s="281" t="s">
        <v>1326</v>
      </c>
      <c r="E100" s="282">
        <v>15761.83</v>
      </c>
      <c r="F100" s="283">
        <v>4</v>
      </c>
      <c r="G100" s="282">
        <v>63047.32</v>
      </c>
      <c r="H100" s="283">
        <v>4</v>
      </c>
      <c r="I100" s="282">
        <v>63047.32</v>
      </c>
      <c r="J100" s="284" t="s">
        <v>1327</v>
      </c>
    </row>
    <row r="101" spans="1:10" hidden="1">
      <c r="A101" s="280" t="s">
        <v>1322</v>
      </c>
      <c r="B101" s="281" t="s">
        <v>1323</v>
      </c>
      <c r="C101" s="281" t="s">
        <v>703</v>
      </c>
      <c r="D101" s="281" t="s">
        <v>1328</v>
      </c>
      <c r="E101" s="282">
        <v>14711.04</v>
      </c>
      <c r="F101" s="283">
        <v>3</v>
      </c>
      <c r="G101" s="282">
        <v>44133.120000000003</v>
      </c>
      <c r="H101" s="283">
        <v>3</v>
      </c>
      <c r="I101" s="282">
        <v>44133.120000000003</v>
      </c>
      <c r="J101" s="284" t="s">
        <v>1329</v>
      </c>
    </row>
    <row r="102" spans="1:10" hidden="1">
      <c r="A102" s="280" t="s">
        <v>1330</v>
      </c>
      <c r="B102" s="281" t="s">
        <v>1331</v>
      </c>
      <c r="C102" s="281" t="s">
        <v>703</v>
      </c>
      <c r="D102" s="281" t="s">
        <v>1332</v>
      </c>
      <c r="E102" s="282">
        <v>12780.18</v>
      </c>
      <c r="F102" s="283">
        <v>14</v>
      </c>
      <c r="G102" s="282">
        <v>178922.52</v>
      </c>
      <c r="H102" s="283">
        <v>14</v>
      </c>
      <c r="I102" s="282">
        <v>178922.52</v>
      </c>
      <c r="J102" s="284" t="s">
        <v>1333</v>
      </c>
    </row>
    <row r="103" spans="1:10" hidden="1">
      <c r="A103" s="280" t="s">
        <v>1330</v>
      </c>
      <c r="B103" s="281" t="s">
        <v>1331</v>
      </c>
      <c r="C103" s="281" t="s">
        <v>703</v>
      </c>
      <c r="D103" s="281" t="s">
        <v>1336</v>
      </c>
      <c r="E103" s="282">
        <v>12780.17</v>
      </c>
      <c r="F103" s="283">
        <v>29</v>
      </c>
      <c r="G103" s="282">
        <v>370624.93</v>
      </c>
      <c r="H103" s="283">
        <v>29</v>
      </c>
      <c r="I103" s="282">
        <v>370624.93</v>
      </c>
      <c r="J103" s="284" t="s">
        <v>1335</v>
      </c>
    </row>
    <row r="104" spans="1:10" hidden="1">
      <c r="A104" s="280" t="s">
        <v>1339</v>
      </c>
      <c r="B104" s="281" t="s">
        <v>1340</v>
      </c>
      <c r="C104" s="281" t="s">
        <v>703</v>
      </c>
      <c r="D104" s="281" t="s">
        <v>1343</v>
      </c>
      <c r="E104" s="282">
        <v>12780.1</v>
      </c>
      <c r="F104" s="283">
        <v>6</v>
      </c>
      <c r="G104" s="282">
        <v>76680.600000000006</v>
      </c>
      <c r="H104" s="283">
        <v>6</v>
      </c>
      <c r="I104" s="282">
        <v>76680.600000000006</v>
      </c>
      <c r="J104" s="284" t="s">
        <v>1344</v>
      </c>
    </row>
    <row r="105" spans="1:10" hidden="1">
      <c r="A105" s="280" t="s">
        <v>1345</v>
      </c>
      <c r="B105" s="281" t="s">
        <v>1346</v>
      </c>
      <c r="C105" s="281" t="s">
        <v>703</v>
      </c>
      <c r="D105" s="281" t="s">
        <v>1349</v>
      </c>
      <c r="E105" s="282">
        <v>38340.32</v>
      </c>
      <c r="F105" s="283">
        <v>11</v>
      </c>
      <c r="G105" s="282">
        <v>421743.52</v>
      </c>
      <c r="H105" s="283">
        <v>11</v>
      </c>
      <c r="I105" s="282">
        <v>421743.52</v>
      </c>
      <c r="J105" s="284" t="s">
        <v>1348</v>
      </c>
    </row>
    <row r="106" spans="1:10" hidden="1">
      <c r="A106" s="280" t="s">
        <v>1350</v>
      </c>
      <c r="B106" s="281" t="s">
        <v>1351</v>
      </c>
      <c r="C106" s="281" t="s">
        <v>703</v>
      </c>
      <c r="D106" s="281" t="s">
        <v>1352</v>
      </c>
      <c r="E106" s="282">
        <v>36153.85</v>
      </c>
      <c r="F106" s="283">
        <v>6</v>
      </c>
      <c r="G106" s="282">
        <v>216923.1</v>
      </c>
      <c r="H106" s="283">
        <v>6</v>
      </c>
      <c r="I106" s="282">
        <v>216923.1</v>
      </c>
      <c r="J106" s="284" t="s">
        <v>1353</v>
      </c>
    </row>
    <row r="107" spans="1:10" hidden="1">
      <c r="A107" s="280" t="s">
        <v>1350</v>
      </c>
      <c r="B107" s="281" t="s">
        <v>1351</v>
      </c>
      <c r="C107" s="281" t="s">
        <v>703</v>
      </c>
      <c r="D107" s="281" t="s">
        <v>1354</v>
      </c>
      <c r="E107" s="282">
        <v>144615.38</v>
      </c>
      <c r="F107" s="283">
        <v>9</v>
      </c>
      <c r="G107" s="282">
        <v>1301538.3999999999</v>
      </c>
      <c r="H107" s="283">
        <v>9</v>
      </c>
      <c r="I107" s="282">
        <v>1301538.42</v>
      </c>
      <c r="J107" s="284" t="s">
        <v>1353</v>
      </c>
    </row>
    <row r="108" spans="1:10" hidden="1">
      <c r="A108" s="280" t="s">
        <v>1350</v>
      </c>
      <c r="B108" s="281" t="s">
        <v>1351</v>
      </c>
      <c r="C108" s="281" t="s">
        <v>703</v>
      </c>
      <c r="D108" s="281" t="s">
        <v>1355</v>
      </c>
      <c r="E108" s="282">
        <v>216923.08</v>
      </c>
      <c r="F108" s="283">
        <v>6</v>
      </c>
      <c r="G108" s="282">
        <v>1301538.48</v>
      </c>
      <c r="H108" s="283">
        <v>6</v>
      </c>
      <c r="I108" s="282">
        <v>1301538.48</v>
      </c>
      <c r="J108" s="284" t="s">
        <v>1353</v>
      </c>
    </row>
    <row r="109" spans="1:10" hidden="1">
      <c r="A109" s="280" t="s">
        <v>1356</v>
      </c>
      <c r="B109" s="281" t="s">
        <v>1357</v>
      </c>
      <c r="C109" s="281" t="s">
        <v>703</v>
      </c>
      <c r="D109" s="281" t="s">
        <v>1360</v>
      </c>
      <c r="E109" s="282">
        <v>10788.21</v>
      </c>
      <c r="F109" s="283">
        <v>3</v>
      </c>
      <c r="G109" s="282">
        <v>32364.63</v>
      </c>
      <c r="H109" s="283">
        <v>3</v>
      </c>
      <c r="I109" s="282">
        <v>32364.63</v>
      </c>
      <c r="J109" s="284" t="s">
        <v>1359</v>
      </c>
    </row>
    <row r="110" spans="1:10" hidden="1">
      <c r="A110" s="280" t="s">
        <v>1356</v>
      </c>
      <c r="B110" s="281" t="s">
        <v>1357</v>
      </c>
      <c r="C110" s="281" t="s">
        <v>703</v>
      </c>
      <c r="D110" s="281" t="s">
        <v>1361</v>
      </c>
      <c r="E110" s="282">
        <v>5375.75</v>
      </c>
      <c r="F110" s="283">
        <v>21</v>
      </c>
      <c r="G110" s="282">
        <v>112890.82</v>
      </c>
      <c r="H110" s="283">
        <v>21</v>
      </c>
      <c r="I110" s="282">
        <v>112890.75</v>
      </c>
      <c r="J110" s="284" t="s">
        <v>1359</v>
      </c>
    </row>
    <row r="111" spans="1:10" hidden="1">
      <c r="A111" s="280" t="s">
        <v>1356</v>
      </c>
      <c r="B111" s="281" t="s">
        <v>1357</v>
      </c>
      <c r="C111" s="281" t="s">
        <v>703</v>
      </c>
      <c r="D111" s="281" t="s">
        <v>1362</v>
      </c>
      <c r="E111" s="282">
        <v>10788.21</v>
      </c>
      <c r="F111" s="283">
        <v>29</v>
      </c>
      <c r="G111" s="282">
        <v>312858.09000000003</v>
      </c>
      <c r="H111" s="283">
        <v>29</v>
      </c>
      <c r="I111" s="282">
        <v>312858.09000000003</v>
      </c>
      <c r="J111" s="284" t="s">
        <v>1359</v>
      </c>
    </row>
    <row r="112" spans="1:10" hidden="1">
      <c r="A112" s="280" t="s">
        <v>1364</v>
      </c>
      <c r="B112" s="281" t="s">
        <v>1365</v>
      </c>
      <c r="C112" s="281" t="s">
        <v>703</v>
      </c>
      <c r="D112" s="281" t="s">
        <v>1370</v>
      </c>
      <c r="E112" s="282">
        <v>5230.6499999999996</v>
      </c>
      <c r="F112" s="283">
        <v>151</v>
      </c>
      <c r="G112" s="282">
        <v>789828.15</v>
      </c>
      <c r="H112" s="283">
        <v>151</v>
      </c>
      <c r="I112" s="282">
        <v>789828.15</v>
      </c>
      <c r="J112" s="284" t="s">
        <v>1371</v>
      </c>
    </row>
    <row r="113" spans="1:10" hidden="1">
      <c r="A113" s="280" t="s">
        <v>1364</v>
      </c>
      <c r="B113" s="281" t="s">
        <v>1365</v>
      </c>
      <c r="C113" s="281" t="s">
        <v>703</v>
      </c>
      <c r="D113" s="281" t="s">
        <v>2356</v>
      </c>
      <c r="E113" s="282">
        <v>15691.97</v>
      </c>
      <c r="F113" s="283">
        <v>1</v>
      </c>
      <c r="G113" s="282">
        <v>15691.97</v>
      </c>
      <c r="H113" s="283">
        <v>1</v>
      </c>
      <c r="I113" s="282">
        <v>15691.97</v>
      </c>
      <c r="J113" s="284" t="s">
        <v>1371</v>
      </c>
    </row>
    <row r="114" spans="1:10" hidden="1">
      <c r="A114" s="280" t="s">
        <v>1364</v>
      </c>
      <c r="B114" s="281" t="s">
        <v>1365</v>
      </c>
      <c r="C114" s="281" t="s">
        <v>703</v>
      </c>
      <c r="D114" s="281" t="s">
        <v>1372</v>
      </c>
      <c r="E114" s="282">
        <v>10788.3</v>
      </c>
      <c r="F114" s="283">
        <v>27</v>
      </c>
      <c r="G114" s="282">
        <v>291284.15999999997</v>
      </c>
      <c r="H114" s="283">
        <v>27</v>
      </c>
      <c r="I114" s="282">
        <v>291284.09999999998</v>
      </c>
      <c r="J114" s="284" t="s">
        <v>1371</v>
      </c>
    </row>
    <row r="115" spans="1:10" hidden="1">
      <c r="A115" s="280" t="s">
        <v>1373</v>
      </c>
      <c r="B115" s="281" t="s">
        <v>1374</v>
      </c>
      <c r="C115" s="281" t="s">
        <v>703</v>
      </c>
      <c r="D115" s="281" t="s">
        <v>1379</v>
      </c>
      <c r="E115" s="282">
        <v>6036.55</v>
      </c>
      <c r="F115" s="283">
        <v>4</v>
      </c>
      <c r="G115" s="282">
        <v>24146.2</v>
      </c>
      <c r="H115" s="283">
        <v>4</v>
      </c>
      <c r="I115" s="282">
        <v>24146.2</v>
      </c>
      <c r="J115" s="284" t="s">
        <v>1376</v>
      </c>
    </row>
    <row r="116" spans="1:10" hidden="1">
      <c r="A116" s="280" t="s">
        <v>1373</v>
      </c>
      <c r="B116" s="281" t="s">
        <v>1374</v>
      </c>
      <c r="C116" s="281" t="s">
        <v>703</v>
      </c>
      <c r="D116" s="281" t="s">
        <v>1380</v>
      </c>
      <c r="E116" s="282">
        <v>4605.5</v>
      </c>
      <c r="F116" s="283">
        <v>9</v>
      </c>
      <c r="G116" s="282">
        <v>41449.47</v>
      </c>
      <c r="H116" s="283">
        <v>9</v>
      </c>
      <c r="I116" s="282">
        <v>41449.5</v>
      </c>
      <c r="J116" s="284" t="s">
        <v>1381</v>
      </c>
    </row>
    <row r="117" spans="1:10" hidden="1">
      <c r="A117" s="280" t="s">
        <v>1373</v>
      </c>
      <c r="B117" s="281" t="s">
        <v>1374</v>
      </c>
      <c r="C117" s="281" t="s">
        <v>703</v>
      </c>
      <c r="D117" s="281" t="s">
        <v>1382</v>
      </c>
      <c r="E117" s="282">
        <v>10784.56</v>
      </c>
      <c r="F117" s="283">
        <v>149.5</v>
      </c>
      <c r="G117" s="282">
        <v>1612291.7</v>
      </c>
      <c r="H117" s="283">
        <v>149.5</v>
      </c>
      <c r="I117" s="282">
        <v>1612291.72</v>
      </c>
      <c r="J117" s="284" t="s">
        <v>1381</v>
      </c>
    </row>
    <row r="118" spans="1:10" hidden="1">
      <c r="A118" s="280" t="s">
        <v>1373</v>
      </c>
      <c r="B118" s="281" t="s">
        <v>1374</v>
      </c>
      <c r="C118" s="281" t="s">
        <v>703</v>
      </c>
      <c r="D118" s="281" t="s">
        <v>1385</v>
      </c>
      <c r="E118" s="282">
        <v>10788.43</v>
      </c>
      <c r="F118" s="283">
        <v>51</v>
      </c>
      <c r="G118" s="282">
        <v>550209.93000000005</v>
      </c>
      <c r="H118" s="283">
        <v>51</v>
      </c>
      <c r="I118" s="282">
        <v>550209.93000000005</v>
      </c>
      <c r="J118" s="284" t="s">
        <v>1384</v>
      </c>
    </row>
    <row r="119" spans="1:10" hidden="1">
      <c r="A119" s="280" t="s">
        <v>1373</v>
      </c>
      <c r="B119" s="281" t="s">
        <v>1374</v>
      </c>
      <c r="C119" s="281" t="s">
        <v>703</v>
      </c>
      <c r="D119" s="281" t="s">
        <v>1386</v>
      </c>
      <c r="E119" s="282">
        <v>10788.43</v>
      </c>
      <c r="F119" s="283">
        <v>3</v>
      </c>
      <c r="G119" s="282">
        <v>32365.29</v>
      </c>
      <c r="H119" s="283">
        <v>3</v>
      </c>
      <c r="I119" s="282">
        <v>32365.29</v>
      </c>
      <c r="J119" s="284" t="s">
        <v>1381</v>
      </c>
    </row>
    <row r="120" spans="1:10" hidden="1">
      <c r="A120" s="280" t="s">
        <v>1373</v>
      </c>
      <c r="B120" s="281" t="s">
        <v>1374</v>
      </c>
      <c r="C120" s="281" t="s">
        <v>703</v>
      </c>
      <c r="D120" s="281" t="s">
        <v>1387</v>
      </c>
      <c r="E120" s="282">
        <v>10788.43</v>
      </c>
      <c r="F120" s="283">
        <v>73</v>
      </c>
      <c r="G120" s="282">
        <v>787555.05</v>
      </c>
      <c r="H120" s="283">
        <v>73</v>
      </c>
      <c r="I120" s="282">
        <v>787555.39</v>
      </c>
      <c r="J120" s="284" t="s">
        <v>1381</v>
      </c>
    </row>
    <row r="121" spans="1:10" hidden="1">
      <c r="A121" s="280" t="s">
        <v>1388</v>
      </c>
      <c r="B121" s="281" t="s">
        <v>1389</v>
      </c>
      <c r="C121" s="281" t="s">
        <v>703</v>
      </c>
      <c r="D121" s="281" t="s">
        <v>1390</v>
      </c>
      <c r="E121" s="282">
        <v>10788.28</v>
      </c>
      <c r="F121" s="283">
        <v>9</v>
      </c>
      <c r="G121" s="282">
        <v>97094.52</v>
      </c>
      <c r="H121" s="283">
        <v>9</v>
      </c>
      <c r="I121" s="282">
        <v>97094.52</v>
      </c>
      <c r="J121" s="284" t="s">
        <v>1391</v>
      </c>
    </row>
    <row r="122" spans="1:10" hidden="1">
      <c r="A122" s="280" t="s">
        <v>1388</v>
      </c>
      <c r="B122" s="281" t="s">
        <v>1389</v>
      </c>
      <c r="C122" s="281" t="s">
        <v>703</v>
      </c>
      <c r="D122" s="281" t="s">
        <v>1392</v>
      </c>
      <c r="E122" s="282">
        <v>10788.28</v>
      </c>
      <c r="F122" s="283">
        <v>15</v>
      </c>
      <c r="G122" s="282">
        <v>161824.20000000001</v>
      </c>
      <c r="H122" s="283">
        <v>15</v>
      </c>
      <c r="I122" s="282">
        <v>161824.20000000001</v>
      </c>
      <c r="J122" s="284" t="s">
        <v>1391</v>
      </c>
    </row>
    <row r="123" spans="1:10" hidden="1">
      <c r="A123" s="280" t="s">
        <v>1393</v>
      </c>
      <c r="B123" s="281" t="s">
        <v>1394</v>
      </c>
      <c r="C123" s="281" t="s">
        <v>703</v>
      </c>
      <c r="D123" s="281" t="s">
        <v>1395</v>
      </c>
      <c r="E123" s="282">
        <v>11719.66</v>
      </c>
      <c r="F123" s="283">
        <v>6</v>
      </c>
      <c r="G123" s="282">
        <v>70317.960000000006</v>
      </c>
      <c r="H123" s="283">
        <v>6</v>
      </c>
      <c r="I123" s="282">
        <v>70317.960000000006</v>
      </c>
      <c r="J123" s="284" t="s">
        <v>1396</v>
      </c>
    </row>
    <row r="124" spans="1:10" hidden="1">
      <c r="A124" s="280" t="s">
        <v>1397</v>
      </c>
      <c r="B124" s="281" t="s">
        <v>1398</v>
      </c>
      <c r="C124" s="281" t="s">
        <v>703</v>
      </c>
      <c r="D124" s="281" t="s">
        <v>1399</v>
      </c>
      <c r="E124" s="282">
        <v>5823.05</v>
      </c>
      <c r="F124" s="283">
        <v>53</v>
      </c>
      <c r="G124" s="282">
        <v>308621.78999999998</v>
      </c>
      <c r="H124" s="283">
        <v>53</v>
      </c>
      <c r="I124" s="282">
        <v>308621.65000000002</v>
      </c>
      <c r="J124" s="284" t="s">
        <v>1400</v>
      </c>
    </row>
    <row r="125" spans="1:10" hidden="1">
      <c r="A125" s="280" t="s">
        <v>1401</v>
      </c>
      <c r="B125" s="281" t="s">
        <v>1402</v>
      </c>
      <c r="C125" s="281" t="s">
        <v>703</v>
      </c>
      <c r="D125" s="281" t="s">
        <v>1403</v>
      </c>
      <c r="E125" s="282">
        <v>62930.69</v>
      </c>
      <c r="F125" s="283">
        <v>3</v>
      </c>
      <c r="G125" s="282">
        <v>188792.07</v>
      </c>
      <c r="H125" s="283">
        <v>3</v>
      </c>
      <c r="I125" s="282">
        <v>188792.07</v>
      </c>
      <c r="J125" s="284" t="s">
        <v>1404</v>
      </c>
    </row>
    <row r="126" spans="1:10" hidden="1">
      <c r="A126" s="280" t="s">
        <v>1401</v>
      </c>
      <c r="B126" s="281" t="s">
        <v>1402</v>
      </c>
      <c r="C126" s="281" t="s">
        <v>703</v>
      </c>
      <c r="D126" s="281" t="s">
        <v>1405</v>
      </c>
      <c r="E126" s="282">
        <v>32365.67</v>
      </c>
      <c r="F126" s="283">
        <v>13</v>
      </c>
      <c r="G126" s="282">
        <v>420753.71</v>
      </c>
      <c r="H126" s="283">
        <v>13</v>
      </c>
      <c r="I126" s="282">
        <v>420753.71</v>
      </c>
      <c r="J126" s="284" t="s">
        <v>1404</v>
      </c>
    </row>
    <row r="127" spans="1:10" hidden="1">
      <c r="A127" s="280" t="s">
        <v>1401</v>
      </c>
      <c r="B127" s="281" t="s">
        <v>1402</v>
      </c>
      <c r="C127" s="281" t="s">
        <v>703</v>
      </c>
      <c r="D127" s="281" t="s">
        <v>1407</v>
      </c>
      <c r="E127" s="282">
        <v>32365.67</v>
      </c>
      <c r="F127" s="283">
        <v>2</v>
      </c>
      <c r="G127" s="282">
        <v>64731.34</v>
      </c>
      <c r="H127" s="283">
        <v>2</v>
      </c>
      <c r="I127" s="282">
        <v>64731.34</v>
      </c>
      <c r="J127" s="284" t="s">
        <v>1404</v>
      </c>
    </row>
    <row r="128" spans="1:10" hidden="1">
      <c r="A128" s="280" t="s">
        <v>1408</v>
      </c>
      <c r="B128" s="281" t="s">
        <v>1409</v>
      </c>
      <c r="C128" s="281" t="s">
        <v>703</v>
      </c>
      <c r="D128" s="281" t="s">
        <v>1410</v>
      </c>
      <c r="E128" s="282">
        <v>19567.43</v>
      </c>
      <c r="F128" s="283">
        <v>1</v>
      </c>
      <c r="G128" s="282">
        <v>19567.43</v>
      </c>
      <c r="H128" s="283">
        <v>1</v>
      </c>
      <c r="I128" s="282">
        <v>19567.43</v>
      </c>
      <c r="J128" s="284" t="s">
        <v>1411</v>
      </c>
    </row>
    <row r="129" spans="1:10" hidden="1">
      <c r="A129" s="280" t="s">
        <v>1408</v>
      </c>
      <c r="B129" s="281" t="s">
        <v>1409</v>
      </c>
      <c r="C129" s="281" t="s">
        <v>703</v>
      </c>
      <c r="D129" s="281" t="s">
        <v>1412</v>
      </c>
      <c r="E129" s="282">
        <v>19567.43</v>
      </c>
      <c r="F129" s="283">
        <v>16</v>
      </c>
      <c r="G129" s="282">
        <v>313078.88</v>
      </c>
      <c r="H129" s="283">
        <v>16</v>
      </c>
      <c r="I129" s="282">
        <v>313078.88</v>
      </c>
      <c r="J129" s="284" t="s">
        <v>1411</v>
      </c>
    </row>
    <row r="130" spans="1:10" hidden="1">
      <c r="A130" s="280" t="s">
        <v>1416</v>
      </c>
      <c r="B130" s="281" t="s">
        <v>1417</v>
      </c>
      <c r="C130" s="281" t="s">
        <v>703</v>
      </c>
      <c r="D130" s="281" t="s">
        <v>1418</v>
      </c>
      <c r="E130" s="282">
        <v>23921.119999999999</v>
      </c>
      <c r="F130" s="283">
        <v>4</v>
      </c>
      <c r="G130" s="282">
        <v>95684.479999999996</v>
      </c>
      <c r="H130" s="283">
        <v>4</v>
      </c>
      <c r="I130" s="282">
        <v>95684.479999999996</v>
      </c>
      <c r="J130" s="284" t="s">
        <v>1419</v>
      </c>
    </row>
    <row r="131" spans="1:10" hidden="1">
      <c r="A131" s="280" t="s">
        <v>1416</v>
      </c>
      <c r="B131" s="281" t="s">
        <v>1417</v>
      </c>
      <c r="C131" s="281" t="s">
        <v>703</v>
      </c>
      <c r="D131" s="281" t="s">
        <v>1420</v>
      </c>
      <c r="E131" s="282">
        <v>23897.91</v>
      </c>
      <c r="F131" s="283">
        <v>70</v>
      </c>
      <c r="G131" s="282">
        <v>1672853.71</v>
      </c>
      <c r="H131" s="283">
        <v>70</v>
      </c>
      <c r="I131" s="282">
        <v>1672853.7</v>
      </c>
      <c r="J131" s="284" t="s">
        <v>1419</v>
      </c>
    </row>
    <row r="132" spans="1:10" hidden="1">
      <c r="A132" s="280" t="s">
        <v>1425</v>
      </c>
      <c r="B132" s="281" t="s">
        <v>1426</v>
      </c>
      <c r="C132" s="281" t="s">
        <v>703</v>
      </c>
      <c r="D132" s="281" t="s">
        <v>1427</v>
      </c>
      <c r="E132" s="282">
        <v>44861.98</v>
      </c>
      <c r="F132" s="283">
        <v>23</v>
      </c>
      <c r="G132" s="282">
        <v>1031825.54</v>
      </c>
      <c r="H132" s="283">
        <v>23</v>
      </c>
      <c r="I132" s="282">
        <v>1031825.54</v>
      </c>
      <c r="J132" s="284" t="s">
        <v>1428</v>
      </c>
    </row>
    <row r="133" spans="1:10" hidden="1">
      <c r="A133" s="280" t="s">
        <v>1434</v>
      </c>
      <c r="B133" s="281" t="s">
        <v>1435</v>
      </c>
      <c r="C133" s="281" t="s">
        <v>703</v>
      </c>
      <c r="D133" s="281" t="s">
        <v>1436</v>
      </c>
      <c r="E133" s="282">
        <v>46122.73</v>
      </c>
      <c r="F133" s="283">
        <v>6</v>
      </c>
      <c r="G133" s="282">
        <v>276736.38</v>
      </c>
      <c r="H133" s="283">
        <v>6</v>
      </c>
      <c r="I133" s="282">
        <v>276736.38</v>
      </c>
      <c r="J133" s="284" t="s">
        <v>1437</v>
      </c>
    </row>
    <row r="134" spans="1:10" hidden="1">
      <c r="A134" s="280" t="s">
        <v>1438</v>
      </c>
      <c r="B134" s="281" t="s">
        <v>1439</v>
      </c>
      <c r="C134" s="281" t="s">
        <v>703</v>
      </c>
      <c r="D134" s="281" t="s">
        <v>1440</v>
      </c>
      <c r="E134" s="282">
        <v>60200.57</v>
      </c>
      <c r="F134" s="283">
        <v>5</v>
      </c>
      <c r="G134" s="282">
        <v>301002.83</v>
      </c>
      <c r="H134" s="283">
        <v>5</v>
      </c>
      <c r="I134" s="282">
        <v>301002.84999999998</v>
      </c>
      <c r="J134" s="284" t="s">
        <v>1441</v>
      </c>
    </row>
    <row r="135" spans="1:10" hidden="1">
      <c r="A135" s="280" t="s">
        <v>1443</v>
      </c>
      <c r="B135" s="281" t="s">
        <v>1444</v>
      </c>
      <c r="C135" s="281" t="s">
        <v>703</v>
      </c>
      <c r="D135" s="281" t="s">
        <v>1445</v>
      </c>
      <c r="E135" s="282">
        <v>66385.45</v>
      </c>
      <c r="F135" s="283">
        <v>5</v>
      </c>
      <c r="G135" s="282">
        <v>331927.25</v>
      </c>
      <c r="H135" s="283">
        <v>5</v>
      </c>
      <c r="I135" s="282">
        <v>331927.25</v>
      </c>
      <c r="J135" s="284" t="s">
        <v>1446</v>
      </c>
    </row>
    <row r="136" spans="1:10" hidden="1">
      <c r="A136" s="280" t="s">
        <v>1455</v>
      </c>
      <c r="B136" s="281" t="s">
        <v>1456</v>
      </c>
      <c r="C136" s="281" t="s">
        <v>703</v>
      </c>
      <c r="D136" s="281" t="s">
        <v>1457</v>
      </c>
      <c r="E136" s="282">
        <v>20299.88</v>
      </c>
      <c r="F136" s="283">
        <v>42</v>
      </c>
      <c r="G136" s="282">
        <v>852594.96</v>
      </c>
      <c r="H136" s="283">
        <v>42</v>
      </c>
      <c r="I136" s="282">
        <v>852594.96</v>
      </c>
      <c r="J136" s="284" t="s">
        <v>1458</v>
      </c>
    </row>
    <row r="137" spans="1:10" hidden="1">
      <c r="A137" s="280" t="s">
        <v>1459</v>
      </c>
      <c r="B137" s="281" t="s">
        <v>1460</v>
      </c>
      <c r="C137" s="281" t="s">
        <v>703</v>
      </c>
      <c r="D137" s="281" t="s">
        <v>1463</v>
      </c>
      <c r="E137" s="282">
        <v>13237.26</v>
      </c>
      <c r="F137" s="283">
        <v>22</v>
      </c>
      <c r="G137" s="282">
        <v>291219.71999999997</v>
      </c>
      <c r="H137" s="283">
        <v>22</v>
      </c>
      <c r="I137" s="282">
        <v>291219.71999999997</v>
      </c>
      <c r="J137" s="284" t="s">
        <v>1462</v>
      </c>
    </row>
    <row r="138" spans="1:10" hidden="1">
      <c r="A138" s="280" t="s">
        <v>1464</v>
      </c>
      <c r="B138" s="281" t="s">
        <v>1465</v>
      </c>
      <c r="C138" s="281" t="s">
        <v>703</v>
      </c>
      <c r="D138" s="281" t="s">
        <v>1466</v>
      </c>
      <c r="E138" s="282">
        <v>22288</v>
      </c>
      <c r="F138" s="283">
        <v>12</v>
      </c>
      <c r="G138" s="282">
        <v>267456</v>
      </c>
      <c r="H138" s="283">
        <v>12</v>
      </c>
      <c r="I138" s="282">
        <v>267456</v>
      </c>
      <c r="J138" s="284" t="s">
        <v>1467</v>
      </c>
    </row>
    <row r="139" spans="1:10" hidden="1">
      <c r="A139" s="280" t="s">
        <v>1469</v>
      </c>
      <c r="B139" s="281" t="s">
        <v>1470</v>
      </c>
      <c r="C139" s="281" t="s">
        <v>703</v>
      </c>
      <c r="D139" s="281" t="s">
        <v>1471</v>
      </c>
      <c r="E139" s="282">
        <v>2823.65</v>
      </c>
      <c r="F139" s="283">
        <v>1</v>
      </c>
      <c r="G139" s="282">
        <v>2823.65</v>
      </c>
      <c r="H139" s="283">
        <v>1</v>
      </c>
      <c r="I139" s="282">
        <v>2823.65</v>
      </c>
      <c r="J139" s="284" t="s">
        <v>1472</v>
      </c>
    </row>
    <row r="140" spans="1:10" hidden="1">
      <c r="A140" s="280" t="s">
        <v>1469</v>
      </c>
      <c r="B140" s="281" t="s">
        <v>1470</v>
      </c>
      <c r="C140" s="281" t="s">
        <v>703</v>
      </c>
      <c r="D140" s="281" t="s">
        <v>1473</v>
      </c>
      <c r="E140" s="282">
        <v>14225.36</v>
      </c>
      <c r="F140" s="283">
        <v>27</v>
      </c>
      <c r="G140" s="282">
        <v>384084.72</v>
      </c>
      <c r="H140" s="283">
        <v>27</v>
      </c>
      <c r="I140" s="282">
        <v>384084.72</v>
      </c>
      <c r="J140" s="284" t="s">
        <v>1472</v>
      </c>
    </row>
    <row r="141" spans="1:10" hidden="1">
      <c r="A141" s="280" t="s">
        <v>1474</v>
      </c>
      <c r="B141" s="281" t="s">
        <v>1475</v>
      </c>
      <c r="C141" s="281" t="s">
        <v>703</v>
      </c>
      <c r="D141" s="281" t="s">
        <v>1478</v>
      </c>
      <c r="E141" s="282">
        <v>36976.58</v>
      </c>
      <c r="F141" s="283">
        <v>7</v>
      </c>
      <c r="G141" s="282">
        <v>258836.06</v>
      </c>
      <c r="H141" s="283">
        <v>7</v>
      </c>
      <c r="I141" s="282">
        <v>258836.06</v>
      </c>
      <c r="J141" s="284" t="s">
        <v>1477</v>
      </c>
    </row>
    <row r="142" spans="1:10" hidden="1">
      <c r="A142" s="280" t="s">
        <v>1474</v>
      </c>
      <c r="B142" s="281" t="s">
        <v>1475</v>
      </c>
      <c r="C142" s="281" t="s">
        <v>703</v>
      </c>
      <c r="D142" s="281" t="s">
        <v>2157</v>
      </c>
      <c r="E142" s="282">
        <v>16339.82</v>
      </c>
      <c r="F142" s="283">
        <v>12</v>
      </c>
      <c r="G142" s="282">
        <v>196077.84</v>
      </c>
      <c r="H142" s="283">
        <v>12</v>
      </c>
      <c r="I142" s="282">
        <v>196077.84</v>
      </c>
      <c r="J142" s="284" t="s">
        <v>1477</v>
      </c>
    </row>
    <row r="143" spans="1:10" hidden="1">
      <c r="A143" s="280" t="s">
        <v>1480</v>
      </c>
      <c r="B143" s="281" t="s">
        <v>1481</v>
      </c>
      <c r="C143" s="281" t="s">
        <v>703</v>
      </c>
      <c r="D143" s="281" t="s">
        <v>1482</v>
      </c>
      <c r="E143" s="282">
        <v>15629.45</v>
      </c>
      <c r="F143" s="283">
        <v>12</v>
      </c>
      <c r="G143" s="282">
        <v>187553.37</v>
      </c>
      <c r="H143" s="283">
        <v>12</v>
      </c>
      <c r="I143" s="282">
        <v>187553.4</v>
      </c>
      <c r="J143" s="284" t="s">
        <v>1483</v>
      </c>
    </row>
    <row r="144" spans="1:10" hidden="1">
      <c r="A144" s="280" t="s">
        <v>1480</v>
      </c>
      <c r="B144" s="281" t="s">
        <v>1481</v>
      </c>
      <c r="C144" s="281" t="s">
        <v>703</v>
      </c>
      <c r="D144" s="281" t="s">
        <v>1484</v>
      </c>
      <c r="E144" s="282">
        <v>18458.64</v>
      </c>
      <c r="F144" s="283">
        <v>9</v>
      </c>
      <c r="G144" s="282">
        <v>166127.76</v>
      </c>
      <c r="H144" s="283">
        <v>9</v>
      </c>
      <c r="I144" s="282">
        <v>166127.76</v>
      </c>
      <c r="J144" s="284" t="s">
        <v>1483</v>
      </c>
    </row>
    <row r="145" spans="1:10" hidden="1">
      <c r="A145" s="280" t="s">
        <v>1485</v>
      </c>
      <c r="B145" s="281" t="s">
        <v>1486</v>
      </c>
      <c r="C145" s="281" t="s">
        <v>703</v>
      </c>
      <c r="D145" s="281" t="s">
        <v>1487</v>
      </c>
      <c r="E145" s="282">
        <v>14766.92</v>
      </c>
      <c r="F145" s="283">
        <v>12</v>
      </c>
      <c r="G145" s="282">
        <v>177203.04</v>
      </c>
      <c r="H145" s="283">
        <v>12</v>
      </c>
      <c r="I145" s="282">
        <v>177203.04</v>
      </c>
      <c r="J145" s="284" t="s">
        <v>1488</v>
      </c>
    </row>
    <row r="146" spans="1:10" hidden="1">
      <c r="A146" s="280" t="s">
        <v>1490</v>
      </c>
      <c r="B146" s="281" t="s">
        <v>1491</v>
      </c>
      <c r="C146" s="281" t="s">
        <v>703</v>
      </c>
      <c r="D146" s="281" t="s">
        <v>1492</v>
      </c>
      <c r="E146" s="282">
        <v>16464.419999999998</v>
      </c>
      <c r="F146" s="283">
        <v>7</v>
      </c>
      <c r="G146" s="282">
        <v>115250.94</v>
      </c>
      <c r="H146" s="283">
        <v>7</v>
      </c>
      <c r="I146" s="282">
        <v>115250.94</v>
      </c>
      <c r="J146" s="284" t="s">
        <v>1493</v>
      </c>
    </row>
    <row r="147" spans="1:10" hidden="1">
      <c r="A147" s="280" t="s">
        <v>1494</v>
      </c>
      <c r="B147" s="281" t="s">
        <v>1495</v>
      </c>
      <c r="C147" s="281" t="s">
        <v>703</v>
      </c>
      <c r="D147" s="281" t="s">
        <v>1498</v>
      </c>
      <c r="E147" s="282">
        <v>26815.83</v>
      </c>
      <c r="F147" s="283">
        <v>20</v>
      </c>
      <c r="G147" s="282">
        <v>536316.6</v>
      </c>
      <c r="H147" s="283">
        <v>20</v>
      </c>
      <c r="I147" s="282">
        <v>536316.6</v>
      </c>
      <c r="J147" s="284" t="s">
        <v>1497</v>
      </c>
    </row>
    <row r="148" spans="1:10" hidden="1">
      <c r="A148" s="280" t="s">
        <v>1504</v>
      </c>
      <c r="B148" s="281" t="s">
        <v>1505</v>
      </c>
      <c r="C148" s="281" t="s">
        <v>703</v>
      </c>
      <c r="D148" s="281" t="s">
        <v>1506</v>
      </c>
      <c r="E148" s="282">
        <v>32617.4</v>
      </c>
      <c r="F148" s="283">
        <v>23</v>
      </c>
      <c r="G148" s="282">
        <v>750200.11</v>
      </c>
      <c r="H148" s="283">
        <v>23</v>
      </c>
      <c r="I148" s="282">
        <v>750200.2</v>
      </c>
      <c r="J148" s="284" t="s">
        <v>1507</v>
      </c>
    </row>
    <row r="149" spans="1:10" hidden="1">
      <c r="A149" s="280" t="s">
        <v>1512</v>
      </c>
      <c r="B149" s="281" t="s">
        <v>1513</v>
      </c>
      <c r="C149" s="281" t="s">
        <v>703</v>
      </c>
      <c r="D149" s="281" t="s">
        <v>1514</v>
      </c>
      <c r="E149" s="282">
        <v>81454.55</v>
      </c>
      <c r="F149" s="283">
        <v>12</v>
      </c>
      <c r="G149" s="282">
        <v>977454.54</v>
      </c>
      <c r="H149" s="283">
        <v>12</v>
      </c>
      <c r="I149" s="282">
        <v>977454.6</v>
      </c>
      <c r="J149" s="284" t="s">
        <v>1515</v>
      </c>
    </row>
    <row r="150" spans="1:10" hidden="1">
      <c r="A150" s="280" t="s">
        <v>1516</v>
      </c>
      <c r="B150" s="281" t="s">
        <v>1517</v>
      </c>
      <c r="C150" s="281" t="s">
        <v>703</v>
      </c>
      <c r="D150" s="281" t="s">
        <v>1518</v>
      </c>
      <c r="E150" s="282">
        <v>22761.03</v>
      </c>
      <c r="F150" s="283">
        <v>11</v>
      </c>
      <c r="G150" s="282">
        <v>250371.33</v>
      </c>
      <c r="H150" s="283">
        <v>11</v>
      </c>
      <c r="I150" s="282">
        <v>250371.33</v>
      </c>
      <c r="J150" s="284" t="s">
        <v>1519</v>
      </c>
    </row>
    <row r="151" spans="1:10" hidden="1">
      <c r="A151" s="280" t="s">
        <v>1520</v>
      </c>
      <c r="B151" s="281" t="s">
        <v>1521</v>
      </c>
      <c r="C151" s="281" t="s">
        <v>703</v>
      </c>
      <c r="D151" s="281" t="s">
        <v>1522</v>
      </c>
      <c r="E151" s="282">
        <v>25878.79</v>
      </c>
      <c r="F151" s="283">
        <v>88</v>
      </c>
      <c r="G151" s="282">
        <v>2277333.52</v>
      </c>
      <c r="H151" s="283">
        <v>88</v>
      </c>
      <c r="I151" s="282">
        <v>2277333.52</v>
      </c>
      <c r="J151" s="284" t="s">
        <v>1523</v>
      </c>
    </row>
    <row r="152" spans="1:10" hidden="1">
      <c r="A152" s="280" t="s">
        <v>1524</v>
      </c>
      <c r="B152" s="281" t="s">
        <v>1525</v>
      </c>
      <c r="C152" s="281" t="s">
        <v>703</v>
      </c>
      <c r="D152" s="281" t="s">
        <v>1526</v>
      </c>
      <c r="E152" s="282">
        <v>10276.25</v>
      </c>
      <c r="F152" s="283">
        <v>81</v>
      </c>
      <c r="G152" s="282">
        <v>832376.52</v>
      </c>
      <c r="H152" s="283">
        <v>81</v>
      </c>
      <c r="I152" s="282">
        <v>832376.25</v>
      </c>
      <c r="J152" s="284" t="s">
        <v>1527</v>
      </c>
    </row>
    <row r="153" spans="1:10" hidden="1">
      <c r="A153" s="280" t="s">
        <v>1524</v>
      </c>
      <c r="B153" s="281" t="s">
        <v>1525</v>
      </c>
      <c r="C153" s="281" t="s">
        <v>703</v>
      </c>
      <c r="D153" s="281" t="s">
        <v>1528</v>
      </c>
      <c r="E153" s="282">
        <v>12956.07</v>
      </c>
      <c r="F153" s="283">
        <v>2</v>
      </c>
      <c r="G153" s="282">
        <v>25912.14</v>
      </c>
      <c r="H153" s="283">
        <v>2</v>
      </c>
      <c r="I153" s="282">
        <v>25912.14</v>
      </c>
      <c r="J153" s="284" t="s">
        <v>1529</v>
      </c>
    </row>
    <row r="154" spans="1:10" hidden="1">
      <c r="A154" s="280" t="s">
        <v>1534</v>
      </c>
      <c r="B154" s="281" t="s">
        <v>1535</v>
      </c>
      <c r="C154" s="281" t="s">
        <v>703</v>
      </c>
      <c r="D154" s="281" t="s">
        <v>1536</v>
      </c>
      <c r="E154" s="282">
        <v>36574.050000000003</v>
      </c>
      <c r="F154" s="283">
        <v>13</v>
      </c>
      <c r="G154" s="282">
        <v>475462.65</v>
      </c>
      <c r="H154" s="283">
        <v>13</v>
      </c>
      <c r="I154" s="282">
        <v>475462.65</v>
      </c>
      <c r="J154" s="284" t="s">
        <v>1537</v>
      </c>
    </row>
    <row r="155" spans="1:10" hidden="1">
      <c r="A155" s="280" t="s">
        <v>1534</v>
      </c>
      <c r="B155" s="281" t="s">
        <v>1535</v>
      </c>
      <c r="C155" s="281" t="s">
        <v>703</v>
      </c>
      <c r="D155" s="281" t="s">
        <v>1538</v>
      </c>
      <c r="E155" s="282">
        <v>21065.54</v>
      </c>
      <c r="F155" s="283">
        <v>2</v>
      </c>
      <c r="G155" s="282">
        <v>42131.08</v>
      </c>
      <c r="H155" s="283">
        <v>2</v>
      </c>
      <c r="I155" s="282">
        <v>42131.08</v>
      </c>
      <c r="J155" s="284" t="s">
        <v>1537</v>
      </c>
    </row>
    <row r="156" spans="1:10" hidden="1">
      <c r="A156" s="280" t="s">
        <v>1534</v>
      </c>
      <c r="B156" s="281" t="s">
        <v>1535</v>
      </c>
      <c r="C156" s="281" t="s">
        <v>703</v>
      </c>
      <c r="D156" s="281" t="s">
        <v>1542</v>
      </c>
      <c r="E156" s="282">
        <v>3576.56</v>
      </c>
      <c r="F156" s="283">
        <v>25</v>
      </c>
      <c r="G156" s="282">
        <v>89414</v>
      </c>
      <c r="H156" s="283">
        <v>25</v>
      </c>
      <c r="I156" s="282">
        <v>89414</v>
      </c>
      <c r="J156" s="284" t="s">
        <v>1541</v>
      </c>
    </row>
    <row r="157" spans="1:10" hidden="1">
      <c r="A157" s="280" t="s">
        <v>1534</v>
      </c>
      <c r="B157" s="281" t="s">
        <v>1535</v>
      </c>
      <c r="C157" s="281" t="s">
        <v>703</v>
      </c>
      <c r="D157" s="281" t="s">
        <v>1544</v>
      </c>
      <c r="E157" s="282">
        <v>8941.41</v>
      </c>
      <c r="F157" s="283">
        <v>5</v>
      </c>
      <c r="G157" s="282">
        <v>44707.05</v>
      </c>
      <c r="H157" s="283">
        <v>5</v>
      </c>
      <c r="I157" s="282">
        <v>44707.05</v>
      </c>
      <c r="J157" s="284" t="s">
        <v>1541</v>
      </c>
    </row>
    <row r="158" spans="1:10" hidden="1">
      <c r="A158" s="280" t="s">
        <v>1545</v>
      </c>
      <c r="B158" s="281" t="s">
        <v>1546</v>
      </c>
      <c r="C158" s="281" t="s">
        <v>703</v>
      </c>
      <c r="D158" s="281" t="s">
        <v>1547</v>
      </c>
      <c r="E158" s="282">
        <v>22246.39</v>
      </c>
      <c r="F158" s="283">
        <v>12</v>
      </c>
      <c r="G158" s="282">
        <v>266956.68</v>
      </c>
      <c r="H158" s="283">
        <v>12</v>
      </c>
      <c r="I158" s="282">
        <v>266956.68</v>
      </c>
      <c r="J158" s="284" t="s">
        <v>1548</v>
      </c>
    </row>
    <row r="159" spans="1:10" hidden="1">
      <c r="A159" s="280" t="s">
        <v>1554</v>
      </c>
      <c r="B159" s="281" t="s">
        <v>1555</v>
      </c>
      <c r="C159" s="281" t="s">
        <v>703</v>
      </c>
      <c r="D159" s="281" t="s">
        <v>1558</v>
      </c>
      <c r="E159" s="282">
        <v>19000.04</v>
      </c>
      <c r="F159" s="283">
        <v>20</v>
      </c>
      <c r="G159" s="282">
        <v>380000.88</v>
      </c>
      <c r="H159" s="283">
        <v>20</v>
      </c>
      <c r="I159" s="282">
        <v>380000.8</v>
      </c>
      <c r="J159" s="284" t="s">
        <v>1557</v>
      </c>
    </row>
    <row r="160" spans="1:10" hidden="1">
      <c r="A160" s="280" t="s">
        <v>1563</v>
      </c>
      <c r="B160" s="281" t="s">
        <v>1564</v>
      </c>
      <c r="C160" s="281" t="s">
        <v>703</v>
      </c>
      <c r="D160" s="281" t="s">
        <v>1565</v>
      </c>
      <c r="E160" s="282">
        <v>7966.47</v>
      </c>
      <c r="F160" s="283">
        <v>34</v>
      </c>
      <c r="G160" s="282">
        <v>270859.86</v>
      </c>
      <c r="H160" s="283">
        <v>34</v>
      </c>
      <c r="I160" s="282">
        <v>270859.98</v>
      </c>
      <c r="J160" s="284" t="s">
        <v>1566</v>
      </c>
    </row>
    <row r="161" spans="1:10" hidden="1">
      <c r="A161" s="280" t="s">
        <v>1567</v>
      </c>
      <c r="B161" s="281" t="s">
        <v>1568</v>
      </c>
      <c r="C161" s="281" t="s">
        <v>703</v>
      </c>
      <c r="D161" s="281" t="s">
        <v>1569</v>
      </c>
      <c r="E161" s="282">
        <v>8995.3799999999992</v>
      </c>
      <c r="F161" s="283">
        <v>22</v>
      </c>
      <c r="G161" s="282">
        <v>197898.36</v>
      </c>
      <c r="H161" s="283">
        <v>22</v>
      </c>
      <c r="I161" s="282">
        <v>197898.36</v>
      </c>
      <c r="J161" s="284" t="s">
        <v>1570</v>
      </c>
    </row>
    <row r="162" spans="1:10" hidden="1">
      <c r="A162" s="280" t="s">
        <v>1571</v>
      </c>
      <c r="B162" s="281" t="s">
        <v>1572</v>
      </c>
      <c r="C162" s="281" t="s">
        <v>703</v>
      </c>
      <c r="D162" s="281" t="s">
        <v>2160</v>
      </c>
      <c r="E162" s="282">
        <v>8995.3799999999992</v>
      </c>
      <c r="F162" s="283">
        <v>6</v>
      </c>
      <c r="G162" s="282">
        <v>53972.28</v>
      </c>
      <c r="H162" s="283">
        <v>6</v>
      </c>
      <c r="I162" s="282">
        <v>53972.28</v>
      </c>
      <c r="J162" s="284" t="s">
        <v>1574</v>
      </c>
    </row>
    <row r="163" spans="1:10" hidden="1">
      <c r="A163" s="280" t="s">
        <v>1571</v>
      </c>
      <c r="B163" s="281" t="s">
        <v>1572</v>
      </c>
      <c r="C163" s="281" t="s">
        <v>703</v>
      </c>
      <c r="D163" s="281" t="s">
        <v>1573</v>
      </c>
      <c r="E163" s="282">
        <v>8995.3799999999992</v>
      </c>
      <c r="F163" s="283">
        <v>11</v>
      </c>
      <c r="G163" s="282">
        <v>98949.18</v>
      </c>
      <c r="H163" s="283">
        <v>11</v>
      </c>
      <c r="I163" s="282">
        <v>98949.18</v>
      </c>
      <c r="J163" s="284" t="s">
        <v>1574</v>
      </c>
    </row>
    <row r="164" spans="1:10" hidden="1">
      <c r="A164" s="280" t="s">
        <v>1575</v>
      </c>
      <c r="B164" s="281" t="s">
        <v>1576</v>
      </c>
      <c r="C164" s="281" t="s">
        <v>703</v>
      </c>
      <c r="D164" s="281" t="s">
        <v>1577</v>
      </c>
      <c r="E164" s="282">
        <v>25186.58</v>
      </c>
      <c r="F164" s="283">
        <v>6</v>
      </c>
      <c r="G164" s="282">
        <v>151119.48000000001</v>
      </c>
      <c r="H164" s="283">
        <v>6</v>
      </c>
      <c r="I164" s="282">
        <v>151119.48000000001</v>
      </c>
      <c r="J164" s="284" t="s">
        <v>1578</v>
      </c>
    </row>
    <row r="165" spans="1:10" ht="30" hidden="1">
      <c r="A165" s="280" t="s">
        <v>1579</v>
      </c>
      <c r="B165" s="281" t="s">
        <v>1580</v>
      </c>
      <c r="C165" s="281" t="s">
        <v>703</v>
      </c>
      <c r="D165" s="281" t="s">
        <v>1581</v>
      </c>
      <c r="E165" s="282">
        <v>18618.48</v>
      </c>
      <c r="F165" s="283">
        <v>19</v>
      </c>
      <c r="G165" s="282">
        <v>353751.12</v>
      </c>
      <c r="H165" s="283">
        <v>19</v>
      </c>
      <c r="I165" s="282">
        <v>353751.12</v>
      </c>
      <c r="J165" s="284" t="s">
        <v>1582</v>
      </c>
    </row>
    <row r="166" spans="1:10" hidden="1">
      <c r="A166" s="280" t="s">
        <v>1587</v>
      </c>
      <c r="B166" s="281" t="s">
        <v>1588</v>
      </c>
      <c r="C166" s="281" t="s">
        <v>703</v>
      </c>
      <c r="D166" s="281" t="s">
        <v>1589</v>
      </c>
      <c r="E166" s="282">
        <v>6618.78</v>
      </c>
      <c r="F166" s="283">
        <v>72</v>
      </c>
      <c r="G166" s="282">
        <v>476552.15</v>
      </c>
      <c r="H166" s="283">
        <v>72</v>
      </c>
      <c r="I166" s="282">
        <v>476552.16</v>
      </c>
      <c r="J166" s="284" t="s">
        <v>1590</v>
      </c>
    </row>
    <row r="167" spans="1:10" hidden="1">
      <c r="A167" s="280" t="s">
        <v>1591</v>
      </c>
      <c r="B167" s="281" t="s">
        <v>1592</v>
      </c>
      <c r="C167" s="281" t="s">
        <v>703</v>
      </c>
      <c r="D167" s="281" t="s">
        <v>1593</v>
      </c>
      <c r="E167" s="282">
        <v>4202.54</v>
      </c>
      <c r="F167" s="283">
        <v>14</v>
      </c>
      <c r="G167" s="282">
        <v>58835.56</v>
      </c>
      <c r="H167" s="283">
        <v>14</v>
      </c>
      <c r="I167" s="282">
        <v>58835.56</v>
      </c>
      <c r="J167" s="284" t="s">
        <v>1594</v>
      </c>
    </row>
    <row r="168" spans="1:10" hidden="1">
      <c r="A168" s="280" t="s">
        <v>1595</v>
      </c>
      <c r="B168" s="281" t="s">
        <v>1596</v>
      </c>
      <c r="C168" s="281" t="s">
        <v>703</v>
      </c>
      <c r="D168" s="281" t="s">
        <v>1597</v>
      </c>
      <c r="E168" s="282">
        <v>132933</v>
      </c>
      <c r="F168" s="283">
        <v>42</v>
      </c>
      <c r="G168" s="282">
        <v>5583186</v>
      </c>
      <c r="H168" s="283">
        <v>42</v>
      </c>
      <c r="I168" s="282">
        <v>5583186</v>
      </c>
      <c r="J168" s="284" t="s">
        <v>1598</v>
      </c>
    </row>
    <row r="169" spans="1:10" hidden="1">
      <c r="A169" s="280" t="s">
        <v>1599</v>
      </c>
      <c r="B169" s="281" t="s">
        <v>1600</v>
      </c>
      <c r="C169" s="281" t="s">
        <v>703</v>
      </c>
      <c r="D169" s="281" t="s">
        <v>1603</v>
      </c>
      <c r="E169" s="282">
        <v>6599.03</v>
      </c>
      <c r="F169" s="283">
        <v>66</v>
      </c>
      <c r="G169" s="282">
        <v>435535.8</v>
      </c>
      <c r="H169" s="283">
        <v>66</v>
      </c>
      <c r="I169" s="282">
        <v>435535.98</v>
      </c>
      <c r="J169" s="284" t="s">
        <v>1602</v>
      </c>
    </row>
    <row r="170" spans="1:10" hidden="1">
      <c r="A170" s="280" t="s">
        <v>1604</v>
      </c>
      <c r="B170" s="281" t="s">
        <v>1605</v>
      </c>
      <c r="C170" s="281" t="s">
        <v>703</v>
      </c>
      <c r="D170" s="281" t="s">
        <v>1606</v>
      </c>
      <c r="E170" s="282">
        <v>17640.349999999999</v>
      </c>
      <c r="F170" s="283">
        <v>30</v>
      </c>
      <c r="G170" s="282">
        <v>529210.5</v>
      </c>
      <c r="H170" s="283">
        <v>30</v>
      </c>
      <c r="I170" s="282">
        <v>529210.5</v>
      </c>
      <c r="J170" s="284" t="s">
        <v>1607</v>
      </c>
    </row>
    <row r="171" spans="1:10" hidden="1">
      <c r="A171" s="280" t="s">
        <v>1612</v>
      </c>
      <c r="B171" s="281" t="s">
        <v>1613</v>
      </c>
      <c r="C171" s="281" t="s">
        <v>703</v>
      </c>
      <c r="D171" s="281" t="s">
        <v>1614</v>
      </c>
      <c r="E171" s="282">
        <v>18350.919999999998</v>
      </c>
      <c r="F171" s="283">
        <v>14</v>
      </c>
      <c r="G171" s="282">
        <v>256912.89</v>
      </c>
      <c r="H171" s="283">
        <v>14</v>
      </c>
      <c r="I171" s="282">
        <v>256912.88</v>
      </c>
      <c r="J171" s="284" t="s">
        <v>1615</v>
      </c>
    </row>
    <row r="172" spans="1:10" hidden="1">
      <c r="A172" s="280" t="s">
        <v>1617</v>
      </c>
      <c r="B172" s="281" t="s">
        <v>1618</v>
      </c>
      <c r="C172" s="281" t="s">
        <v>703</v>
      </c>
      <c r="D172" s="281" t="s">
        <v>1619</v>
      </c>
      <c r="E172" s="282">
        <v>23411.74</v>
      </c>
      <c r="F172" s="283">
        <v>3</v>
      </c>
      <c r="G172" s="282">
        <v>70235.22</v>
      </c>
      <c r="H172" s="283">
        <v>3</v>
      </c>
      <c r="I172" s="282">
        <v>70235.22</v>
      </c>
      <c r="J172" s="284" t="s">
        <v>1620</v>
      </c>
    </row>
    <row r="173" spans="1:10" hidden="1">
      <c r="A173" s="280" t="s">
        <v>1621</v>
      </c>
      <c r="B173" s="281" t="s">
        <v>1622</v>
      </c>
      <c r="C173" s="281" t="s">
        <v>703</v>
      </c>
      <c r="D173" s="281" t="s">
        <v>1623</v>
      </c>
      <c r="E173" s="282">
        <v>11693.03</v>
      </c>
      <c r="F173" s="283">
        <v>5</v>
      </c>
      <c r="G173" s="282">
        <v>58465.16</v>
      </c>
      <c r="H173" s="283">
        <v>5</v>
      </c>
      <c r="I173" s="282">
        <v>58465.15</v>
      </c>
      <c r="J173" s="284" t="s">
        <v>1624</v>
      </c>
    </row>
    <row r="174" spans="1:10" hidden="1">
      <c r="A174" s="280" t="s">
        <v>1288</v>
      </c>
      <c r="B174" s="281" t="s">
        <v>1625</v>
      </c>
      <c r="C174" s="281" t="s">
        <v>703</v>
      </c>
      <c r="D174" s="281" t="s">
        <v>1626</v>
      </c>
      <c r="E174" s="282">
        <v>10878.58</v>
      </c>
      <c r="F174" s="283">
        <v>28</v>
      </c>
      <c r="G174" s="282">
        <v>304600.31</v>
      </c>
      <c r="H174" s="283">
        <v>28</v>
      </c>
      <c r="I174" s="282">
        <v>304600.24</v>
      </c>
      <c r="J174" s="284" t="s">
        <v>1627</v>
      </c>
    </row>
    <row r="175" spans="1:10" hidden="1">
      <c r="A175" s="280" t="s">
        <v>1633</v>
      </c>
      <c r="B175" s="281" t="s">
        <v>1634</v>
      </c>
      <c r="C175" s="281" t="s">
        <v>703</v>
      </c>
      <c r="D175" s="281" t="s">
        <v>1635</v>
      </c>
      <c r="E175" s="282">
        <v>11229.12</v>
      </c>
      <c r="F175" s="283">
        <v>19</v>
      </c>
      <c r="G175" s="282">
        <v>213353.37</v>
      </c>
      <c r="H175" s="283">
        <v>19</v>
      </c>
      <c r="I175" s="282">
        <v>213353.28</v>
      </c>
      <c r="J175" s="284" t="s">
        <v>1636</v>
      </c>
    </row>
    <row r="176" spans="1:10" hidden="1">
      <c r="A176" s="280" t="s">
        <v>1637</v>
      </c>
      <c r="B176" s="281" t="s">
        <v>1638</v>
      </c>
      <c r="C176" s="281" t="s">
        <v>703</v>
      </c>
      <c r="D176" s="281" t="s">
        <v>1641</v>
      </c>
      <c r="E176" s="282">
        <v>12179.98</v>
      </c>
      <c r="F176" s="283">
        <v>38</v>
      </c>
      <c r="G176" s="282">
        <v>462839.24</v>
      </c>
      <c r="H176" s="283">
        <v>38</v>
      </c>
      <c r="I176" s="282">
        <v>462839.24</v>
      </c>
      <c r="J176" s="284" t="s">
        <v>1642</v>
      </c>
    </row>
    <row r="177" spans="1:10" hidden="1">
      <c r="A177" s="280" t="s">
        <v>1637</v>
      </c>
      <c r="B177" s="281" t="s">
        <v>1638</v>
      </c>
      <c r="C177" s="281" t="s">
        <v>703</v>
      </c>
      <c r="D177" s="281" t="s">
        <v>1646</v>
      </c>
      <c r="E177" s="282">
        <v>11112.46</v>
      </c>
      <c r="F177" s="283">
        <v>4</v>
      </c>
      <c r="G177" s="282">
        <v>44449.84</v>
      </c>
      <c r="H177" s="283">
        <v>4</v>
      </c>
      <c r="I177" s="282">
        <v>44449.84</v>
      </c>
      <c r="J177" s="284" t="s">
        <v>1647</v>
      </c>
    </row>
    <row r="178" spans="1:10" hidden="1">
      <c r="A178" s="285" t="s">
        <v>261</v>
      </c>
      <c r="B178" s="286"/>
      <c r="C178" s="286"/>
      <c r="D178" s="286"/>
      <c r="E178" s="287"/>
      <c r="F178" s="287"/>
      <c r="G178" s="288">
        <v>94982966.519999996</v>
      </c>
      <c r="H178" s="287"/>
      <c r="I178" s="288">
        <v>94982966.519999996</v>
      </c>
      <c r="J178" s="289"/>
    </row>
  </sheetData>
  <autoFilter ref="A11:J178" xr:uid="{6C092585-3E49-4F74-A483-C57F5F1A1B67}">
    <filterColumn colId="0">
      <filters>
        <filter val="IRINOTEKAN"/>
      </filters>
    </filterColumn>
  </autoFilter>
  <mergeCells count="1">
    <mergeCell ref="F2:J9"/>
  </mergeCells>
  <hyperlinks>
    <hyperlink ref="D4" location="'Rekapitulace'!B5" display="&lt;&lt;&lt; Zpět na rekapitulaci" xr:uid="{00000000-0004-0000-AF00-000000000000}"/>
  </hyperlinks>
  <pageMargins left="0.7" right="0.7" top="0.78740157499999996" bottom="0.78740157499999996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2357</v>
      </c>
    </row>
    <row r="2" spans="1:14">
      <c r="A2" s="30" t="s">
        <v>0</v>
      </c>
      <c r="B2" s="31" t="s">
        <v>211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5354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2814</v>
      </c>
      <c r="H16" s="221">
        <v>0</v>
      </c>
      <c r="I16" s="306">
        <v>4277.28</v>
      </c>
      <c r="J16" s="300"/>
      <c r="K16" s="221">
        <v>2814</v>
      </c>
      <c r="L16" s="221">
        <v>0</v>
      </c>
      <c r="M16" s="306">
        <v>4277.28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704</v>
      </c>
      <c r="H19" s="221">
        <v>0</v>
      </c>
      <c r="I19" s="306">
        <v>1077.1199999999999</v>
      </c>
      <c r="J19" s="300"/>
      <c r="K19" s="221">
        <v>704</v>
      </c>
      <c r="L19" s="221">
        <v>0</v>
      </c>
      <c r="M19" s="306">
        <v>1077.1199999999999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5354.4</v>
      </c>
      <c r="J23" s="323"/>
      <c r="K23" s="708" t="s">
        <v>1677</v>
      </c>
      <c r="L23" s="709"/>
      <c r="M23" s="324">
        <v>5354.4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B000-000000000000}"/>
  </hyperlinks>
  <pageMargins left="0.7" right="0.7" top="0.78740157499999996" bottom="0.78740157499999996" header="0.3" footer="0.3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2358</v>
      </c>
    </row>
    <row r="2" spans="1:14">
      <c r="A2" s="30" t="s">
        <v>0</v>
      </c>
      <c r="B2" s="31" t="s">
        <v>211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1291425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818064</v>
      </c>
      <c r="H15" s="221">
        <v>0</v>
      </c>
      <c r="I15" s="306">
        <v>1259818.56</v>
      </c>
      <c r="J15" s="300"/>
      <c r="K15" s="221">
        <v>818064</v>
      </c>
      <c r="L15" s="221">
        <v>0</v>
      </c>
      <c r="M15" s="306">
        <v>1259818.56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0</v>
      </c>
      <c r="H16" s="221">
        <v>0</v>
      </c>
      <c r="I16" s="306">
        <v>0</v>
      </c>
      <c r="J16" s="300"/>
      <c r="K16" s="221">
        <v>0</v>
      </c>
      <c r="L16" s="221">
        <v>0</v>
      </c>
      <c r="M16" s="306">
        <v>0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704</v>
      </c>
      <c r="H19" s="221">
        <v>30529.27</v>
      </c>
      <c r="I19" s="306">
        <v>31606.39</v>
      </c>
      <c r="J19" s="300"/>
      <c r="K19" s="221">
        <v>704</v>
      </c>
      <c r="L19" s="221">
        <v>30529.27</v>
      </c>
      <c r="M19" s="306">
        <v>31606.39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1291424.95</v>
      </c>
      <c r="J23" s="323"/>
      <c r="K23" s="708" t="s">
        <v>1677</v>
      </c>
      <c r="L23" s="709"/>
      <c r="M23" s="324">
        <v>1291424.95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B100-000000000000}"/>
  </hyperlinks>
  <pageMargins left="0.7" right="0.7" top="0.78740157499999996" bottom="0.78740157499999996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Q49"/>
  <sheetViews>
    <sheetView showGridLines="0" workbookViewId="0"/>
  </sheetViews>
  <sheetFormatPr defaultColWidth="12.140625" defaultRowHeight="15" customHeight="1"/>
  <cols>
    <col min="1" max="1" width="19.42578125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5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7" width="9.140625" customWidth="1"/>
  </cols>
  <sheetData>
    <row r="1" spans="1:17">
      <c r="A1" s="30" t="s">
        <v>1</v>
      </c>
      <c r="B1" s="31" t="s">
        <v>2359</v>
      </c>
    </row>
    <row r="2" spans="1:17">
      <c r="A2" s="30" t="s">
        <v>0</v>
      </c>
      <c r="B2" s="31" t="s">
        <v>211</v>
      </c>
      <c r="F2" s="643" t="s">
        <v>1682</v>
      </c>
      <c r="G2" s="644"/>
      <c r="H2" s="644"/>
      <c r="I2" s="644"/>
      <c r="J2" s="644"/>
    </row>
    <row r="3" spans="1:17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32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54631135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 ht="15" customHeight="1">
      <c r="A11" s="711" t="s">
        <v>1683</v>
      </c>
      <c r="B11" s="717"/>
      <c r="C11" s="717"/>
      <c r="D11" s="717"/>
      <c r="E11" s="717"/>
      <c r="F11" s="717"/>
      <c r="G11" s="738"/>
      <c r="H11" s="738"/>
      <c r="I11" s="738"/>
      <c r="J11" s="738"/>
      <c r="K11" s="738"/>
      <c r="L11" s="738"/>
      <c r="M11" s="738"/>
      <c r="N11" s="325"/>
      <c r="O11" s="325"/>
      <c r="P11" s="326"/>
      <c r="Q11" s="151"/>
    </row>
    <row r="12" spans="1:17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8"/>
      <c r="M12" s="329"/>
      <c r="N12" s="329"/>
      <c r="O12" s="329"/>
      <c r="P12" s="330"/>
      <c r="Q12" s="151"/>
    </row>
    <row r="13" spans="1:17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1"/>
      <c r="M13" s="714" t="s">
        <v>1685</v>
      </c>
      <c r="N13" s="715"/>
      <c r="O13" s="716"/>
      <c r="P13" s="334"/>
      <c r="Q13" s="151"/>
    </row>
    <row r="14" spans="1:17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33"/>
      <c r="L14" s="212" t="s">
        <v>299</v>
      </c>
      <c r="M14" s="152" t="s">
        <v>4</v>
      </c>
      <c r="N14" s="152" t="s">
        <v>308</v>
      </c>
      <c r="O14" s="152" t="s">
        <v>6</v>
      </c>
      <c r="P14" s="334"/>
      <c r="Q14" s="151"/>
    </row>
    <row r="15" spans="1:17" ht="15" customHeight="1">
      <c r="A15" s="335"/>
      <c r="B15" s="338" t="s">
        <v>1686</v>
      </c>
      <c r="C15" s="150">
        <v>614.14782242451804</v>
      </c>
      <c r="D15" s="150">
        <v>614.14782242451804</v>
      </c>
      <c r="E15" s="150">
        <v>614.14782242451804</v>
      </c>
      <c r="F15" s="334"/>
      <c r="G15" s="338" t="s">
        <v>1687</v>
      </c>
      <c r="H15" s="150">
        <v>489.27913482000002</v>
      </c>
      <c r="I15" s="150">
        <v>489.27913482000002</v>
      </c>
      <c r="J15" s="337"/>
      <c r="K15" s="339"/>
      <c r="L15" s="338" t="s">
        <v>1688</v>
      </c>
      <c r="M15" s="150">
        <v>0</v>
      </c>
      <c r="N15" s="150">
        <v>0</v>
      </c>
      <c r="O15" s="150">
        <v>0</v>
      </c>
      <c r="P15" s="334"/>
      <c r="Q15" s="151"/>
    </row>
    <row r="16" spans="1:17" ht="15" customHeight="1">
      <c r="A16" s="335"/>
      <c r="B16" s="338" t="s">
        <v>1689</v>
      </c>
      <c r="C16" s="150">
        <v>87.119991830000004</v>
      </c>
      <c r="D16" s="150">
        <v>87.119991830000004</v>
      </c>
      <c r="E16" s="150">
        <v>87.119991830000004</v>
      </c>
      <c r="F16" s="337"/>
      <c r="G16" s="340"/>
      <c r="H16" s="341"/>
      <c r="I16" s="341"/>
      <c r="J16" s="329"/>
      <c r="K16" s="339"/>
      <c r="L16" s="338" t="s">
        <v>1690</v>
      </c>
      <c r="M16" s="150">
        <v>10.145519999999999</v>
      </c>
      <c r="N16" s="150">
        <v>10.145519999999999</v>
      </c>
      <c r="O16" s="150">
        <v>10.145519999999999</v>
      </c>
      <c r="P16" s="334"/>
      <c r="Q16" s="151"/>
    </row>
    <row r="17" spans="1:17" ht="15.75" customHeight="1">
      <c r="A17" s="335"/>
      <c r="B17" s="338" t="s">
        <v>1691</v>
      </c>
      <c r="C17" s="728">
        <v>75000</v>
      </c>
      <c r="D17" s="729"/>
      <c r="E17" s="730"/>
      <c r="F17" s="335"/>
      <c r="G17" s="342" t="s">
        <v>1692</v>
      </c>
      <c r="H17" s="152" t="s">
        <v>4</v>
      </c>
      <c r="I17" s="152" t="s">
        <v>308</v>
      </c>
      <c r="J17" s="152" t="s">
        <v>6</v>
      </c>
      <c r="K17" s="343"/>
      <c r="L17" s="344" t="s">
        <v>1693</v>
      </c>
      <c r="M17" s="345">
        <v>604.00230241999998</v>
      </c>
      <c r="N17" s="345">
        <v>604.00230241999998</v>
      </c>
      <c r="O17" s="345">
        <v>604.00230241999998</v>
      </c>
      <c r="P17" s="334"/>
      <c r="Q17" s="151"/>
    </row>
    <row r="18" spans="1:17" ht="15" customHeight="1">
      <c r="A18" s="335"/>
      <c r="B18" s="338" t="s">
        <v>1694</v>
      </c>
      <c r="C18" s="731">
        <v>1</v>
      </c>
      <c r="D18" s="731"/>
      <c r="E18" s="731"/>
      <c r="F18" s="335"/>
      <c r="G18" s="212" t="s">
        <v>1695</v>
      </c>
      <c r="H18" s="152">
        <v>10</v>
      </c>
      <c r="I18" s="152">
        <v>10</v>
      </c>
      <c r="J18" s="152">
        <v>10</v>
      </c>
      <c r="K18" s="347"/>
      <c r="L18" s="348" t="s">
        <v>1696</v>
      </c>
      <c r="M18" s="349">
        <v>0</v>
      </c>
      <c r="N18" s="349">
        <v>0</v>
      </c>
      <c r="O18" s="349">
        <v>0</v>
      </c>
      <c r="P18" s="334"/>
      <c r="Q18" s="151"/>
    </row>
    <row r="19" spans="1:17" ht="15" customHeight="1">
      <c r="A19" s="335"/>
      <c r="B19" s="338" t="s">
        <v>1697</v>
      </c>
      <c r="C19" s="677">
        <v>1.03</v>
      </c>
      <c r="D19" s="678"/>
      <c r="E19" s="679"/>
      <c r="F19" s="335"/>
      <c r="G19" s="212" t="s">
        <v>1698</v>
      </c>
      <c r="H19" s="152">
        <v>11</v>
      </c>
      <c r="I19" s="152">
        <v>11</v>
      </c>
      <c r="J19" s="152">
        <v>11</v>
      </c>
      <c r="K19" s="347"/>
      <c r="L19" s="350" t="s">
        <v>1699</v>
      </c>
      <c r="M19" s="150">
        <v>0</v>
      </c>
      <c r="N19" s="150">
        <v>0</v>
      </c>
      <c r="O19" s="150">
        <v>0</v>
      </c>
      <c r="P19" s="334"/>
      <c r="Q19" s="151"/>
    </row>
    <row r="20" spans="1:17" ht="15" customHeight="1">
      <c r="A20" s="335"/>
      <c r="B20" s="338" t="s">
        <v>1700</v>
      </c>
      <c r="C20" s="727">
        <v>0</v>
      </c>
      <c r="D20" s="727"/>
      <c r="E20" s="727"/>
      <c r="F20" s="337"/>
      <c r="G20" s="352"/>
      <c r="H20" s="352"/>
      <c r="I20" s="352"/>
      <c r="J20" s="352"/>
      <c r="K20" s="328"/>
      <c r="L20" s="352"/>
      <c r="M20" s="352"/>
      <c r="N20" s="352"/>
      <c r="O20" s="352"/>
      <c r="P20" s="330"/>
      <c r="Q20" s="151"/>
    </row>
    <row r="21" spans="1:17" ht="15" customHeight="1">
      <c r="A21" s="327"/>
      <c r="B21" s="353"/>
      <c r="C21" s="354"/>
      <c r="D21" s="355"/>
      <c r="E21" s="355"/>
      <c r="F21" s="328"/>
      <c r="G21" s="328"/>
      <c r="H21" s="328"/>
      <c r="I21" s="328"/>
      <c r="J21" s="329"/>
      <c r="K21" s="329"/>
      <c r="L21" s="329"/>
      <c r="M21" s="328"/>
      <c r="N21" s="328"/>
      <c r="O21" s="328"/>
      <c r="P21" s="330"/>
      <c r="Q21" s="151"/>
    </row>
    <row r="22" spans="1:17" ht="15" customHeight="1">
      <c r="A22" s="327"/>
      <c r="B22" s="722"/>
      <c r="C22" s="722"/>
      <c r="D22" s="722"/>
      <c r="E22" s="722"/>
      <c r="F22" s="357"/>
      <c r="G22" s="358"/>
      <c r="H22" s="329"/>
      <c r="I22" s="331"/>
      <c r="J22" s="152" t="s">
        <v>4</v>
      </c>
      <c r="K22" s="152" t="s">
        <v>308</v>
      </c>
      <c r="L22" s="152" t="s">
        <v>6</v>
      </c>
      <c r="M22" s="337"/>
      <c r="N22" s="328"/>
      <c r="O22" s="328"/>
      <c r="P22" s="330"/>
      <c r="Q22" s="151"/>
    </row>
    <row r="23" spans="1:17" ht="19.5" customHeight="1">
      <c r="A23" s="335"/>
      <c r="B23" s="732" t="s">
        <v>1701</v>
      </c>
      <c r="C23" s="733"/>
      <c r="D23" s="733"/>
      <c r="E23" s="734"/>
      <c r="F23" s="359"/>
      <c r="G23" s="719" t="s">
        <v>1702</v>
      </c>
      <c r="H23" s="720"/>
      <c r="I23" s="721"/>
      <c r="J23" s="360">
        <v>46061086.68</v>
      </c>
      <c r="K23" s="360">
        <v>46061086.68</v>
      </c>
      <c r="L23" s="360">
        <v>46061086.68</v>
      </c>
      <c r="M23" s="337"/>
      <c r="N23" s="328"/>
      <c r="O23" s="328"/>
      <c r="P23" s="330"/>
      <c r="Q23" s="151"/>
    </row>
    <row r="24" spans="1:17" ht="34.5" customHeight="1">
      <c r="A24" s="335"/>
      <c r="B24" s="735"/>
      <c r="C24" s="736"/>
      <c r="D24" s="736"/>
      <c r="E24" s="737"/>
      <c r="F24" s="359"/>
      <c r="G24" s="719" t="s">
        <v>1703</v>
      </c>
      <c r="H24" s="720"/>
      <c r="I24" s="721"/>
      <c r="J24" s="360">
        <v>6730019.3700000001</v>
      </c>
      <c r="K24" s="360">
        <v>6730019.3700000001</v>
      </c>
      <c r="L24" s="360">
        <v>6730019.3700000001</v>
      </c>
      <c r="M24" s="337"/>
      <c r="N24" s="328"/>
      <c r="O24" s="328"/>
      <c r="P24" s="330"/>
      <c r="Q24" s="151"/>
    </row>
    <row r="25" spans="1:17" ht="15" customHeight="1">
      <c r="A25" s="327"/>
      <c r="B25" s="361"/>
      <c r="C25" s="361"/>
      <c r="D25" s="361"/>
      <c r="E25" s="361"/>
      <c r="F25" s="357"/>
      <c r="G25" s="325"/>
      <c r="H25" s="352"/>
      <c r="I25" s="352"/>
      <c r="J25" s="352"/>
      <c r="K25" s="352"/>
      <c r="L25" s="352"/>
      <c r="M25" s="328"/>
      <c r="N25" s="328"/>
      <c r="O25" s="328"/>
      <c r="P25" s="330"/>
      <c r="Q25" s="151"/>
    </row>
    <row r="26" spans="1:17" ht="15" customHeight="1">
      <c r="A26" s="335"/>
      <c r="B26" s="362" t="s">
        <v>1704</v>
      </c>
      <c r="C26" s="363">
        <v>54631135.060170598</v>
      </c>
      <c r="D26" s="363">
        <v>54631135.060170598</v>
      </c>
      <c r="E26" s="363">
        <v>54631135.060170598</v>
      </c>
      <c r="F26" s="337"/>
      <c r="G26" s="328"/>
      <c r="H26" s="328"/>
      <c r="I26" s="328"/>
      <c r="J26" s="328"/>
      <c r="K26" s="328"/>
      <c r="L26" s="328"/>
      <c r="M26" s="328"/>
      <c r="N26" s="328"/>
      <c r="O26" s="328"/>
      <c r="P26" s="330"/>
      <c r="Q26" s="151"/>
    </row>
    <row r="27" spans="1:17" ht="15" customHeight="1">
      <c r="A27" s="364"/>
      <c r="B27" s="365"/>
      <c r="C27" s="365"/>
      <c r="D27" s="365"/>
      <c r="E27" s="365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66"/>
      <c r="Q27" s="151"/>
    </row>
    <row r="28" spans="1:17" ht="6.75" customHeight="1">
      <c r="A28" s="367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</row>
    <row r="29" spans="1:17" ht="21.75" customHeight="1">
      <c r="A29" s="711" t="s">
        <v>1705</v>
      </c>
      <c r="B29" s="717"/>
      <c r="C29" s="712"/>
      <c r="D29" s="712"/>
      <c r="E29" s="712"/>
      <c r="F29" s="717"/>
      <c r="G29" s="325"/>
      <c r="H29" s="341"/>
      <c r="I29" s="341"/>
      <c r="J29" s="325"/>
      <c r="K29" s="325"/>
      <c r="L29" s="325"/>
      <c r="M29" s="325"/>
      <c r="N29" s="325"/>
      <c r="O29" s="325"/>
      <c r="P29" s="326"/>
      <c r="Q29" s="151"/>
    </row>
    <row r="30" spans="1:17" ht="15" customHeight="1">
      <c r="A30" s="327"/>
      <c r="B30" s="331"/>
      <c r="C30" s="714" t="s">
        <v>1660</v>
      </c>
      <c r="D30" s="715"/>
      <c r="E30" s="716"/>
      <c r="F30" s="337"/>
      <c r="G30" s="333"/>
      <c r="H30" s="713" t="s">
        <v>1684</v>
      </c>
      <c r="I30" s="713"/>
      <c r="J30" s="337"/>
      <c r="K30" s="328"/>
      <c r="L30" s="328"/>
      <c r="M30" s="328"/>
      <c r="N30" s="328"/>
      <c r="O30" s="328"/>
      <c r="P30" s="330"/>
      <c r="Q30" s="151"/>
    </row>
    <row r="31" spans="1:17" ht="15" customHeight="1">
      <c r="A31" s="335"/>
      <c r="B31" s="212" t="s">
        <v>299</v>
      </c>
      <c r="C31" s="152" t="s">
        <v>4</v>
      </c>
      <c r="D31" s="152" t="s">
        <v>308</v>
      </c>
      <c r="E31" s="212" t="s">
        <v>6</v>
      </c>
      <c r="F31" s="337"/>
      <c r="G31" s="331"/>
      <c r="H31" s="212" t="s">
        <v>4</v>
      </c>
      <c r="I31" s="212" t="s">
        <v>308</v>
      </c>
      <c r="J31" s="337"/>
      <c r="K31" s="328"/>
      <c r="L31" s="328"/>
      <c r="M31" s="328"/>
      <c r="N31" s="328"/>
      <c r="O31" s="328"/>
      <c r="P31" s="330"/>
      <c r="Q31" s="151"/>
    </row>
    <row r="32" spans="1:17" ht="15" customHeight="1">
      <c r="A32" s="368"/>
      <c r="B32" s="212" t="s">
        <v>1706</v>
      </c>
      <c r="C32" s="150">
        <v>87.119991830000004</v>
      </c>
      <c r="D32" s="150">
        <v>87.119991830000004</v>
      </c>
      <c r="E32" s="150">
        <v>87.119991830000004</v>
      </c>
      <c r="F32" s="347"/>
      <c r="G32" s="212" t="s">
        <v>1707</v>
      </c>
      <c r="H32" s="150">
        <v>98.030232179999999</v>
      </c>
      <c r="I32" s="150">
        <v>98.030232179999999</v>
      </c>
      <c r="J32" s="337"/>
      <c r="K32" s="328"/>
      <c r="L32" s="328"/>
      <c r="M32" s="328"/>
      <c r="N32" s="328"/>
      <c r="O32" s="328"/>
      <c r="P32" s="330"/>
      <c r="Q32" s="151"/>
    </row>
    <row r="33" spans="1:17" ht="15" customHeight="1">
      <c r="A33" s="368"/>
      <c r="B33" s="212" t="s">
        <v>1708</v>
      </c>
      <c r="C33" s="221">
        <v>56</v>
      </c>
      <c r="D33" s="221">
        <v>56</v>
      </c>
      <c r="E33" s="221">
        <v>56</v>
      </c>
      <c r="F33" s="347"/>
      <c r="G33" s="212" t="s">
        <v>1709</v>
      </c>
      <c r="H33" s="221">
        <v>69</v>
      </c>
      <c r="I33" s="221">
        <v>69</v>
      </c>
      <c r="J33" s="337"/>
      <c r="K33" s="328"/>
      <c r="L33" s="328"/>
      <c r="M33" s="328"/>
      <c r="N33" s="328"/>
      <c r="O33" s="328"/>
      <c r="P33" s="330"/>
      <c r="Q33" s="151"/>
    </row>
    <row r="34" spans="1:17" ht="15" customHeight="1">
      <c r="A34" s="335"/>
      <c r="B34" s="152" t="s">
        <v>326</v>
      </c>
      <c r="C34" s="677">
        <v>1.1499999999999999</v>
      </c>
      <c r="D34" s="678"/>
      <c r="E34" s="679"/>
      <c r="F34" s="337"/>
      <c r="G34" s="352"/>
      <c r="H34" s="352"/>
      <c r="I34" s="352"/>
      <c r="J34" s="328"/>
      <c r="K34" s="328"/>
      <c r="L34" s="328"/>
      <c r="M34" s="328"/>
      <c r="N34" s="328"/>
      <c r="O34" s="328"/>
      <c r="P34" s="330"/>
      <c r="Q34" s="151"/>
    </row>
    <row r="35" spans="1:17" ht="15" customHeight="1">
      <c r="A35" s="327"/>
      <c r="B35" s="352"/>
      <c r="C35" s="352"/>
      <c r="D35" s="352"/>
      <c r="E35" s="352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30"/>
      <c r="Q35" s="151"/>
    </row>
    <row r="36" spans="1:17" ht="15" customHeight="1">
      <c r="A36" s="327"/>
      <c r="B36" s="329"/>
      <c r="C36" s="329"/>
      <c r="D36" s="329"/>
      <c r="E36" s="329"/>
      <c r="F36" s="329"/>
      <c r="G36" s="329"/>
      <c r="H36" s="329"/>
      <c r="I36" s="329"/>
      <c r="J36" s="328"/>
      <c r="K36" s="328"/>
      <c r="L36" s="328"/>
      <c r="M36" s="328"/>
      <c r="N36" s="328"/>
      <c r="O36" s="328"/>
      <c r="P36" s="330"/>
      <c r="Q36" s="151"/>
    </row>
    <row r="37" spans="1:17" ht="15" customHeight="1">
      <c r="A37" s="335"/>
      <c r="B37" s="718" t="s">
        <v>1710</v>
      </c>
      <c r="C37" s="718" t="s">
        <v>1711</v>
      </c>
      <c r="D37" s="718"/>
      <c r="E37" s="718"/>
      <c r="F37" s="718"/>
      <c r="G37" s="718"/>
      <c r="H37" s="718"/>
      <c r="I37" s="718"/>
      <c r="J37" s="337"/>
      <c r="K37" s="328"/>
      <c r="L37" s="328"/>
      <c r="M37" s="328"/>
      <c r="N37" s="328"/>
      <c r="O37" s="328"/>
      <c r="P37" s="330"/>
      <c r="Q37" s="151"/>
    </row>
    <row r="38" spans="1:17" ht="15" customHeight="1">
      <c r="A38" s="335"/>
      <c r="B38" s="718"/>
      <c r="C38" s="718"/>
      <c r="D38" s="718"/>
      <c r="E38" s="718"/>
      <c r="F38" s="718"/>
      <c r="G38" s="718"/>
      <c r="H38" s="718"/>
      <c r="I38" s="718"/>
      <c r="J38" s="337"/>
      <c r="K38" s="328"/>
      <c r="L38" s="328"/>
      <c r="M38" s="328"/>
      <c r="N38" s="328"/>
      <c r="O38" s="328"/>
      <c r="P38" s="330"/>
      <c r="Q38" s="151"/>
    </row>
    <row r="39" spans="1:17" ht="15" customHeight="1">
      <c r="A39" s="364"/>
      <c r="B39" s="370"/>
      <c r="C39" s="371"/>
      <c r="D39" s="371"/>
      <c r="E39" s="371"/>
      <c r="F39" s="371"/>
      <c r="G39" s="371"/>
      <c r="H39" s="371"/>
      <c r="I39" s="371"/>
      <c r="J39" s="358"/>
      <c r="K39" s="358"/>
      <c r="L39" s="358"/>
      <c r="M39" s="358"/>
      <c r="N39" s="358"/>
      <c r="O39" s="358"/>
      <c r="P39" s="366"/>
      <c r="Q39" s="151"/>
    </row>
    <row r="40" spans="1:17" ht="6" customHeight="1">
      <c r="A40" s="367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</row>
    <row r="41" spans="1:17" ht="15" customHeight="1">
      <c r="A41" s="711" t="s">
        <v>1712</v>
      </c>
      <c r="B41" s="712"/>
      <c r="C41" s="712"/>
      <c r="D41" s="712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6"/>
      <c r="Q41" s="151"/>
    </row>
    <row r="42" spans="1:17" ht="15" customHeight="1">
      <c r="A42" s="335"/>
      <c r="B42" s="714" t="s">
        <v>1713</v>
      </c>
      <c r="C42" s="716"/>
      <c r="D42" s="372">
        <v>75000</v>
      </c>
      <c r="E42" s="337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30"/>
      <c r="Q42" s="151"/>
    </row>
    <row r="43" spans="1:17" ht="15" customHeight="1">
      <c r="A43" s="327"/>
      <c r="B43" s="373"/>
      <c r="C43" s="373"/>
      <c r="D43" s="373"/>
      <c r="E43" s="329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30"/>
      <c r="Q43" s="151"/>
    </row>
    <row r="44" spans="1:17" ht="15" customHeight="1">
      <c r="A44" s="335"/>
      <c r="B44" s="725" t="s">
        <v>1714</v>
      </c>
      <c r="C44" s="739" t="s">
        <v>1715</v>
      </c>
      <c r="D44" s="740"/>
      <c r="E44" s="723">
        <v>1.4275</v>
      </c>
      <c r="F44" s="337"/>
      <c r="G44" s="328"/>
      <c r="H44" s="328"/>
      <c r="I44" s="328"/>
      <c r="J44" s="328"/>
      <c r="K44" s="328"/>
      <c r="L44" s="328"/>
      <c r="M44" s="328"/>
      <c r="N44" s="328"/>
      <c r="O44" s="328"/>
      <c r="P44" s="330"/>
      <c r="Q44" s="151"/>
    </row>
    <row r="45" spans="1:17" ht="15" customHeight="1">
      <c r="A45" s="335"/>
      <c r="B45" s="726"/>
      <c r="C45" s="715" t="s">
        <v>1716</v>
      </c>
      <c r="D45" s="716"/>
      <c r="E45" s="724"/>
      <c r="F45" s="337"/>
      <c r="G45" s="328"/>
      <c r="H45" s="328"/>
      <c r="I45" s="328"/>
      <c r="J45" s="328"/>
      <c r="K45" s="328"/>
      <c r="L45" s="328"/>
      <c r="M45" s="328"/>
      <c r="N45" s="328"/>
      <c r="O45" s="328"/>
      <c r="P45" s="330"/>
      <c r="Q45" s="151"/>
    </row>
    <row r="46" spans="1:17" ht="15" customHeight="1">
      <c r="A46" s="327"/>
      <c r="B46" s="341"/>
      <c r="C46" s="373"/>
      <c r="D46" s="325"/>
      <c r="E46" s="325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30"/>
      <c r="Q46" s="151"/>
    </row>
    <row r="47" spans="1:17" ht="15" customHeight="1">
      <c r="A47" s="335"/>
      <c r="B47" s="303" t="s">
        <v>1715</v>
      </c>
      <c r="C47" s="374">
        <v>2135.5697919099998</v>
      </c>
      <c r="D47" s="33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30"/>
      <c r="Q47" s="151"/>
    </row>
    <row r="48" spans="1:17" ht="15" customHeight="1">
      <c r="A48" s="335"/>
      <c r="B48" s="303" t="s">
        <v>1717</v>
      </c>
      <c r="C48" s="221">
        <v>1496</v>
      </c>
      <c r="D48" s="33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30"/>
      <c r="Q48" s="151"/>
    </row>
    <row r="49" spans="1:17" ht="15" customHeight="1">
      <c r="A49" s="364"/>
      <c r="B49" s="365"/>
      <c r="C49" s="365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6"/>
      <c r="Q49" s="151"/>
    </row>
  </sheetData>
  <mergeCells count="26">
    <mergeCell ref="F2:J9"/>
    <mergeCell ref="C30:E30"/>
    <mergeCell ref="H30:I30"/>
    <mergeCell ref="E44:E45"/>
    <mergeCell ref="B44:B45"/>
    <mergeCell ref="C45:D45"/>
    <mergeCell ref="C19:E19"/>
    <mergeCell ref="C20:E20"/>
    <mergeCell ref="C17:E17"/>
    <mergeCell ref="C18:E18"/>
    <mergeCell ref="B23:E24"/>
    <mergeCell ref="G23:I23"/>
    <mergeCell ref="B42:C42"/>
    <mergeCell ref="A11:F11"/>
    <mergeCell ref="G11:M11"/>
    <mergeCell ref="C44:D44"/>
    <mergeCell ref="A41:D41"/>
    <mergeCell ref="H13:I13"/>
    <mergeCell ref="C13:E13"/>
    <mergeCell ref="M13:O13"/>
    <mergeCell ref="A29:F29"/>
    <mergeCell ref="B37:B38"/>
    <mergeCell ref="C34:E34"/>
    <mergeCell ref="G24:I24"/>
    <mergeCell ref="B22:E22"/>
    <mergeCell ref="C37:I38"/>
  </mergeCells>
  <hyperlinks>
    <hyperlink ref="D4" location="'Rekapitulace'!B5" display="&lt;&lt;&lt; Zpět na rekapitulaci" xr:uid="{00000000-0004-0000-B200-000000000000}"/>
  </hyperlink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9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1818</v>
      </c>
    </row>
    <row r="2" spans="1:9">
      <c r="A2" s="30" t="s">
        <v>0</v>
      </c>
      <c r="B2" s="31" t="s">
        <v>14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31849869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1819</v>
      </c>
      <c r="B12" s="380" t="s">
        <v>703</v>
      </c>
      <c r="C12" s="380" t="s">
        <v>1776</v>
      </c>
      <c r="D12" s="402" t="s">
        <v>1777</v>
      </c>
      <c r="E12" s="282">
        <v>9</v>
      </c>
      <c r="F12" s="282">
        <v>7962.67</v>
      </c>
      <c r="G12" s="282">
        <v>72967.05</v>
      </c>
      <c r="H12" s="282">
        <v>71664</v>
      </c>
      <c r="I12" s="282">
        <v>71664.03</v>
      </c>
    </row>
    <row r="13" spans="1:9">
      <c r="A13" s="401" t="s">
        <v>1819</v>
      </c>
      <c r="B13" s="380" t="s">
        <v>703</v>
      </c>
      <c r="C13" s="380" t="s">
        <v>1778</v>
      </c>
      <c r="D13" s="402" t="s">
        <v>1777</v>
      </c>
      <c r="E13" s="282">
        <v>24</v>
      </c>
      <c r="F13" s="282">
        <v>15925.36</v>
      </c>
      <c r="G13" s="282">
        <v>389157.84</v>
      </c>
      <c r="H13" s="282">
        <v>382209</v>
      </c>
      <c r="I13" s="282">
        <v>382208.64</v>
      </c>
    </row>
    <row r="14" spans="1:9">
      <c r="A14" s="401" t="s">
        <v>1819</v>
      </c>
      <c r="B14" s="380" t="s">
        <v>703</v>
      </c>
      <c r="C14" s="380" t="s">
        <v>1820</v>
      </c>
      <c r="D14" s="402" t="s">
        <v>1821</v>
      </c>
      <c r="E14" s="282">
        <v>1</v>
      </c>
      <c r="F14" s="282">
        <v>9833.1200000000008</v>
      </c>
      <c r="G14" s="282">
        <v>10011.9</v>
      </c>
      <c r="H14" s="282">
        <v>9833</v>
      </c>
      <c r="I14" s="282">
        <v>9833.1200000000008</v>
      </c>
    </row>
    <row r="15" spans="1:9">
      <c r="A15" s="401" t="s">
        <v>1819</v>
      </c>
      <c r="B15" s="380" t="s">
        <v>703</v>
      </c>
      <c r="C15" s="380" t="s">
        <v>1779</v>
      </c>
      <c r="D15" s="402" t="s">
        <v>1780</v>
      </c>
      <c r="E15" s="282">
        <v>5</v>
      </c>
      <c r="F15" s="282">
        <v>12634.87</v>
      </c>
      <c r="G15" s="282">
        <v>64323</v>
      </c>
      <c r="H15" s="282">
        <v>63174</v>
      </c>
      <c r="I15" s="282">
        <v>63174.35</v>
      </c>
    </row>
    <row r="16" spans="1:9">
      <c r="A16" s="401" t="s">
        <v>1819</v>
      </c>
      <c r="B16" s="380" t="s">
        <v>703</v>
      </c>
      <c r="C16" s="380" t="s">
        <v>1784</v>
      </c>
      <c r="D16" s="402" t="s">
        <v>1783</v>
      </c>
      <c r="E16" s="282">
        <v>2</v>
      </c>
      <c r="F16" s="282">
        <v>6159.9539999999997</v>
      </c>
      <c r="G16" s="282">
        <v>12552.46</v>
      </c>
      <c r="H16" s="282">
        <v>12320</v>
      </c>
      <c r="I16" s="282">
        <v>12319.91</v>
      </c>
    </row>
    <row r="17" spans="1:9">
      <c r="A17" s="401" t="s">
        <v>1819</v>
      </c>
      <c r="B17" s="380" t="s">
        <v>703</v>
      </c>
      <c r="C17" s="380" t="s">
        <v>1785</v>
      </c>
      <c r="D17" s="402" t="s">
        <v>1783</v>
      </c>
      <c r="E17" s="282">
        <v>2</v>
      </c>
      <c r="F17" s="282">
        <v>12630.216</v>
      </c>
      <c r="G17" s="282">
        <v>25104.959999999999</v>
      </c>
      <c r="H17" s="282">
        <v>25260</v>
      </c>
      <c r="I17" s="282">
        <v>25104.959999999999</v>
      </c>
    </row>
    <row r="18" spans="1:9">
      <c r="A18" s="401" t="s">
        <v>1819</v>
      </c>
      <c r="B18" s="380" t="s">
        <v>703</v>
      </c>
      <c r="C18" s="380" t="s">
        <v>1786</v>
      </c>
      <c r="D18" s="402" t="s">
        <v>1783</v>
      </c>
      <c r="E18" s="282">
        <v>22</v>
      </c>
      <c r="F18" s="282">
        <v>18941.292000000001</v>
      </c>
      <c r="G18" s="282">
        <v>414231.61</v>
      </c>
      <c r="H18" s="282">
        <v>416708</v>
      </c>
      <c r="I18" s="282">
        <v>414231.61</v>
      </c>
    </row>
    <row r="19" spans="1:9">
      <c r="A19" s="401" t="s">
        <v>1819</v>
      </c>
      <c r="B19" s="380" t="s">
        <v>703</v>
      </c>
      <c r="C19" s="380" t="s">
        <v>1787</v>
      </c>
      <c r="D19" s="402" t="s">
        <v>1783</v>
      </c>
      <c r="E19" s="282">
        <v>381</v>
      </c>
      <c r="F19" s="282">
        <v>24772.74</v>
      </c>
      <c r="G19" s="282">
        <v>9564985.9600000009</v>
      </c>
      <c r="H19" s="282">
        <v>9438414</v>
      </c>
      <c r="I19" s="282">
        <v>9438413.9399999995</v>
      </c>
    </row>
    <row r="20" spans="1:9">
      <c r="A20" s="401" t="s">
        <v>1819</v>
      </c>
      <c r="B20" s="380" t="s">
        <v>703</v>
      </c>
      <c r="C20" s="380" t="s">
        <v>1822</v>
      </c>
      <c r="D20" s="402" t="s">
        <v>1783</v>
      </c>
      <c r="E20" s="282">
        <v>100</v>
      </c>
      <c r="F20" s="282">
        <v>37478.233</v>
      </c>
      <c r="G20" s="282">
        <v>3765743.1</v>
      </c>
      <c r="H20" s="282">
        <v>3747823</v>
      </c>
      <c r="I20" s="282">
        <v>3747823.3</v>
      </c>
    </row>
    <row r="21" spans="1:9">
      <c r="A21" s="401" t="s">
        <v>1819</v>
      </c>
      <c r="B21" s="380" t="s">
        <v>703</v>
      </c>
      <c r="C21" s="380" t="s">
        <v>1814</v>
      </c>
      <c r="D21" s="402" t="s">
        <v>1815</v>
      </c>
      <c r="E21" s="282">
        <v>1</v>
      </c>
      <c r="F21" s="282">
        <v>6854.95</v>
      </c>
      <c r="G21" s="282">
        <v>6979.59</v>
      </c>
      <c r="H21" s="282">
        <v>6855</v>
      </c>
      <c r="I21" s="282">
        <v>6854.95</v>
      </c>
    </row>
    <row r="22" spans="1:9">
      <c r="A22" s="401" t="s">
        <v>1819</v>
      </c>
      <c r="B22" s="380" t="s">
        <v>703</v>
      </c>
      <c r="C22" s="380" t="s">
        <v>1823</v>
      </c>
      <c r="D22" s="402" t="s">
        <v>1824</v>
      </c>
      <c r="E22" s="282">
        <v>14</v>
      </c>
      <c r="F22" s="282">
        <v>22334.37</v>
      </c>
      <c r="G22" s="282">
        <v>318366.28999999998</v>
      </c>
      <c r="H22" s="282">
        <v>312681</v>
      </c>
      <c r="I22" s="282">
        <v>312681.18</v>
      </c>
    </row>
    <row r="23" spans="1:9">
      <c r="A23" s="401" t="s">
        <v>1819</v>
      </c>
      <c r="B23" s="380" t="s">
        <v>703</v>
      </c>
      <c r="C23" s="380" t="s">
        <v>1825</v>
      </c>
      <c r="D23" s="402" t="s">
        <v>1824</v>
      </c>
      <c r="E23" s="282">
        <v>21</v>
      </c>
      <c r="F23" s="282">
        <v>44668.73</v>
      </c>
      <c r="G23" s="282">
        <v>955098.68</v>
      </c>
      <c r="H23" s="282">
        <v>938043</v>
      </c>
      <c r="I23" s="282">
        <v>938043.33</v>
      </c>
    </row>
    <row r="24" spans="1:9">
      <c r="A24" s="401" t="s">
        <v>1819</v>
      </c>
      <c r="B24" s="380" t="s">
        <v>703</v>
      </c>
      <c r="C24" s="380" t="s">
        <v>1826</v>
      </c>
      <c r="D24" s="402" t="s">
        <v>1827</v>
      </c>
      <c r="E24" s="282">
        <v>18</v>
      </c>
      <c r="F24" s="282">
        <v>24656.636999999999</v>
      </c>
      <c r="G24" s="282">
        <v>451889.09</v>
      </c>
      <c r="H24" s="282">
        <v>443819</v>
      </c>
      <c r="I24" s="282">
        <v>443819.47</v>
      </c>
    </row>
    <row r="25" spans="1:9">
      <c r="A25" s="401" t="s">
        <v>1819</v>
      </c>
      <c r="B25" s="380" t="s">
        <v>703</v>
      </c>
      <c r="C25" s="380" t="s">
        <v>1792</v>
      </c>
      <c r="D25" s="402" t="s">
        <v>1793</v>
      </c>
      <c r="E25" s="282">
        <v>6</v>
      </c>
      <c r="F25" s="282">
        <v>35921.038</v>
      </c>
      <c r="G25" s="282">
        <v>219444.91</v>
      </c>
      <c r="H25" s="282">
        <v>215526</v>
      </c>
      <c r="I25" s="282">
        <v>215526.23</v>
      </c>
    </row>
    <row r="26" spans="1:9">
      <c r="A26" s="401" t="s">
        <v>1819</v>
      </c>
      <c r="B26" s="380" t="s">
        <v>703</v>
      </c>
      <c r="C26" s="380" t="s">
        <v>1828</v>
      </c>
      <c r="D26" s="402" t="s">
        <v>1793</v>
      </c>
      <c r="E26" s="282">
        <v>6</v>
      </c>
      <c r="F26" s="282">
        <v>64004.77</v>
      </c>
      <c r="G26" s="282">
        <v>384028.62</v>
      </c>
      <c r="H26" s="282">
        <v>384029</v>
      </c>
      <c r="I26" s="282">
        <v>384028.62</v>
      </c>
    </row>
    <row r="27" spans="1:9">
      <c r="A27" s="401" t="s">
        <v>1819</v>
      </c>
      <c r="B27" s="380" t="s">
        <v>703</v>
      </c>
      <c r="C27" s="380" t="s">
        <v>1829</v>
      </c>
      <c r="D27" s="402" t="s">
        <v>1793</v>
      </c>
      <c r="E27" s="282">
        <v>5</v>
      </c>
      <c r="F27" s="282">
        <v>89802.615000000005</v>
      </c>
      <c r="G27" s="282">
        <v>455544.13</v>
      </c>
      <c r="H27" s="282">
        <v>449013</v>
      </c>
      <c r="I27" s="282">
        <v>449013.08</v>
      </c>
    </row>
    <row r="28" spans="1:9">
      <c r="A28" s="401" t="s">
        <v>1819</v>
      </c>
      <c r="B28" s="380" t="s">
        <v>703</v>
      </c>
      <c r="C28" s="380" t="s">
        <v>1796</v>
      </c>
      <c r="D28" s="402" t="s">
        <v>1797</v>
      </c>
      <c r="E28" s="282">
        <v>20</v>
      </c>
      <c r="F28" s="282">
        <v>2463.8560000000002</v>
      </c>
      <c r="G28" s="282">
        <v>50531.6</v>
      </c>
      <c r="H28" s="282">
        <v>49277</v>
      </c>
      <c r="I28" s="282">
        <v>49277.120000000003</v>
      </c>
    </row>
    <row r="29" spans="1:9">
      <c r="A29" s="401" t="s">
        <v>1819</v>
      </c>
      <c r="B29" s="380" t="s">
        <v>703</v>
      </c>
      <c r="C29" s="380" t="s">
        <v>1798</v>
      </c>
      <c r="D29" s="402" t="s">
        <v>1799</v>
      </c>
      <c r="E29" s="282">
        <v>17</v>
      </c>
      <c r="F29" s="282">
        <v>10893.96</v>
      </c>
      <c r="G29" s="282">
        <v>188564.51</v>
      </c>
      <c r="H29" s="282">
        <v>185197</v>
      </c>
      <c r="I29" s="282">
        <v>185197.32</v>
      </c>
    </row>
    <row r="30" spans="1:9">
      <c r="A30" s="401" t="s">
        <v>1819</v>
      </c>
      <c r="B30" s="380" t="s">
        <v>703</v>
      </c>
      <c r="C30" s="380" t="s">
        <v>1800</v>
      </c>
      <c r="D30" s="402" t="s">
        <v>1799</v>
      </c>
      <c r="E30" s="282">
        <v>8</v>
      </c>
      <c r="F30" s="282">
        <v>5446.98</v>
      </c>
      <c r="G30" s="282">
        <v>44368.160000000003</v>
      </c>
      <c r="H30" s="282">
        <v>43576</v>
      </c>
      <c r="I30" s="282">
        <v>43575.839999999997</v>
      </c>
    </row>
    <row r="31" spans="1:9">
      <c r="A31" s="401" t="s">
        <v>1819</v>
      </c>
      <c r="B31" s="380" t="s">
        <v>703</v>
      </c>
      <c r="C31" s="380" t="s">
        <v>1830</v>
      </c>
      <c r="D31" s="402" t="s">
        <v>1831</v>
      </c>
      <c r="E31" s="282">
        <v>431</v>
      </c>
      <c r="F31" s="282">
        <v>10529.06</v>
      </c>
      <c r="G31" s="282">
        <v>4612877.9000000004</v>
      </c>
      <c r="H31" s="282">
        <v>4538025</v>
      </c>
      <c r="I31" s="282">
        <v>4538024.8600000003</v>
      </c>
    </row>
    <row r="32" spans="1:9">
      <c r="A32" s="401" t="s">
        <v>1819</v>
      </c>
      <c r="B32" s="380" t="s">
        <v>703</v>
      </c>
      <c r="C32" s="380" t="s">
        <v>1803</v>
      </c>
      <c r="D32" s="402" t="s">
        <v>1804</v>
      </c>
      <c r="E32" s="282">
        <v>10</v>
      </c>
      <c r="F32" s="282">
        <v>12552.48</v>
      </c>
      <c r="G32" s="282">
        <v>125524.8</v>
      </c>
      <c r="H32" s="282">
        <v>125525</v>
      </c>
      <c r="I32" s="282">
        <v>125524.8</v>
      </c>
    </row>
    <row r="33" spans="1:9">
      <c r="A33" s="401" t="s">
        <v>1819</v>
      </c>
      <c r="B33" s="380" t="s">
        <v>703</v>
      </c>
      <c r="C33" s="380" t="s">
        <v>1805</v>
      </c>
      <c r="D33" s="402" t="s">
        <v>1804</v>
      </c>
      <c r="E33" s="282">
        <v>60</v>
      </c>
      <c r="F33" s="282">
        <v>25104.95</v>
      </c>
      <c r="G33" s="282">
        <v>1506297</v>
      </c>
      <c r="H33" s="282">
        <v>1506297</v>
      </c>
      <c r="I33" s="282">
        <v>1506297</v>
      </c>
    </row>
    <row r="34" spans="1:9">
      <c r="A34" s="401" t="s">
        <v>1819</v>
      </c>
      <c r="B34" s="380" t="s">
        <v>703</v>
      </c>
      <c r="C34" s="380" t="s">
        <v>1832</v>
      </c>
      <c r="D34" s="402" t="s">
        <v>1804</v>
      </c>
      <c r="E34" s="282">
        <v>30</v>
      </c>
      <c r="F34" s="282">
        <v>37657.430999999997</v>
      </c>
      <c r="G34" s="282">
        <v>1129722.93</v>
      </c>
      <c r="H34" s="282">
        <v>1129723</v>
      </c>
      <c r="I34" s="282">
        <v>1129722.93</v>
      </c>
    </row>
    <row r="35" spans="1:9">
      <c r="A35" s="401" t="s">
        <v>1819</v>
      </c>
      <c r="B35" s="380" t="s">
        <v>703</v>
      </c>
      <c r="C35" s="380" t="s">
        <v>1806</v>
      </c>
      <c r="D35" s="402" t="s">
        <v>1807</v>
      </c>
      <c r="E35" s="282">
        <v>9</v>
      </c>
      <c r="F35" s="282">
        <v>9325.4500000000007</v>
      </c>
      <c r="G35" s="282">
        <v>84222</v>
      </c>
      <c r="H35" s="282">
        <v>83929</v>
      </c>
      <c r="I35" s="282">
        <v>83929.05</v>
      </c>
    </row>
    <row r="36" spans="1:9">
      <c r="A36" s="401" t="s">
        <v>1819</v>
      </c>
      <c r="B36" s="380" t="s">
        <v>703</v>
      </c>
      <c r="C36" s="380" t="s">
        <v>1808</v>
      </c>
      <c r="D36" s="402" t="s">
        <v>1793</v>
      </c>
      <c r="E36" s="282">
        <v>38</v>
      </c>
      <c r="F36" s="282">
        <v>179605.23</v>
      </c>
      <c r="G36" s="282">
        <v>6949089.2000000002</v>
      </c>
      <c r="H36" s="282">
        <v>6824999</v>
      </c>
      <c r="I36" s="282">
        <v>6824998.7400000002</v>
      </c>
    </row>
    <row r="37" spans="1:9">
      <c r="A37" s="401" t="s">
        <v>1819</v>
      </c>
      <c r="B37" s="380" t="s">
        <v>703</v>
      </c>
      <c r="C37" s="380" t="s">
        <v>1833</v>
      </c>
      <c r="D37" s="402" t="s">
        <v>1793</v>
      </c>
      <c r="E37" s="282">
        <v>6</v>
      </c>
      <c r="F37" s="282">
        <v>7314.83</v>
      </c>
      <c r="G37" s="282">
        <v>43888.98</v>
      </c>
      <c r="H37" s="282">
        <v>43889</v>
      </c>
      <c r="I37" s="282">
        <v>43888.98</v>
      </c>
    </row>
    <row r="38" spans="1:9">
      <c r="A38" s="401" t="s">
        <v>1819</v>
      </c>
      <c r="B38" s="380" t="s">
        <v>1650</v>
      </c>
      <c r="C38" s="380" t="s">
        <v>1809</v>
      </c>
      <c r="D38" s="402" t="s">
        <v>1810</v>
      </c>
      <c r="E38" s="282">
        <v>3</v>
      </c>
      <c r="F38" s="282">
        <v>1393.9</v>
      </c>
      <c r="G38" s="282">
        <v>4353.03</v>
      </c>
      <c r="H38" s="282">
        <v>4182</v>
      </c>
      <c r="I38" s="282">
        <v>4181.7</v>
      </c>
    </row>
    <row r="39" spans="1:9">
      <c r="A39" s="285" t="s">
        <v>261</v>
      </c>
      <c r="B39" s="403"/>
      <c r="C39" s="403"/>
      <c r="D39" s="403"/>
      <c r="E39" s="287"/>
      <c r="F39" s="287"/>
      <c r="G39" s="287">
        <v>31849869.300000001</v>
      </c>
      <c r="H39" s="287">
        <v>31451991.329999998</v>
      </c>
      <c r="I39" s="287">
        <v>31849869.300000001</v>
      </c>
    </row>
  </sheetData>
  <hyperlinks>
    <hyperlink ref="D4" location="'Rekapitulace'!B5" display="&lt;&lt;&lt; Zpět na rekapitulaci" xr:uid="{00000000-0004-0000-1100-000000000000}"/>
  </hyperlinks>
  <pageMargins left="0.7" right="0.7" top="0.78740157499999996" bottom="0.78740157499999996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J13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2360</v>
      </c>
    </row>
    <row r="2" spans="1:10">
      <c r="A2" s="30" t="s">
        <v>0</v>
      </c>
      <c r="B2" s="31" t="s">
        <v>211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29400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79" t="s">
        <v>1729</v>
      </c>
      <c r="B12" s="380" t="s">
        <v>1730</v>
      </c>
      <c r="C12" s="381">
        <v>4200</v>
      </c>
      <c r="D12" s="382">
        <v>7</v>
      </c>
      <c r="E12" s="383">
        <v>29400</v>
      </c>
      <c r="F12" s="382">
        <v>7</v>
      </c>
      <c r="G12" s="383">
        <v>29400</v>
      </c>
      <c r="H12" s="384">
        <v>7</v>
      </c>
      <c r="I12" s="385">
        <v>29400</v>
      </c>
    </row>
    <row r="13" spans="1:10">
      <c r="A13" s="386" t="s">
        <v>261</v>
      </c>
      <c r="B13" s="387"/>
      <c r="C13" s="388"/>
      <c r="D13" s="389"/>
      <c r="E13" s="390">
        <v>29400</v>
      </c>
      <c r="F13" s="391"/>
      <c r="G13" s="392">
        <v>29400</v>
      </c>
      <c r="H13" s="391"/>
      <c r="I13" s="392">
        <v>29400</v>
      </c>
    </row>
  </sheetData>
  <mergeCells count="1">
    <mergeCell ref="F2:J9"/>
  </mergeCells>
  <hyperlinks>
    <hyperlink ref="D4" location="'Rekapitulace'!B5" display="&lt;&lt;&lt; Zpět na rekapitulaci" xr:uid="{00000000-0004-0000-B300-000000000000}"/>
  </hyperlinks>
  <pageMargins left="0.7" right="0.7" top="0.78740157499999996" bottom="0.78740157499999996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J14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2361</v>
      </c>
    </row>
    <row r="2" spans="1:10">
      <c r="A2" s="30" t="s">
        <v>0</v>
      </c>
      <c r="B2" s="31" t="s">
        <v>211</v>
      </c>
      <c r="F2" s="643" t="s">
        <v>1732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26" t="s">
        <v>261</v>
      </c>
      <c r="B12" s="741"/>
      <c r="C12" s="742"/>
      <c r="D12" s="29">
        <v>0</v>
      </c>
      <c r="E12" s="29">
        <v>0</v>
      </c>
      <c r="F12" s="29">
        <v>0</v>
      </c>
      <c r="G12" s="741"/>
      <c r="H12" s="743"/>
      <c r="I12" s="742"/>
    </row>
    <row r="13" spans="1:10">
      <c r="A13" s="396" t="s">
        <v>1745</v>
      </c>
      <c r="B13" s="744"/>
      <c r="C13" s="745"/>
      <c r="D13" s="745"/>
      <c r="E13" s="746"/>
      <c r="F13" s="397">
        <v>0</v>
      </c>
      <c r="G13" s="749"/>
      <c r="H13" s="750"/>
      <c r="I13" s="750"/>
    </row>
    <row r="14" spans="1:10">
      <c r="A14" s="396" t="s">
        <v>1746</v>
      </c>
      <c r="B14" s="744"/>
      <c r="C14" s="745"/>
      <c r="D14" s="745"/>
      <c r="E14" s="746"/>
      <c r="F14" s="398">
        <v>0</v>
      </c>
      <c r="G14" s="747"/>
      <c r="H14" s="748"/>
      <c r="I14" s="748"/>
    </row>
  </sheetData>
  <mergeCells count="7">
    <mergeCell ref="F2:J9"/>
    <mergeCell ref="B14:E14"/>
    <mergeCell ref="G14:I14"/>
    <mergeCell ref="B12:C12"/>
    <mergeCell ref="G12:I12"/>
    <mergeCell ref="B13:E13"/>
    <mergeCell ref="G13:I13"/>
  </mergeCells>
  <hyperlinks>
    <hyperlink ref="D4" location="'Rekapitulace'!B5" display="&lt;&lt;&lt; Zpět na rekapitulaci" xr:uid="{00000000-0004-0000-B400-000000000000}"/>
  </hyperlinks>
  <pageMargins left="0.7" right="0.7" top="0.78740157499999996" bottom="0.78740157499999996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N13"/>
  <sheetViews>
    <sheetView showGridLines="0" workbookViewId="0"/>
  </sheetViews>
  <sheetFormatPr defaultColWidth="12.140625" defaultRowHeight="15" customHeight="1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>
      <c r="A1" s="30" t="s">
        <v>1</v>
      </c>
      <c r="B1" s="31" t="s">
        <v>2362</v>
      </c>
    </row>
    <row r="2" spans="1:14">
      <c r="A2" s="30" t="s">
        <v>0</v>
      </c>
      <c r="B2" s="31" t="s">
        <v>211</v>
      </c>
      <c r="F2" s="643" t="s">
        <v>1748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619434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1749</v>
      </c>
      <c r="H11" s="20" t="s">
        <v>1750</v>
      </c>
      <c r="I11" s="20" t="s">
        <v>1751</v>
      </c>
      <c r="J11" s="20" t="s">
        <v>1752</v>
      </c>
      <c r="K11" s="20" t="s">
        <v>1753</v>
      </c>
      <c r="L11" s="20" t="s">
        <v>1754</v>
      </c>
      <c r="M11" s="20" t="s">
        <v>1755</v>
      </c>
      <c r="N11" s="20" t="s">
        <v>1756</v>
      </c>
    </row>
    <row r="12" spans="1:14">
      <c r="A12" s="394" t="s">
        <v>1757</v>
      </c>
      <c r="B12" s="394" t="s">
        <v>1758</v>
      </c>
      <c r="C12" s="395" t="s">
        <v>1759</v>
      </c>
      <c r="D12" s="25">
        <v>619433.80000000005</v>
      </c>
      <c r="E12" s="25">
        <v>0</v>
      </c>
      <c r="F12" s="25">
        <v>619433.80000000005</v>
      </c>
      <c r="G12" s="25">
        <v>1</v>
      </c>
      <c r="H12" s="25">
        <v>466178</v>
      </c>
      <c r="I12" s="25">
        <v>153255.79999999999</v>
      </c>
      <c r="J12" s="399" t="s">
        <v>1760</v>
      </c>
      <c r="K12" s="25">
        <v>0</v>
      </c>
      <c r="L12" s="25">
        <v>0</v>
      </c>
      <c r="M12" s="399" t="s">
        <v>1760</v>
      </c>
      <c r="N12" s="25">
        <v>0</v>
      </c>
    </row>
    <row r="13" spans="1:14">
      <c r="A13" s="26" t="s">
        <v>261</v>
      </c>
      <c r="B13" s="751"/>
      <c r="C13" s="751"/>
      <c r="D13" s="29">
        <v>619433.80000000005</v>
      </c>
      <c r="E13" s="29">
        <v>0</v>
      </c>
      <c r="F13" s="29">
        <v>619433.80000000005</v>
      </c>
      <c r="G13" s="29">
        <v>1</v>
      </c>
      <c r="H13" s="29">
        <v>466178</v>
      </c>
      <c r="I13" s="28">
        <v>153255.79999999999</v>
      </c>
      <c r="J13" s="29"/>
      <c r="K13" s="29">
        <v>0</v>
      </c>
      <c r="L13" s="28">
        <v>0</v>
      </c>
      <c r="M13" s="28"/>
      <c r="N13" s="28">
        <v>0</v>
      </c>
    </row>
  </sheetData>
  <mergeCells count="2">
    <mergeCell ref="F2:J9"/>
    <mergeCell ref="B13:C13"/>
  </mergeCells>
  <hyperlinks>
    <hyperlink ref="D4" location="'Rekapitulace'!B5" display="&lt;&lt;&lt; Zpět na rekapitulaci" xr:uid="{00000000-0004-0000-B500-000000000000}"/>
  </hyperlinks>
  <pageMargins left="0.7" right="0.7" top="0.78740157499999996" bottom="0.78740157499999996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I19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2363</v>
      </c>
    </row>
    <row r="2" spans="1:9">
      <c r="A2" s="30" t="s">
        <v>0</v>
      </c>
      <c r="B2" s="31" t="s">
        <v>211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728368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335</v>
      </c>
      <c r="B12" s="380" t="s">
        <v>703</v>
      </c>
      <c r="C12" s="380" t="s">
        <v>1776</v>
      </c>
      <c r="D12" s="402" t="s">
        <v>1777</v>
      </c>
      <c r="E12" s="282">
        <v>16</v>
      </c>
      <c r="F12" s="282">
        <v>7891.89</v>
      </c>
      <c r="G12" s="282">
        <v>127848.63</v>
      </c>
      <c r="H12" s="282">
        <v>126270</v>
      </c>
      <c r="I12" s="282">
        <v>126270.24</v>
      </c>
    </row>
    <row r="13" spans="1:9">
      <c r="A13" s="401" t="s">
        <v>335</v>
      </c>
      <c r="B13" s="380" t="s">
        <v>703</v>
      </c>
      <c r="C13" s="380" t="s">
        <v>1778</v>
      </c>
      <c r="D13" s="402" t="s">
        <v>1777</v>
      </c>
      <c r="E13" s="282">
        <v>3</v>
      </c>
      <c r="F13" s="282">
        <v>15783.78</v>
      </c>
      <c r="G13" s="282">
        <v>47925.3</v>
      </c>
      <c r="H13" s="282">
        <v>47351</v>
      </c>
      <c r="I13" s="282">
        <v>47351.34</v>
      </c>
    </row>
    <row r="14" spans="1:9">
      <c r="A14" s="401" t="s">
        <v>335</v>
      </c>
      <c r="B14" s="380" t="s">
        <v>703</v>
      </c>
      <c r="C14" s="380" t="s">
        <v>1796</v>
      </c>
      <c r="D14" s="402" t="s">
        <v>1797</v>
      </c>
      <c r="E14" s="282">
        <v>12</v>
      </c>
      <c r="F14" s="282">
        <v>2275.64</v>
      </c>
      <c r="G14" s="282">
        <v>27307.68</v>
      </c>
      <c r="H14" s="282">
        <v>27308</v>
      </c>
      <c r="I14" s="282">
        <v>27307.68</v>
      </c>
    </row>
    <row r="15" spans="1:9">
      <c r="A15" s="401" t="s">
        <v>335</v>
      </c>
      <c r="B15" s="380" t="s">
        <v>703</v>
      </c>
      <c r="C15" s="380" t="s">
        <v>1798</v>
      </c>
      <c r="D15" s="402" t="s">
        <v>1799</v>
      </c>
      <c r="E15" s="282">
        <v>2</v>
      </c>
      <c r="F15" s="282">
        <v>9276.36</v>
      </c>
      <c r="G15" s="282">
        <v>18552.72</v>
      </c>
      <c r="H15" s="282">
        <v>18553</v>
      </c>
      <c r="I15" s="282">
        <v>18552.72</v>
      </c>
    </row>
    <row r="16" spans="1:9">
      <c r="A16" s="401" t="s">
        <v>335</v>
      </c>
      <c r="B16" s="380" t="s">
        <v>703</v>
      </c>
      <c r="C16" s="380" t="s">
        <v>1800</v>
      </c>
      <c r="D16" s="402" t="s">
        <v>1799</v>
      </c>
      <c r="E16" s="282">
        <v>4</v>
      </c>
      <c r="F16" s="282">
        <v>4638.18</v>
      </c>
      <c r="G16" s="282">
        <v>18890.04</v>
      </c>
      <c r="H16" s="282">
        <v>18553</v>
      </c>
      <c r="I16" s="282">
        <v>18552.72</v>
      </c>
    </row>
    <row r="17" spans="1:9">
      <c r="A17" s="401" t="s">
        <v>335</v>
      </c>
      <c r="B17" s="380" t="s">
        <v>703</v>
      </c>
      <c r="C17" s="380" t="s">
        <v>1806</v>
      </c>
      <c r="D17" s="402" t="s">
        <v>1807</v>
      </c>
      <c r="E17" s="282">
        <v>13</v>
      </c>
      <c r="F17" s="282">
        <v>9325.4500000000007</v>
      </c>
      <c r="G17" s="282">
        <v>121426.15</v>
      </c>
      <c r="H17" s="282">
        <v>121231</v>
      </c>
      <c r="I17" s="282">
        <v>121230.85</v>
      </c>
    </row>
    <row r="18" spans="1:9">
      <c r="A18" s="401" t="s">
        <v>335</v>
      </c>
      <c r="B18" s="380" t="s">
        <v>1650</v>
      </c>
      <c r="C18" s="380" t="s">
        <v>1809</v>
      </c>
      <c r="D18" s="402" t="s">
        <v>1810</v>
      </c>
      <c r="E18" s="282">
        <v>259</v>
      </c>
      <c r="F18" s="282">
        <v>1387.2159999999999</v>
      </c>
      <c r="G18" s="282">
        <v>366417.1</v>
      </c>
      <c r="H18" s="282">
        <v>359289</v>
      </c>
      <c r="I18" s="282">
        <v>359288.94</v>
      </c>
    </row>
    <row r="19" spans="1:9">
      <c r="A19" s="285" t="s">
        <v>261</v>
      </c>
      <c r="B19" s="403"/>
      <c r="C19" s="403"/>
      <c r="D19" s="403"/>
      <c r="E19" s="287"/>
      <c r="F19" s="287"/>
      <c r="G19" s="287">
        <v>728367.62</v>
      </c>
      <c r="H19" s="287">
        <v>718554.49</v>
      </c>
      <c r="I19" s="287">
        <v>728367.62</v>
      </c>
    </row>
  </sheetData>
  <hyperlinks>
    <hyperlink ref="D4" location="'Rekapitulace'!B5" display="&lt;&lt;&lt; Zpět na rekapitulaci" xr:uid="{00000000-0004-0000-B600-000000000000}"/>
  </hyperlinks>
  <pageMargins left="0.7" right="0.7" top="0.78740157499999996" bottom="0.78740157499999996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I19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2364</v>
      </c>
    </row>
    <row r="2" spans="1:9">
      <c r="A2" s="30" t="s">
        <v>0</v>
      </c>
      <c r="B2" s="31" t="s">
        <v>211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167106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1812</v>
      </c>
      <c r="B12" s="380" t="s">
        <v>703</v>
      </c>
      <c r="C12" s="380" t="s">
        <v>1778</v>
      </c>
      <c r="D12" s="402" t="s">
        <v>1777</v>
      </c>
      <c r="E12" s="282">
        <v>1</v>
      </c>
      <c r="F12" s="282">
        <v>16070.76</v>
      </c>
      <c r="G12" s="282">
        <v>16070.76</v>
      </c>
      <c r="H12" s="282">
        <v>16071</v>
      </c>
      <c r="I12" s="282">
        <v>16070.76</v>
      </c>
    </row>
    <row r="13" spans="1:9">
      <c r="A13" s="401" t="s">
        <v>1812</v>
      </c>
      <c r="B13" s="380" t="s">
        <v>703</v>
      </c>
      <c r="C13" s="380" t="s">
        <v>1796</v>
      </c>
      <c r="D13" s="402" t="s">
        <v>1797</v>
      </c>
      <c r="E13" s="282">
        <v>3</v>
      </c>
      <c r="F13" s="282">
        <v>2235</v>
      </c>
      <c r="G13" s="282">
        <v>6826.92</v>
      </c>
      <c r="H13" s="282">
        <v>6705</v>
      </c>
      <c r="I13" s="282">
        <v>6705</v>
      </c>
    </row>
    <row r="14" spans="1:9">
      <c r="A14" s="401" t="s">
        <v>1812</v>
      </c>
      <c r="B14" s="380" t="s">
        <v>703</v>
      </c>
      <c r="C14" s="380" t="s">
        <v>2181</v>
      </c>
      <c r="D14" s="402" t="s">
        <v>2182</v>
      </c>
      <c r="E14" s="282">
        <v>1</v>
      </c>
      <c r="F14" s="282">
        <v>11675.13</v>
      </c>
      <c r="G14" s="282">
        <v>11675.13</v>
      </c>
      <c r="H14" s="282">
        <v>11675</v>
      </c>
      <c r="I14" s="282">
        <v>11675.13</v>
      </c>
    </row>
    <row r="15" spans="1:9">
      <c r="A15" s="401" t="s">
        <v>1812</v>
      </c>
      <c r="B15" s="380" t="s">
        <v>703</v>
      </c>
      <c r="C15" s="380" t="s">
        <v>2183</v>
      </c>
      <c r="D15" s="402" t="s">
        <v>2182</v>
      </c>
      <c r="E15" s="282">
        <v>6</v>
      </c>
      <c r="F15" s="282">
        <v>6061.37</v>
      </c>
      <c r="G15" s="282">
        <v>36368.22</v>
      </c>
      <c r="H15" s="282">
        <v>36368</v>
      </c>
      <c r="I15" s="282">
        <v>36368.22</v>
      </c>
    </row>
    <row r="16" spans="1:9">
      <c r="A16" s="401" t="s">
        <v>1812</v>
      </c>
      <c r="B16" s="380" t="s">
        <v>703</v>
      </c>
      <c r="C16" s="380" t="s">
        <v>1798</v>
      </c>
      <c r="D16" s="402" t="s">
        <v>1799</v>
      </c>
      <c r="E16" s="282">
        <v>4</v>
      </c>
      <c r="F16" s="282">
        <v>9276.36</v>
      </c>
      <c r="G16" s="282">
        <v>37780.080000000002</v>
      </c>
      <c r="H16" s="282">
        <v>37105</v>
      </c>
      <c r="I16" s="282">
        <v>37105.440000000002</v>
      </c>
    </row>
    <row r="17" spans="1:9">
      <c r="A17" s="401" t="s">
        <v>1812</v>
      </c>
      <c r="B17" s="380" t="s">
        <v>703</v>
      </c>
      <c r="C17" s="380" t="s">
        <v>1806</v>
      </c>
      <c r="D17" s="402" t="s">
        <v>1807</v>
      </c>
      <c r="E17" s="282">
        <v>6</v>
      </c>
      <c r="F17" s="282">
        <v>9495</v>
      </c>
      <c r="G17" s="282">
        <v>56970</v>
      </c>
      <c r="H17" s="282">
        <v>56970</v>
      </c>
      <c r="I17" s="282">
        <v>56970</v>
      </c>
    </row>
    <row r="18" spans="1:9">
      <c r="A18" s="401" t="s">
        <v>1812</v>
      </c>
      <c r="B18" s="380" t="s">
        <v>1650</v>
      </c>
      <c r="C18" s="380" t="s">
        <v>1809</v>
      </c>
      <c r="D18" s="402" t="s">
        <v>1810</v>
      </c>
      <c r="E18" s="282">
        <v>1</v>
      </c>
      <c r="F18" s="282">
        <v>1321.3050000000001</v>
      </c>
      <c r="G18" s="282">
        <v>1414.9</v>
      </c>
      <c r="H18" s="282">
        <v>1321</v>
      </c>
      <c r="I18" s="282">
        <v>1321.31</v>
      </c>
    </row>
    <row r="19" spans="1:9">
      <c r="A19" s="285" t="s">
        <v>261</v>
      </c>
      <c r="B19" s="403"/>
      <c r="C19" s="403"/>
      <c r="D19" s="403"/>
      <c r="E19" s="287"/>
      <c r="F19" s="287"/>
      <c r="G19" s="287">
        <v>167106.01</v>
      </c>
      <c r="H19" s="287">
        <v>166215.85</v>
      </c>
      <c r="I19" s="287">
        <v>167106.01</v>
      </c>
    </row>
  </sheetData>
  <hyperlinks>
    <hyperlink ref="D4" location="'Rekapitulace'!B5" display="&lt;&lt;&lt; Zpět na rekapitulaci" xr:uid="{00000000-0004-0000-B700-000000000000}"/>
  </hyperlinks>
  <pageMargins left="0.7" right="0.7" top="0.78740157499999996" bottom="0.78740157499999996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I13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2365</v>
      </c>
    </row>
    <row r="2" spans="1:9">
      <c r="A2" s="30" t="s">
        <v>0</v>
      </c>
      <c r="B2" s="31" t="s">
        <v>211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8107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1819</v>
      </c>
      <c r="B12" s="380" t="s">
        <v>703</v>
      </c>
      <c r="C12" s="380" t="s">
        <v>1776</v>
      </c>
      <c r="D12" s="402" t="s">
        <v>1777</v>
      </c>
      <c r="E12" s="282">
        <v>1</v>
      </c>
      <c r="F12" s="282">
        <v>7962.67</v>
      </c>
      <c r="G12" s="282">
        <v>8107.45</v>
      </c>
      <c r="H12" s="282">
        <v>7963</v>
      </c>
      <c r="I12" s="282">
        <v>7962.67</v>
      </c>
    </row>
    <row r="13" spans="1:9">
      <c r="A13" s="285" t="s">
        <v>261</v>
      </c>
      <c r="B13" s="403"/>
      <c r="C13" s="403"/>
      <c r="D13" s="403"/>
      <c r="E13" s="287"/>
      <c r="F13" s="287"/>
      <c r="G13" s="287">
        <v>8107.45</v>
      </c>
      <c r="H13" s="287">
        <v>7962.67</v>
      </c>
      <c r="I13" s="287">
        <v>8107.45</v>
      </c>
    </row>
  </sheetData>
  <hyperlinks>
    <hyperlink ref="D4" location="'Rekapitulace'!B5" display="&lt;&lt;&lt; Zpět na rekapitulaci" xr:uid="{00000000-0004-0000-B800-000000000000}"/>
  </hyperlinks>
  <pageMargins left="0.7" right="0.7" top="0.78740157499999996" bottom="0.78740157499999996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I16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2366</v>
      </c>
    </row>
    <row r="2" spans="1:9">
      <c r="A2" s="30" t="s">
        <v>0</v>
      </c>
      <c r="B2" s="31" t="s">
        <v>211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46118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1835</v>
      </c>
      <c r="B12" s="380" t="s">
        <v>703</v>
      </c>
      <c r="C12" s="380" t="s">
        <v>1776</v>
      </c>
      <c r="D12" s="402" t="s">
        <v>1777</v>
      </c>
      <c r="E12" s="282">
        <v>4</v>
      </c>
      <c r="F12" s="282">
        <v>7891.89</v>
      </c>
      <c r="G12" s="282">
        <v>31567.56</v>
      </c>
      <c r="H12" s="282">
        <v>31568</v>
      </c>
      <c r="I12" s="282">
        <v>31567.56</v>
      </c>
    </row>
    <row r="13" spans="1:9">
      <c r="A13" s="401" t="s">
        <v>1835</v>
      </c>
      <c r="B13" s="380" t="s">
        <v>703</v>
      </c>
      <c r="C13" s="380" t="s">
        <v>1796</v>
      </c>
      <c r="D13" s="402" t="s">
        <v>1797</v>
      </c>
      <c r="E13" s="282">
        <v>1</v>
      </c>
      <c r="F13" s="282">
        <v>2235</v>
      </c>
      <c r="G13" s="282">
        <v>2275.64</v>
      </c>
      <c r="H13" s="282">
        <v>2235</v>
      </c>
      <c r="I13" s="282">
        <v>2235</v>
      </c>
    </row>
    <row r="14" spans="1:9">
      <c r="A14" s="401" t="s">
        <v>1835</v>
      </c>
      <c r="B14" s="380" t="s">
        <v>703</v>
      </c>
      <c r="C14" s="380" t="s">
        <v>1800</v>
      </c>
      <c r="D14" s="402" t="s">
        <v>1799</v>
      </c>
      <c r="E14" s="282">
        <v>2</v>
      </c>
      <c r="F14" s="282">
        <v>4638.18</v>
      </c>
      <c r="G14" s="282">
        <v>9445.02</v>
      </c>
      <c r="H14" s="282">
        <v>9276</v>
      </c>
      <c r="I14" s="282">
        <v>9276.36</v>
      </c>
    </row>
    <row r="15" spans="1:9">
      <c r="A15" s="401" t="s">
        <v>1835</v>
      </c>
      <c r="B15" s="380" t="s">
        <v>1650</v>
      </c>
      <c r="C15" s="380" t="s">
        <v>1809</v>
      </c>
      <c r="D15" s="402" t="s">
        <v>1810</v>
      </c>
      <c r="E15" s="282">
        <v>2</v>
      </c>
      <c r="F15" s="282">
        <v>1353.633</v>
      </c>
      <c r="G15" s="282">
        <v>2829.8</v>
      </c>
      <c r="H15" s="282">
        <v>2707</v>
      </c>
      <c r="I15" s="282">
        <v>2707.27</v>
      </c>
    </row>
    <row r="16" spans="1:9">
      <c r="A16" s="285" t="s">
        <v>261</v>
      </c>
      <c r="B16" s="403"/>
      <c r="C16" s="403"/>
      <c r="D16" s="403"/>
      <c r="E16" s="287"/>
      <c r="F16" s="287"/>
      <c r="G16" s="287">
        <v>46118.02</v>
      </c>
      <c r="H16" s="287">
        <v>45786.19</v>
      </c>
      <c r="I16" s="287">
        <v>46118.02</v>
      </c>
    </row>
  </sheetData>
  <hyperlinks>
    <hyperlink ref="D4" location="'Rekapitulace'!B5" display="&lt;&lt;&lt; Zpět na rekapitulaci" xr:uid="{00000000-0004-0000-B900-000000000000}"/>
  </hyperlinks>
  <pageMargins left="0.7" right="0.7" top="0.78740157499999996" bottom="0.78740157499999996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2367</v>
      </c>
    </row>
    <row r="2" spans="1:10">
      <c r="A2" s="30" t="s">
        <v>0</v>
      </c>
      <c r="B2" s="31" t="s">
        <v>211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178460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178460</v>
      </c>
      <c r="C12" s="221">
        <v>178460</v>
      </c>
    </row>
    <row r="13" spans="1:10">
      <c r="A13" s="406" t="s">
        <v>261</v>
      </c>
      <c r="B13" s="407">
        <v>178460</v>
      </c>
      <c r="C13" s="407">
        <v>178460</v>
      </c>
    </row>
  </sheetData>
  <mergeCells count="1">
    <mergeCell ref="F2:J9"/>
  </mergeCells>
  <hyperlinks>
    <hyperlink ref="D4" location="'Rekapitulace'!B5" display="&lt;&lt;&lt; Zpět na rekapitulaci" xr:uid="{00000000-0004-0000-BA00-000000000000}"/>
  </hyperlinks>
  <pageMargins left="0.7" right="0.7" top="0.78740157499999996" bottom="0.78740157499999996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2368</v>
      </c>
    </row>
    <row r="2" spans="1:10">
      <c r="A2" s="30" t="s">
        <v>0</v>
      </c>
      <c r="B2" s="31" t="s">
        <v>211</v>
      </c>
      <c r="F2" s="643" t="s">
        <v>2282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26701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26700.84</v>
      </c>
      <c r="C12" s="221">
        <v>26700.84</v>
      </c>
    </row>
    <row r="13" spans="1:10">
      <c r="A13" s="406" t="s">
        <v>261</v>
      </c>
      <c r="B13" s="407">
        <v>26700.84</v>
      </c>
      <c r="C13" s="407">
        <v>26700.84</v>
      </c>
    </row>
  </sheetData>
  <mergeCells count="1">
    <mergeCell ref="F2:J9"/>
  </mergeCells>
  <hyperlinks>
    <hyperlink ref="D4" location="'Rekapitulace'!B5" display="&lt;&lt;&lt; Zpět na rekapitulaci" xr:uid="{00000000-0004-0000-BB00-000000000000}"/>
  </hyperlinks>
  <pageMargins left="0.7" right="0.7" top="0.78740157499999996" bottom="0.78740157499999996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2369</v>
      </c>
    </row>
    <row r="2" spans="1:10">
      <c r="A2" s="30" t="s">
        <v>0</v>
      </c>
      <c r="B2" s="31" t="s">
        <v>211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BC00-000000000000}"/>
  </hyperlink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21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1834</v>
      </c>
    </row>
    <row r="2" spans="1:9">
      <c r="A2" s="30" t="s">
        <v>0</v>
      </c>
      <c r="B2" s="31" t="s">
        <v>14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3122214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1835</v>
      </c>
      <c r="B12" s="380" t="s">
        <v>703</v>
      </c>
      <c r="C12" s="380" t="s">
        <v>1776</v>
      </c>
      <c r="D12" s="402" t="s">
        <v>1777</v>
      </c>
      <c r="E12" s="282">
        <v>61</v>
      </c>
      <c r="F12" s="282">
        <v>7962.67</v>
      </c>
      <c r="G12" s="282">
        <v>493685.77</v>
      </c>
      <c r="H12" s="282">
        <v>485723</v>
      </c>
      <c r="I12" s="282">
        <v>485722.87</v>
      </c>
    </row>
    <row r="13" spans="1:9">
      <c r="A13" s="401" t="s">
        <v>1835</v>
      </c>
      <c r="B13" s="380" t="s">
        <v>703</v>
      </c>
      <c r="C13" s="380" t="s">
        <v>1778</v>
      </c>
      <c r="D13" s="402" t="s">
        <v>1777</v>
      </c>
      <c r="E13" s="282">
        <v>6</v>
      </c>
      <c r="F13" s="282">
        <v>15925.36</v>
      </c>
      <c r="G13" s="282">
        <v>96710.36</v>
      </c>
      <c r="H13" s="282">
        <v>95552</v>
      </c>
      <c r="I13" s="282">
        <v>95552.16</v>
      </c>
    </row>
    <row r="14" spans="1:9">
      <c r="A14" s="401" t="s">
        <v>1835</v>
      </c>
      <c r="B14" s="380" t="s">
        <v>703</v>
      </c>
      <c r="C14" s="380" t="s">
        <v>1788</v>
      </c>
      <c r="D14" s="402" t="s">
        <v>1789</v>
      </c>
      <c r="E14" s="282">
        <v>17</v>
      </c>
      <c r="F14" s="282">
        <v>30421.4</v>
      </c>
      <c r="G14" s="282">
        <v>524354.36</v>
      </c>
      <c r="H14" s="282">
        <v>517164</v>
      </c>
      <c r="I14" s="282">
        <v>517163.8</v>
      </c>
    </row>
    <row r="15" spans="1:9">
      <c r="A15" s="401" t="s">
        <v>1835</v>
      </c>
      <c r="B15" s="380" t="s">
        <v>703</v>
      </c>
      <c r="C15" s="380" t="s">
        <v>1796</v>
      </c>
      <c r="D15" s="402" t="s">
        <v>1797</v>
      </c>
      <c r="E15" s="282">
        <v>244</v>
      </c>
      <c r="F15" s="282">
        <v>2235</v>
      </c>
      <c r="G15" s="282">
        <v>555052.96</v>
      </c>
      <c r="H15" s="282">
        <v>545340</v>
      </c>
      <c r="I15" s="282">
        <v>545340</v>
      </c>
    </row>
    <row r="16" spans="1:9">
      <c r="A16" s="401" t="s">
        <v>1835</v>
      </c>
      <c r="B16" s="380" t="s">
        <v>703</v>
      </c>
      <c r="C16" s="380" t="s">
        <v>1798</v>
      </c>
      <c r="D16" s="402" t="s">
        <v>1799</v>
      </c>
      <c r="E16" s="282">
        <v>50</v>
      </c>
      <c r="F16" s="282">
        <v>9276.36</v>
      </c>
      <c r="G16" s="282">
        <v>471745.02</v>
      </c>
      <c r="H16" s="282">
        <v>463818</v>
      </c>
      <c r="I16" s="282">
        <v>463818</v>
      </c>
    </row>
    <row r="17" spans="1:9">
      <c r="A17" s="401" t="s">
        <v>1835</v>
      </c>
      <c r="B17" s="380" t="s">
        <v>703</v>
      </c>
      <c r="C17" s="380" t="s">
        <v>1800</v>
      </c>
      <c r="D17" s="402" t="s">
        <v>1799</v>
      </c>
      <c r="E17" s="282">
        <v>34</v>
      </c>
      <c r="F17" s="282">
        <v>4638.18</v>
      </c>
      <c r="G17" s="282">
        <v>159806.37</v>
      </c>
      <c r="H17" s="282">
        <v>157698</v>
      </c>
      <c r="I17" s="282">
        <v>157698.12</v>
      </c>
    </row>
    <row r="18" spans="1:9">
      <c r="A18" s="401" t="s">
        <v>1835</v>
      </c>
      <c r="B18" s="380" t="s">
        <v>703</v>
      </c>
      <c r="C18" s="380" t="s">
        <v>1801</v>
      </c>
      <c r="D18" s="402" t="s">
        <v>1802</v>
      </c>
      <c r="E18" s="282">
        <v>36</v>
      </c>
      <c r="F18" s="282">
        <v>7891.89</v>
      </c>
      <c r="G18" s="282">
        <v>289273.68</v>
      </c>
      <c r="H18" s="282">
        <v>284108</v>
      </c>
      <c r="I18" s="282">
        <v>284108.03999999998</v>
      </c>
    </row>
    <row r="19" spans="1:9">
      <c r="A19" s="401" t="s">
        <v>1835</v>
      </c>
      <c r="B19" s="380" t="s">
        <v>703</v>
      </c>
      <c r="C19" s="380" t="s">
        <v>1806</v>
      </c>
      <c r="D19" s="402" t="s">
        <v>1807</v>
      </c>
      <c r="E19" s="282">
        <v>18</v>
      </c>
      <c r="F19" s="282">
        <v>9325.4500000000007</v>
      </c>
      <c r="G19" s="282">
        <v>169814</v>
      </c>
      <c r="H19" s="282">
        <v>167858</v>
      </c>
      <c r="I19" s="282">
        <v>167858.1</v>
      </c>
    </row>
    <row r="20" spans="1:9">
      <c r="A20" s="401" t="s">
        <v>1835</v>
      </c>
      <c r="B20" s="380" t="s">
        <v>1650</v>
      </c>
      <c r="C20" s="380" t="s">
        <v>1809</v>
      </c>
      <c r="D20" s="402" t="s">
        <v>1810</v>
      </c>
      <c r="E20" s="282">
        <v>256</v>
      </c>
      <c r="F20" s="282">
        <v>1360.8520000000001</v>
      </c>
      <c r="G20" s="282">
        <v>361771.36</v>
      </c>
      <c r="H20" s="282">
        <v>348378</v>
      </c>
      <c r="I20" s="282">
        <v>348378.11</v>
      </c>
    </row>
    <row r="21" spans="1:9">
      <c r="A21" s="285" t="s">
        <v>261</v>
      </c>
      <c r="B21" s="403"/>
      <c r="C21" s="403"/>
      <c r="D21" s="403"/>
      <c r="E21" s="287"/>
      <c r="F21" s="287"/>
      <c r="G21" s="287">
        <v>3122213.88</v>
      </c>
      <c r="H21" s="287">
        <v>3065639.2</v>
      </c>
      <c r="I21" s="287">
        <v>3122213.88</v>
      </c>
    </row>
  </sheetData>
  <hyperlinks>
    <hyperlink ref="D4" location="'Rekapitulace'!B5" display="&lt;&lt;&lt; Zpět na rekapitulaci" xr:uid="{00000000-0004-0000-1200-000000000000}"/>
  </hyperlinks>
  <pageMargins left="0.7" right="0.7" top="0.78740157499999996" bottom="0.78740157499999996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2370</v>
      </c>
    </row>
    <row r="2" spans="1:10">
      <c r="A2" s="30" t="s">
        <v>0</v>
      </c>
      <c r="B2" s="31" t="s">
        <v>211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2271729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8043</v>
      </c>
      <c r="F12" s="419">
        <v>418236</v>
      </c>
      <c r="G12" s="420">
        <v>8043</v>
      </c>
      <c r="H12" s="419">
        <v>418236</v>
      </c>
      <c r="I12" s="420">
        <v>8043</v>
      </c>
      <c r="J12" s="419">
        <v>418236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688</v>
      </c>
      <c r="F13" s="150">
        <v>288960</v>
      </c>
      <c r="G13" s="424">
        <v>688</v>
      </c>
      <c r="H13" s="150">
        <v>288960</v>
      </c>
      <c r="I13" s="424">
        <v>688</v>
      </c>
      <c r="J13" s="150">
        <v>288960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>
        <v>50</v>
      </c>
      <c r="F14" s="150">
        <v>797850</v>
      </c>
      <c r="G14" s="424">
        <v>50</v>
      </c>
      <c r="H14" s="150">
        <v>797850</v>
      </c>
      <c r="I14" s="424">
        <v>50</v>
      </c>
      <c r="J14" s="150">
        <v>797850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>
        <v>575</v>
      </c>
      <c r="F15" s="150">
        <v>319125</v>
      </c>
      <c r="G15" s="424">
        <v>575</v>
      </c>
      <c r="H15" s="150">
        <v>319125</v>
      </c>
      <c r="I15" s="424">
        <v>575</v>
      </c>
      <c r="J15" s="150">
        <v>319125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4</v>
      </c>
      <c r="F16" s="150">
        <v>48000</v>
      </c>
      <c r="G16" s="424">
        <v>4</v>
      </c>
      <c r="H16" s="150">
        <v>48000</v>
      </c>
      <c r="I16" s="424">
        <v>4</v>
      </c>
      <c r="J16" s="150">
        <v>48000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1014</v>
      </c>
      <c r="F24" s="430">
        <v>210912</v>
      </c>
      <c r="G24" s="431">
        <v>1014</v>
      </c>
      <c r="H24" s="430">
        <v>210912</v>
      </c>
      <c r="I24" s="431">
        <v>1014</v>
      </c>
      <c r="J24" s="430">
        <v>210912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683</v>
      </c>
      <c r="F25" s="430">
        <v>106548</v>
      </c>
      <c r="G25" s="431">
        <v>683</v>
      </c>
      <c r="H25" s="430">
        <v>106548</v>
      </c>
      <c r="I25" s="431">
        <v>683</v>
      </c>
      <c r="J25" s="430">
        <v>106548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717</v>
      </c>
      <c r="F26" s="430">
        <v>74568</v>
      </c>
      <c r="G26" s="431">
        <v>717</v>
      </c>
      <c r="H26" s="430">
        <v>74568</v>
      </c>
      <c r="I26" s="431">
        <v>717</v>
      </c>
      <c r="J26" s="430">
        <v>74568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251</v>
      </c>
      <c r="F27" s="430">
        <v>7530</v>
      </c>
      <c r="G27" s="431">
        <v>251</v>
      </c>
      <c r="H27" s="430">
        <v>7530</v>
      </c>
      <c r="I27" s="431">
        <v>251</v>
      </c>
      <c r="J27" s="430">
        <v>7530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2271729</v>
      </c>
      <c r="G29" s="212"/>
      <c r="H29" s="434">
        <v>2271729</v>
      </c>
      <c r="I29" s="212"/>
      <c r="J29" s="434">
        <v>2271729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BD00-000000000000}"/>
  </hyperlinks>
  <pageMargins left="0.7" right="0.7" top="0.78740157499999996" bottom="0.78740157499999996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2371</v>
      </c>
    </row>
    <row r="2" spans="1:14">
      <c r="A2" s="30" t="s">
        <v>0</v>
      </c>
      <c r="B2" s="31" t="s">
        <v>211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1824500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700000</v>
      </c>
      <c r="D15" s="221">
        <v>700000</v>
      </c>
      <c r="E15" s="221">
        <v>700000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340500</v>
      </c>
      <c r="D16" s="221">
        <v>340500</v>
      </c>
      <c r="E16" s="221">
        <v>340500</v>
      </c>
      <c r="F16" s="347"/>
      <c r="G16" s="23" t="s">
        <v>1910</v>
      </c>
      <c r="H16" s="221">
        <v>127794</v>
      </c>
      <c r="I16" s="221">
        <v>127794</v>
      </c>
      <c r="J16" s="221">
        <v>127794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55000000</v>
      </c>
      <c r="D17" s="221">
        <v>55000000</v>
      </c>
      <c r="E17" s="221">
        <v>55000000</v>
      </c>
      <c r="F17" s="335"/>
      <c r="G17" s="23" t="s">
        <v>1912</v>
      </c>
      <c r="H17" s="221">
        <v>667094</v>
      </c>
      <c r="I17" s="221">
        <v>667094</v>
      </c>
      <c r="J17" s="221">
        <v>667094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1000000</v>
      </c>
      <c r="D18" s="221">
        <v>1000000</v>
      </c>
      <c r="E18" s="221">
        <v>1000000</v>
      </c>
      <c r="F18" s="347"/>
      <c r="G18" s="23" t="s">
        <v>1914</v>
      </c>
      <c r="H18" s="221">
        <v>30591</v>
      </c>
      <c r="I18" s="221">
        <v>30591</v>
      </c>
      <c r="J18" s="221">
        <v>30591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700000</v>
      </c>
      <c r="D19" s="727"/>
      <c r="E19" s="727"/>
      <c r="F19" s="347"/>
      <c r="G19" s="23" t="s">
        <v>1916</v>
      </c>
      <c r="H19" s="221">
        <v>120575</v>
      </c>
      <c r="I19" s="221">
        <v>120575</v>
      </c>
      <c r="J19" s="221">
        <v>120575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1.4E-2</v>
      </c>
      <c r="D20" s="696"/>
      <c r="E20" s="696"/>
      <c r="F20" s="347"/>
      <c r="G20" s="23" t="s">
        <v>1918</v>
      </c>
      <c r="H20" s="221">
        <v>485056</v>
      </c>
      <c r="I20" s="221">
        <v>485056</v>
      </c>
      <c r="J20" s="221">
        <v>485056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1431110</v>
      </c>
      <c r="I21" s="221">
        <v>1431110</v>
      </c>
      <c r="J21" s="221">
        <v>1431110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60246.15</v>
      </c>
      <c r="I22" s="221">
        <v>60246.15</v>
      </c>
      <c r="J22" s="221">
        <v>60246.15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745678.07499999995</v>
      </c>
      <c r="I23" s="221">
        <v>745678.07499999995</v>
      </c>
      <c r="J23" s="221">
        <v>745678.07499999995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1824500</v>
      </c>
      <c r="D26" s="453">
        <v>1824500</v>
      </c>
      <c r="E26" s="453">
        <v>1824500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454</v>
      </c>
      <c r="I29" s="221">
        <v>454</v>
      </c>
      <c r="J29" s="459">
        <v>454</v>
      </c>
      <c r="K29" s="460">
        <v>340500</v>
      </c>
      <c r="L29" s="221">
        <v>340500</v>
      </c>
      <c r="M29" s="221">
        <v>340500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1000000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55000000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700000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BE00-000000000000}"/>
  </hyperlinks>
  <pageMargins left="0.7" right="0.7" top="0.78740157499999996" bottom="0.78740157499999996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L66"/>
  <sheetViews>
    <sheetView showGridLines="0" workbookViewId="0"/>
  </sheetViews>
  <sheetFormatPr defaultColWidth="12.140625" defaultRowHeight="15" customHeight="1"/>
  <cols>
    <col min="1" max="1" width="19.140625" customWidth="1"/>
    <col min="2" max="2" width="22.2851562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3" customWidth="1"/>
    <col min="11" max="12" width="9.140625" customWidth="1"/>
  </cols>
  <sheetData>
    <row r="1" spans="1:12">
      <c r="A1" s="30" t="s">
        <v>1</v>
      </c>
      <c r="B1" s="31" t="s">
        <v>2372</v>
      </c>
    </row>
    <row r="2" spans="1:12">
      <c r="A2" s="30" t="s">
        <v>0</v>
      </c>
      <c r="B2" s="31" t="s">
        <v>211</v>
      </c>
      <c r="F2" s="643" t="s">
        <v>1930</v>
      </c>
      <c r="G2" s="644"/>
      <c r="H2" s="644"/>
      <c r="I2" s="644"/>
      <c r="J2" s="644"/>
    </row>
    <row r="3" spans="1:12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2">
      <c r="A4" s="30" t="s">
        <v>267</v>
      </c>
      <c r="B4" s="31" t="s">
        <v>54</v>
      </c>
      <c r="D4" s="18" t="s">
        <v>268</v>
      </c>
      <c r="F4" s="645"/>
      <c r="G4" s="646"/>
      <c r="H4" s="646"/>
      <c r="I4" s="646"/>
      <c r="J4" s="646"/>
    </row>
    <row r="5" spans="1:12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2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2">
      <c r="A7" s="30" t="s">
        <v>273</v>
      </c>
      <c r="B7" s="32">
        <v>68149823</v>
      </c>
      <c r="F7" s="645"/>
      <c r="G7" s="646"/>
      <c r="H7" s="646"/>
      <c r="I7" s="646"/>
      <c r="J7" s="646"/>
    </row>
    <row r="8" spans="1:12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2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2" ht="15" customHeight="1">
      <c r="A11" s="794" t="s">
        <v>1931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93"/>
    </row>
    <row r="12" spans="1:12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30"/>
    </row>
    <row r="13" spans="1:12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0"/>
    </row>
    <row r="14" spans="1:12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28"/>
      <c r="L14" s="330"/>
    </row>
    <row r="15" spans="1:12" ht="15" customHeight="1">
      <c r="A15" s="335"/>
      <c r="B15" s="467" t="s">
        <v>1932</v>
      </c>
      <c r="C15" s="150">
        <v>819.775362377281</v>
      </c>
      <c r="D15" s="150">
        <v>819.775362377281</v>
      </c>
      <c r="E15" s="150">
        <v>819.775362377281</v>
      </c>
      <c r="F15" s="334"/>
      <c r="G15" s="467" t="s">
        <v>1933</v>
      </c>
      <c r="H15" s="150">
        <v>721.50182240000004</v>
      </c>
      <c r="I15" s="150">
        <v>721.50182240000004</v>
      </c>
      <c r="J15" s="337"/>
      <c r="K15" s="328"/>
      <c r="L15" s="330"/>
    </row>
    <row r="16" spans="1:12" ht="15" customHeight="1">
      <c r="A16" s="335"/>
      <c r="B16" s="468" t="s">
        <v>1934</v>
      </c>
      <c r="C16" s="150">
        <v>29532</v>
      </c>
      <c r="D16" s="150">
        <v>29532</v>
      </c>
      <c r="E16" s="150">
        <v>29532</v>
      </c>
      <c r="F16" s="337"/>
      <c r="G16" s="352"/>
      <c r="H16" s="352"/>
      <c r="I16" s="352"/>
      <c r="J16" s="328"/>
      <c r="K16" s="328"/>
      <c r="L16" s="330"/>
    </row>
    <row r="17" spans="1:12" ht="15" customHeight="1">
      <c r="A17" s="335"/>
      <c r="B17" s="468" t="s">
        <v>1935</v>
      </c>
      <c r="C17" s="150">
        <v>2</v>
      </c>
      <c r="D17" s="150">
        <v>2</v>
      </c>
      <c r="E17" s="150">
        <v>2</v>
      </c>
      <c r="F17" s="337"/>
      <c r="G17" s="328"/>
      <c r="H17" s="328"/>
      <c r="I17" s="328"/>
      <c r="J17" s="328"/>
      <c r="K17" s="328"/>
      <c r="L17" s="330"/>
    </row>
    <row r="18" spans="1:12" ht="15" customHeight="1">
      <c r="A18" s="335"/>
      <c r="B18" s="441" t="s">
        <v>1936</v>
      </c>
      <c r="C18" s="150">
        <v>0</v>
      </c>
      <c r="D18" s="150">
        <v>0</v>
      </c>
      <c r="E18" s="150">
        <v>0</v>
      </c>
      <c r="F18" s="327"/>
      <c r="G18" s="328"/>
      <c r="H18" s="328"/>
      <c r="I18" s="328"/>
      <c r="J18" s="328"/>
      <c r="K18" s="328"/>
      <c r="L18" s="330"/>
    </row>
    <row r="19" spans="1:12" ht="15" customHeight="1">
      <c r="A19" s="335"/>
      <c r="B19" s="469" t="s">
        <v>1937</v>
      </c>
      <c r="C19" s="778">
        <v>82845.242940270095</v>
      </c>
      <c r="D19" s="778"/>
      <c r="E19" s="778"/>
      <c r="F19" s="327"/>
      <c r="G19" s="328"/>
      <c r="H19" s="328"/>
      <c r="I19" s="328"/>
      <c r="J19" s="328"/>
      <c r="K19" s="328"/>
      <c r="L19" s="330"/>
    </row>
    <row r="20" spans="1:12" ht="15" customHeight="1">
      <c r="A20" s="335"/>
      <c r="B20" s="338" t="s">
        <v>1938</v>
      </c>
      <c r="C20" s="778">
        <v>82845.242940270095</v>
      </c>
      <c r="D20" s="778"/>
      <c r="E20" s="778"/>
      <c r="F20" s="327"/>
      <c r="G20" s="328"/>
      <c r="H20" s="328"/>
      <c r="I20" s="328"/>
      <c r="J20" s="328"/>
      <c r="K20" s="328"/>
      <c r="L20" s="330"/>
    </row>
    <row r="21" spans="1:12" ht="15" customHeight="1">
      <c r="A21" s="327"/>
      <c r="B21" s="800"/>
      <c r="C21" s="800"/>
      <c r="D21" s="800"/>
      <c r="E21" s="800"/>
      <c r="F21" s="328"/>
      <c r="G21" s="329"/>
      <c r="H21" s="329"/>
      <c r="I21" s="329"/>
      <c r="J21" s="329"/>
      <c r="K21" s="329"/>
      <c r="L21" s="330"/>
    </row>
    <row r="22" spans="1:12" ht="19.5" customHeight="1">
      <c r="A22" s="335"/>
      <c r="B22" s="783" t="s">
        <v>1939</v>
      </c>
      <c r="C22" s="784"/>
      <c r="D22" s="784"/>
      <c r="E22" s="785"/>
      <c r="F22" s="359"/>
      <c r="G22" s="801" t="s">
        <v>1940</v>
      </c>
      <c r="H22" s="802"/>
      <c r="I22" s="470">
        <v>67914489.052593797</v>
      </c>
      <c r="J22" s="803" t="s">
        <v>1941</v>
      </c>
      <c r="K22" s="803"/>
      <c r="L22" s="334"/>
    </row>
    <row r="23" spans="1:12" ht="15" customHeight="1">
      <c r="A23" s="335"/>
      <c r="B23" s="786"/>
      <c r="C23" s="787"/>
      <c r="D23" s="787"/>
      <c r="E23" s="788"/>
      <c r="F23" s="445"/>
      <c r="G23" s="789" t="s">
        <v>1942</v>
      </c>
      <c r="H23" s="789"/>
      <c r="I23" s="470">
        <v>29532</v>
      </c>
      <c r="J23" s="790" t="s">
        <v>1943</v>
      </c>
      <c r="K23" s="790"/>
      <c r="L23" s="334"/>
    </row>
    <row r="24" spans="1:12" ht="15" customHeight="1">
      <c r="A24" s="327"/>
      <c r="B24" s="361"/>
      <c r="C24" s="361"/>
      <c r="D24" s="361"/>
      <c r="E24" s="361"/>
      <c r="F24" s="357"/>
      <c r="G24" s="352"/>
      <c r="H24" s="352"/>
      <c r="I24" s="352"/>
      <c r="J24" s="352"/>
      <c r="K24" s="352"/>
      <c r="L24" s="330"/>
    </row>
    <row r="25" spans="1:12" ht="15" customHeight="1">
      <c r="A25" s="335"/>
      <c r="B25" s="362" t="s">
        <v>1944</v>
      </c>
      <c r="C25" s="471">
        <v>68149822.552990094</v>
      </c>
      <c r="D25" s="471">
        <v>68149822.552990094</v>
      </c>
      <c r="E25" s="471">
        <v>68149822.552990094</v>
      </c>
      <c r="F25" s="337"/>
      <c r="G25" s="328"/>
      <c r="H25" s="328"/>
      <c r="I25" s="328"/>
      <c r="J25" s="328"/>
      <c r="K25" s="328"/>
      <c r="L25" s="330"/>
    </row>
    <row r="26" spans="1:12" ht="15" customHeight="1">
      <c r="A26" s="364"/>
      <c r="B26" s="365"/>
      <c r="C26" s="365"/>
      <c r="D26" s="365"/>
      <c r="E26" s="365"/>
      <c r="F26" s="358"/>
      <c r="G26" s="358"/>
      <c r="H26" s="358"/>
      <c r="I26" s="358"/>
      <c r="J26" s="358"/>
      <c r="K26" s="358"/>
      <c r="L26" s="366"/>
    </row>
    <row r="27" spans="1:12" ht="6.75" customHeight="1">
      <c r="A27" s="472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</row>
    <row r="28" spans="1:12" ht="15" customHeight="1">
      <c r="A28" s="794" t="s">
        <v>1945</v>
      </c>
      <c r="B28" s="738"/>
      <c r="C28" s="738"/>
      <c r="D28" s="738"/>
      <c r="E28" s="738"/>
      <c r="F28" s="738"/>
      <c r="G28" s="325"/>
      <c r="H28" s="325"/>
      <c r="I28" s="325"/>
      <c r="J28" s="325"/>
      <c r="K28" s="325"/>
      <c r="L28" s="326"/>
    </row>
    <row r="29" spans="1:12" ht="15" customHeight="1">
      <c r="A29" s="327"/>
      <c r="B29" s="329"/>
      <c r="C29" s="329"/>
      <c r="D29" s="328"/>
      <c r="E29" s="328"/>
      <c r="F29" s="328"/>
      <c r="G29" s="328"/>
      <c r="H29" s="328"/>
      <c r="I29" s="328"/>
      <c r="J29" s="328"/>
      <c r="K29" s="328"/>
      <c r="L29" s="330"/>
    </row>
    <row r="30" spans="1:12" ht="15" customHeight="1">
      <c r="A30" s="335"/>
      <c r="B30" s="212" t="s">
        <v>299</v>
      </c>
      <c r="C30" s="152" t="s">
        <v>4</v>
      </c>
      <c r="D30" s="337"/>
      <c r="E30" s="329"/>
      <c r="F30" s="329"/>
      <c r="G30" s="329"/>
      <c r="H30" s="329"/>
      <c r="I30" s="328"/>
      <c r="J30" s="328"/>
      <c r="K30" s="328"/>
      <c r="L30" s="330"/>
    </row>
    <row r="31" spans="1:12" ht="15" customHeight="1">
      <c r="A31" s="335"/>
      <c r="B31" s="468" t="s">
        <v>1946</v>
      </c>
      <c r="C31" s="221">
        <v>71340820</v>
      </c>
      <c r="D31" s="347"/>
      <c r="E31" s="713" t="s">
        <v>1713</v>
      </c>
      <c r="F31" s="713"/>
      <c r="G31" s="713"/>
      <c r="H31" s="372">
        <v>75000</v>
      </c>
      <c r="I31" s="337"/>
      <c r="J31" s="328"/>
      <c r="K31" s="328"/>
      <c r="L31" s="330"/>
    </row>
    <row r="32" spans="1:12" ht="15" customHeight="1">
      <c r="A32" s="335"/>
      <c r="B32" s="468" t="s">
        <v>1947</v>
      </c>
      <c r="C32" s="150">
        <v>0</v>
      </c>
      <c r="D32" s="337"/>
      <c r="E32" s="373"/>
      <c r="F32" s="373"/>
      <c r="G32" s="373"/>
      <c r="H32" s="373"/>
      <c r="I32" s="329"/>
      <c r="J32" s="328"/>
      <c r="K32" s="328"/>
      <c r="L32" s="330"/>
    </row>
    <row r="33" spans="1:12" ht="15" customHeight="1">
      <c r="A33" s="335"/>
      <c r="B33" s="468" t="s">
        <v>1948</v>
      </c>
      <c r="C33" s="150">
        <v>0</v>
      </c>
      <c r="D33" s="347"/>
      <c r="E33" s="725" t="s">
        <v>1714</v>
      </c>
      <c r="F33" s="473"/>
      <c r="G33" s="739" t="s">
        <v>1715</v>
      </c>
      <c r="H33" s="782"/>
      <c r="I33" s="723">
        <v>1.4275199143783399</v>
      </c>
      <c r="J33" s="337"/>
      <c r="K33" s="328"/>
      <c r="L33" s="330"/>
    </row>
    <row r="34" spans="1:12" ht="15" customHeight="1">
      <c r="A34" s="335"/>
      <c r="B34" s="468" t="s">
        <v>1949</v>
      </c>
      <c r="C34" s="150">
        <v>514.27707078000003</v>
      </c>
      <c r="D34" s="347"/>
      <c r="E34" s="726"/>
      <c r="F34" s="474"/>
      <c r="G34" s="715" t="s">
        <v>1716</v>
      </c>
      <c r="H34" s="716"/>
      <c r="I34" s="724"/>
      <c r="J34" s="337"/>
      <c r="K34" s="328"/>
      <c r="L34" s="330"/>
    </row>
    <row r="35" spans="1:12" ht="15" customHeight="1">
      <c r="A35" s="335"/>
      <c r="B35" s="468" t="s">
        <v>1950</v>
      </c>
      <c r="C35" s="150">
        <v>984.55309551000005</v>
      </c>
      <c r="D35" s="337"/>
      <c r="E35" s="352"/>
      <c r="F35" s="352"/>
      <c r="G35" s="352"/>
      <c r="H35" s="352"/>
      <c r="I35" s="352"/>
      <c r="J35" s="328"/>
      <c r="K35" s="328"/>
      <c r="L35" s="330"/>
    </row>
    <row r="36" spans="1:12" ht="15" customHeight="1">
      <c r="A36" s="335"/>
      <c r="B36" s="468" t="s">
        <v>1951</v>
      </c>
      <c r="C36" s="221">
        <v>207.22475162000001</v>
      </c>
      <c r="D36" s="337"/>
      <c r="E36" s="328"/>
      <c r="F36" s="328"/>
      <c r="G36" s="328"/>
      <c r="H36" s="328"/>
      <c r="I36" s="328"/>
      <c r="J36" s="328"/>
      <c r="K36" s="328"/>
      <c r="L36" s="330"/>
    </row>
    <row r="37" spans="1:12" ht="15" customHeight="1">
      <c r="A37" s="335"/>
      <c r="B37" s="468" t="s">
        <v>1952</v>
      </c>
      <c r="C37" s="150">
        <v>826.75860250999995</v>
      </c>
      <c r="D37" s="337"/>
      <c r="E37" s="329"/>
      <c r="F37" s="329"/>
      <c r="G37" s="329"/>
      <c r="H37" s="328"/>
      <c r="I37" s="328"/>
      <c r="J37" s="328"/>
      <c r="K37" s="328"/>
      <c r="L37" s="330"/>
    </row>
    <row r="38" spans="1:12" ht="15" customHeight="1">
      <c r="A38" s="335"/>
      <c r="B38" s="468" t="s">
        <v>1953</v>
      </c>
      <c r="C38" s="150">
        <v>721.50182240000004</v>
      </c>
      <c r="D38" s="347"/>
      <c r="E38" s="774" t="s">
        <v>1715</v>
      </c>
      <c r="F38" s="774"/>
      <c r="G38" s="475">
        <v>2135.5697919099998</v>
      </c>
      <c r="H38" s="337"/>
      <c r="I38" s="328"/>
      <c r="J38" s="328"/>
      <c r="K38" s="328"/>
      <c r="L38" s="330"/>
    </row>
    <row r="39" spans="1:12" ht="15" customHeight="1">
      <c r="A39" s="335"/>
      <c r="B39" s="468" t="s">
        <v>1954</v>
      </c>
      <c r="C39" s="475">
        <v>59601368.616987601</v>
      </c>
      <c r="D39" s="347"/>
      <c r="E39" s="774" t="s">
        <v>1717</v>
      </c>
      <c r="F39" s="774"/>
      <c r="G39" s="221">
        <v>1496</v>
      </c>
      <c r="H39" s="337"/>
      <c r="I39" s="328"/>
      <c r="J39" s="328"/>
      <c r="K39" s="328"/>
      <c r="L39" s="330"/>
    </row>
    <row r="40" spans="1:12" ht="15" customHeight="1">
      <c r="A40" s="327"/>
      <c r="B40" s="373"/>
      <c r="C40" s="373"/>
      <c r="D40" s="329"/>
      <c r="E40" s="373"/>
      <c r="F40" s="373"/>
      <c r="G40" s="373"/>
      <c r="H40" s="329"/>
      <c r="I40" s="329"/>
      <c r="J40" s="329"/>
      <c r="K40" s="329"/>
      <c r="L40" s="330"/>
    </row>
    <row r="41" spans="1:12" ht="15" customHeight="1">
      <c r="A41" s="335"/>
      <c r="B41" s="805" t="s">
        <v>1955</v>
      </c>
      <c r="C41" s="798" t="s">
        <v>1956</v>
      </c>
      <c r="D41" s="798"/>
      <c r="E41" s="798"/>
      <c r="F41" s="798"/>
      <c r="G41" s="798"/>
      <c r="H41" s="798"/>
      <c r="I41" s="798"/>
      <c r="J41" s="799"/>
      <c r="K41" s="807" t="s">
        <v>1957</v>
      </c>
      <c r="L41" s="334"/>
    </row>
    <row r="42" spans="1:12" ht="15" customHeight="1">
      <c r="A42" s="335"/>
      <c r="B42" s="806"/>
      <c r="C42" s="791" t="s">
        <v>1953</v>
      </c>
      <c r="D42" s="791"/>
      <c r="E42" s="791"/>
      <c r="F42" s="791"/>
      <c r="G42" s="791"/>
      <c r="H42" s="791"/>
      <c r="I42" s="791"/>
      <c r="J42" s="792"/>
      <c r="K42" s="807"/>
      <c r="L42" s="334"/>
    </row>
    <row r="43" spans="1:12" ht="15" customHeight="1">
      <c r="A43" s="364"/>
      <c r="B43" s="370"/>
      <c r="C43" s="371"/>
      <c r="D43" s="371"/>
      <c r="E43" s="371"/>
      <c r="F43" s="371"/>
      <c r="G43" s="371"/>
      <c r="H43" s="371"/>
      <c r="I43" s="371"/>
      <c r="J43" s="365"/>
      <c r="K43" s="365"/>
      <c r="L43" s="366"/>
    </row>
    <row r="44" spans="1:12" ht="19.5" customHeight="1">
      <c r="A44" s="796" t="s">
        <v>1958</v>
      </c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433"/>
    </row>
    <row r="45" spans="1:12" ht="14.25" customHeight="1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</row>
    <row r="46" spans="1:12" ht="23.25" customHeight="1">
      <c r="A46" s="779" t="s">
        <v>1959</v>
      </c>
      <c r="B46" s="779"/>
      <c r="C46" s="476"/>
      <c r="D46" s="477"/>
      <c r="E46" s="478"/>
      <c r="F46" s="478"/>
      <c r="G46" s="478"/>
      <c r="H46" s="478"/>
      <c r="I46" s="478"/>
      <c r="J46" s="478"/>
      <c r="K46" s="478"/>
      <c r="L46" s="479"/>
    </row>
    <row r="47" spans="1:12" ht="18" customHeight="1">
      <c r="A47" s="480"/>
      <c r="B47" s="481"/>
      <c r="C47" s="482"/>
      <c r="D47" s="482"/>
      <c r="E47" s="482"/>
      <c r="F47" s="482"/>
      <c r="G47" s="482"/>
      <c r="H47" s="482"/>
      <c r="I47" s="483"/>
      <c r="J47" s="483"/>
      <c r="K47" s="483"/>
      <c r="L47" s="484"/>
    </row>
    <row r="48" spans="1:12" ht="15" customHeight="1">
      <c r="A48" s="485"/>
      <c r="B48" s="804" t="s">
        <v>1960</v>
      </c>
      <c r="C48" s="804"/>
      <c r="D48" s="804"/>
      <c r="E48" s="804"/>
      <c r="F48" s="804"/>
      <c r="G48" s="804"/>
      <c r="H48" s="487">
        <v>85206.312769980999</v>
      </c>
      <c r="I48" s="488"/>
      <c r="J48" s="482"/>
      <c r="K48" s="482"/>
      <c r="L48" s="484"/>
    </row>
    <row r="49" spans="1:12" ht="15" customHeight="1">
      <c r="A49" s="489"/>
      <c r="B49" s="490"/>
      <c r="C49" s="491"/>
      <c r="D49" s="491"/>
      <c r="E49" s="491"/>
      <c r="F49" s="490"/>
      <c r="G49" s="492"/>
      <c r="H49" s="493" t="s">
        <v>275</v>
      </c>
      <c r="I49" s="494"/>
      <c r="J49" s="152" t="s">
        <v>1962</v>
      </c>
      <c r="K49" s="152" t="s">
        <v>300</v>
      </c>
      <c r="L49" s="495"/>
    </row>
    <row r="50" spans="1:12" ht="15" customHeight="1">
      <c r="A50" s="489"/>
      <c r="B50" s="496"/>
      <c r="C50" s="713" t="s">
        <v>1963</v>
      </c>
      <c r="D50" s="713"/>
      <c r="E50" s="713"/>
      <c r="F50" s="488"/>
      <c r="G50" s="483"/>
      <c r="H50" s="497"/>
      <c r="I50" s="496"/>
      <c r="J50" s="336" t="s">
        <v>1964</v>
      </c>
      <c r="K50" s="498">
        <v>75000</v>
      </c>
      <c r="L50" s="495"/>
    </row>
    <row r="51" spans="1:12" ht="15" customHeight="1">
      <c r="A51" s="489"/>
      <c r="B51" s="483"/>
      <c r="C51" s="481"/>
      <c r="D51" s="481"/>
      <c r="E51" s="481"/>
      <c r="F51" s="483"/>
      <c r="G51" s="483"/>
      <c r="H51" s="483"/>
      <c r="I51" s="496"/>
      <c r="J51" s="486" t="s">
        <v>1965</v>
      </c>
      <c r="K51" s="346">
        <v>0.2</v>
      </c>
      <c r="L51" s="495"/>
    </row>
    <row r="52" spans="1:12" ht="15" customHeight="1">
      <c r="A52" s="489"/>
      <c r="B52" s="496"/>
      <c r="C52" s="212" t="s">
        <v>1966</v>
      </c>
      <c r="D52" s="713" t="s">
        <v>1967</v>
      </c>
      <c r="E52" s="713"/>
      <c r="F52" s="488"/>
      <c r="G52" s="483"/>
      <c r="H52" s="483"/>
      <c r="I52" s="496"/>
      <c r="J52" s="486" t="s">
        <v>1968</v>
      </c>
      <c r="K52" s="346">
        <v>0.1</v>
      </c>
      <c r="L52" s="495"/>
    </row>
    <row r="53" spans="1:12" ht="15" customHeight="1">
      <c r="A53" s="489"/>
      <c r="B53" s="496"/>
      <c r="C53" s="487">
        <v>82845.242940270095</v>
      </c>
      <c r="D53" s="795">
        <v>90000</v>
      </c>
      <c r="E53" s="795"/>
      <c r="F53" s="488"/>
      <c r="G53" s="483"/>
      <c r="H53" s="483"/>
      <c r="I53" s="496"/>
      <c r="J53" s="212" t="s">
        <v>1969</v>
      </c>
      <c r="K53" s="346">
        <v>0.33</v>
      </c>
      <c r="L53" s="495"/>
    </row>
    <row r="54" spans="1:12" ht="15" customHeight="1">
      <c r="A54" s="489"/>
      <c r="B54" s="483"/>
      <c r="C54" s="497"/>
      <c r="D54" s="497"/>
      <c r="E54" s="497"/>
      <c r="F54" s="483"/>
      <c r="G54" s="483"/>
      <c r="H54" s="483"/>
      <c r="I54" s="496"/>
      <c r="J54" s="212" t="s">
        <v>1970</v>
      </c>
      <c r="K54" s="346">
        <v>0.33</v>
      </c>
      <c r="L54" s="495"/>
    </row>
    <row r="55" spans="1:12" ht="15" customHeight="1">
      <c r="A55" s="489"/>
      <c r="B55" s="482"/>
      <c r="C55" s="482"/>
      <c r="D55" s="482"/>
      <c r="E55" s="482"/>
      <c r="F55" s="482"/>
      <c r="G55" s="482"/>
      <c r="H55" s="482"/>
      <c r="I55" s="483"/>
      <c r="J55" s="497"/>
      <c r="K55" s="478"/>
      <c r="L55" s="484"/>
    </row>
    <row r="56" spans="1:12" ht="15" customHeight="1">
      <c r="A56" s="485"/>
      <c r="B56" s="775" t="s">
        <v>1971</v>
      </c>
      <c r="C56" s="776"/>
      <c r="D56" s="776"/>
      <c r="E56" s="776"/>
      <c r="F56" s="776"/>
      <c r="G56" s="777"/>
      <c r="H56" s="487">
        <v>77781.312769980999</v>
      </c>
      <c r="I56" s="488"/>
      <c r="J56" s="483"/>
      <c r="K56" s="483"/>
      <c r="L56" s="484"/>
    </row>
    <row r="57" spans="1:12" ht="15" customHeight="1">
      <c r="A57" s="489"/>
      <c r="B57" s="497"/>
      <c r="C57" s="481"/>
      <c r="D57" s="481"/>
      <c r="E57" s="481"/>
      <c r="F57" s="497"/>
      <c r="G57" s="499"/>
      <c r="H57" s="493" t="s">
        <v>275</v>
      </c>
      <c r="I57" s="488"/>
      <c r="J57" s="483"/>
      <c r="K57" s="483"/>
      <c r="L57" s="484"/>
    </row>
    <row r="58" spans="1:12" ht="15" customHeight="1">
      <c r="A58" s="489"/>
      <c r="B58" s="496"/>
      <c r="C58" s="714" t="s">
        <v>1972</v>
      </c>
      <c r="D58" s="715"/>
      <c r="E58" s="716"/>
      <c r="F58" s="488"/>
      <c r="G58" s="483"/>
      <c r="H58" s="497"/>
      <c r="I58" s="483"/>
      <c r="J58" s="483"/>
      <c r="K58" s="483"/>
      <c r="L58" s="484"/>
    </row>
    <row r="59" spans="1:12" ht="15" customHeight="1">
      <c r="A59" s="489"/>
      <c r="B59" s="483"/>
      <c r="C59" s="481"/>
      <c r="D59" s="481"/>
      <c r="E59" s="481"/>
      <c r="F59" s="483"/>
      <c r="G59" s="483"/>
      <c r="H59" s="483"/>
      <c r="I59" s="483"/>
      <c r="J59" s="483"/>
      <c r="K59" s="483"/>
      <c r="L59" s="484"/>
    </row>
    <row r="60" spans="1:12" ht="15" customHeight="1">
      <c r="A60" s="489"/>
      <c r="B60" s="496"/>
      <c r="C60" s="212" t="s">
        <v>1966</v>
      </c>
      <c r="D60" s="714" t="s">
        <v>1973</v>
      </c>
      <c r="E60" s="716"/>
      <c r="F60" s="488"/>
      <c r="G60" s="483"/>
      <c r="H60" s="483"/>
      <c r="I60" s="483"/>
      <c r="J60" s="483"/>
      <c r="K60" s="483"/>
      <c r="L60" s="484"/>
    </row>
    <row r="61" spans="1:12" ht="15" customHeight="1">
      <c r="A61" s="489"/>
      <c r="B61" s="496"/>
      <c r="C61" s="487">
        <v>82845.242940270095</v>
      </c>
      <c r="D61" s="780">
        <v>67500</v>
      </c>
      <c r="E61" s="781"/>
      <c r="F61" s="488"/>
      <c r="G61" s="483"/>
      <c r="H61" s="483"/>
      <c r="I61" s="483"/>
      <c r="J61" s="483"/>
      <c r="K61" s="483"/>
      <c r="L61" s="484"/>
    </row>
    <row r="62" spans="1:12" ht="15" customHeight="1">
      <c r="A62" s="489"/>
      <c r="B62" s="482"/>
      <c r="C62" s="481"/>
      <c r="D62" s="481"/>
      <c r="E62" s="481"/>
      <c r="F62" s="482"/>
      <c r="G62" s="482"/>
      <c r="H62" s="482"/>
      <c r="I62" s="483"/>
      <c r="J62" s="483"/>
      <c r="K62" s="483"/>
      <c r="L62" s="484"/>
    </row>
    <row r="63" spans="1:12" ht="15" customHeight="1">
      <c r="A63" s="485"/>
      <c r="B63" s="775" t="s">
        <v>1974</v>
      </c>
      <c r="C63" s="776"/>
      <c r="D63" s="776"/>
      <c r="E63" s="776"/>
      <c r="F63" s="776"/>
      <c r="G63" s="777"/>
      <c r="H63" s="487">
        <v>82845.242940270095</v>
      </c>
      <c r="I63" s="488"/>
      <c r="J63" s="483"/>
      <c r="K63" s="483"/>
      <c r="L63" s="484"/>
    </row>
    <row r="64" spans="1:12" ht="15" customHeight="1">
      <c r="A64" s="489"/>
      <c r="B64" s="497"/>
      <c r="C64" s="497"/>
      <c r="D64" s="497"/>
      <c r="E64" s="497"/>
      <c r="F64" s="497"/>
      <c r="G64" s="499"/>
      <c r="H64" s="493" t="s">
        <v>1961</v>
      </c>
      <c r="I64" s="488"/>
      <c r="J64" s="483"/>
      <c r="K64" s="483"/>
      <c r="L64" s="484"/>
    </row>
    <row r="65" spans="1:12" ht="15" customHeight="1">
      <c r="A65" s="500"/>
      <c r="B65" s="501"/>
      <c r="C65" s="501"/>
      <c r="D65" s="501"/>
      <c r="E65" s="501"/>
      <c r="F65" s="501"/>
      <c r="G65" s="501"/>
      <c r="H65" s="502"/>
      <c r="I65" s="501"/>
      <c r="J65" s="501"/>
      <c r="K65" s="501"/>
      <c r="L65" s="503"/>
    </row>
    <row r="66" spans="1:12">
      <c r="A66" s="504"/>
    </row>
  </sheetData>
  <mergeCells count="36">
    <mergeCell ref="B41:B42"/>
    <mergeCell ref="K41:K42"/>
    <mergeCell ref="H13:I13"/>
    <mergeCell ref="C13:E13"/>
    <mergeCell ref="G34:H34"/>
    <mergeCell ref="E31:G31"/>
    <mergeCell ref="C42:J42"/>
    <mergeCell ref="D60:E60"/>
    <mergeCell ref="G11:L11"/>
    <mergeCell ref="A11:F11"/>
    <mergeCell ref="E38:F38"/>
    <mergeCell ref="D53:E53"/>
    <mergeCell ref="A28:F28"/>
    <mergeCell ref="A44:K44"/>
    <mergeCell ref="C41:J41"/>
    <mergeCell ref="C50:E50"/>
    <mergeCell ref="B21:E21"/>
    <mergeCell ref="G22:H22"/>
    <mergeCell ref="J22:K22"/>
    <mergeCell ref="B48:G48"/>
    <mergeCell ref="E39:F39"/>
    <mergeCell ref="B63:G63"/>
    <mergeCell ref="B56:G56"/>
    <mergeCell ref="C58:E58"/>
    <mergeCell ref="F2:J9"/>
    <mergeCell ref="C19:E19"/>
    <mergeCell ref="A46:B46"/>
    <mergeCell ref="D61:E61"/>
    <mergeCell ref="C20:E20"/>
    <mergeCell ref="G33:H33"/>
    <mergeCell ref="E33:E34"/>
    <mergeCell ref="I33:I34"/>
    <mergeCell ref="D52:E52"/>
    <mergeCell ref="B22:E23"/>
    <mergeCell ref="G23:H23"/>
    <mergeCell ref="J23:K23"/>
  </mergeCells>
  <hyperlinks>
    <hyperlink ref="D4" location="'Rekapitulace'!B5" display="&lt;&lt;&lt; Zpět na rekapitulaci" xr:uid="{00000000-0004-0000-BF00-000000000000}"/>
  </hyperlinks>
  <pageMargins left="0.7" right="0.7" top="0.78740157499999996" bottom="0.78740157499999996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2370</v>
      </c>
    </row>
    <row r="2" spans="1:10">
      <c r="A2" s="30" t="s">
        <v>0</v>
      </c>
      <c r="B2" s="31" t="s">
        <v>211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25398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306</v>
      </c>
      <c r="F21" s="150">
        <v>25398</v>
      </c>
      <c r="G21" s="424">
        <v>306</v>
      </c>
      <c r="H21" s="150">
        <v>25398</v>
      </c>
      <c r="I21" s="424">
        <v>306</v>
      </c>
      <c r="J21" s="150">
        <v>25398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 t="s">
        <v>275</v>
      </c>
      <c r="F26" s="430">
        <v>0</v>
      </c>
      <c r="G26" s="431" t="s">
        <v>275</v>
      </c>
      <c r="H26" s="430">
        <v>0</v>
      </c>
      <c r="I26" s="431">
        <v>0</v>
      </c>
      <c r="J26" s="430">
        <v>0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25398</v>
      </c>
      <c r="G29" s="212"/>
      <c r="H29" s="434">
        <v>25398</v>
      </c>
      <c r="I29" s="212"/>
      <c r="J29" s="434">
        <v>25398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C000-000000000000}"/>
  </hyperlinks>
  <pageMargins left="0.7" right="0.7" top="0.78740157499999996" bottom="0.78740157499999996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2373</v>
      </c>
    </row>
    <row r="2" spans="1:10">
      <c r="A2" s="30" t="s">
        <v>0</v>
      </c>
      <c r="B2" s="31" t="s">
        <v>211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1528931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624</v>
      </c>
      <c r="C14" s="169">
        <v>747</v>
      </c>
      <c r="D14" s="514">
        <v>83.534136546184698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1528931</v>
      </c>
      <c r="C17" s="518">
        <v>1568433</v>
      </c>
      <c r="D17" s="519">
        <v>97.481435292422404</v>
      </c>
    </row>
    <row r="18" spans="1:7" ht="15" customHeight="1">
      <c r="A18" s="520" t="s">
        <v>1984</v>
      </c>
      <c r="B18" s="521">
        <v>1528931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624</v>
      </c>
      <c r="C21" s="169">
        <v>747</v>
      </c>
      <c r="D21" s="514">
        <v>83.534136546184698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1528931</v>
      </c>
      <c r="C24" s="534">
        <v>1568433</v>
      </c>
      <c r="D24" s="535">
        <v>97.481435292422404</v>
      </c>
    </row>
    <row r="25" spans="1:7" ht="15" customHeight="1">
      <c r="A25" s="536" t="s">
        <v>1984</v>
      </c>
      <c r="B25" s="537">
        <v>1528931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624</v>
      </c>
      <c r="C28" s="169">
        <v>747</v>
      </c>
      <c r="D28" s="514">
        <v>83.534136546184698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1528931</v>
      </c>
      <c r="C31" s="534">
        <v>1568433</v>
      </c>
      <c r="D31" s="535">
        <v>97.481435292422404</v>
      </c>
    </row>
    <row r="32" spans="1:7" ht="15" customHeight="1">
      <c r="A32" s="543" t="s">
        <v>1984</v>
      </c>
      <c r="B32" s="544">
        <v>1528931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100-000000000000}"/>
  </hyperlinks>
  <pageMargins left="0.7" right="0.7" top="0.78740157499999996" bottom="0.78740157499999996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2374</v>
      </c>
    </row>
    <row r="2" spans="1:10">
      <c r="A2" s="30" t="s">
        <v>0</v>
      </c>
      <c r="B2" s="31" t="s">
        <v>211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217220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219</v>
      </c>
      <c r="C14" s="169">
        <v>672</v>
      </c>
      <c r="D14" s="514">
        <v>32.589285714285701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217220</v>
      </c>
      <c r="C17" s="518">
        <v>643481</v>
      </c>
      <c r="D17" s="519">
        <v>33.757018466745699</v>
      </c>
    </row>
    <row r="18" spans="1:7" ht="15" customHeight="1">
      <c r="A18" s="520" t="s">
        <v>1984</v>
      </c>
      <c r="B18" s="521">
        <v>217220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219</v>
      </c>
      <c r="C21" s="169">
        <v>672</v>
      </c>
      <c r="D21" s="514">
        <v>32.589285714285701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217220</v>
      </c>
      <c r="C24" s="534">
        <v>643481</v>
      </c>
      <c r="D24" s="535">
        <v>33.757018466745699</v>
      </c>
    </row>
    <row r="25" spans="1:7" ht="15" customHeight="1">
      <c r="A25" s="536" t="s">
        <v>1984</v>
      </c>
      <c r="B25" s="537">
        <v>217220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219</v>
      </c>
      <c r="C28" s="169">
        <v>672</v>
      </c>
      <c r="D28" s="514">
        <v>32.589285714285701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217220</v>
      </c>
      <c r="C31" s="534">
        <v>643481</v>
      </c>
      <c r="D31" s="535">
        <v>33.757018466745699</v>
      </c>
    </row>
    <row r="32" spans="1:7" ht="15" customHeight="1">
      <c r="A32" s="543" t="s">
        <v>1984</v>
      </c>
      <c r="B32" s="544">
        <v>217220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200-000000000000}"/>
  </hyperlinks>
  <pageMargins left="0.7" right="0.7" top="0.78740157499999996" bottom="0.78740157499999996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U112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2346</v>
      </c>
    </row>
    <row r="2" spans="1:21">
      <c r="A2" s="30" t="s">
        <v>0</v>
      </c>
      <c r="B2" s="31" t="s">
        <v>211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65973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1990</v>
      </c>
      <c r="C12" s="168" t="s">
        <v>275</v>
      </c>
      <c r="D12" s="168" t="s">
        <v>384</v>
      </c>
      <c r="E12" s="169">
        <v>785</v>
      </c>
      <c r="F12" s="169">
        <v>0</v>
      </c>
      <c r="G12" s="169">
        <v>0</v>
      </c>
      <c r="H12" s="169">
        <v>0</v>
      </c>
      <c r="I12" s="169">
        <v>4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1004.8</v>
      </c>
      <c r="Q12" s="169">
        <v>1004.8</v>
      </c>
      <c r="R12" s="169">
        <v>0</v>
      </c>
      <c r="S12" s="169">
        <v>0</v>
      </c>
      <c r="T12" s="171">
        <v>1004.8</v>
      </c>
      <c r="U12" s="172" t="s">
        <v>1991</v>
      </c>
    </row>
    <row r="13" spans="1:21">
      <c r="A13" s="173" t="s">
        <v>417</v>
      </c>
      <c r="B13" s="174"/>
      <c r="C13" s="174"/>
      <c r="D13" s="174"/>
      <c r="E13" s="175">
        <v>785</v>
      </c>
      <c r="F13" s="175">
        <v>0</v>
      </c>
      <c r="G13" s="175">
        <v>0</v>
      </c>
      <c r="H13" s="175">
        <v>0</v>
      </c>
      <c r="I13" s="174"/>
      <c r="J13" s="174"/>
      <c r="K13" s="176"/>
      <c r="L13" s="176"/>
      <c r="M13" s="176"/>
      <c r="N13" s="176"/>
      <c r="O13" s="176"/>
      <c r="P13" s="175">
        <v>1004.8</v>
      </c>
      <c r="Q13" s="175">
        <v>1004.8</v>
      </c>
      <c r="R13" s="175">
        <v>0</v>
      </c>
      <c r="S13" s="175">
        <v>0</v>
      </c>
      <c r="T13" s="175">
        <v>1004.8</v>
      </c>
      <c r="U13" s="169"/>
    </row>
    <row r="14" spans="1:21" outlineLevel="1">
      <c r="A14" s="167" t="s">
        <v>1992</v>
      </c>
      <c r="B14" s="168" t="s">
        <v>1990</v>
      </c>
      <c r="C14" s="168" t="s">
        <v>275</v>
      </c>
      <c r="D14" s="168" t="s">
        <v>1993</v>
      </c>
      <c r="E14" s="169">
        <v>6191</v>
      </c>
      <c r="F14" s="169">
        <v>0</v>
      </c>
      <c r="G14" s="169">
        <v>0</v>
      </c>
      <c r="H14" s="169">
        <v>0</v>
      </c>
      <c r="I14" s="169">
        <v>24</v>
      </c>
      <c r="J14" s="169">
        <v>0</v>
      </c>
      <c r="K14" s="170">
        <v>0</v>
      </c>
      <c r="L14" s="170">
        <v>0</v>
      </c>
      <c r="M14" s="170">
        <v>0</v>
      </c>
      <c r="N14" s="170">
        <v>1.23</v>
      </c>
      <c r="O14" s="170">
        <v>0</v>
      </c>
      <c r="P14" s="169">
        <v>7614.93</v>
      </c>
      <c r="Q14" s="169">
        <v>7614.93</v>
      </c>
      <c r="R14" s="169">
        <v>0</v>
      </c>
      <c r="S14" s="169">
        <v>0</v>
      </c>
      <c r="T14" s="171">
        <v>7614.93</v>
      </c>
      <c r="U14" s="172" t="s">
        <v>1991</v>
      </c>
    </row>
    <row r="15" spans="1:21" outlineLevel="1">
      <c r="A15" s="167" t="s">
        <v>1994</v>
      </c>
      <c r="B15" s="168" t="s">
        <v>1990</v>
      </c>
      <c r="C15" s="168" t="s">
        <v>275</v>
      </c>
      <c r="D15" s="168" t="s">
        <v>1993</v>
      </c>
      <c r="E15" s="169">
        <v>21780</v>
      </c>
      <c r="F15" s="169">
        <v>0</v>
      </c>
      <c r="G15" s="169">
        <v>0</v>
      </c>
      <c r="H15" s="169">
        <v>0</v>
      </c>
      <c r="I15" s="169">
        <v>22</v>
      </c>
      <c r="J15" s="169">
        <v>0</v>
      </c>
      <c r="K15" s="170">
        <v>0</v>
      </c>
      <c r="L15" s="170">
        <v>0</v>
      </c>
      <c r="M15" s="170">
        <v>0</v>
      </c>
      <c r="N15" s="170">
        <v>1.35</v>
      </c>
      <c r="O15" s="170">
        <v>0</v>
      </c>
      <c r="P15" s="169">
        <v>29403</v>
      </c>
      <c r="Q15" s="169">
        <v>29403</v>
      </c>
      <c r="R15" s="169">
        <v>0</v>
      </c>
      <c r="S15" s="169">
        <v>0</v>
      </c>
      <c r="T15" s="171">
        <v>29403</v>
      </c>
      <c r="U15" s="172" t="s">
        <v>1991</v>
      </c>
    </row>
    <row r="16" spans="1:21" outlineLevel="1">
      <c r="A16" s="167" t="s">
        <v>1995</v>
      </c>
      <c r="B16" s="168" t="s">
        <v>1990</v>
      </c>
      <c r="C16" s="168" t="s">
        <v>275</v>
      </c>
      <c r="D16" s="168" t="s">
        <v>1993</v>
      </c>
      <c r="E16" s="169">
        <v>3368</v>
      </c>
      <c r="F16" s="169">
        <v>0</v>
      </c>
      <c r="G16" s="169">
        <v>0</v>
      </c>
      <c r="H16" s="169">
        <v>0</v>
      </c>
      <c r="I16" s="169">
        <v>14</v>
      </c>
      <c r="J16" s="169">
        <v>0</v>
      </c>
      <c r="K16" s="170">
        <v>0</v>
      </c>
      <c r="L16" s="170">
        <v>0</v>
      </c>
      <c r="M16" s="170">
        <v>0</v>
      </c>
      <c r="N16" s="170">
        <v>1.28</v>
      </c>
      <c r="O16" s="170">
        <v>0</v>
      </c>
      <c r="P16" s="169">
        <v>4311.04</v>
      </c>
      <c r="Q16" s="169">
        <v>4311.04</v>
      </c>
      <c r="R16" s="169">
        <v>0</v>
      </c>
      <c r="S16" s="169">
        <v>0</v>
      </c>
      <c r="T16" s="171">
        <v>4311.04</v>
      </c>
      <c r="U16" s="172" t="s">
        <v>1991</v>
      </c>
    </row>
    <row r="17" spans="1:21" outlineLevel="1">
      <c r="A17" s="167" t="s">
        <v>1992</v>
      </c>
      <c r="B17" s="168" t="s">
        <v>1997</v>
      </c>
      <c r="C17" s="168" t="s">
        <v>275</v>
      </c>
      <c r="D17" s="168" t="s">
        <v>1993</v>
      </c>
      <c r="E17" s="169">
        <v>1643</v>
      </c>
      <c r="F17" s="169">
        <v>2250</v>
      </c>
      <c r="G17" s="169">
        <v>5792.48</v>
      </c>
      <c r="H17" s="169">
        <v>11085.58</v>
      </c>
      <c r="I17" s="169">
        <v>10</v>
      </c>
      <c r="J17" s="169">
        <v>13</v>
      </c>
      <c r="K17" s="170">
        <v>73.02</v>
      </c>
      <c r="L17" s="170">
        <v>52.25</v>
      </c>
      <c r="M17" s="170">
        <v>76.92</v>
      </c>
      <c r="N17" s="170">
        <v>1.23</v>
      </c>
      <c r="O17" s="170">
        <v>0</v>
      </c>
      <c r="P17" s="169">
        <v>2020.89</v>
      </c>
      <c r="Q17" s="169">
        <v>7813.37</v>
      </c>
      <c r="R17" s="169">
        <v>0</v>
      </c>
      <c r="S17" s="169">
        <v>0</v>
      </c>
      <c r="T17" s="171">
        <v>7813.37</v>
      </c>
      <c r="U17" s="172" t="s">
        <v>1998</v>
      </c>
    </row>
    <row r="18" spans="1:21" outlineLevel="1">
      <c r="A18" s="167" t="s">
        <v>1999</v>
      </c>
      <c r="B18" s="168" t="s">
        <v>1997</v>
      </c>
      <c r="C18" s="168" t="s">
        <v>275</v>
      </c>
      <c r="D18" s="168" t="s">
        <v>1993</v>
      </c>
      <c r="E18" s="169">
        <v>8269</v>
      </c>
      <c r="F18" s="169">
        <v>17038</v>
      </c>
      <c r="G18" s="169">
        <v>0</v>
      </c>
      <c r="H18" s="169">
        <v>0</v>
      </c>
      <c r="I18" s="169">
        <v>5</v>
      </c>
      <c r="J18" s="169">
        <v>11</v>
      </c>
      <c r="K18" s="170">
        <v>48.53</v>
      </c>
      <c r="L18" s="170">
        <v>0</v>
      </c>
      <c r="M18" s="170">
        <v>45.45</v>
      </c>
      <c r="N18" s="170">
        <v>1.25</v>
      </c>
      <c r="O18" s="170">
        <v>0</v>
      </c>
      <c r="P18" s="169">
        <v>10336.25</v>
      </c>
      <c r="Q18" s="169">
        <v>10336.25</v>
      </c>
      <c r="R18" s="169">
        <v>0</v>
      </c>
      <c r="S18" s="169">
        <v>0</v>
      </c>
      <c r="T18" s="171">
        <v>10336.25</v>
      </c>
      <c r="U18" s="172" t="s">
        <v>1998</v>
      </c>
    </row>
    <row r="19" spans="1:21" outlineLevel="1">
      <c r="A19" s="167" t="s">
        <v>1995</v>
      </c>
      <c r="B19" s="168" t="s">
        <v>1997</v>
      </c>
      <c r="C19" s="168" t="s">
        <v>275</v>
      </c>
      <c r="D19" s="168" t="s">
        <v>1993</v>
      </c>
      <c r="E19" s="169">
        <v>4289</v>
      </c>
      <c r="F19" s="169">
        <v>8599</v>
      </c>
      <c r="G19" s="169">
        <v>0</v>
      </c>
      <c r="H19" s="169">
        <v>0</v>
      </c>
      <c r="I19" s="169">
        <v>4</v>
      </c>
      <c r="J19" s="169">
        <v>9</v>
      </c>
      <c r="K19" s="170">
        <v>49.88</v>
      </c>
      <c r="L19" s="170">
        <v>0</v>
      </c>
      <c r="M19" s="170">
        <v>44.44</v>
      </c>
      <c r="N19" s="170">
        <v>1.28</v>
      </c>
      <c r="O19" s="170">
        <v>0</v>
      </c>
      <c r="P19" s="169">
        <v>5489.92</v>
      </c>
      <c r="Q19" s="169">
        <v>5489.92</v>
      </c>
      <c r="R19" s="169">
        <v>0</v>
      </c>
      <c r="S19" s="169">
        <v>0</v>
      </c>
      <c r="T19" s="171">
        <v>5489.92</v>
      </c>
      <c r="U19" s="172" t="s">
        <v>1998</v>
      </c>
    </row>
    <row r="20" spans="1:21">
      <c r="A20" s="173" t="s">
        <v>2001</v>
      </c>
      <c r="B20" s="174"/>
      <c r="C20" s="174"/>
      <c r="D20" s="174"/>
      <c r="E20" s="175">
        <v>45540</v>
      </c>
      <c r="F20" s="175">
        <v>27887</v>
      </c>
      <c r="G20" s="175">
        <v>5792.48</v>
      </c>
      <c r="H20" s="175">
        <v>11085.58</v>
      </c>
      <c r="I20" s="174"/>
      <c r="J20" s="174"/>
      <c r="K20" s="176"/>
      <c r="L20" s="176"/>
      <c r="M20" s="176"/>
      <c r="N20" s="176"/>
      <c r="O20" s="176"/>
      <c r="P20" s="175">
        <v>59176.03</v>
      </c>
      <c r="Q20" s="175">
        <v>64968.51</v>
      </c>
      <c r="R20" s="175">
        <v>0</v>
      </c>
      <c r="S20" s="175">
        <v>0</v>
      </c>
      <c r="T20" s="175">
        <v>64968.51</v>
      </c>
      <c r="U20" s="169"/>
    </row>
    <row r="21" spans="1:21">
      <c r="A21" s="177" t="s">
        <v>261</v>
      </c>
      <c r="B21" s="178"/>
      <c r="C21" s="178"/>
      <c r="D21" s="178"/>
      <c r="E21" s="179">
        <v>46325</v>
      </c>
      <c r="F21" s="179">
        <v>27887</v>
      </c>
      <c r="G21" s="179">
        <v>5792.48</v>
      </c>
      <c r="H21" s="179">
        <v>11085.58</v>
      </c>
      <c r="I21" s="178"/>
      <c r="J21" s="178"/>
      <c r="K21" s="180"/>
      <c r="L21" s="180"/>
      <c r="M21" s="180"/>
      <c r="N21" s="180"/>
      <c r="O21" s="180"/>
      <c r="P21" s="179">
        <v>60180.83</v>
      </c>
      <c r="Q21" s="179">
        <v>65973.31</v>
      </c>
      <c r="R21" s="179">
        <v>0</v>
      </c>
      <c r="S21" s="179">
        <v>0</v>
      </c>
      <c r="T21" s="179">
        <v>65973.31</v>
      </c>
      <c r="U21" s="169"/>
    </row>
    <row r="22" spans="1:21">
      <c r="A22" s="160" t="s">
        <v>620</v>
      </c>
      <c r="B22" s="161" t="s">
        <v>277</v>
      </c>
      <c r="C22" s="161" t="s">
        <v>365</v>
      </c>
      <c r="D22" s="161" t="s">
        <v>366</v>
      </c>
      <c r="E22" s="161" t="s">
        <v>367</v>
      </c>
      <c r="F22" s="161" t="s">
        <v>368</v>
      </c>
      <c r="G22" s="161" t="s">
        <v>369</v>
      </c>
      <c r="H22" s="161" t="s">
        <v>370</v>
      </c>
      <c r="I22" s="161" t="s">
        <v>371</v>
      </c>
      <c r="J22" s="161" t="s">
        <v>372</v>
      </c>
      <c r="K22" s="162" t="s">
        <v>373</v>
      </c>
      <c r="L22" s="162" t="s">
        <v>374</v>
      </c>
      <c r="M22" s="162" t="s">
        <v>375</v>
      </c>
      <c r="N22" s="163" t="s">
        <v>376</v>
      </c>
      <c r="O22" s="163" t="s">
        <v>377</v>
      </c>
      <c r="P22" s="164" t="s">
        <v>378</v>
      </c>
      <c r="Q22" s="164" t="s">
        <v>379</v>
      </c>
      <c r="R22" s="165" t="s">
        <v>380</v>
      </c>
      <c r="S22" s="165" t="s">
        <v>366</v>
      </c>
      <c r="T22" s="166" t="s">
        <v>293</v>
      </c>
      <c r="U22" s="161" t="s">
        <v>381</v>
      </c>
    </row>
    <row r="23" spans="1:21" outlineLevel="1">
      <c r="A23" s="167" t="s">
        <v>382</v>
      </c>
      <c r="B23" s="168" t="s">
        <v>1990</v>
      </c>
      <c r="C23" s="168" t="s">
        <v>275</v>
      </c>
      <c r="D23" s="168" t="s">
        <v>384</v>
      </c>
      <c r="E23" s="169">
        <v>785</v>
      </c>
      <c r="F23" s="169">
        <v>0</v>
      </c>
      <c r="G23" s="169">
        <v>0</v>
      </c>
      <c r="H23" s="169">
        <v>0</v>
      </c>
      <c r="I23" s="169">
        <v>4</v>
      </c>
      <c r="J23" s="169">
        <v>0</v>
      </c>
      <c r="K23" s="170">
        <v>0</v>
      </c>
      <c r="L23" s="170">
        <v>0</v>
      </c>
      <c r="M23" s="170">
        <v>0</v>
      </c>
      <c r="N23" s="170">
        <v>1.28</v>
      </c>
      <c r="O23" s="170">
        <v>0</v>
      </c>
      <c r="P23" s="169">
        <v>1004.8</v>
      </c>
      <c r="Q23" s="169">
        <v>1004.8</v>
      </c>
      <c r="R23" s="169">
        <v>0</v>
      </c>
      <c r="S23" s="169">
        <v>0</v>
      </c>
      <c r="T23" s="171">
        <v>1004.8</v>
      </c>
      <c r="U23" s="172" t="s">
        <v>1991</v>
      </c>
    </row>
    <row r="24" spans="1:21">
      <c r="A24" s="173" t="s">
        <v>417</v>
      </c>
      <c r="B24" s="174"/>
      <c r="C24" s="174"/>
      <c r="D24" s="174"/>
      <c r="E24" s="175">
        <v>785</v>
      </c>
      <c r="F24" s="175">
        <v>0</v>
      </c>
      <c r="G24" s="175">
        <v>0</v>
      </c>
      <c r="H24" s="175">
        <v>0</v>
      </c>
      <c r="I24" s="174"/>
      <c r="J24" s="174"/>
      <c r="K24" s="176"/>
      <c r="L24" s="176"/>
      <c r="M24" s="176"/>
      <c r="N24" s="176"/>
      <c r="O24" s="176"/>
      <c r="P24" s="175">
        <v>1004.8</v>
      </c>
      <c r="Q24" s="175">
        <v>1004.8</v>
      </c>
      <c r="R24" s="175">
        <v>0</v>
      </c>
      <c r="S24" s="175">
        <v>0</v>
      </c>
      <c r="T24" s="175">
        <v>1004.8</v>
      </c>
      <c r="U24" s="169"/>
    </row>
    <row r="25" spans="1:21" outlineLevel="1">
      <c r="A25" s="167" t="s">
        <v>1992</v>
      </c>
      <c r="B25" s="168" t="s">
        <v>1990</v>
      </c>
      <c r="C25" s="168" t="s">
        <v>275</v>
      </c>
      <c r="D25" s="168" t="s">
        <v>1993</v>
      </c>
      <c r="E25" s="169">
        <v>6191</v>
      </c>
      <c r="F25" s="169">
        <v>0</v>
      </c>
      <c r="G25" s="169">
        <v>0</v>
      </c>
      <c r="H25" s="169">
        <v>0</v>
      </c>
      <c r="I25" s="169">
        <v>24</v>
      </c>
      <c r="J25" s="169">
        <v>0</v>
      </c>
      <c r="K25" s="170">
        <v>0</v>
      </c>
      <c r="L25" s="170">
        <v>0</v>
      </c>
      <c r="M25" s="170">
        <v>0</v>
      </c>
      <c r="N25" s="170">
        <v>1.23</v>
      </c>
      <c r="O25" s="170">
        <v>0</v>
      </c>
      <c r="P25" s="169">
        <v>7614.93</v>
      </c>
      <c r="Q25" s="169">
        <v>7614.93</v>
      </c>
      <c r="R25" s="169">
        <v>0</v>
      </c>
      <c r="S25" s="169">
        <v>0</v>
      </c>
      <c r="T25" s="171">
        <v>7614.93</v>
      </c>
      <c r="U25" s="172" t="s">
        <v>1991</v>
      </c>
    </row>
    <row r="26" spans="1:21" outlineLevel="1">
      <c r="A26" s="167" t="s">
        <v>1994</v>
      </c>
      <c r="B26" s="168" t="s">
        <v>1990</v>
      </c>
      <c r="C26" s="168" t="s">
        <v>275</v>
      </c>
      <c r="D26" s="168" t="s">
        <v>1993</v>
      </c>
      <c r="E26" s="169">
        <v>21780</v>
      </c>
      <c r="F26" s="169">
        <v>0</v>
      </c>
      <c r="G26" s="169">
        <v>0</v>
      </c>
      <c r="H26" s="169">
        <v>0</v>
      </c>
      <c r="I26" s="169">
        <v>22</v>
      </c>
      <c r="J26" s="169">
        <v>0</v>
      </c>
      <c r="K26" s="170">
        <v>0</v>
      </c>
      <c r="L26" s="170">
        <v>0</v>
      </c>
      <c r="M26" s="170">
        <v>0</v>
      </c>
      <c r="N26" s="170">
        <v>1.35</v>
      </c>
      <c r="O26" s="170">
        <v>0</v>
      </c>
      <c r="P26" s="169">
        <v>29403</v>
      </c>
      <c r="Q26" s="169">
        <v>29403</v>
      </c>
      <c r="R26" s="169">
        <v>0</v>
      </c>
      <c r="S26" s="169">
        <v>0</v>
      </c>
      <c r="T26" s="171">
        <v>29403</v>
      </c>
      <c r="U26" s="172" t="s">
        <v>1991</v>
      </c>
    </row>
    <row r="27" spans="1:21" outlineLevel="1">
      <c r="A27" s="167" t="s">
        <v>1995</v>
      </c>
      <c r="B27" s="168" t="s">
        <v>1990</v>
      </c>
      <c r="C27" s="168" t="s">
        <v>275</v>
      </c>
      <c r="D27" s="168" t="s">
        <v>1993</v>
      </c>
      <c r="E27" s="169">
        <v>3368</v>
      </c>
      <c r="F27" s="169">
        <v>0</v>
      </c>
      <c r="G27" s="169">
        <v>0</v>
      </c>
      <c r="H27" s="169">
        <v>0</v>
      </c>
      <c r="I27" s="169">
        <v>14</v>
      </c>
      <c r="J27" s="169">
        <v>0</v>
      </c>
      <c r="K27" s="170">
        <v>0</v>
      </c>
      <c r="L27" s="170">
        <v>0</v>
      </c>
      <c r="M27" s="170">
        <v>0</v>
      </c>
      <c r="N27" s="170">
        <v>1.28</v>
      </c>
      <c r="O27" s="170">
        <v>0</v>
      </c>
      <c r="P27" s="169">
        <v>4311.04</v>
      </c>
      <c r="Q27" s="169">
        <v>4311.04</v>
      </c>
      <c r="R27" s="169">
        <v>0</v>
      </c>
      <c r="S27" s="169">
        <v>0</v>
      </c>
      <c r="T27" s="171">
        <v>4311.04</v>
      </c>
      <c r="U27" s="172" t="s">
        <v>1991</v>
      </c>
    </row>
    <row r="28" spans="1:21" outlineLevel="1">
      <c r="A28" s="167" t="s">
        <v>1992</v>
      </c>
      <c r="B28" s="168" t="s">
        <v>1997</v>
      </c>
      <c r="C28" s="168" t="s">
        <v>275</v>
      </c>
      <c r="D28" s="168" t="s">
        <v>1993</v>
      </c>
      <c r="E28" s="169">
        <v>1643</v>
      </c>
      <c r="F28" s="169">
        <v>2250</v>
      </c>
      <c r="G28" s="169">
        <v>5792.48</v>
      </c>
      <c r="H28" s="169">
        <v>11085.58</v>
      </c>
      <c r="I28" s="169">
        <v>10</v>
      </c>
      <c r="J28" s="169">
        <v>13</v>
      </c>
      <c r="K28" s="170">
        <v>73.02</v>
      </c>
      <c r="L28" s="170">
        <v>52.25</v>
      </c>
      <c r="M28" s="170">
        <v>76.92</v>
      </c>
      <c r="N28" s="170">
        <v>1.23</v>
      </c>
      <c r="O28" s="170">
        <v>0</v>
      </c>
      <c r="P28" s="169">
        <v>2020.89</v>
      </c>
      <c r="Q28" s="169">
        <v>7813.37</v>
      </c>
      <c r="R28" s="169">
        <v>0</v>
      </c>
      <c r="S28" s="169">
        <v>0</v>
      </c>
      <c r="T28" s="171">
        <v>7813.37</v>
      </c>
      <c r="U28" s="172" t="s">
        <v>1998</v>
      </c>
    </row>
    <row r="29" spans="1:21" outlineLevel="1">
      <c r="A29" s="167" t="s">
        <v>1999</v>
      </c>
      <c r="B29" s="168" t="s">
        <v>1997</v>
      </c>
      <c r="C29" s="168" t="s">
        <v>275</v>
      </c>
      <c r="D29" s="168" t="s">
        <v>1993</v>
      </c>
      <c r="E29" s="169">
        <v>8269</v>
      </c>
      <c r="F29" s="169">
        <v>17038</v>
      </c>
      <c r="G29" s="169">
        <v>0</v>
      </c>
      <c r="H29" s="169">
        <v>0</v>
      </c>
      <c r="I29" s="169">
        <v>5</v>
      </c>
      <c r="J29" s="169">
        <v>11</v>
      </c>
      <c r="K29" s="170">
        <v>48.53</v>
      </c>
      <c r="L29" s="170">
        <v>0</v>
      </c>
      <c r="M29" s="170">
        <v>45.45</v>
      </c>
      <c r="N29" s="170">
        <v>1.25</v>
      </c>
      <c r="O29" s="170">
        <v>0</v>
      </c>
      <c r="P29" s="169">
        <v>10336.25</v>
      </c>
      <c r="Q29" s="169">
        <v>10336.25</v>
      </c>
      <c r="R29" s="169">
        <v>0</v>
      </c>
      <c r="S29" s="169">
        <v>0</v>
      </c>
      <c r="T29" s="171">
        <v>10336.25</v>
      </c>
      <c r="U29" s="172" t="s">
        <v>1998</v>
      </c>
    </row>
    <row r="30" spans="1:21" outlineLevel="1">
      <c r="A30" s="167" t="s">
        <v>1995</v>
      </c>
      <c r="B30" s="168" t="s">
        <v>1997</v>
      </c>
      <c r="C30" s="168" t="s">
        <v>275</v>
      </c>
      <c r="D30" s="168" t="s">
        <v>1993</v>
      </c>
      <c r="E30" s="169">
        <v>4289</v>
      </c>
      <c r="F30" s="169">
        <v>8599</v>
      </c>
      <c r="G30" s="169">
        <v>0</v>
      </c>
      <c r="H30" s="169">
        <v>0</v>
      </c>
      <c r="I30" s="169">
        <v>4</v>
      </c>
      <c r="J30" s="169">
        <v>9</v>
      </c>
      <c r="K30" s="170">
        <v>49.88</v>
      </c>
      <c r="L30" s="170">
        <v>0</v>
      </c>
      <c r="M30" s="170">
        <v>44.44</v>
      </c>
      <c r="N30" s="170">
        <v>1.28</v>
      </c>
      <c r="O30" s="170">
        <v>0</v>
      </c>
      <c r="P30" s="169">
        <v>5489.92</v>
      </c>
      <c r="Q30" s="169">
        <v>5489.92</v>
      </c>
      <c r="R30" s="169">
        <v>0</v>
      </c>
      <c r="S30" s="169">
        <v>0</v>
      </c>
      <c r="T30" s="171">
        <v>5489.92</v>
      </c>
      <c r="U30" s="172" t="s">
        <v>1998</v>
      </c>
    </row>
    <row r="31" spans="1:21">
      <c r="A31" s="173" t="s">
        <v>2001</v>
      </c>
      <c r="B31" s="174"/>
      <c r="C31" s="174"/>
      <c r="D31" s="174"/>
      <c r="E31" s="175">
        <v>45540</v>
      </c>
      <c r="F31" s="175">
        <v>27887</v>
      </c>
      <c r="G31" s="175">
        <v>5792.48</v>
      </c>
      <c r="H31" s="175">
        <v>11085.58</v>
      </c>
      <c r="I31" s="174"/>
      <c r="J31" s="174"/>
      <c r="K31" s="176"/>
      <c r="L31" s="176"/>
      <c r="M31" s="176"/>
      <c r="N31" s="176"/>
      <c r="O31" s="176"/>
      <c r="P31" s="175">
        <v>59176.03</v>
      </c>
      <c r="Q31" s="175">
        <v>64968.51</v>
      </c>
      <c r="R31" s="175">
        <v>0</v>
      </c>
      <c r="S31" s="175">
        <v>0</v>
      </c>
      <c r="T31" s="175">
        <v>64968.51</v>
      </c>
      <c r="U31" s="169"/>
    </row>
    <row r="32" spans="1:21">
      <c r="A32" s="177" t="s">
        <v>261</v>
      </c>
      <c r="B32" s="178"/>
      <c r="C32" s="178"/>
      <c r="D32" s="178"/>
      <c r="E32" s="179">
        <v>46325</v>
      </c>
      <c r="F32" s="179">
        <v>27887</v>
      </c>
      <c r="G32" s="179">
        <v>5792.48</v>
      </c>
      <c r="H32" s="179">
        <v>11085.58</v>
      </c>
      <c r="I32" s="178"/>
      <c r="J32" s="178"/>
      <c r="K32" s="180"/>
      <c r="L32" s="180"/>
      <c r="M32" s="180"/>
      <c r="N32" s="180"/>
      <c r="O32" s="180"/>
      <c r="P32" s="179">
        <v>60180.83</v>
      </c>
      <c r="Q32" s="179">
        <v>65973.31</v>
      </c>
      <c r="R32" s="179">
        <v>0</v>
      </c>
      <c r="S32" s="179">
        <v>0</v>
      </c>
      <c r="T32" s="179">
        <v>65973.31</v>
      </c>
      <c r="U32" s="169"/>
    </row>
    <row r="33" spans="1:21">
      <c r="A33" s="160" t="s">
        <v>621</v>
      </c>
      <c r="B33" s="161" t="s">
        <v>277</v>
      </c>
      <c r="C33" s="161" t="s">
        <v>365</v>
      </c>
      <c r="D33" s="161" t="s">
        <v>366</v>
      </c>
      <c r="E33" s="161" t="s">
        <v>367</v>
      </c>
      <c r="F33" s="161" t="s">
        <v>368</v>
      </c>
      <c r="G33" s="161" t="s">
        <v>369</v>
      </c>
      <c r="H33" s="161" t="s">
        <v>370</v>
      </c>
      <c r="I33" s="161" t="s">
        <v>371</v>
      </c>
      <c r="J33" s="161" t="s">
        <v>372</v>
      </c>
      <c r="K33" s="162" t="s">
        <v>373</v>
      </c>
      <c r="L33" s="162" t="s">
        <v>374</v>
      </c>
      <c r="M33" s="162" t="s">
        <v>375</v>
      </c>
      <c r="N33" s="163" t="s">
        <v>376</v>
      </c>
      <c r="O33" s="163" t="s">
        <v>377</v>
      </c>
      <c r="P33" s="164" t="s">
        <v>378</v>
      </c>
      <c r="Q33" s="164" t="s">
        <v>379</v>
      </c>
      <c r="R33" s="165" t="s">
        <v>380</v>
      </c>
      <c r="S33" s="165" t="s">
        <v>366</v>
      </c>
      <c r="T33" s="166" t="s">
        <v>293</v>
      </c>
      <c r="U33" s="161" t="s">
        <v>381</v>
      </c>
    </row>
    <row r="34" spans="1:21" outlineLevel="1">
      <c r="A34" s="167" t="s">
        <v>382</v>
      </c>
      <c r="B34" s="168" t="s">
        <v>1990</v>
      </c>
      <c r="C34" s="168" t="s">
        <v>275</v>
      </c>
      <c r="D34" s="168" t="s">
        <v>384</v>
      </c>
      <c r="E34" s="169">
        <v>785</v>
      </c>
      <c r="F34" s="169">
        <v>0</v>
      </c>
      <c r="G34" s="169">
        <v>0</v>
      </c>
      <c r="H34" s="169">
        <v>0</v>
      </c>
      <c r="I34" s="169">
        <v>4</v>
      </c>
      <c r="J34" s="169">
        <v>0</v>
      </c>
      <c r="K34" s="170">
        <v>0</v>
      </c>
      <c r="L34" s="170">
        <v>0</v>
      </c>
      <c r="M34" s="170">
        <v>0</v>
      </c>
      <c r="N34" s="170">
        <v>1.28</v>
      </c>
      <c r="O34" s="170">
        <v>0</v>
      </c>
      <c r="P34" s="169">
        <v>1004.8</v>
      </c>
      <c r="Q34" s="169">
        <v>1004.8</v>
      </c>
      <c r="R34" s="169">
        <v>0</v>
      </c>
      <c r="S34" s="169">
        <v>0</v>
      </c>
      <c r="T34" s="171">
        <v>1004.8</v>
      </c>
      <c r="U34" s="172" t="s">
        <v>1991</v>
      </c>
    </row>
    <row r="35" spans="1:21">
      <c r="A35" s="173" t="s">
        <v>417</v>
      </c>
      <c r="B35" s="174"/>
      <c r="C35" s="174"/>
      <c r="D35" s="174"/>
      <c r="E35" s="175">
        <v>785</v>
      </c>
      <c r="F35" s="175">
        <v>0</v>
      </c>
      <c r="G35" s="175">
        <v>0</v>
      </c>
      <c r="H35" s="175">
        <v>0</v>
      </c>
      <c r="I35" s="174"/>
      <c r="J35" s="174"/>
      <c r="K35" s="176"/>
      <c r="L35" s="176"/>
      <c r="M35" s="176"/>
      <c r="N35" s="176"/>
      <c r="O35" s="176"/>
      <c r="P35" s="175">
        <v>1004.8</v>
      </c>
      <c r="Q35" s="175">
        <v>1004.8</v>
      </c>
      <c r="R35" s="175">
        <v>0</v>
      </c>
      <c r="S35" s="175">
        <v>0</v>
      </c>
      <c r="T35" s="175">
        <v>1004.8</v>
      </c>
      <c r="U35" s="169"/>
    </row>
    <row r="36" spans="1:21" outlineLevel="1">
      <c r="A36" s="167" t="s">
        <v>1992</v>
      </c>
      <c r="B36" s="168" t="s">
        <v>1990</v>
      </c>
      <c r="C36" s="168" t="s">
        <v>275</v>
      </c>
      <c r="D36" s="168" t="s">
        <v>1993</v>
      </c>
      <c r="E36" s="169">
        <v>6191</v>
      </c>
      <c r="F36" s="169">
        <v>0</v>
      </c>
      <c r="G36" s="169">
        <v>0</v>
      </c>
      <c r="H36" s="169">
        <v>0</v>
      </c>
      <c r="I36" s="169">
        <v>24</v>
      </c>
      <c r="J36" s="169">
        <v>0</v>
      </c>
      <c r="K36" s="170">
        <v>0</v>
      </c>
      <c r="L36" s="170">
        <v>0</v>
      </c>
      <c r="M36" s="170">
        <v>0</v>
      </c>
      <c r="N36" s="170">
        <v>1.23</v>
      </c>
      <c r="O36" s="170">
        <v>0</v>
      </c>
      <c r="P36" s="169">
        <v>7614.93</v>
      </c>
      <c r="Q36" s="169">
        <v>7614.93</v>
      </c>
      <c r="R36" s="169">
        <v>0</v>
      </c>
      <c r="S36" s="169">
        <v>0</v>
      </c>
      <c r="T36" s="171">
        <v>7614.93</v>
      </c>
      <c r="U36" s="172" t="s">
        <v>1991</v>
      </c>
    </row>
    <row r="37" spans="1:21" outlineLevel="1">
      <c r="A37" s="167" t="s">
        <v>1994</v>
      </c>
      <c r="B37" s="168" t="s">
        <v>1990</v>
      </c>
      <c r="C37" s="168" t="s">
        <v>275</v>
      </c>
      <c r="D37" s="168" t="s">
        <v>1993</v>
      </c>
      <c r="E37" s="169">
        <v>21780</v>
      </c>
      <c r="F37" s="169">
        <v>0</v>
      </c>
      <c r="G37" s="169">
        <v>0</v>
      </c>
      <c r="H37" s="169">
        <v>0</v>
      </c>
      <c r="I37" s="169">
        <v>22</v>
      </c>
      <c r="J37" s="169">
        <v>0</v>
      </c>
      <c r="K37" s="170">
        <v>0</v>
      </c>
      <c r="L37" s="170">
        <v>0</v>
      </c>
      <c r="M37" s="170">
        <v>0</v>
      </c>
      <c r="N37" s="170">
        <v>1.35</v>
      </c>
      <c r="O37" s="170">
        <v>0</v>
      </c>
      <c r="P37" s="169">
        <v>29403</v>
      </c>
      <c r="Q37" s="169">
        <v>29403</v>
      </c>
      <c r="R37" s="169">
        <v>0</v>
      </c>
      <c r="S37" s="169">
        <v>0</v>
      </c>
      <c r="T37" s="171">
        <v>29403</v>
      </c>
      <c r="U37" s="172" t="s">
        <v>1991</v>
      </c>
    </row>
    <row r="38" spans="1:21" outlineLevel="1">
      <c r="A38" s="167" t="s">
        <v>1995</v>
      </c>
      <c r="B38" s="168" t="s">
        <v>1990</v>
      </c>
      <c r="C38" s="168" t="s">
        <v>275</v>
      </c>
      <c r="D38" s="168" t="s">
        <v>1993</v>
      </c>
      <c r="E38" s="169">
        <v>3368</v>
      </c>
      <c r="F38" s="169">
        <v>0</v>
      </c>
      <c r="G38" s="169">
        <v>0</v>
      </c>
      <c r="H38" s="169">
        <v>0</v>
      </c>
      <c r="I38" s="169">
        <v>14</v>
      </c>
      <c r="J38" s="169">
        <v>0</v>
      </c>
      <c r="K38" s="170">
        <v>0</v>
      </c>
      <c r="L38" s="170">
        <v>0</v>
      </c>
      <c r="M38" s="170">
        <v>0</v>
      </c>
      <c r="N38" s="170">
        <v>1.28</v>
      </c>
      <c r="O38" s="170">
        <v>0</v>
      </c>
      <c r="P38" s="169">
        <v>4311.04</v>
      </c>
      <c r="Q38" s="169">
        <v>4311.04</v>
      </c>
      <c r="R38" s="169">
        <v>0</v>
      </c>
      <c r="S38" s="169">
        <v>0</v>
      </c>
      <c r="T38" s="171">
        <v>4311.04</v>
      </c>
      <c r="U38" s="172" t="s">
        <v>1991</v>
      </c>
    </row>
    <row r="39" spans="1:21" outlineLevel="1">
      <c r="A39" s="167" t="s">
        <v>1992</v>
      </c>
      <c r="B39" s="168" t="s">
        <v>1997</v>
      </c>
      <c r="C39" s="168" t="s">
        <v>275</v>
      </c>
      <c r="D39" s="168" t="s">
        <v>1993</v>
      </c>
      <c r="E39" s="169">
        <v>1643</v>
      </c>
      <c r="F39" s="169">
        <v>2250</v>
      </c>
      <c r="G39" s="169">
        <v>5792.48</v>
      </c>
      <c r="H39" s="169">
        <v>11085.58</v>
      </c>
      <c r="I39" s="169">
        <v>10</v>
      </c>
      <c r="J39" s="169">
        <v>13</v>
      </c>
      <c r="K39" s="170">
        <v>73.02</v>
      </c>
      <c r="L39" s="170">
        <v>52.25</v>
      </c>
      <c r="M39" s="170">
        <v>76.92</v>
      </c>
      <c r="N39" s="170">
        <v>1.23</v>
      </c>
      <c r="O39" s="170">
        <v>0</v>
      </c>
      <c r="P39" s="169">
        <v>2020.89</v>
      </c>
      <c r="Q39" s="169">
        <v>7813.37</v>
      </c>
      <c r="R39" s="169">
        <v>0</v>
      </c>
      <c r="S39" s="169">
        <v>0</v>
      </c>
      <c r="T39" s="171">
        <v>7813.37</v>
      </c>
      <c r="U39" s="172" t="s">
        <v>1998</v>
      </c>
    </row>
    <row r="40" spans="1:21" outlineLevel="1">
      <c r="A40" s="167" t="s">
        <v>1999</v>
      </c>
      <c r="B40" s="168" t="s">
        <v>1997</v>
      </c>
      <c r="C40" s="168" t="s">
        <v>275</v>
      </c>
      <c r="D40" s="168" t="s">
        <v>1993</v>
      </c>
      <c r="E40" s="169">
        <v>8269</v>
      </c>
      <c r="F40" s="169">
        <v>17038</v>
      </c>
      <c r="G40" s="169">
        <v>0</v>
      </c>
      <c r="H40" s="169">
        <v>0</v>
      </c>
      <c r="I40" s="169">
        <v>5</v>
      </c>
      <c r="J40" s="169">
        <v>11</v>
      </c>
      <c r="K40" s="170">
        <v>48.53</v>
      </c>
      <c r="L40" s="170">
        <v>0</v>
      </c>
      <c r="M40" s="170">
        <v>45.45</v>
      </c>
      <c r="N40" s="170">
        <v>1.25</v>
      </c>
      <c r="O40" s="170">
        <v>0</v>
      </c>
      <c r="P40" s="169">
        <v>10336.25</v>
      </c>
      <c r="Q40" s="169">
        <v>10336.25</v>
      </c>
      <c r="R40" s="169">
        <v>0</v>
      </c>
      <c r="S40" s="169">
        <v>0</v>
      </c>
      <c r="T40" s="171">
        <v>10336.25</v>
      </c>
      <c r="U40" s="172" t="s">
        <v>1998</v>
      </c>
    </row>
    <row r="41" spans="1:21" outlineLevel="1">
      <c r="A41" s="167" t="s">
        <v>1995</v>
      </c>
      <c r="B41" s="168" t="s">
        <v>1997</v>
      </c>
      <c r="C41" s="168" t="s">
        <v>275</v>
      </c>
      <c r="D41" s="168" t="s">
        <v>1993</v>
      </c>
      <c r="E41" s="169">
        <v>4289</v>
      </c>
      <c r="F41" s="169">
        <v>8599</v>
      </c>
      <c r="G41" s="169">
        <v>0</v>
      </c>
      <c r="H41" s="169">
        <v>0</v>
      </c>
      <c r="I41" s="169">
        <v>4</v>
      </c>
      <c r="J41" s="169">
        <v>9</v>
      </c>
      <c r="K41" s="170">
        <v>49.88</v>
      </c>
      <c r="L41" s="170">
        <v>0</v>
      </c>
      <c r="M41" s="170">
        <v>44.44</v>
      </c>
      <c r="N41" s="170">
        <v>1.28</v>
      </c>
      <c r="O41" s="170">
        <v>0</v>
      </c>
      <c r="P41" s="169">
        <v>5489.92</v>
      </c>
      <c r="Q41" s="169">
        <v>5489.92</v>
      </c>
      <c r="R41" s="169">
        <v>0</v>
      </c>
      <c r="S41" s="169">
        <v>0</v>
      </c>
      <c r="T41" s="171">
        <v>5489.92</v>
      </c>
      <c r="U41" s="172" t="s">
        <v>1998</v>
      </c>
    </row>
    <row r="42" spans="1:21">
      <c r="A42" s="173" t="s">
        <v>2001</v>
      </c>
      <c r="B42" s="174"/>
      <c r="C42" s="174"/>
      <c r="D42" s="174"/>
      <c r="E42" s="175">
        <v>45540</v>
      </c>
      <c r="F42" s="175">
        <v>27887</v>
      </c>
      <c r="G42" s="175">
        <v>5792.48</v>
      </c>
      <c r="H42" s="175">
        <v>11085.58</v>
      </c>
      <c r="I42" s="174"/>
      <c r="J42" s="174"/>
      <c r="K42" s="176"/>
      <c r="L42" s="176"/>
      <c r="M42" s="176"/>
      <c r="N42" s="176"/>
      <c r="O42" s="176"/>
      <c r="P42" s="175">
        <v>59176.03</v>
      </c>
      <c r="Q42" s="175">
        <v>64968.51</v>
      </c>
      <c r="R42" s="175">
        <v>0</v>
      </c>
      <c r="S42" s="175">
        <v>0</v>
      </c>
      <c r="T42" s="175">
        <v>64968.51</v>
      </c>
      <c r="U42" s="169"/>
    </row>
    <row r="43" spans="1:21">
      <c r="A43" s="177" t="s">
        <v>261</v>
      </c>
      <c r="B43" s="178"/>
      <c r="C43" s="178"/>
      <c r="D43" s="178"/>
      <c r="E43" s="179">
        <v>46325</v>
      </c>
      <c r="F43" s="179">
        <v>27887</v>
      </c>
      <c r="G43" s="179">
        <v>5792.48</v>
      </c>
      <c r="H43" s="179">
        <v>11085.58</v>
      </c>
      <c r="I43" s="178"/>
      <c r="J43" s="178"/>
      <c r="K43" s="180"/>
      <c r="L43" s="180"/>
      <c r="M43" s="180"/>
      <c r="N43" s="180"/>
      <c r="O43" s="180"/>
      <c r="P43" s="179">
        <v>60180.83</v>
      </c>
      <c r="Q43" s="179">
        <v>65973.31</v>
      </c>
      <c r="R43" s="179">
        <v>0</v>
      </c>
      <c r="S43" s="179">
        <v>0</v>
      </c>
      <c r="T43" s="179">
        <v>65973.31</v>
      </c>
      <c r="U43" s="169"/>
    </row>
    <row r="44" spans="1:21">
      <c r="A44" s="181"/>
    </row>
    <row r="45" spans="1:21">
      <c r="A45" s="160" t="s">
        <v>622</v>
      </c>
      <c r="B45" s="161" t="s">
        <v>623</v>
      </c>
      <c r="C45" s="161" t="s">
        <v>308</v>
      </c>
      <c r="D45" s="161" t="s">
        <v>6</v>
      </c>
      <c r="E45" s="182"/>
      <c r="F45" s="183"/>
      <c r="G45" s="184"/>
      <c r="H45" s="692" t="s">
        <v>624</v>
      </c>
      <c r="I45" s="693"/>
      <c r="J45" s="693"/>
      <c r="K45" s="693"/>
      <c r="L45" s="185" t="s">
        <v>366</v>
      </c>
      <c r="M45" s="185" t="s">
        <v>623</v>
      </c>
      <c r="N45" s="185" t="s">
        <v>308</v>
      </c>
      <c r="O45" s="185" t="s">
        <v>6</v>
      </c>
      <c r="P45" s="185" t="s">
        <v>625</v>
      </c>
    </row>
    <row r="46" spans="1:21" ht="15" customHeight="1" outlineLevel="1">
      <c r="A46" s="167" t="s">
        <v>626</v>
      </c>
      <c r="B46" s="169">
        <v>46157.3</v>
      </c>
      <c r="C46" s="169">
        <v>46157.3</v>
      </c>
      <c r="D46" s="169">
        <v>46157.3</v>
      </c>
      <c r="E46" s="186"/>
      <c r="F46" s="187"/>
      <c r="G46" s="184"/>
      <c r="H46" s="694" t="s">
        <v>382</v>
      </c>
      <c r="I46" s="695"/>
      <c r="J46" s="695"/>
      <c r="K46" s="695"/>
      <c r="L46" s="188" t="s">
        <v>384</v>
      </c>
      <c r="M46" s="189">
        <v>1004.8</v>
      </c>
      <c r="N46" s="189">
        <v>1004.8</v>
      </c>
      <c r="O46" s="189">
        <v>1004.8</v>
      </c>
      <c r="P46" s="188" t="s">
        <v>275</v>
      </c>
    </row>
    <row r="47" spans="1:21" ht="15" customHeight="1" outlineLevel="1">
      <c r="A47" s="167" t="s">
        <v>627</v>
      </c>
      <c r="B47" s="169">
        <v>64968.51</v>
      </c>
      <c r="C47" s="169">
        <v>64968.51</v>
      </c>
      <c r="D47" s="169">
        <v>64968.51</v>
      </c>
      <c r="E47" s="186"/>
      <c r="F47" s="187"/>
      <c r="G47" s="184"/>
      <c r="H47" s="706" t="s">
        <v>670</v>
      </c>
      <c r="I47" s="707"/>
      <c r="J47" s="707"/>
      <c r="K47" s="707"/>
      <c r="L47" s="248"/>
      <c r="M47" s="249">
        <v>1004.8</v>
      </c>
      <c r="N47" s="249">
        <v>1004.8</v>
      </c>
      <c r="O47" s="249">
        <v>1004.8</v>
      </c>
      <c r="P47" s="248"/>
    </row>
    <row r="48" spans="1:21" ht="15" customHeight="1" outlineLevel="1">
      <c r="A48" s="190" t="s">
        <v>628</v>
      </c>
      <c r="B48" s="169">
        <v>0</v>
      </c>
      <c r="C48" s="169">
        <v>0</v>
      </c>
      <c r="D48" s="169">
        <v>0</v>
      </c>
      <c r="E48" s="191"/>
      <c r="F48" s="187"/>
      <c r="G48" s="250"/>
    </row>
    <row r="49" spans="1:7" ht="15" customHeight="1" outlineLevel="1">
      <c r="A49" s="190" t="s">
        <v>629</v>
      </c>
      <c r="B49" s="169">
        <v>0</v>
      </c>
      <c r="C49" s="169">
        <v>0</v>
      </c>
      <c r="D49" s="169">
        <v>0</v>
      </c>
      <c r="E49" s="186"/>
      <c r="F49" s="187"/>
      <c r="G49" s="250"/>
    </row>
    <row r="50" spans="1:7" ht="15" customHeight="1" outlineLevel="1">
      <c r="A50" s="192" t="s">
        <v>630</v>
      </c>
      <c r="B50" s="169">
        <v>46157.3</v>
      </c>
      <c r="C50" s="169">
        <v>46157.3</v>
      </c>
      <c r="D50" s="169">
        <v>46157.3</v>
      </c>
      <c r="E50" s="186"/>
      <c r="F50" s="187"/>
      <c r="G50" s="250"/>
    </row>
    <row r="51" spans="1:7" ht="15" customHeight="1" outlineLevel="1">
      <c r="A51" s="192" t="s">
        <v>631</v>
      </c>
      <c r="B51" s="169">
        <v>64968.51</v>
      </c>
      <c r="C51" s="169">
        <v>64968.51</v>
      </c>
      <c r="D51" s="169">
        <v>64968.51</v>
      </c>
      <c r="E51" s="186"/>
      <c r="F51" s="187"/>
      <c r="G51" s="250"/>
    </row>
    <row r="52" spans="1:7" ht="15" customHeight="1" outlineLevel="1">
      <c r="A52" s="167" t="s">
        <v>632</v>
      </c>
      <c r="B52" s="169">
        <v>16</v>
      </c>
      <c r="C52" s="169">
        <v>16</v>
      </c>
      <c r="D52" s="169">
        <v>16</v>
      </c>
      <c r="E52" s="193"/>
      <c r="F52" s="187"/>
      <c r="G52" s="250"/>
    </row>
    <row r="53" spans="1:7" ht="15" customHeight="1" outlineLevel="1">
      <c r="A53" s="167" t="s">
        <v>634</v>
      </c>
      <c r="B53" s="169">
        <v>36</v>
      </c>
      <c r="C53" s="169">
        <v>36</v>
      </c>
      <c r="D53" s="169">
        <v>36</v>
      </c>
      <c r="E53" s="186"/>
      <c r="F53" s="187"/>
      <c r="G53" s="250"/>
    </row>
    <row r="54" spans="1:7" outlineLevel="1">
      <c r="A54" s="194"/>
      <c r="B54" s="194"/>
      <c r="C54" s="194"/>
      <c r="D54" s="194"/>
      <c r="E54" s="195"/>
      <c r="F54" s="196"/>
      <c r="G54" s="151"/>
    </row>
    <row r="55" spans="1:7" outlineLevel="1">
      <c r="A55" s="198" t="s">
        <v>635</v>
      </c>
      <c r="B55" s="161" t="s">
        <v>623</v>
      </c>
      <c r="C55" s="161" t="s">
        <v>308</v>
      </c>
      <c r="D55" s="161" t="s">
        <v>6</v>
      </c>
      <c r="E55" s="186"/>
      <c r="F55" s="187"/>
      <c r="G55" s="250"/>
    </row>
    <row r="56" spans="1:7" ht="15" customHeight="1" outlineLevel="1">
      <c r="A56" s="199" t="s">
        <v>636</v>
      </c>
      <c r="B56" s="169">
        <v>0</v>
      </c>
      <c r="C56" s="169">
        <v>0</v>
      </c>
      <c r="D56" s="169">
        <v>0</v>
      </c>
      <c r="E56" s="200"/>
      <c r="F56" s="187"/>
      <c r="G56" s="250"/>
    </row>
    <row r="57" spans="1:7" ht="15" customHeight="1" outlineLevel="1">
      <c r="A57" s="199" t="s">
        <v>637</v>
      </c>
      <c r="B57" s="169">
        <v>0</v>
      </c>
      <c r="C57" s="169">
        <v>0</v>
      </c>
      <c r="D57" s="201">
        <v>0</v>
      </c>
      <c r="E57" s="200"/>
      <c r="F57" s="187"/>
      <c r="G57" s="250"/>
    </row>
    <row r="58" spans="1:7" ht="15" customHeight="1" outlineLevel="1">
      <c r="A58" s="202" t="s">
        <v>638</v>
      </c>
      <c r="B58" s="203">
        <v>0</v>
      </c>
      <c r="C58" s="203">
        <v>0</v>
      </c>
      <c r="D58" s="25">
        <v>0</v>
      </c>
      <c r="E58" s="204"/>
      <c r="F58" s="187"/>
      <c r="G58" s="250"/>
    </row>
    <row r="59" spans="1:7" ht="15" customHeight="1" outlineLevel="1">
      <c r="A59" s="202" t="s">
        <v>639</v>
      </c>
      <c r="B59" s="205">
        <v>0</v>
      </c>
      <c r="C59" s="205">
        <v>0</v>
      </c>
      <c r="D59" s="206">
        <v>0</v>
      </c>
      <c r="E59" s="204"/>
      <c r="F59" s="187"/>
      <c r="G59" s="250"/>
    </row>
    <row r="60" spans="1:7" outlineLevel="1">
      <c r="A60" s="207"/>
      <c r="B60" s="208"/>
      <c r="C60" s="208"/>
      <c r="D60" s="209"/>
      <c r="E60" s="210"/>
      <c r="F60" s="187"/>
      <c r="G60" s="250"/>
    </row>
    <row r="61" spans="1:7" outlineLevel="1">
      <c r="A61" s="198" t="s">
        <v>641</v>
      </c>
      <c r="B61" s="211" t="s">
        <v>623</v>
      </c>
      <c r="C61" s="211" t="s">
        <v>308</v>
      </c>
      <c r="D61" s="211" t="s">
        <v>6</v>
      </c>
      <c r="E61" s="200"/>
      <c r="F61" s="187"/>
      <c r="G61" s="250"/>
    </row>
    <row r="62" spans="1:7" ht="15" customHeight="1" outlineLevel="1">
      <c r="A62" s="212" t="s">
        <v>642</v>
      </c>
      <c r="B62" s="689">
        <v>1</v>
      </c>
      <c r="C62" s="690"/>
      <c r="D62" s="691"/>
      <c r="E62" s="204"/>
      <c r="F62" s="187"/>
      <c r="G62" s="250"/>
    </row>
    <row r="63" spans="1:7" ht="15" customHeight="1" outlineLevel="1">
      <c r="A63" s="212" t="s">
        <v>643</v>
      </c>
      <c r="B63" s="689">
        <v>0</v>
      </c>
      <c r="C63" s="690"/>
      <c r="D63" s="691"/>
      <c r="E63" s="213"/>
      <c r="F63" s="214"/>
      <c r="G63" s="151"/>
    </row>
    <row r="64" spans="1:7" ht="15" customHeight="1" outlineLevel="1">
      <c r="A64" s="212" t="s">
        <v>644</v>
      </c>
      <c r="B64" s="689">
        <v>1</v>
      </c>
      <c r="C64" s="690"/>
      <c r="D64" s="691"/>
      <c r="E64" s="215"/>
      <c r="F64" s="216"/>
      <c r="G64" s="151"/>
    </row>
    <row r="65" spans="1:7" outlineLevel="1">
      <c r="A65" s="697"/>
      <c r="B65" s="698"/>
      <c r="C65" s="698"/>
      <c r="D65" s="699"/>
      <c r="E65" s="186"/>
      <c r="F65" s="187"/>
      <c r="G65" s="250"/>
    </row>
    <row r="66" spans="1:7" outlineLevel="1">
      <c r="A66" s="217" t="s">
        <v>645</v>
      </c>
      <c r="B66" s="211" t="s">
        <v>623</v>
      </c>
      <c r="C66" s="211" t="s">
        <v>308</v>
      </c>
      <c r="D66" s="211" t="s">
        <v>6</v>
      </c>
      <c r="E66" s="218"/>
      <c r="F66" s="219"/>
      <c r="G66" s="250"/>
    </row>
    <row r="67" spans="1:7" ht="15" customHeight="1" outlineLevel="1">
      <c r="A67" s="220" t="s">
        <v>647</v>
      </c>
      <c r="B67" s="221">
        <v>0</v>
      </c>
      <c r="C67" s="221">
        <v>0</v>
      </c>
      <c r="D67" s="221">
        <v>0</v>
      </c>
      <c r="E67" s="222"/>
      <c r="F67" s="223"/>
      <c r="G67" s="250"/>
    </row>
    <row r="68" spans="1:7" outlineLevel="1">
      <c r="A68" s="224" t="s">
        <v>648</v>
      </c>
      <c r="B68" s="677">
        <v>1</v>
      </c>
      <c r="C68" s="678"/>
      <c r="D68" s="679"/>
      <c r="E68" s="686" t="s">
        <v>649</v>
      </c>
      <c r="F68" s="680"/>
      <c r="G68" s="250"/>
    </row>
    <row r="69" spans="1:7" ht="15" customHeight="1" outlineLevel="1">
      <c r="A69" s="224" t="s">
        <v>650</v>
      </c>
      <c r="B69" s="226">
        <v>0</v>
      </c>
      <c r="C69" s="226">
        <v>0</v>
      </c>
      <c r="D69" s="226">
        <v>0</v>
      </c>
      <c r="E69" s="686"/>
      <c r="F69" s="680"/>
      <c r="G69" s="250"/>
    </row>
    <row r="70" spans="1:7" ht="15" customHeight="1" outlineLevel="1">
      <c r="A70" s="224" t="s">
        <v>651</v>
      </c>
      <c r="B70" s="703">
        <v>1.145</v>
      </c>
      <c r="C70" s="704"/>
      <c r="D70" s="705"/>
      <c r="E70" s="227"/>
      <c r="F70" s="681"/>
      <c r="G70" s="250"/>
    </row>
    <row r="71" spans="1:7" ht="15" customHeight="1" outlineLevel="1">
      <c r="A71" s="224" t="s">
        <v>652</v>
      </c>
      <c r="B71" s="228">
        <v>0</v>
      </c>
      <c r="C71" s="228">
        <v>0</v>
      </c>
      <c r="D71" s="228">
        <v>0</v>
      </c>
      <c r="E71" s="684"/>
      <c r="F71" s="682"/>
      <c r="G71" s="250"/>
    </row>
    <row r="72" spans="1:7" ht="15" customHeight="1" outlineLevel="1">
      <c r="A72" s="220" t="s">
        <v>653</v>
      </c>
      <c r="B72" s="221">
        <v>0</v>
      </c>
      <c r="C72" s="221">
        <v>0</v>
      </c>
      <c r="D72" s="221">
        <v>0</v>
      </c>
      <c r="E72" s="685"/>
      <c r="F72" s="683"/>
      <c r="G72" s="250"/>
    </row>
    <row r="73" spans="1:7" outlineLevel="1">
      <c r="A73" s="700"/>
      <c r="B73" s="701"/>
      <c r="C73" s="701"/>
      <c r="D73" s="702"/>
      <c r="E73" s="186"/>
      <c r="F73" s="187"/>
      <c r="G73" s="250"/>
    </row>
    <row r="74" spans="1:7" outlineLevel="1">
      <c r="A74" s="217" t="s">
        <v>654</v>
      </c>
      <c r="B74" s="211" t="s">
        <v>623</v>
      </c>
      <c r="C74" s="211" t="s">
        <v>308</v>
      </c>
      <c r="D74" s="211" t="s">
        <v>6</v>
      </c>
      <c r="E74" s="218"/>
      <c r="F74" s="219"/>
      <c r="G74" s="250"/>
    </row>
    <row r="75" spans="1:7" ht="18" outlineLevel="1">
      <c r="A75" s="229" t="s">
        <v>655</v>
      </c>
      <c r="B75" s="221">
        <v>0</v>
      </c>
      <c r="C75" s="221">
        <v>0</v>
      </c>
      <c r="D75" s="221">
        <v>0</v>
      </c>
      <c r="E75" s="222"/>
      <c r="F75" s="223"/>
      <c r="G75" s="250"/>
    </row>
    <row r="76" spans="1:7" outlineLevel="1">
      <c r="A76" s="230" t="s">
        <v>648</v>
      </c>
      <c r="B76" s="677">
        <v>1</v>
      </c>
      <c r="C76" s="678"/>
      <c r="D76" s="679"/>
      <c r="E76" s="686" t="s">
        <v>649</v>
      </c>
      <c r="F76" s="680"/>
      <c r="G76" s="250"/>
    </row>
    <row r="77" spans="1:7" ht="15" customHeight="1" outlineLevel="1">
      <c r="A77" s="230" t="s">
        <v>657</v>
      </c>
      <c r="B77" s="226">
        <v>1.4079999999999999</v>
      </c>
      <c r="C77" s="226">
        <v>1.4079999999999999</v>
      </c>
      <c r="D77" s="226">
        <v>1.4079999999999999</v>
      </c>
      <c r="E77" s="686"/>
      <c r="F77" s="680"/>
      <c r="G77" s="250"/>
    </row>
    <row r="78" spans="1:7" ht="15" customHeight="1" outlineLevel="1">
      <c r="A78" s="230" t="s">
        <v>659</v>
      </c>
      <c r="B78" s="703">
        <v>1.145</v>
      </c>
      <c r="C78" s="704"/>
      <c r="D78" s="705"/>
      <c r="E78" s="231"/>
      <c r="F78" s="682"/>
      <c r="G78" s="250"/>
    </row>
    <row r="79" spans="1:7" ht="15" customHeight="1" outlineLevel="1">
      <c r="A79" s="230" t="s">
        <v>660</v>
      </c>
      <c r="B79" s="228">
        <v>0</v>
      </c>
      <c r="C79" s="228">
        <v>0</v>
      </c>
      <c r="D79" s="228">
        <v>0</v>
      </c>
      <c r="E79" s="687"/>
      <c r="F79" s="682"/>
      <c r="G79" s="250"/>
    </row>
    <row r="80" spans="1:7" ht="15" customHeight="1" outlineLevel="1">
      <c r="A80" s="232" t="s">
        <v>661</v>
      </c>
      <c r="B80" s="221">
        <v>0</v>
      </c>
      <c r="C80" s="221">
        <v>0</v>
      </c>
      <c r="D80" s="221">
        <v>0</v>
      </c>
      <c r="E80" s="685"/>
      <c r="F80" s="683"/>
      <c r="G80" s="250"/>
    </row>
    <row r="81" spans="1:7" outlineLevel="1">
      <c r="A81" s="700"/>
      <c r="B81" s="701"/>
      <c r="C81" s="701"/>
      <c r="D81" s="702"/>
      <c r="E81" s="186"/>
      <c r="F81" s="187"/>
      <c r="G81" s="250"/>
    </row>
    <row r="82" spans="1:7" outlineLevel="1">
      <c r="A82" s="217" t="s">
        <v>662</v>
      </c>
      <c r="B82" s="161" t="s">
        <v>623</v>
      </c>
      <c r="C82" s="161" t="s">
        <v>308</v>
      </c>
      <c r="D82" s="161" t="s">
        <v>6</v>
      </c>
      <c r="E82" s="200"/>
      <c r="F82" s="187"/>
      <c r="G82" s="250"/>
    </row>
    <row r="83" spans="1:7" ht="20.25" outlineLevel="1">
      <c r="A83" s="233" t="s">
        <v>663</v>
      </c>
      <c r="B83" s="234">
        <v>1.196</v>
      </c>
      <c r="C83" s="235">
        <v>1.196</v>
      </c>
      <c r="D83" s="235">
        <v>1.196</v>
      </c>
      <c r="E83" s="236"/>
      <c r="F83" s="187"/>
      <c r="G83" s="250"/>
    </row>
    <row r="84" spans="1:7" ht="15" customHeight="1" outlineLevel="1">
      <c r="A84" s="237" t="s">
        <v>664</v>
      </c>
      <c r="B84" s="234">
        <v>0.19600000000000001</v>
      </c>
      <c r="C84" s="235">
        <v>0.19600000000000001</v>
      </c>
      <c r="D84" s="235">
        <v>0.19600000000000001</v>
      </c>
      <c r="E84" s="238"/>
      <c r="F84" s="187"/>
      <c r="G84" s="250"/>
    </row>
    <row r="85" spans="1:7" ht="15" customHeight="1" outlineLevel="1">
      <c r="A85" s="237" t="s">
        <v>665</v>
      </c>
      <c r="B85" s="234">
        <v>1.196</v>
      </c>
      <c r="C85" s="235">
        <v>1.196</v>
      </c>
      <c r="D85" s="239">
        <v>1.196</v>
      </c>
      <c r="E85" s="674" t="s">
        <v>666</v>
      </c>
      <c r="F85" s="240"/>
      <c r="G85" s="250"/>
    </row>
    <row r="86" spans="1:7" outlineLevel="1">
      <c r="A86" s="237" t="s">
        <v>648</v>
      </c>
      <c r="B86" s="671">
        <v>1</v>
      </c>
      <c r="C86" s="672"/>
      <c r="D86" s="673"/>
      <c r="E86" s="674"/>
      <c r="F86" s="240"/>
      <c r="G86" s="250"/>
    </row>
    <row r="87" spans="1:7" outlineLevel="1">
      <c r="A87" s="237"/>
      <c r="B87" s="241"/>
      <c r="C87" s="242"/>
      <c r="D87" s="242"/>
      <c r="E87" s="243"/>
      <c r="F87" s="244"/>
      <c r="G87" s="250"/>
    </row>
    <row r="88" spans="1:7" outlineLevel="1">
      <c r="A88" s="217" t="s">
        <v>667</v>
      </c>
      <c r="B88" s="211" t="s">
        <v>623</v>
      </c>
      <c r="C88" s="211" t="s">
        <v>308</v>
      </c>
      <c r="D88" s="211" t="s">
        <v>6</v>
      </c>
      <c r="E88" s="200"/>
      <c r="F88" s="187"/>
      <c r="G88" s="250"/>
    </row>
    <row r="89" spans="1:7" ht="18.75" outlineLevel="1">
      <c r="A89" s="245" t="s">
        <v>668</v>
      </c>
      <c r="B89" s="246">
        <v>1</v>
      </c>
      <c r="C89" s="246">
        <v>1</v>
      </c>
      <c r="D89" s="246">
        <v>1</v>
      </c>
      <c r="E89" s="204"/>
      <c r="F89" s="187"/>
      <c r="G89" s="250"/>
    </row>
    <row r="90" spans="1:7" ht="15" customHeight="1" outlineLevel="1">
      <c r="A90" s="247" t="s">
        <v>669</v>
      </c>
      <c r="B90" s="246">
        <v>1.25</v>
      </c>
      <c r="C90" s="246">
        <v>1.25</v>
      </c>
      <c r="D90" s="246">
        <v>1.25</v>
      </c>
      <c r="E90" s="204"/>
      <c r="F90" s="187"/>
      <c r="G90" s="250"/>
    </row>
    <row r="91" spans="1:7" ht="15" customHeight="1" outlineLevel="1">
      <c r="A91" s="247" t="s">
        <v>671</v>
      </c>
      <c r="B91" s="246">
        <v>1.4079999999999999</v>
      </c>
      <c r="C91" s="246">
        <v>1.4079999999999999</v>
      </c>
      <c r="D91" s="246">
        <v>1.4079999999999999</v>
      </c>
      <c r="E91" s="204"/>
      <c r="F91" s="187"/>
      <c r="G91" s="250"/>
    </row>
    <row r="92" spans="1:7" ht="15" customHeight="1" outlineLevel="1">
      <c r="A92" s="247" t="s">
        <v>672</v>
      </c>
      <c r="B92" s="246">
        <v>0.40799999999999997</v>
      </c>
      <c r="C92" s="246">
        <v>0.40799999999999997</v>
      </c>
      <c r="D92" s="246">
        <v>0.40799999999999997</v>
      </c>
      <c r="E92" s="204"/>
      <c r="F92" s="251"/>
      <c r="G92" s="250"/>
    </row>
    <row r="93" spans="1:7" ht="15" customHeight="1" outlineLevel="1">
      <c r="A93" s="247" t="s">
        <v>673</v>
      </c>
      <c r="B93" s="246">
        <v>6.1340000000000003</v>
      </c>
      <c r="C93" s="246">
        <v>6.1340000000000003</v>
      </c>
      <c r="D93" s="246">
        <v>6.1340000000000003</v>
      </c>
      <c r="E93" s="204"/>
      <c r="F93" s="187"/>
      <c r="G93" s="250"/>
    </row>
    <row r="94" spans="1:7" outlineLevel="1">
      <c r="A94" s="252"/>
      <c r="B94" s="253"/>
      <c r="C94" s="253"/>
      <c r="D94" s="253"/>
      <c r="E94" s="254"/>
      <c r="F94" s="255"/>
      <c r="G94" s="250"/>
    </row>
    <row r="95" spans="1:7" outlineLevel="1">
      <c r="A95" s="217" t="s">
        <v>674</v>
      </c>
      <c r="B95" s="211" t="s">
        <v>623</v>
      </c>
      <c r="C95" s="211" t="s">
        <v>308</v>
      </c>
      <c r="D95" s="211" t="s">
        <v>6</v>
      </c>
      <c r="E95" s="200"/>
      <c r="F95" s="187"/>
      <c r="G95" s="250"/>
    </row>
    <row r="96" spans="1:7" ht="18">
      <c r="A96" s="256" t="s">
        <v>675</v>
      </c>
      <c r="B96" s="221">
        <v>0</v>
      </c>
      <c r="C96" s="221">
        <v>0</v>
      </c>
      <c r="D96" s="221">
        <v>0</v>
      </c>
      <c r="E96" s="204"/>
      <c r="F96" s="257"/>
      <c r="G96" s="250"/>
    </row>
    <row r="97" spans="1:7" ht="15" customHeight="1">
      <c r="A97" s="230" t="s">
        <v>676</v>
      </c>
      <c r="B97" s="221">
        <v>0</v>
      </c>
      <c r="C97" s="221">
        <v>0</v>
      </c>
      <c r="D97" s="221">
        <v>0</v>
      </c>
      <c r="E97" s="258"/>
      <c r="F97" s="688" t="s">
        <v>666</v>
      </c>
      <c r="G97" s="151"/>
    </row>
    <row r="98" spans="1:7" ht="15" customHeight="1">
      <c r="A98" s="259" t="s">
        <v>677</v>
      </c>
      <c r="B98" s="221">
        <v>0</v>
      </c>
      <c r="C98" s="221">
        <v>0</v>
      </c>
      <c r="D98" s="221">
        <v>0</v>
      </c>
      <c r="E98" s="260"/>
      <c r="F98" s="688"/>
      <c r="G98" s="151"/>
    </row>
    <row r="99" spans="1:7">
      <c r="A99" s="259" t="s">
        <v>678</v>
      </c>
      <c r="B99" s="677">
        <v>1</v>
      </c>
      <c r="C99" s="678"/>
      <c r="D99" s="679"/>
      <c r="E99" s="675" t="s">
        <v>649</v>
      </c>
      <c r="F99" s="261"/>
      <c r="G99" s="250"/>
    </row>
    <row r="100" spans="1:7">
      <c r="A100" s="259" t="s">
        <v>679</v>
      </c>
      <c r="B100" s="246">
        <v>1.4079999999999999</v>
      </c>
      <c r="C100" s="246">
        <v>1.4079999999999999</v>
      </c>
      <c r="D100" s="246">
        <v>1.4079999999999999</v>
      </c>
      <c r="E100" s="676"/>
      <c r="F100" s="225"/>
      <c r="G100" s="250"/>
    </row>
    <row r="101" spans="1:7">
      <c r="A101" s="259"/>
      <c r="B101" s="262"/>
      <c r="C101" s="253"/>
      <c r="D101" s="253"/>
      <c r="E101" s="243"/>
      <c r="F101" s="263"/>
      <c r="G101" s="250"/>
    </row>
    <row r="102" spans="1:7">
      <c r="A102" s="264" t="s">
        <v>680</v>
      </c>
      <c r="B102" s="169">
        <v>1004.8</v>
      </c>
      <c r="C102" s="169">
        <v>1004.8</v>
      </c>
      <c r="D102" s="169">
        <v>1004.8</v>
      </c>
      <c r="E102" s="265"/>
      <c r="F102" s="219"/>
      <c r="G102" s="250"/>
    </row>
    <row r="103" spans="1:7">
      <c r="A103" s="266"/>
      <c r="B103" s="267"/>
      <c r="C103" s="267"/>
      <c r="D103" s="268"/>
      <c r="E103" s="269"/>
      <c r="F103" s="270"/>
      <c r="G103" s="151"/>
    </row>
    <row r="104" spans="1:7">
      <c r="A104" s="217" t="s">
        <v>681</v>
      </c>
      <c r="B104" s="211" t="s">
        <v>623</v>
      </c>
      <c r="C104" s="211" t="s">
        <v>308</v>
      </c>
      <c r="D104" s="211" t="s">
        <v>6</v>
      </c>
      <c r="E104" s="271"/>
      <c r="F104" s="270"/>
      <c r="G104" s="151"/>
    </row>
    <row r="105" spans="1:7">
      <c r="A105" s="272" t="s">
        <v>682</v>
      </c>
      <c r="B105" s="221">
        <v>0</v>
      </c>
      <c r="C105" s="221">
        <v>0</v>
      </c>
      <c r="D105" s="221">
        <v>0</v>
      </c>
      <c r="E105" s="273"/>
      <c r="F105" s="274"/>
      <c r="G105" s="151"/>
    </row>
    <row r="106" spans="1:7" ht="15" customHeight="1">
      <c r="A106" s="272" t="s">
        <v>683</v>
      </c>
      <c r="B106" s="696">
        <v>0</v>
      </c>
      <c r="C106" s="696"/>
      <c r="D106" s="696"/>
      <c r="E106" s="269"/>
      <c r="F106" s="270"/>
      <c r="G106" s="151"/>
    </row>
    <row r="107" spans="1:7" ht="15" customHeight="1">
      <c r="A107" s="272" t="s">
        <v>684</v>
      </c>
      <c r="B107" s="696">
        <v>0</v>
      </c>
      <c r="C107" s="696"/>
      <c r="D107" s="696"/>
      <c r="E107" s="269"/>
      <c r="F107" s="270"/>
      <c r="G107" s="151"/>
    </row>
    <row r="108" spans="1:7" ht="15" customHeight="1">
      <c r="A108" s="272" t="s">
        <v>685</v>
      </c>
      <c r="B108" s="696">
        <v>0</v>
      </c>
      <c r="C108" s="696"/>
      <c r="D108" s="696"/>
      <c r="E108" s="151"/>
      <c r="F108" s="274"/>
      <c r="G108" s="151"/>
    </row>
    <row r="109" spans="1:7" ht="15" customHeight="1">
      <c r="A109" s="272" t="s">
        <v>686</v>
      </c>
      <c r="B109" s="696">
        <v>0</v>
      </c>
      <c r="C109" s="696"/>
      <c r="D109" s="696"/>
      <c r="E109" s="151"/>
      <c r="F109" s="274"/>
      <c r="G109" s="151"/>
    </row>
    <row r="110" spans="1:7" ht="15" customHeight="1">
      <c r="A110" s="272" t="s">
        <v>687</v>
      </c>
      <c r="B110" s="696">
        <v>0</v>
      </c>
      <c r="C110" s="696"/>
      <c r="D110" s="696"/>
      <c r="E110" s="151"/>
      <c r="F110" s="274"/>
      <c r="G110" s="151"/>
    </row>
    <row r="111" spans="1:7" ht="15" customHeight="1">
      <c r="A111" s="272" t="s">
        <v>688</v>
      </c>
      <c r="B111" s="696">
        <v>0</v>
      </c>
      <c r="C111" s="696"/>
      <c r="D111" s="696"/>
      <c r="E111" s="273"/>
      <c r="F111" s="274"/>
      <c r="G111" s="151"/>
    </row>
    <row r="112" spans="1:7">
      <c r="A112" s="272" t="s">
        <v>689</v>
      </c>
      <c r="B112" s="696">
        <v>0</v>
      </c>
      <c r="C112" s="696"/>
      <c r="D112" s="696"/>
      <c r="E112" s="275"/>
      <c r="F112" s="276"/>
      <c r="G112" s="151"/>
    </row>
  </sheetData>
  <mergeCells count="32">
    <mergeCell ref="B112:D112"/>
    <mergeCell ref="A65:D65"/>
    <mergeCell ref="B111:D111"/>
    <mergeCell ref="A73:D73"/>
    <mergeCell ref="A81:D81"/>
    <mergeCell ref="B68:D68"/>
    <mergeCell ref="B106:D106"/>
    <mergeCell ref="B76:D76"/>
    <mergeCell ref="B108:D108"/>
    <mergeCell ref="B86:D86"/>
    <mergeCell ref="B107:D107"/>
    <mergeCell ref="B110:D110"/>
    <mergeCell ref="E79:E80"/>
    <mergeCell ref="B109:D109"/>
    <mergeCell ref="E85:E86"/>
    <mergeCell ref="E68:E69"/>
    <mergeCell ref="F2:J9"/>
    <mergeCell ref="E99:E100"/>
    <mergeCell ref="F76:F80"/>
    <mergeCell ref="B78:D78"/>
    <mergeCell ref="B64:D64"/>
    <mergeCell ref="F97:F98"/>
    <mergeCell ref="B62:D62"/>
    <mergeCell ref="H45:K45"/>
    <mergeCell ref="H46:K46"/>
    <mergeCell ref="H47:K47"/>
    <mergeCell ref="B99:D99"/>
    <mergeCell ref="E76:E77"/>
    <mergeCell ref="B63:D63"/>
    <mergeCell ref="E71:E72"/>
    <mergeCell ref="F68:F72"/>
    <mergeCell ref="B70:D70"/>
  </mergeCells>
  <hyperlinks>
    <hyperlink ref="D4" location="'Rekapitulace'!B5" display="&lt;&lt;&lt; Zpět na rekapitulaci" xr:uid="{00000000-0004-0000-C300-000000000000}"/>
  </hyperlinks>
  <pageMargins left="0.7" right="0.7" top="0.78740157499999996" bottom="0.78740157499999996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D14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2375</v>
      </c>
    </row>
    <row r="2" spans="1:4">
      <c r="A2" s="30" t="s">
        <v>0</v>
      </c>
      <c r="B2" s="31" t="s">
        <v>211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49027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47" t="s">
        <v>2005</v>
      </c>
      <c r="B12" s="548" t="s">
        <v>1997</v>
      </c>
      <c r="C12" s="549">
        <v>33477.800000000003</v>
      </c>
    </row>
    <row r="13" spans="1:4">
      <c r="A13" s="547" t="s">
        <v>2006</v>
      </c>
      <c r="B13" s="548" t="s">
        <v>1990</v>
      </c>
      <c r="C13" s="549">
        <v>15549.45</v>
      </c>
    </row>
    <row r="14" spans="1:4">
      <c r="A14" s="550" t="s">
        <v>261</v>
      </c>
      <c r="B14" s="551"/>
      <c r="C14" s="288">
        <v>49027.25</v>
      </c>
    </row>
  </sheetData>
  <hyperlinks>
    <hyperlink ref="D4" location="'Rekapitulace'!B5" display="&lt;&lt;&lt; Zpět na rekapitulaci" xr:uid="{00000000-0004-0000-C400-000000000000}"/>
  </hyperlinks>
  <pageMargins left="0.7" right="0.7" top="0.78740157499999996" bottom="0.78740157499999996" header="0.3" footer="0.3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2370</v>
      </c>
    </row>
    <row r="2" spans="1:10">
      <c r="A2" s="30" t="s">
        <v>0</v>
      </c>
      <c r="B2" s="31" t="s">
        <v>211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6749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>
        <v>55</v>
      </c>
      <c r="F23" s="430">
        <v>4565</v>
      </c>
      <c r="G23" s="431">
        <v>55</v>
      </c>
      <c r="H23" s="430">
        <v>4565</v>
      </c>
      <c r="I23" s="431">
        <v>55</v>
      </c>
      <c r="J23" s="430">
        <v>4565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7</v>
      </c>
      <c r="F24" s="430">
        <v>1456</v>
      </c>
      <c r="G24" s="431">
        <v>7</v>
      </c>
      <c r="H24" s="430">
        <v>1456</v>
      </c>
      <c r="I24" s="431">
        <v>7</v>
      </c>
      <c r="J24" s="430">
        <v>1456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2</v>
      </c>
      <c r="F25" s="430">
        <v>312</v>
      </c>
      <c r="G25" s="431">
        <v>2</v>
      </c>
      <c r="H25" s="430">
        <v>312</v>
      </c>
      <c r="I25" s="431">
        <v>2</v>
      </c>
      <c r="J25" s="430">
        <v>312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4</v>
      </c>
      <c r="F26" s="430">
        <v>416</v>
      </c>
      <c r="G26" s="431">
        <v>4</v>
      </c>
      <c r="H26" s="430">
        <v>416</v>
      </c>
      <c r="I26" s="431">
        <v>4</v>
      </c>
      <c r="J26" s="430">
        <v>416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6749</v>
      </c>
      <c r="G29" s="212"/>
      <c r="H29" s="434">
        <v>6749</v>
      </c>
      <c r="I29" s="212"/>
      <c r="J29" s="434">
        <v>6749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C500-000000000000}"/>
  </hyperlinks>
  <pageMargins left="0.7" right="0.7" top="0.78740157499999996" bottom="0.78740157499999996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2376</v>
      </c>
    </row>
    <row r="2" spans="1:16">
      <c r="A2" s="30" t="s">
        <v>0</v>
      </c>
      <c r="B2" s="31" t="s">
        <v>240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14628514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119.22954065</v>
      </c>
      <c r="D15" s="563">
        <v>119.22954065</v>
      </c>
      <c r="E15" s="564">
        <v>119.22954065469099</v>
      </c>
      <c r="F15" s="565"/>
      <c r="G15" s="566" t="s">
        <v>2250</v>
      </c>
      <c r="H15" s="567">
        <v>104.32787973000001</v>
      </c>
      <c r="I15" s="568">
        <v>104.32787973000001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70.167450239999994</v>
      </c>
      <c r="D16" s="570">
        <v>70.167450239999994</v>
      </c>
      <c r="E16" s="571">
        <v>70.167450239999994</v>
      </c>
      <c r="F16" s="572"/>
      <c r="G16" s="566" t="s">
        <v>2253</v>
      </c>
      <c r="H16" s="573">
        <v>97.800800600000002</v>
      </c>
      <c r="I16" s="574">
        <v>97.800800600000002</v>
      </c>
      <c r="J16" s="565"/>
      <c r="K16" s="338" t="s">
        <v>2254</v>
      </c>
      <c r="L16" s="150">
        <v>17.80910025</v>
      </c>
      <c r="M16" s="150">
        <v>17.80910025</v>
      </c>
      <c r="N16" s="150">
        <v>17.80910025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58.003619860000001</v>
      </c>
      <c r="M17" s="150">
        <v>58.003619860000001</v>
      </c>
      <c r="N17" s="150">
        <v>58.003619860000001</v>
      </c>
      <c r="O17" s="334"/>
    </row>
    <row r="18" spans="1:15" ht="15.75" customHeight="1">
      <c r="A18" s="335"/>
      <c r="B18" s="581" t="s">
        <v>2258</v>
      </c>
      <c r="C18" s="582">
        <v>3.2243499799999999</v>
      </c>
      <c r="D18" s="583">
        <v>3.2243499799999999</v>
      </c>
      <c r="E18" s="584">
        <v>3.2243499799999999</v>
      </c>
      <c r="F18" s="572"/>
      <c r="G18" s="566" t="s">
        <v>2259</v>
      </c>
      <c r="H18" s="585">
        <v>63</v>
      </c>
      <c r="I18" s="586">
        <v>63</v>
      </c>
      <c r="J18" s="565"/>
      <c r="K18" s="338" t="s">
        <v>2260</v>
      </c>
      <c r="L18" s="150">
        <v>43.416820540000003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64</v>
      </c>
      <c r="D19" s="589">
        <v>64</v>
      </c>
      <c r="E19" s="590">
        <v>64</v>
      </c>
      <c r="F19" s="572"/>
      <c r="G19" s="566" t="s">
        <v>2262</v>
      </c>
      <c r="H19" s="591">
        <v>77</v>
      </c>
      <c r="I19" s="592">
        <v>77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65</v>
      </c>
      <c r="D20" s="351">
        <v>65</v>
      </c>
      <c r="E20" s="594">
        <v>65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1.4334737193918901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1.4334737193918901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212.15411047000001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14628514.304555399</v>
      </c>
      <c r="D30" s="609">
        <v>14628514.304555399</v>
      </c>
      <c r="E30" s="609">
        <v>14628514.304555399</v>
      </c>
      <c r="F30" s="337"/>
      <c r="G30" s="328"/>
      <c r="H30" s="328"/>
      <c r="I30" s="328"/>
      <c r="J30" s="333"/>
      <c r="K30" s="303" t="s">
        <v>2277</v>
      </c>
      <c r="L30" s="221">
        <v>148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C600-000000000000}"/>
  </hyperlink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17" t="s">
        <v>1</v>
      </c>
      <c r="B1" s="16" t="s">
        <v>265</v>
      </c>
    </row>
    <row r="2" spans="1:17">
      <c r="A2" s="17" t="s">
        <v>0</v>
      </c>
      <c r="B2" s="16" t="s">
        <v>14</v>
      </c>
      <c r="F2" s="633" t="s">
        <v>266</v>
      </c>
      <c r="G2" s="634"/>
      <c r="H2" s="634"/>
      <c r="I2" s="634"/>
      <c r="J2" s="634"/>
    </row>
    <row r="3" spans="1:17">
      <c r="A3" s="17" t="s">
        <v>2</v>
      </c>
      <c r="B3" s="16" t="s">
        <v>16</v>
      </c>
      <c r="F3" s="635"/>
      <c r="G3" s="636"/>
      <c r="H3" s="636"/>
      <c r="I3" s="636"/>
      <c r="J3" s="636"/>
    </row>
    <row r="4" spans="1:17">
      <c r="A4" s="17" t="s">
        <v>267</v>
      </c>
      <c r="B4" s="16" t="s">
        <v>17</v>
      </c>
      <c r="D4" s="18" t="s">
        <v>268</v>
      </c>
      <c r="F4" s="635"/>
      <c r="G4" s="636"/>
      <c r="H4" s="636"/>
      <c r="I4" s="636"/>
      <c r="J4" s="636"/>
    </row>
    <row r="5" spans="1:17">
      <c r="A5" s="17" t="s">
        <v>269</v>
      </c>
      <c r="B5" s="16" t="s">
        <v>270</v>
      </c>
      <c r="F5" s="635"/>
      <c r="G5" s="636"/>
      <c r="H5" s="636"/>
      <c r="I5" s="636"/>
      <c r="J5" s="636"/>
    </row>
    <row r="6" spans="1:17">
      <c r="A6" s="17" t="s">
        <v>271</v>
      </c>
      <c r="B6" s="16" t="s">
        <v>272</v>
      </c>
      <c r="F6" s="635"/>
      <c r="G6" s="636"/>
      <c r="H6" s="636"/>
      <c r="I6" s="636"/>
      <c r="J6" s="636"/>
    </row>
    <row r="7" spans="1:17">
      <c r="A7" s="17" t="s">
        <v>273</v>
      </c>
      <c r="B7" s="19">
        <v>9506826</v>
      </c>
      <c r="F7" s="635"/>
      <c r="G7" s="636"/>
      <c r="H7" s="636"/>
      <c r="I7" s="636"/>
      <c r="J7" s="636"/>
    </row>
    <row r="8" spans="1:17">
      <c r="A8" s="17" t="s">
        <v>274</v>
      </c>
      <c r="B8" s="16" t="s">
        <v>275</v>
      </c>
      <c r="F8" s="635"/>
      <c r="G8" s="636"/>
      <c r="H8" s="636"/>
      <c r="I8" s="636"/>
      <c r="J8" s="636"/>
    </row>
    <row r="9" spans="1:17">
      <c r="A9" s="17" t="s">
        <v>276</v>
      </c>
      <c r="B9" s="16" t="s">
        <v>275</v>
      </c>
      <c r="F9" s="635"/>
      <c r="G9" s="636"/>
      <c r="H9" s="636"/>
      <c r="I9" s="636"/>
      <c r="J9" s="63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2" t="s">
        <v>294</v>
      </c>
      <c r="B12" s="23" t="s">
        <v>295</v>
      </c>
      <c r="C12" s="23" t="s">
        <v>296</v>
      </c>
      <c r="D12" s="24">
        <v>0</v>
      </c>
      <c r="E12" s="25">
        <v>1</v>
      </c>
      <c r="F12" s="25">
        <v>0</v>
      </c>
      <c r="G12" s="25">
        <v>27</v>
      </c>
      <c r="H12" s="25">
        <v>3516</v>
      </c>
      <c r="I12" s="25">
        <v>286</v>
      </c>
      <c r="J12" s="25">
        <v>0</v>
      </c>
      <c r="K12" s="25">
        <v>95.27</v>
      </c>
      <c r="L12" s="25">
        <v>0</v>
      </c>
      <c r="M12" s="25">
        <v>59919.48</v>
      </c>
      <c r="N12" s="25">
        <v>8680265.6400000006</v>
      </c>
      <c r="O12" s="25">
        <v>766545.78</v>
      </c>
      <c r="P12" s="25">
        <v>0</v>
      </c>
      <c r="Q12" s="25">
        <v>9506826.1699999999</v>
      </c>
    </row>
    <row r="13" spans="1:17">
      <c r="A13" s="26" t="s">
        <v>261</v>
      </c>
      <c r="B13" s="27"/>
      <c r="C13" s="27"/>
      <c r="D13" s="28"/>
      <c r="E13" s="29">
        <v>1</v>
      </c>
      <c r="F13" s="29">
        <v>0</v>
      </c>
      <c r="G13" s="29">
        <v>27</v>
      </c>
      <c r="H13" s="29">
        <v>3516</v>
      </c>
      <c r="I13" s="29">
        <v>286</v>
      </c>
      <c r="J13" s="29">
        <v>0</v>
      </c>
      <c r="K13" s="29">
        <v>95.27</v>
      </c>
      <c r="L13" s="29">
        <v>0</v>
      </c>
      <c r="M13" s="29">
        <v>59919.48</v>
      </c>
      <c r="N13" s="29">
        <v>8680265.6400000006</v>
      </c>
      <c r="O13" s="29">
        <v>766545.78</v>
      </c>
      <c r="P13" s="29">
        <v>0</v>
      </c>
      <c r="Q13" s="29">
        <v>9506826.1699999999</v>
      </c>
    </row>
  </sheetData>
  <mergeCells count="1">
    <mergeCell ref="F2:J9"/>
  </mergeCells>
  <hyperlinks>
    <hyperlink ref="D4" location="'Rekapitulace'!B5" display="&lt;&lt;&lt; Zpět na rekapitulaci" xr:uid="{00000000-0004-0000-0100-000000000000}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1836</v>
      </c>
    </row>
    <row r="2" spans="1:10">
      <c r="A2" s="30" t="s">
        <v>0</v>
      </c>
      <c r="B2" s="31" t="s">
        <v>14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2391480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2391480</v>
      </c>
      <c r="C12" s="221">
        <v>2391480</v>
      </c>
    </row>
    <row r="13" spans="1:10">
      <c r="A13" s="406" t="s">
        <v>261</v>
      </c>
      <c r="B13" s="407">
        <v>2391480</v>
      </c>
      <c r="C13" s="407">
        <v>2391480</v>
      </c>
    </row>
  </sheetData>
  <mergeCells count="1">
    <mergeCell ref="F2:J9"/>
  </mergeCells>
  <hyperlinks>
    <hyperlink ref="D4" location="'Rekapitulace'!B5" display="&lt;&lt;&lt; Zpět na rekapitulaci" xr:uid="{00000000-0004-0000-1300-000000000000}"/>
  </hyperlinks>
  <pageMargins left="0.7" right="0.7" top="0.78740157499999996" bottom="0.78740157499999996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2377</v>
      </c>
    </row>
    <row r="2" spans="1:10">
      <c r="A2" s="30" t="s">
        <v>0</v>
      </c>
      <c r="B2" s="31" t="s">
        <v>240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8011300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4144187</v>
      </c>
      <c r="C13" s="510">
        <v>3288885</v>
      </c>
      <c r="D13" s="511">
        <v>126.00583480419699</v>
      </c>
    </row>
    <row r="14" spans="1:10" ht="15" customHeight="1">
      <c r="A14" s="512" t="s">
        <v>1981</v>
      </c>
      <c r="B14" s="513">
        <v>919</v>
      </c>
      <c r="C14" s="169">
        <v>918</v>
      </c>
      <c r="D14" s="514">
        <v>100.10893246187401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3535577.57</v>
      </c>
      <c r="C17" s="518">
        <v>1553703</v>
      </c>
      <c r="D17" s="519">
        <v>227.55813498461399</v>
      </c>
    </row>
    <row r="18" spans="1:7" ht="15" customHeight="1">
      <c r="A18" s="520" t="s">
        <v>1984</v>
      </c>
      <c r="B18" s="521">
        <v>8011299.5300000003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4144187</v>
      </c>
      <c r="C20" s="527">
        <v>3288885</v>
      </c>
      <c r="D20" s="528">
        <v>126.00583480419699</v>
      </c>
    </row>
    <row r="21" spans="1:7" ht="15" customHeight="1">
      <c r="A21" s="525" t="s">
        <v>1981</v>
      </c>
      <c r="B21" s="529">
        <v>919</v>
      </c>
      <c r="C21" s="169">
        <v>918</v>
      </c>
      <c r="D21" s="514">
        <v>100.10893246187401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3535577.57</v>
      </c>
      <c r="C24" s="534">
        <v>1553703</v>
      </c>
      <c r="D24" s="535">
        <v>227.55813498461399</v>
      </c>
    </row>
    <row r="25" spans="1:7" ht="15" customHeight="1">
      <c r="A25" s="536" t="s">
        <v>1984</v>
      </c>
      <c r="B25" s="537">
        <v>8011299.5300000003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4144187</v>
      </c>
      <c r="C27" s="527">
        <v>3288885</v>
      </c>
      <c r="D27" s="528">
        <v>126.00583480419699</v>
      </c>
    </row>
    <row r="28" spans="1:7" ht="15" customHeight="1">
      <c r="A28" s="541" t="s">
        <v>1981</v>
      </c>
      <c r="B28" s="529">
        <v>919</v>
      </c>
      <c r="C28" s="169">
        <v>918</v>
      </c>
      <c r="D28" s="514">
        <v>100.10893246187401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3535577.57</v>
      </c>
      <c r="C31" s="534">
        <v>1553703</v>
      </c>
      <c r="D31" s="535">
        <v>227.55813498461399</v>
      </c>
    </row>
    <row r="32" spans="1:7" ht="15" customHeight="1">
      <c r="A32" s="543" t="s">
        <v>1984</v>
      </c>
      <c r="B32" s="544">
        <v>8011299.5300000003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700-000000000000}"/>
  </hyperlinks>
  <pageMargins left="0.7" right="0.7" top="0.78740157499999996" bottom="0.78740157499999996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2379</v>
      </c>
    </row>
    <row r="2" spans="1:16">
      <c r="A2" s="30" t="s">
        <v>0</v>
      </c>
      <c r="B2" s="31" t="s">
        <v>243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311075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3.9176700599999998</v>
      </c>
      <c r="D15" s="563">
        <v>3.9176700599999998</v>
      </c>
      <c r="E15" s="564">
        <v>3.9176700618700102</v>
      </c>
      <c r="F15" s="565"/>
      <c r="G15" s="566" t="s">
        <v>2250</v>
      </c>
      <c r="H15" s="567">
        <v>16.289279919999998</v>
      </c>
      <c r="I15" s="568">
        <v>16.289279919999998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0.17234000999999999</v>
      </c>
      <c r="D16" s="570">
        <v>0.17234000999999999</v>
      </c>
      <c r="E16" s="571">
        <v>0.17234000999999999</v>
      </c>
      <c r="F16" s="572"/>
      <c r="G16" s="566" t="s">
        <v>2253</v>
      </c>
      <c r="H16" s="573">
        <v>3.6759499600000001</v>
      </c>
      <c r="I16" s="574">
        <v>3.6759499600000001</v>
      </c>
      <c r="J16" s="565"/>
      <c r="K16" s="338" t="s">
        <v>2254</v>
      </c>
      <c r="L16" s="150">
        <v>0.71490001000000003</v>
      </c>
      <c r="M16" s="150">
        <v>0.71490001000000003</v>
      </c>
      <c r="N16" s="150">
        <v>0.71490001000000003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2.04970002</v>
      </c>
      <c r="M17" s="150">
        <v>2.04970002</v>
      </c>
      <c r="N17" s="150">
        <v>2.04970002</v>
      </c>
      <c r="O17" s="334"/>
    </row>
    <row r="18" spans="1:15" ht="15.75" customHeight="1">
      <c r="A18" s="335"/>
      <c r="B18" s="581" t="s">
        <v>2258</v>
      </c>
      <c r="C18" s="582">
        <v>0</v>
      </c>
      <c r="D18" s="583">
        <v>0</v>
      </c>
      <c r="E18" s="584">
        <v>0</v>
      </c>
      <c r="F18" s="572"/>
      <c r="G18" s="566" t="s">
        <v>2259</v>
      </c>
      <c r="H18" s="585">
        <v>4</v>
      </c>
      <c r="I18" s="586">
        <v>4</v>
      </c>
      <c r="J18" s="565"/>
      <c r="K18" s="338" t="s">
        <v>2260</v>
      </c>
      <c r="L18" s="150">
        <v>1.1530700300000001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4</v>
      </c>
      <c r="D19" s="589">
        <v>4</v>
      </c>
      <c r="E19" s="590">
        <v>4</v>
      </c>
      <c r="F19" s="572"/>
      <c r="G19" s="566" t="s">
        <v>2262</v>
      </c>
      <c r="H19" s="591">
        <v>4</v>
      </c>
      <c r="I19" s="592">
        <v>4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1</v>
      </c>
      <c r="D20" s="351">
        <v>1</v>
      </c>
      <c r="E20" s="594">
        <v>1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2.49565373625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2.49565373625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19.96522989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311074.76799153298</v>
      </c>
      <c r="D30" s="609">
        <v>311074.76799153298</v>
      </c>
      <c r="E30" s="609">
        <v>311074.76799153298</v>
      </c>
      <c r="F30" s="337"/>
      <c r="G30" s="328"/>
      <c r="H30" s="328"/>
      <c r="I30" s="328"/>
      <c r="J30" s="333"/>
      <c r="K30" s="303" t="s">
        <v>2277</v>
      </c>
      <c r="L30" s="221">
        <v>8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C800-000000000000}"/>
  </hyperlinks>
  <pageMargins left="0.7" right="0.7" top="0.78740157499999996" bottom="0.78740157499999996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2380</v>
      </c>
    </row>
    <row r="2" spans="1:10">
      <c r="A2" s="30" t="s">
        <v>0</v>
      </c>
      <c r="B2" s="31" t="s">
        <v>243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912327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75094</v>
      </c>
      <c r="C13" s="510">
        <v>154874</v>
      </c>
      <c r="D13" s="511">
        <v>48.487157302064901</v>
      </c>
    </row>
    <row r="14" spans="1:10" ht="15" customHeight="1">
      <c r="A14" s="512" t="s">
        <v>1981</v>
      </c>
      <c r="B14" s="513">
        <v>19</v>
      </c>
      <c r="C14" s="169">
        <v>34</v>
      </c>
      <c r="D14" s="514">
        <v>55.882352941176499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831225.24</v>
      </c>
      <c r="C17" s="518">
        <v>654945.56999999995</v>
      </c>
      <c r="D17" s="519">
        <v>126.915163347085</v>
      </c>
    </row>
    <row r="18" spans="1:7" ht="15" customHeight="1">
      <c r="A18" s="520" t="s">
        <v>1984</v>
      </c>
      <c r="B18" s="521">
        <v>912326.76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75094</v>
      </c>
      <c r="C20" s="527">
        <v>154874</v>
      </c>
      <c r="D20" s="528">
        <v>48.487157302064901</v>
      </c>
    </row>
    <row r="21" spans="1:7" ht="15" customHeight="1">
      <c r="A21" s="525" t="s">
        <v>1981</v>
      </c>
      <c r="B21" s="529">
        <v>19</v>
      </c>
      <c r="C21" s="169">
        <v>34</v>
      </c>
      <c r="D21" s="514">
        <v>55.882352941176499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831225.24</v>
      </c>
      <c r="C24" s="534">
        <v>654945.56999999995</v>
      </c>
      <c r="D24" s="535">
        <v>126.915163347085</v>
      </c>
    </row>
    <row r="25" spans="1:7" ht="15" customHeight="1">
      <c r="A25" s="536" t="s">
        <v>1984</v>
      </c>
      <c r="B25" s="537">
        <v>912326.76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75094</v>
      </c>
      <c r="C27" s="527">
        <v>154874</v>
      </c>
      <c r="D27" s="528">
        <v>48.487157302064901</v>
      </c>
    </row>
    <row r="28" spans="1:7" ht="15" customHeight="1">
      <c r="A28" s="541" t="s">
        <v>1981</v>
      </c>
      <c r="B28" s="529">
        <v>19</v>
      </c>
      <c r="C28" s="169">
        <v>34</v>
      </c>
      <c r="D28" s="514">
        <v>55.882352941176499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831225.24</v>
      </c>
      <c r="C31" s="534">
        <v>654945.56999999995</v>
      </c>
      <c r="D31" s="535">
        <v>126.915163347085</v>
      </c>
    </row>
    <row r="32" spans="1:7" ht="15" customHeight="1">
      <c r="A32" s="543" t="s">
        <v>1984</v>
      </c>
      <c r="B32" s="544">
        <v>912326.76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900-000000000000}"/>
  </hyperlinks>
  <pageMargins left="0.7" right="0.7" top="0.78740157499999996" bottom="0.78740157499999996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2381</v>
      </c>
    </row>
    <row r="2" spans="1:16">
      <c r="A2" s="30" t="s">
        <v>0</v>
      </c>
      <c r="B2" s="31" t="s">
        <v>246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2030941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15.23452005</v>
      </c>
      <c r="D15" s="563">
        <v>15.23452005</v>
      </c>
      <c r="E15" s="564">
        <v>15.2345200479031</v>
      </c>
      <c r="F15" s="565"/>
      <c r="G15" s="566" t="s">
        <v>2250</v>
      </c>
      <c r="H15" s="567">
        <v>9.2597998599999993</v>
      </c>
      <c r="I15" s="568">
        <v>9.2597998599999993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8.4979698399999997</v>
      </c>
      <c r="D16" s="570">
        <v>8.4979698399999997</v>
      </c>
      <c r="E16" s="571">
        <v>8.4979698399999997</v>
      </c>
      <c r="F16" s="572"/>
      <c r="G16" s="566" t="s">
        <v>2253</v>
      </c>
      <c r="H16" s="573">
        <v>4.4926999700000003</v>
      </c>
      <c r="I16" s="574">
        <v>4.4926999700000003</v>
      </c>
      <c r="J16" s="565"/>
      <c r="K16" s="338" t="s">
        <v>2254</v>
      </c>
      <c r="L16" s="150">
        <v>1.17423999</v>
      </c>
      <c r="M16" s="150">
        <v>1.17423999</v>
      </c>
      <c r="N16" s="150">
        <v>1.17423999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4.1624000199999998</v>
      </c>
      <c r="M17" s="150">
        <v>4.1624000199999998</v>
      </c>
      <c r="N17" s="150">
        <v>4.1624000199999998</v>
      </c>
      <c r="O17" s="334"/>
    </row>
    <row r="18" spans="1:15" ht="15.75" customHeight="1">
      <c r="A18" s="335"/>
      <c r="B18" s="581" t="s">
        <v>2258</v>
      </c>
      <c r="C18" s="582">
        <v>2.8502100700000002</v>
      </c>
      <c r="D18" s="583">
        <v>2.8502100700000002</v>
      </c>
      <c r="E18" s="584">
        <v>2.8502100700000002</v>
      </c>
      <c r="F18" s="572"/>
      <c r="G18" s="566" t="s">
        <v>2259</v>
      </c>
      <c r="H18" s="585">
        <v>6</v>
      </c>
      <c r="I18" s="586">
        <v>6</v>
      </c>
      <c r="J18" s="565"/>
      <c r="K18" s="338" t="s">
        <v>2260</v>
      </c>
      <c r="L18" s="150">
        <v>7.2685600700000004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11</v>
      </c>
      <c r="D19" s="589">
        <v>11</v>
      </c>
      <c r="E19" s="590">
        <v>11</v>
      </c>
      <c r="F19" s="572"/>
      <c r="G19" s="566" t="s">
        <v>2262</v>
      </c>
      <c r="H19" s="591">
        <v>4</v>
      </c>
      <c r="I19" s="592">
        <v>4</v>
      </c>
      <c r="J19" s="565"/>
      <c r="K19" s="344" t="s">
        <v>2263</v>
      </c>
      <c r="L19" s="345">
        <v>2.6293199700000001</v>
      </c>
      <c r="M19" s="345">
        <v>2.6293199700000001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15</v>
      </c>
      <c r="D20" s="351">
        <v>15</v>
      </c>
      <c r="E20" s="594">
        <v>15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1.34014332416667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1.34014332416667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16.081719889999999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2030940.9195480801</v>
      </c>
      <c r="D30" s="609">
        <v>2030940.9195480801</v>
      </c>
      <c r="E30" s="609">
        <v>2030940.9195480801</v>
      </c>
      <c r="F30" s="337"/>
      <c r="G30" s="328"/>
      <c r="H30" s="328"/>
      <c r="I30" s="328"/>
      <c r="J30" s="333"/>
      <c r="K30" s="303" t="s">
        <v>2277</v>
      </c>
      <c r="L30" s="221">
        <v>12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CA00-000000000000}"/>
  </hyperlinks>
  <pageMargins left="0.7" right="0.7" top="0.78740157499999996" bottom="0.78740157499999996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2382</v>
      </c>
    </row>
    <row r="2" spans="1:10">
      <c r="A2" s="30" t="s">
        <v>0</v>
      </c>
      <c r="B2" s="31" t="s">
        <v>246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959367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601274</v>
      </c>
      <c r="C13" s="510">
        <v>934771</v>
      </c>
      <c r="D13" s="511">
        <v>64.323133687288106</v>
      </c>
    </row>
    <row r="14" spans="1:10" ht="15" customHeight="1">
      <c r="A14" s="512" t="s">
        <v>1981</v>
      </c>
      <c r="B14" s="513">
        <v>101</v>
      </c>
      <c r="C14" s="169">
        <v>123</v>
      </c>
      <c r="D14" s="514">
        <v>82.113821138211406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309991.44</v>
      </c>
      <c r="C17" s="518">
        <v>234330.8</v>
      </c>
      <c r="D17" s="519">
        <v>132.28796214582101</v>
      </c>
    </row>
    <row r="18" spans="1:7" ht="15" customHeight="1">
      <c r="A18" s="520" t="s">
        <v>1984</v>
      </c>
      <c r="B18" s="521">
        <v>959367.36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601274</v>
      </c>
      <c r="C20" s="527">
        <v>934771</v>
      </c>
      <c r="D20" s="528">
        <v>64.323133687288106</v>
      </c>
    </row>
    <row r="21" spans="1:7" ht="15" customHeight="1">
      <c r="A21" s="525" t="s">
        <v>1981</v>
      </c>
      <c r="B21" s="529">
        <v>101</v>
      </c>
      <c r="C21" s="169">
        <v>123</v>
      </c>
      <c r="D21" s="514">
        <v>82.113821138211406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309991.44</v>
      </c>
      <c r="C24" s="534">
        <v>234330.8</v>
      </c>
      <c r="D24" s="535">
        <v>132.28796214582101</v>
      </c>
    </row>
    <row r="25" spans="1:7" ht="15" customHeight="1">
      <c r="A25" s="536" t="s">
        <v>1984</v>
      </c>
      <c r="B25" s="537">
        <v>959367.36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601274</v>
      </c>
      <c r="C27" s="527">
        <v>934771</v>
      </c>
      <c r="D27" s="528">
        <v>64.323133687288106</v>
      </c>
    </row>
    <row r="28" spans="1:7" ht="15" customHeight="1">
      <c r="A28" s="541" t="s">
        <v>1981</v>
      </c>
      <c r="B28" s="529">
        <v>101</v>
      </c>
      <c r="C28" s="169">
        <v>123</v>
      </c>
      <c r="D28" s="514">
        <v>82.113821138211406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309991.44</v>
      </c>
      <c r="C31" s="534">
        <v>234330.8</v>
      </c>
      <c r="D31" s="535">
        <v>132.28796214582101</v>
      </c>
    </row>
    <row r="32" spans="1:7" ht="15" customHeight="1">
      <c r="A32" s="543" t="s">
        <v>1984</v>
      </c>
      <c r="B32" s="544">
        <v>959367.36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B00-000000000000}"/>
  </hyperlinks>
  <pageMargins left="0.7" right="0.7" top="0.78740157499999996" bottom="0.78740157499999996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2383</v>
      </c>
    </row>
    <row r="2" spans="1:16">
      <c r="A2" s="30" t="s">
        <v>0</v>
      </c>
      <c r="B2" s="31" t="s">
        <v>249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300833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3.63327</v>
      </c>
      <c r="D15" s="563">
        <v>3.63327</v>
      </c>
      <c r="E15" s="564">
        <v>3.63326999731362</v>
      </c>
      <c r="F15" s="565"/>
      <c r="G15" s="566" t="s">
        <v>2250</v>
      </c>
      <c r="H15" s="567">
        <v>2.9713399800000002</v>
      </c>
      <c r="I15" s="568">
        <v>2.9713399800000002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0.37784001</v>
      </c>
      <c r="D16" s="570">
        <v>0.37784001</v>
      </c>
      <c r="E16" s="571">
        <v>0.37784001</v>
      </c>
      <c r="F16" s="572"/>
      <c r="G16" s="566" t="s">
        <v>2253</v>
      </c>
      <c r="H16" s="573">
        <v>0</v>
      </c>
      <c r="I16" s="574">
        <v>0</v>
      </c>
      <c r="J16" s="565"/>
      <c r="K16" s="338" t="s">
        <v>2254</v>
      </c>
      <c r="L16" s="150">
        <v>0.56103000000000003</v>
      </c>
      <c r="M16" s="150">
        <v>0.56103000000000003</v>
      </c>
      <c r="N16" s="150">
        <v>0.56103000000000003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0</v>
      </c>
      <c r="M17" s="150">
        <v>0</v>
      </c>
      <c r="N17" s="150">
        <v>0</v>
      </c>
      <c r="O17" s="334"/>
    </row>
    <row r="18" spans="1:15" ht="15.75" customHeight="1">
      <c r="A18" s="335"/>
      <c r="B18" s="581" t="s">
        <v>2258</v>
      </c>
      <c r="C18" s="582">
        <v>0</v>
      </c>
      <c r="D18" s="583">
        <v>0</v>
      </c>
      <c r="E18" s="584">
        <v>0</v>
      </c>
      <c r="F18" s="572"/>
      <c r="G18" s="566" t="s">
        <v>2259</v>
      </c>
      <c r="H18" s="585">
        <v>2</v>
      </c>
      <c r="I18" s="586">
        <v>2</v>
      </c>
      <c r="J18" s="565"/>
      <c r="K18" s="338" t="s">
        <v>2260</v>
      </c>
      <c r="L18" s="150">
        <v>3.0722399999999999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2</v>
      </c>
      <c r="D19" s="589">
        <v>2</v>
      </c>
      <c r="E19" s="590">
        <v>2</v>
      </c>
      <c r="F19" s="572"/>
      <c r="G19" s="566" t="s">
        <v>2262</v>
      </c>
      <c r="H19" s="591">
        <v>0</v>
      </c>
      <c r="I19" s="592">
        <v>0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1</v>
      </c>
      <c r="D20" s="351">
        <v>1</v>
      </c>
      <c r="E20" s="594">
        <v>1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1.4856699900000001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1.4856699900000001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2.9713399800000002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300833.250548521</v>
      </c>
      <c r="D30" s="609">
        <v>300833.250548521</v>
      </c>
      <c r="E30" s="609">
        <v>300833.250548521</v>
      </c>
      <c r="F30" s="337"/>
      <c r="G30" s="328"/>
      <c r="H30" s="328"/>
      <c r="I30" s="328"/>
      <c r="J30" s="333"/>
      <c r="K30" s="303" t="s">
        <v>2277</v>
      </c>
      <c r="L30" s="221">
        <v>2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CC00-000000000000}"/>
  </hyperlinks>
  <pageMargins left="0.7" right="0.7" top="0.78740157499999996" bottom="0.78740157499999996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2384</v>
      </c>
    </row>
    <row r="2" spans="1:10">
      <c r="A2" s="30" t="s">
        <v>0</v>
      </c>
      <c r="B2" s="31" t="s">
        <v>249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34621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32018</v>
      </c>
      <c r="C13" s="510">
        <v>78981</v>
      </c>
      <c r="D13" s="511">
        <v>40.538863777364199</v>
      </c>
    </row>
    <row r="14" spans="1:10" ht="15" customHeight="1">
      <c r="A14" s="512" t="s">
        <v>1981</v>
      </c>
      <c r="B14" s="513">
        <v>10</v>
      </c>
      <c r="C14" s="169">
        <v>15</v>
      </c>
      <c r="D14" s="514">
        <v>66.6666666666667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41.32</v>
      </c>
      <c r="C17" s="518">
        <v>33.6</v>
      </c>
      <c r="D17" s="519">
        <v>122.97619047619</v>
      </c>
    </row>
    <row r="18" spans="1:7" ht="15" customHeight="1">
      <c r="A18" s="520" t="s">
        <v>1984</v>
      </c>
      <c r="B18" s="521">
        <v>34620.76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32018</v>
      </c>
      <c r="C20" s="527">
        <v>78981</v>
      </c>
      <c r="D20" s="528">
        <v>40.538863777364199</v>
      </c>
    </row>
    <row r="21" spans="1:7" ht="15" customHeight="1">
      <c r="A21" s="525" t="s">
        <v>1981</v>
      </c>
      <c r="B21" s="529">
        <v>10</v>
      </c>
      <c r="C21" s="169">
        <v>15</v>
      </c>
      <c r="D21" s="514">
        <v>66.6666666666667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41.32</v>
      </c>
      <c r="C24" s="534">
        <v>33.6</v>
      </c>
      <c r="D24" s="535">
        <v>122.97619047619</v>
      </c>
    </row>
    <row r="25" spans="1:7" ht="15" customHeight="1">
      <c r="A25" s="536" t="s">
        <v>1984</v>
      </c>
      <c r="B25" s="537">
        <v>34620.76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32018</v>
      </c>
      <c r="C27" s="527">
        <v>78981</v>
      </c>
      <c r="D27" s="528">
        <v>40.538863777364199</v>
      </c>
    </row>
    <row r="28" spans="1:7" ht="15" customHeight="1">
      <c r="A28" s="541" t="s">
        <v>1981</v>
      </c>
      <c r="B28" s="529">
        <v>10</v>
      </c>
      <c r="C28" s="169">
        <v>15</v>
      </c>
      <c r="D28" s="514">
        <v>66.6666666666667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41.32</v>
      </c>
      <c r="C31" s="534">
        <v>33.6</v>
      </c>
      <c r="D31" s="535">
        <v>122.97619047619</v>
      </c>
    </row>
    <row r="32" spans="1:7" ht="15" customHeight="1">
      <c r="A32" s="543" t="s">
        <v>1984</v>
      </c>
      <c r="B32" s="544">
        <v>34620.76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D00-000000000000}"/>
  </hyperlinks>
  <pageMargins left="0.7" right="0.7" top="0.78740157499999996" bottom="0.78740157499999996" header="0.3" footer="0.3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2385</v>
      </c>
    </row>
    <row r="2" spans="1:16">
      <c r="A2" s="30" t="s">
        <v>0</v>
      </c>
      <c r="B2" s="31" t="s">
        <v>252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0</v>
      </c>
      <c r="D15" s="563">
        <v>0</v>
      </c>
      <c r="E15" s="564">
        <v>0</v>
      </c>
      <c r="F15" s="565"/>
      <c r="G15" s="566" t="s">
        <v>2250</v>
      </c>
      <c r="H15" s="567">
        <v>0</v>
      </c>
      <c r="I15" s="568">
        <v>0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0</v>
      </c>
      <c r="D16" s="570">
        <v>0</v>
      </c>
      <c r="E16" s="571">
        <v>0</v>
      </c>
      <c r="F16" s="572"/>
      <c r="G16" s="566" t="s">
        <v>2253</v>
      </c>
      <c r="H16" s="573">
        <v>0</v>
      </c>
      <c r="I16" s="574">
        <v>0</v>
      </c>
      <c r="J16" s="565"/>
      <c r="K16" s="338" t="s">
        <v>2254</v>
      </c>
      <c r="L16" s="150">
        <v>0</v>
      </c>
      <c r="M16" s="150">
        <v>0</v>
      </c>
      <c r="N16" s="150">
        <v>0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0</v>
      </c>
      <c r="M17" s="150">
        <v>0</v>
      </c>
      <c r="N17" s="150">
        <v>0</v>
      </c>
      <c r="O17" s="334"/>
    </row>
    <row r="18" spans="1:15" ht="15.75" customHeight="1">
      <c r="A18" s="335"/>
      <c r="B18" s="581" t="s">
        <v>2258</v>
      </c>
      <c r="C18" s="582">
        <v>0</v>
      </c>
      <c r="D18" s="583">
        <v>0</v>
      </c>
      <c r="E18" s="584">
        <v>0</v>
      </c>
      <c r="F18" s="572"/>
      <c r="G18" s="566" t="s">
        <v>2259</v>
      </c>
      <c r="H18" s="585">
        <v>0</v>
      </c>
      <c r="I18" s="586">
        <v>0</v>
      </c>
      <c r="J18" s="565"/>
      <c r="K18" s="338" t="s">
        <v>2260</v>
      </c>
      <c r="L18" s="150">
        <v>0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0</v>
      </c>
      <c r="D19" s="589">
        <v>0</v>
      </c>
      <c r="E19" s="590">
        <v>0</v>
      </c>
      <c r="F19" s="572"/>
      <c r="G19" s="566" t="s">
        <v>2262</v>
      </c>
      <c r="H19" s="591">
        <v>0</v>
      </c>
      <c r="I19" s="592">
        <v>0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0</v>
      </c>
      <c r="D20" s="351">
        <v>0</v>
      </c>
      <c r="E20" s="594">
        <v>0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0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0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0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0</v>
      </c>
      <c r="D30" s="609">
        <v>0</v>
      </c>
      <c r="E30" s="609">
        <v>0</v>
      </c>
      <c r="F30" s="337"/>
      <c r="G30" s="328"/>
      <c r="H30" s="328"/>
      <c r="I30" s="328"/>
      <c r="J30" s="333"/>
      <c r="K30" s="303" t="s">
        <v>2277</v>
      </c>
      <c r="L30" s="221">
        <v>0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CE00-000000000000}"/>
  </hyperlinks>
  <pageMargins left="0.7" right="0.7" top="0.78740157499999996" bottom="0.78740157499999996" header="0.3" footer="0.3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2386</v>
      </c>
    </row>
    <row r="2" spans="1:10">
      <c r="A2" s="30" t="s">
        <v>0</v>
      </c>
      <c r="B2" s="31" t="s">
        <v>252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17291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16010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3</v>
      </c>
      <c r="C14" s="169">
        <v>0</v>
      </c>
      <c r="D14" s="514" t="s">
        <v>275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0</v>
      </c>
      <c r="C17" s="518">
        <v>0</v>
      </c>
      <c r="D17" s="519" t="s">
        <v>275</v>
      </c>
    </row>
    <row r="18" spans="1:7" ht="15" customHeight="1">
      <c r="A18" s="520" t="s">
        <v>1984</v>
      </c>
      <c r="B18" s="521">
        <v>17290.8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16010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3</v>
      </c>
      <c r="C21" s="169">
        <v>0</v>
      </c>
      <c r="D21" s="514" t="s">
        <v>275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0</v>
      </c>
      <c r="C24" s="534">
        <v>0</v>
      </c>
      <c r="D24" s="535" t="s">
        <v>275</v>
      </c>
    </row>
    <row r="25" spans="1:7" ht="15" customHeight="1">
      <c r="A25" s="536" t="s">
        <v>1984</v>
      </c>
      <c r="B25" s="537">
        <v>17290.8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16010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3</v>
      </c>
      <c r="C28" s="169">
        <v>0</v>
      </c>
      <c r="D28" s="514" t="s">
        <v>275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0</v>
      </c>
      <c r="C31" s="534">
        <v>0</v>
      </c>
      <c r="D31" s="535" t="s">
        <v>275</v>
      </c>
    </row>
    <row r="32" spans="1:7" ht="15" customHeight="1">
      <c r="A32" s="543" t="s">
        <v>1984</v>
      </c>
      <c r="B32" s="544">
        <v>17290.8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CF00-000000000000}"/>
  </hyperlinks>
  <pageMargins left="0.7" right="0.7" top="0.78740157499999996" bottom="0.78740157499999996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2387</v>
      </c>
    </row>
    <row r="2" spans="1:16">
      <c r="A2" s="30" t="s">
        <v>0</v>
      </c>
      <c r="B2" s="31" t="s">
        <v>255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715771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3.78110993</v>
      </c>
      <c r="D15" s="563">
        <v>3.78110993</v>
      </c>
      <c r="E15" s="564">
        <v>3.7811099290847801</v>
      </c>
      <c r="F15" s="565"/>
      <c r="G15" s="566" t="s">
        <v>2250</v>
      </c>
      <c r="H15" s="567">
        <v>3.0429599700000001</v>
      </c>
      <c r="I15" s="568">
        <v>3.0429599700000001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5.5986900100000003</v>
      </c>
      <c r="D16" s="570">
        <v>5.5986900100000003</v>
      </c>
      <c r="E16" s="571">
        <v>5.5986900100000003</v>
      </c>
      <c r="F16" s="572"/>
      <c r="G16" s="566" t="s">
        <v>2253</v>
      </c>
      <c r="H16" s="573">
        <v>0</v>
      </c>
      <c r="I16" s="574">
        <v>0</v>
      </c>
      <c r="J16" s="565"/>
      <c r="K16" s="338" t="s">
        <v>2254</v>
      </c>
      <c r="L16" s="150">
        <v>0</v>
      </c>
      <c r="M16" s="150">
        <v>0</v>
      </c>
      <c r="N16" s="150">
        <v>0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0</v>
      </c>
      <c r="M17" s="150">
        <v>0</v>
      </c>
      <c r="N17" s="150">
        <v>0</v>
      </c>
      <c r="O17" s="334"/>
    </row>
    <row r="18" spans="1:15" ht="15.75" customHeight="1">
      <c r="A18" s="335"/>
      <c r="B18" s="581" t="s">
        <v>2258</v>
      </c>
      <c r="C18" s="582">
        <v>0</v>
      </c>
      <c r="D18" s="583">
        <v>0</v>
      </c>
      <c r="E18" s="584">
        <v>0</v>
      </c>
      <c r="F18" s="572"/>
      <c r="G18" s="566" t="s">
        <v>2259</v>
      </c>
      <c r="H18" s="585">
        <v>4</v>
      </c>
      <c r="I18" s="586">
        <v>4</v>
      </c>
      <c r="J18" s="565"/>
      <c r="K18" s="338" t="s">
        <v>2260</v>
      </c>
      <c r="L18" s="150">
        <v>3.78110993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2</v>
      </c>
      <c r="D19" s="589">
        <v>2</v>
      </c>
      <c r="E19" s="590">
        <v>2</v>
      </c>
      <c r="F19" s="572"/>
      <c r="G19" s="566" t="s">
        <v>2262</v>
      </c>
      <c r="H19" s="591">
        <v>0</v>
      </c>
      <c r="I19" s="592">
        <v>0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5</v>
      </c>
      <c r="D20" s="351">
        <v>5</v>
      </c>
      <c r="E20" s="594">
        <v>5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0.76073999250000002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0.76073999250000002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3.0429599700000001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715770.67009275605</v>
      </c>
      <c r="D30" s="609">
        <v>715770.67009275605</v>
      </c>
      <c r="E30" s="609">
        <v>715770.67009275605</v>
      </c>
      <c r="F30" s="337"/>
      <c r="G30" s="328"/>
      <c r="H30" s="328"/>
      <c r="I30" s="328"/>
      <c r="J30" s="333"/>
      <c r="K30" s="303" t="s">
        <v>2277</v>
      </c>
      <c r="L30" s="221">
        <v>4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D000-000000000000}"/>
  </hyperlink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1842</v>
      </c>
    </row>
    <row r="2" spans="1:10">
      <c r="A2" s="30" t="s">
        <v>0</v>
      </c>
      <c r="B2" s="31" t="s">
        <v>14</v>
      </c>
      <c r="F2" s="643" t="s">
        <v>1843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224620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224619.64</v>
      </c>
      <c r="C12" s="221">
        <v>224619.64</v>
      </c>
    </row>
    <row r="13" spans="1:10">
      <c r="A13" s="406" t="s">
        <v>261</v>
      </c>
      <c r="B13" s="407">
        <v>224619.64</v>
      </c>
      <c r="C13" s="407">
        <v>224619.64</v>
      </c>
    </row>
  </sheetData>
  <mergeCells count="1">
    <mergeCell ref="F2:J9"/>
  </mergeCells>
  <hyperlinks>
    <hyperlink ref="D4" location="'Rekapitulace'!B5" display="&lt;&lt;&lt; Zpět na rekapitulaci" xr:uid="{00000000-0004-0000-1400-000000000000}"/>
  </hyperlinks>
  <pageMargins left="0.7" right="0.7" top="0.78740157499999996" bottom="0.78740157499999996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2388</v>
      </c>
    </row>
    <row r="2" spans="1:10">
      <c r="A2" s="30" t="s">
        <v>0</v>
      </c>
      <c r="B2" s="31" t="s">
        <v>255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1264671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315116</v>
      </c>
      <c r="C13" s="510">
        <v>236181</v>
      </c>
      <c r="D13" s="511">
        <v>133.42140138283801</v>
      </c>
    </row>
    <row r="14" spans="1:10" ht="15" customHeight="1">
      <c r="A14" s="512" t="s">
        <v>1981</v>
      </c>
      <c r="B14" s="513">
        <v>72</v>
      </c>
      <c r="C14" s="169">
        <v>76</v>
      </c>
      <c r="D14" s="514">
        <v>94.736842105263193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924346.03</v>
      </c>
      <c r="C17" s="518">
        <v>426516.91</v>
      </c>
      <c r="D17" s="519">
        <v>216.71966769148699</v>
      </c>
    </row>
    <row r="18" spans="1:7" ht="15" customHeight="1">
      <c r="A18" s="520" t="s">
        <v>1984</v>
      </c>
      <c r="B18" s="521">
        <v>1264671.31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315116</v>
      </c>
      <c r="C20" s="527">
        <v>236181</v>
      </c>
      <c r="D20" s="528">
        <v>133.42140138283801</v>
      </c>
    </row>
    <row r="21" spans="1:7" ht="15" customHeight="1">
      <c r="A21" s="525" t="s">
        <v>1981</v>
      </c>
      <c r="B21" s="529">
        <v>72</v>
      </c>
      <c r="C21" s="169">
        <v>76</v>
      </c>
      <c r="D21" s="514">
        <v>94.736842105263193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924346.03</v>
      </c>
      <c r="C24" s="534">
        <v>426516.91</v>
      </c>
      <c r="D24" s="535">
        <v>216.71966769148699</v>
      </c>
    </row>
    <row r="25" spans="1:7" ht="15" customHeight="1">
      <c r="A25" s="536" t="s">
        <v>1984</v>
      </c>
      <c r="B25" s="537">
        <v>1264671.31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315116</v>
      </c>
      <c r="C27" s="527">
        <v>236181</v>
      </c>
      <c r="D27" s="528">
        <v>133.42140138283801</v>
      </c>
    </row>
    <row r="28" spans="1:7" ht="15" customHeight="1">
      <c r="A28" s="541" t="s">
        <v>1981</v>
      </c>
      <c r="B28" s="529">
        <v>72</v>
      </c>
      <c r="C28" s="169">
        <v>76</v>
      </c>
      <c r="D28" s="514">
        <v>94.736842105263193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924346.03</v>
      </c>
      <c r="C31" s="534">
        <v>426516.91</v>
      </c>
      <c r="D31" s="535">
        <v>216.71966769148699</v>
      </c>
    </row>
    <row r="32" spans="1:7" ht="15" customHeight="1">
      <c r="A32" s="543" t="s">
        <v>1984</v>
      </c>
      <c r="B32" s="544">
        <v>1264671.31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D100-000000000000}"/>
  </hyperlinks>
  <pageMargins left="0.7" right="0.7" top="0.78740157499999996" bottom="0.78740157499999996" header="0.3" footer="0.3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P31"/>
  <sheetViews>
    <sheetView showGridLines="0" workbookViewId="0"/>
  </sheetViews>
  <sheetFormatPr defaultColWidth="12.140625" defaultRowHeight="15" customHeight="1"/>
  <cols>
    <col min="1" max="1" width="23.140625" customWidth="1"/>
    <col min="2" max="2" width="22.5703125" customWidth="1"/>
    <col min="3" max="4" width="12.7109375" customWidth="1"/>
    <col min="5" max="5" width="13.85546875" customWidth="1"/>
    <col min="6" max="6" width="3.28515625" customWidth="1"/>
    <col min="7" max="7" width="24.85546875" customWidth="1"/>
    <col min="8" max="8" width="14.5703125" customWidth="1"/>
    <col min="9" max="9" width="14.85546875" customWidth="1"/>
    <col min="10" max="10" width="3.5703125" customWidth="1"/>
    <col min="11" max="11" width="20" customWidth="1"/>
    <col min="12" max="12" width="12.28515625" customWidth="1"/>
    <col min="13" max="13" width="11.7109375" customWidth="1"/>
    <col min="14" max="14" width="9.140625" customWidth="1"/>
    <col min="15" max="15" width="3.28515625" customWidth="1"/>
  </cols>
  <sheetData>
    <row r="1" spans="1:16">
      <c r="A1" s="30" t="s">
        <v>1</v>
      </c>
      <c r="B1" s="31" t="s">
        <v>2389</v>
      </c>
    </row>
    <row r="2" spans="1:16">
      <c r="A2" s="30" t="s">
        <v>0</v>
      </c>
      <c r="B2" s="31" t="s">
        <v>258</v>
      </c>
      <c r="F2" s="643" t="s">
        <v>298</v>
      </c>
      <c r="G2" s="644"/>
      <c r="H2" s="644"/>
      <c r="I2" s="644"/>
      <c r="J2" s="644"/>
    </row>
    <row r="3" spans="1:16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6">
      <c r="A4" s="30" t="s">
        <v>267</v>
      </c>
      <c r="B4" s="31" t="s">
        <v>166</v>
      </c>
      <c r="D4" s="18" t="s">
        <v>268</v>
      </c>
      <c r="F4" s="645"/>
      <c r="G4" s="646"/>
      <c r="H4" s="646"/>
      <c r="I4" s="646"/>
      <c r="J4" s="646"/>
    </row>
    <row r="5" spans="1:16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6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6">
      <c r="A7" s="30" t="s">
        <v>273</v>
      </c>
      <c r="B7" s="32">
        <v>95702</v>
      </c>
      <c r="F7" s="645"/>
      <c r="G7" s="646"/>
      <c r="H7" s="646"/>
      <c r="I7" s="646"/>
      <c r="J7" s="646"/>
    </row>
    <row r="8" spans="1:16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6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6" ht="15" customHeight="1">
      <c r="A11" s="794" t="s">
        <v>2248</v>
      </c>
      <c r="B11" s="738"/>
      <c r="C11" s="738"/>
      <c r="D11" s="738"/>
      <c r="E11" s="738"/>
      <c r="F11" s="738"/>
      <c r="G11" s="556"/>
      <c r="H11" s="556"/>
      <c r="I11" s="556"/>
      <c r="J11" s="556"/>
      <c r="K11" s="325"/>
      <c r="L11" s="325"/>
      <c r="M11" s="325"/>
      <c r="N11" s="325"/>
      <c r="O11" s="326"/>
    </row>
    <row r="12" spans="1:16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9"/>
      <c r="M12" s="329"/>
      <c r="N12" s="329"/>
      <c r="O12" s="330"/>
    </row>
    <row r="13" spans="1:16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557"/>
      <c r="L13" s="713" t="s">
        <v>1685</v>
      </c>
      <c r="M13" s="713"/>
      <c r="N13" s="713"/>
      <c r="O13" s="334"/>
    </row>
    <row r="14" spans="1:16" ht="15" customHeight="1">
      <c r="A14" s="335"/>
      <c r="B14" s="558" t="s">
        <v>299</v>
      </c>
      <c r="C14" s="559" t="s">
        <v>4</v>
      </c>
      <c r="D14" s="559" t="s">
        <v>308</v>
      </c>
      <c r="E14" s="559" t="s">
        <v>6</v>
      </c>
      <c r="F14" s="332"/>
      <c r="G14" s="331"/>
      <c r="H14" s="559" t="s">
        <v>4</v>
      </c>
      <c r="I14" s="559" t="s">
        <v>308</v>
      </c>
      <c r="J14" s="334"/>
      <c r="K14" s="336" t="s">
        <v>299</v>
      </c>
      <c r="L14" s="152" t="s">
        <v>4</v>
      </c>
      <c r="M14" s="152" t="s">
        <v>308</v>
      </c>
      <c r="N14" s="152" t="s">
        <v>6</v>
      </c>
      <c r="O14" s="334"/>
      <c r="P14" s="560"/>
    </row>
    <row r="15" spans="1:16" ht="15" customHeight="1">
      <c r="A15" s="335"/>
      <c r="B15" s="561" t="s">
        <v>2249</v>
      </c>
      <c r="C15" s="562">
        <v>0</v>
      </c>
      <c r="D15" s="563">
        <v>0</v>
      </c>
      <c r="E15" s="564">
        <v>0</v>
      </c>
      <c r="F15" s="565"/>
      <c r="G15" s="566" t="s">
        <v>2250</v>
      </c>
      <c r="H15" s="567">
        <v>0</v>
      </c>
      <c r="I15" s="568">
        <v>0</v>
      </c>
      <c r="J15" s="565"/>
      <c r="K15" s="338" t="s">
        <v>2251</v>
      </c>
      <c r="L15" s="150">
        <v>0</v>
      </c>
      <c r="M15" s="150">
        <v>0</v>
      </c>
      <c r="N15" s="150">
        <v>0</v>
      </c>
      <c r="O15" s="334"/>
    </row>
    <row r="16" spans="1:16" ht="15" customHeight="1">
      <c r="A16" s="335"/>
      <c r="B16" s="566" t="s">
        <v>2252</v>
      </c>
      <c r="C16" s="569">
        <v>1.27603</v>
      </c>
      <c r="D16" s="570">
        <v>1.27603</v>
      </c>
      <c r="E16" s="571">
        <v>1.27603</v>
      </c>
      <c r="F16" s="572"/>
      <c r="G16" s="566" t="s">
        <v>2253</v>
      </c>
      <c r="H16" s="573">
        <v>0.40050000000000002</v>
      </c>
      <c r="I16" s="574">
        <v>0.40050000000000002</v>
      </c>
      <c r="J16" s="565"/>
      <c r="K16" s="338" t="s">
        <v>2254</v>
      </c>
      <c r="L16" s="150">
        <v>0</v>
      </c>
      <c r="M16" s="150">
        <v>0</v>
      </c>
      <c r="N16" s="150">
        <v>0</v>
      </c>
      <c r="O16" s="334"/>
    </row>
    <row r="17" spans="1:15" ht="15.75" customHeight="1">
      <c r="A17" s="335"/>
      <c r="B17" s="575" t="s">
        <v>2255</v>
      </c>
      <c r="C17" s="576">
        <v>0</v>
      </c>
      <c r="D17" s="577">
        <v>0</v>
      </c>
      <c r="E17" s="578">
        <v>0</v>
      </c>
      <c r="F17" s="572"/>
      <c r="G17" s="566" t="s">
        <v>2256</v>
      </c>
      <c r="H17" s="579">
        <v>0</v>
      </c>
      <c r="I17" s="580">
        <v>0</v>
      </c>
      <c r="J17" s="565"/>
      <c r="K17" s="338" t="s">
        <v>2257</v>
      </c>
      <c r="L17" s="150">
        <v>0</v>
      </c>
      <c r="M17" s="150">
        <v>0</v>
      </c>
      <c r="N17" s="150">
        <v>0</v>
      </c>
      <c r="O17" s="334"/>
    </row>
    <row r="18" spans="1:15" ht="15.75" customHeight="1">
      <c r="A18" s="335"/>
      <c r="B18" s="581" t="s">
        <v>2258</v>
      </c>
      <c r="C18" s="582">
        <v>0</v>
      </c>
      <c r="D18" s="583">
        <v>0</v>
      </c>
      <c r="E18" s="584">
        <v>0</v>
      </c>
      <c r="F18" s="572"/>
      <c r="G18" s="566" t="s">
        <v>2259</v>
      </c>
      <c r="H18" s="585">
        <v>0</v>
      </c>
      <c r="I18" s="586">
        <v>0</v>
      </c>
      <c r="J18" s="565"/>
      <c r="K18" s="338" t="s">
        <v>2260</v>
      </c>
      <c r="L18" s="150">
        <v>0</v>
      </c>
      <c r="M18" s="150">
        <v>0</v>
      </c>
      <c r="N18" s="150">
        <v>0</v>
      </c>
      <c r="O18" s="334"/>
    </row>
    <row r="19" spans="1:15" ht="15.75" customHeight="1">
      <c r="A19" s="335"/>
      <c r="B19" s="587" t="s">
        <v>2261</v>
      </c>
      <c r="C19" s="588">
        <v>0</v>
      </c>
      <c r="D19" s="589">
        <v>0</v>
      </c>
      <c r="E19" s="590">
        <v>0</v>
      </c>
      <c r="F19" s="572"/>
      <c r="G19" s="566" t="s">
        <v>2262</v>
      </c>
      <c r="H19" s="591">
        <v>1</v>
      </c>
      <c r="I19" s="592">
        <v>1</v>
      </c>
      <c r="J19" s="565"/>
      <c r="K19" s="344" t="s">
        <v>2263</v>
      </c>
      <c r="L19" s="345">
        <v>0</v>
      </c>
      <c r="M19" s="345">
        <v>0</v>
      </c>
      <c r="N19" s="345">
        <v>0</v>
      </c>
      <c r="O19" s="334"/>
    </row>
    <row r="20" spans="1:15" ht="15" customHeight="1">
      <c r="A20" s="335"/>
      <c r="B20" s="566" t="s">
        <v>2264</v>
      </c>
      <c r="C20" s="593">
        <v>2</v>
      </c>
      <c r="D20" s="351">
        <v>2</v>
      </c>
      <c r="E20" s="594">
        <v>2</v>
      </c>
      <c r="F20" s="572"/>
      <c r="G20" s="566" t="s">
        <v>2265</v>
      </c>
      <c r="H20" s="595">
        <v>0</v>
      </c>
      <c r="I20" s="596">
        <v>0</v>
      </c>
      <c r="J20" s="572"/>
      <c r="K20" s="348" t="s">
        <v>1696</v>
      </c>
      <c r="L20" s="349" t="s">
        <v>275</v>
      </c>
      <c r="M20" s="349" t="s">
        <v>275</v>
      </c>
      <c r="N20" s="349" t="s">
        <v>275</v>
      </c>
      <c r="O20" s="334"/>
    </row>
    <row r="21" spans="1:15" ht="15.75" customHeight="1">
      <c r="A21" s="335"/>
      <c r="B21" s="597" t="s">
        <v>2266</v>
      </c>
      <c r="C21" s="598">
        <v>0</v>
      </c>
      <c r="D21" s="599" t="s">
        <v>275</v>
      </c>
      <c r="E21" s="600">
        <v>0</v>
      </c>
      <c r="F21" s="601"/>
      <c r="G21" s="352"/>
      <c r="H21" s="602"/>
      <c r="I21" s="602"/>
      <c r="J21" s="333"/>
      <c r="K21" s="350" t="s">
        <v>1699</v>
      </c>
      <c r="L21" s="150" t="s">
        <v>275</v>
      </c>
      <c r="M21" s="150" t="s">
        <v>275</v>
      </c>
      <c r="N21" s="150" t="s">
        <v>275</v>
      </c>
      <c r="O21" s="334"/>
    </row>
    <row r="22" spans="1:15" ht="15" customHeight="1">
      <c r="A22" s="335"/>
      <c r="B22" s="603" t="s">
        <v>2267</v>
      </c>
      <c r="C22" s="823">
        <v>75000</v>
      </c>
      <c r="D22" s="824"/>
      <c r="E22" s="825"/>
      <c r="F22" s="327"/>
      <c r="G22" s="329"/>
      <c r="H22" s="329"/>
      <c r="I22" s="328"/>
      <c r="J22" s="328"/>
      <c r="K22" s="353"/>
      <c r="L22" s="352"/>
      <c r="M22" s="352"/>
      <c r="N22" s="352"/>
      <c r="O22" s="330"/>
    </row>
    <row r="23" spans="1:15" ht="15" customHeight="1">
      <c r="A23" s="335"/>
      <c r="B23" s="338" t="s">
        <v>2268</v>
      </c>
      <c r="C23" s="689">
        <v>1</v>
      </c>
      <c r="D23" s="690"/>
      <c r="E23" s="691"/>
      <c r="F23" s="335"/>
      <c r="G23" s="604" t="s">
        <v>2269</v>
      </c>
      <c r="H23" s="605">
        <v>0.40050000000000002</v>
      </c>
      <c r="I23" s="606"/>
      <c r="J23" s="328"/>
      <c r="K23" s="818" t="s">
        <v>2270</v>
      </c>
      <c r="L23" s="818"/>
      <c r="M23" s="818"/>
      <c r="N23" s="819"/>
      <c r="O23" s="330"/>
    </row>
    <row r="24" spans="1:15" ht="15" customHeight="1">
      <c r="A24" s="335"/>
      <c r="B24" s="338" t="s">
        <v>1697</v>
      </c>
      <c r="C24" s="820">
        <v>1.03</v>
      </c>
      <c r="D24" s="821"/>
      <c r="E24" s="822"/>
      <c r="F24" s="347"/>
      <c r="G24" s="604" t="s">
        <v>2271</v>
      </c>
      <c r="H24" s="605">
        <v>1</v>
      </c>
      <c r="I24" s="337"/>
      <c r="J24" s="333"/>
      <c r="K24" s="714" t="s">
        <v>2272</v>
      </c>
      <c r="L24" s="716"/>
      <c r="M24" s="372">
        <v>75000</v>
      </c>
      <c r="N24" s="337"/>
      <c r="O24" s="330"/>
    </row>
    <row r="25" spans="1:15" ht="15" customHeight="1">
      <c r="A25" s="335"/>
      <c r="B25" s="338" t="s">
        <v>2273</v>
      </c>
      <c r="C25" s="826">
        <v>0</v>
      </c>
      <c r="D25" s="827"/>
      <c r="E25" s="828"/>
      <c r="F25" s="337"/>
      <c r="G25" s="352"/>
      <c r="H25" s="352"/>
      <c r="I25" s="328"/>
      <c r="J25" s="328"/>
      <c r="K25" s="373"/>
      <c r="L25" s="373"/>
      <c r="M25" s="373"/>
      <c r="N25" s="329"/>
      <c r="O25" s="330"/>
    </row>
    <row r="26" spans="1:15" ht="15" customHeight="1">
      <c r="A26" s="327"/>
      <c r="B26" s="800"/>
      <c r="C26" s="800"/>
      <c r="D26" s="800"/>
      <c r="E26" s="800"/>
      <c r="F26" s="356"/>
      <c r="G26" s="458"/>
      <c r="H26" s="458"/>
      <c r="I26" s="328"/>
      <c r="J26" s="333"/>
      <c r="K26" s="725" t="s">
        <v>1714</v>
      </c>
      <c r="L26" s="739" t="s">
        <v>1715</v>
      </c>
      <c r="M26" s="740"/>
      <c r="N26" s="723">
        <v>0.40050000000000002</v>
      </c>
      <c r="O26" s="334"/>
    </row>
    <row r="27" spans="1:15" ht="19.5" customHeight="1">
      <c r="A27" s="335"/>
      <c r="B27" s="732" t="s">
        <v>2274</v>
      </c>
      <c r="C27" s="733"/>
      <c r="D27" s="733"/>
      <c r="E27" s="733"/>
      <c r="F27" s="733"/>
      <c r="G27" s="733"/>
      <c r="H27" s="734"/>
      <c r="I27" s="448"/>
      <c r="J27" s="607"/>
      <c r="K27" s="726"/>
      <c r="L27" s="715" t="s">
        <v>1716</v>
      </c>
      <c r="M27" s="716"/>
      <c r="N27" s="724"/>
      <c r="O27" s="334"/>
    </row>
    <row r="28" spans="1:15" ht="36.75" customHeight="1">
      <c r="A28" s="335"/>
      <c r="B28" s="735"/>
      <c r="C28" s="736"/>
      <c r="D28" s="736"/>
      <c r="E28" s="736"/>
      <c r="F28" s="736"/>
      <c r="G28" s="736"/>
      <c r="H28" s="737"/>
      <c r="I28" s="448"/>
      <c r="J28" s="608"/>
      <c r="K28" s="341"/>
      <c r="L28" s="373"/>
      <c r="M28" s="325"/>
      <c r="N28" s="325"/>
      <c r="O28" s="330"/>
    </row>
    <row r="29" spans="1:15" ht="15" customHeight="1">
      <c r="A29" s="327"/>
      <c r="B29" s="361"/>
      <c r="C29" s="361"/>
      <c r="D29" s="361"/>
      <c r="E29" s="361"/>
      <c r="F29" s="355"/>
      <c r="G29" s="352"/>
      <c r="H29" s="352"/>
      <c r="I29" s="328"/>
      <c r="J29" s="333"/>
      <c r="K29" s="303" t="s">
        <v>2275</v>
      </c>
      <c r="L29" s="246">
        <v>0.40050000000000002</v>
      </c>
      <c r="M29" s="337"/>
      <c r="N29" s="328"/>
      <c r="O29" s="330"/>
    </row>
    <row r="30" spans="1:15" ht="15" customHeight="1">
      <c r="A30" s="335"/>
      <c r="B30" s="362" t="s">
        <v>2276</v>
      </c>
      <c r="C30" s="609">
        <v>95702.25</v>
      </c>
      <c r="D30" s="609">
        <v>95702.25</v>
      </c>
      <c r="E30" s="609">
        <v>95702.25</v>
      </c>
      <c r="F30" s="337"/>
      <c r="G30" s="328"/>
      <c r="H30" s="328"/>
      <c r="I30" s="328"/>
      <c r="J30" s="333"/>
      <c r="K30" s="303" t="s">
        <v>2277</v>
      </c>
      <c r="L30" s="221">
        <v>1</v>
      </c>
      <c r="M30" s="337"/>
      <c r="N30" s="328"/>
      <c r="O30" s="330"/>
    </row>
    <row r="31" spans="1:15" ht="14.25" customHeight="1">
      <c r="A31" s="364"/>
      <c r="B31" s="365"/>
      <c r="C31" s="365"/>
      <c r="D31" s="365"/>
      <c r="E31" s="365"/>
      <c r="F31" s="358"/>
      <c r="G31" s="358"/>
      <c r="H31" s="358"/>
      <c r="I31" s="358"/>
      <c r="J31" s="358"/>
      <c r="K31" s="365"/>
      <c r="L31" s="365"/>
      <c r="M31" s="358"/>
      <c r="N31" s="358"/>
      <c r="O31" s="366"/>
    </row>
  </sheetData>
  <mergeCells count="17">
    <mergeCell ref="K26:K27"/>
    <mergeCell ref="L13:N13"/>
    <mergeCell ref="H13:I13"/>
    <mergeCell ref="C13:E13"/>
    <mergeCell ref="N26:N27"/>
    <mergeCell ref="L27:M27"/>
    <mergeCell ref="B27:H28"/>
    <mergeCell ref="C25:E25"/>
    <mergeCell ref="L26:M26"/>
    <mergeCell ref="B26:E26"/>
    <mergeCell ref="F2:J9"/>
    <mergeCell ref="K23:N23"/>
    <mergeCell ref="C23:E23"/>
    <mergeCell ref="K24:L24"/>
    <mergeCell ref="C24:E24"/>
    <mergeCell ref="C22:E22"/>
    <mergeCell ref="A11:F11"/>
  </mergeCells>
  <hyperlinks>
    <hyperlink ref="D4" location="'Rekapitulace'!B5" display="&lt;&lt;&lt; Zpět na rekapitulaci" xr:uid="{00000000-0004-0000-D200-000000000000}"/>
  </hyperlinks>
  <pageMargins left="0.7" right="0.7" top="0.78740157499999996" bottom="0.78740157499999996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2390</v>
      </c>
    </row>
    <row r="2" spans="1:10">
      <c r="A2" s="30" t="s">
        <v>0</v>
      </c>
      <c r="B2" s="31" t="s">
        <v>258</v>
      </c>
      <c r="F2" s="643" t="s">
        <v>2378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97818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7066</v>
      </c>
      <c r="C13" s="510">
        <v>36991</v>
      </c>
      <c r="D13" s="511">
        <v>19.101943716038999</v>
      </c>
    </row>
    <row r="14" spans="1:10" ht="15" customHeight="1">
      <c r="A14" s="512" t="s">
        <v>1981</v>
      </c>
      <c r="B14" s="513">
        <v>6</v>
      </c>
      <c r="C14" s="169">
        <v>15</v>
      </c>
      <c r="D14" s="514">
        <v>40</v>
      </c>
    </row>
    <row r="15" spans="1:10" ht="15" customHeight="1">
      <c r="A15" s="512" t="s">
        <v>376</v>
      </c>
      <c r="B15" s="515">
        <v>1.08</v>
      </c>
      <c r="C15" s="170">
        <v>1.08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90186.99</v>
      </c>
      <c r="C17" s="518">
        <v>10175</v>
      </c>
      <c r="D17" s="519">
        <v>886.35862407862396</v>
      </c>
    </row>
    <row r="18" spans="1:7" ht="15" customHeight="1">
      <c r="A18" s="520" t="s">
        <v>1984</v>
      </c>
      <c r="B18" s="521">
        <v>97818.27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7066</v>
      </c>
      <c r="C20" s="527">
        <v>36991</v>
      </c>
      <c r="D20" s="528">
        <v>19.101943716038999</v>
      </c>
    </row>
    <row r="21" spans="1:7" ht="15" customHeight="1">
      <c r="A21" s="525" t="s">
        <v>1981</v>
      </c>
      <c r="B21" s="529">
        <v>6</v>
      </c>
      <c r="C21" s="169">
        <v>15</v>
      </c>
      <c r="D21" s="514">
        <v>40</v>
      </c>
    </row>
    <row r="22" spans="1:7" ht="15" customHeight="1">
      <c r="A22" s="525" t="s">
        <v>376</v>
      </c>
      <c r="B22" s="530">
        <v>1.08</v>
      </c>
      <c r="C22" s="170">
        <v>1.08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90186.99</v>
      </c>
      <c r="C24" s="534">
        <v>10175</v>
      </c>
      <c r="D24" s="535">
        <v>886.35862407862396</v>
      </c>
    </row>
    <row r="25" spans="1:7" ht="15" customHeight="1">
      <c r="A25" s="536" t="s">
        <v>1984</v>
      </c>
      <c r="B25" s="537">
        <v>97818.27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7066</v>
      </c>
      <c r="C27" s="527">
        <v>36991</v>
      </c>
      <c r="D27" s="528">
        <v>19.101943716038999</v>
      </c>
    </row>
    <row r="28" spans="1:7" ht="15" customHeight="1">
      <c r="A28" s="541" t="s">
        <v>1981</v>
      </c>
      <c r="B28" s="529">
        <v>6</v>
      </c>
      <c r="C28" s="169">
        <v>15</v>
      </c>
      <c r="D28" s="514">
        <v>40</v>
      </c>
    </row>
    <row r="29" spans="1:7" ht="15" customHeight="1">
      <c r="A29" s="541" t="s">
        <v>376</v>
      </c>
      <c r="B29" s="530">
        <v>1.08</v>
      </c>
      <c r="C29" s="170">
        <v>1.08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90186.99</v>
      </c>
      <c r="C31" s="534">
        <v>10175</v>
      </c>
      <c r="D31" s="535">
        <v>886.35862407862396</v>
      </c>
    </row>
    <row r="32" spans="1:7" ht="15" customHeight="1">
      <c r="A32" s="543" t="s">
        <v>1984</v>
      </c>
      <c r="B32" s="544">
        <v>97818.27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D300-000000000000}"/>
  </hyperlink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1845</v>
      </c>
    </row>
    <row r="2" spans="1:10">
      <c r="A2" s="30" t="s">
        <v>0</v>
      </c>
      <c r="B2" s="31" t="s">
        <v>14</v>
      </c>
      <c r="F2" s="643" t="s">
        <v>1846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72016442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1847</v>
      </c>
      <c r="B12" s="221">
        <v>72016442</v>
      </c>
      <c r="C12" s="221">
        <v>72016442</v>
      </c>
    </row>
    <row r="13" spans="1:10">
      <c r="A13" s="406" t="s">
        <v>261</v>
      </c>
      <c r="B13" s="407">
        <v>72016442</v>
      </c>
      <c r="C13" s="407">
        <v>72016442</v>
      </c>
    </row>
  </sheetData>
  <mergeCells count="1">
    <mergeCell ref="F2:J9"/>
  </mergeCells>
  <hyperlinks>
    <hyperlink ref="D4" location="'Rekapitulace'!B5" display="&lt;&lt;&lt; Zpět na rekapitulaci" xr:uid="{00000000-0004-0000-1500-00000000000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1848</v>
      </c>
    </row>
    <row r="2" spans="1:10">
      <c r="A2" s="30" t="s">
        <v>0</v>
      </c>
      <c r="B2" s="31" t="s">
        <v>14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1600-000000000000}"/>
  </hyperlink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1850</v>
      </c>
    </row>
    <row r="2" spans="1:10">
      <c r="A2" s="30" t="s">
        <v>0</v>
      </c>
      <c r="B2" s="31" t="s">
        <v>14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26293496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122639</v>
      </c>
      <c r="F12" s="419">
        <v>6377228</v>
      </c>
      <c r="G12" s="420">
        <v>122639</v>
      </c>
      <c r="H12" s="419">
        <v>6377228</v>
      </c>
      <c r="I12" s="420">
        <v>122639</v>
      </c>
      <c r="J12" s="419">
        <v>6377228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8864</v>
      </c>
      <c r="F13" s="150">
        <v>3722880</v>
      </c>
      <c r="G13" s="424">
        <v>8864</v>
      </c>
      <c r="H13" s="150">
        <v>3722880</v>
      </c>
      <c r="I13" s="424">
        <v>8864</v>
      </c>
      <c r="J13" s="150">
        <v>3722880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>
        <v>675</v>
      </c>
      <c r="F14" s="150">
        <v>10770975</v>
      </c>
      <c r="G14" s="424">
        <v>675</v>
      </c>
      <c r="H14" s="150">
        <v>10770975</v>
      </c>
      <c r="I14" s="424">
        <v>675</v>
      </c>
      <c r="J14" s="150">
        <v>10770975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>
        <v>3164</v>
      </c>
      <c r="F15" s="150">
        <v>1756020</v>
      </c>
      <c r="G15" s="424">
        <v>3164</v>
      </c>
      <c r="H15" s="150">
        <v>1756020</v>
      </c>
      <c r="I15" s="424">
        <v>3164</v>
      </c>
      <c r="J15" s="150">
        <v>1756020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26</v>
      </c>
      <c r="F16" s="150">
        <v>312000</v>
      </c>
      <c r="G16" s="424">
        <v>26</v>
      </c>
      <c r="H16" s="150">
        <v>312000</v>
      </c>
      <c r="I16" s="424">
        <v>26</v>
      </c>
      <c r="J16" s="150">
        <v>312000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>
        <v>1</v>
      </c>
      <c r="F22" s="150">
        <v>83</v>
      </c>
      <c r="G22" s="424">
        <v>1</v>
      </c>
      <c r="H22" s="150">
        <v>83</v>
      </c>
      <c r="I22" s="424">
        <v>1</v>
      </c>
      <c r="J22" s="150">
        <v>83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8310</v>
      </c>
      <c r="F24" s="430">
        <v>1728480</v>
      </c>
      <c r="G24" s="431">
        <v>8310</v>
      </c>
      <c r="H24" s="430">
        <v>1728480</v>
      </c>
      <c r="I24" s="431">
        <v>8310</v>
      </c>
      <c r="J24" s="430">
        <v>1728480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5972</v>
      </c>
      <c r="F25" s="430">
        <v>931632</v>
      </c>
      <c r="G25" s="431">
        <v>5972</v>
      </c>
      <c r="H25" s="430">
        <v>931632</v>
      </c>
      <c r="I25" s="431">
        <v>5972</v>
      </c>
      <c r="J25" s="430">
        <v>931632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5912</v>
      </c>
      <c r="F26" s="430">
        <v>614848</v>
      </c>
      <c r="G26" s="431">
        <v>5912</v>
      </c>
      <c r="H26" s="430">
        <v>614848</v>
      </c>
      <c r="I26" s="431">
        <v>5912</v>
      </c>
      <c r="J26" s="430">
        <v>614848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2645</v>
      </c>
      <c r="F27" s="430">
        <v>79350</v>
      </c>
      <c r="G27" s="431">
        <v>2645</v>
      </c>
      <c r="H27" s="430">
        <v>79350</v>
      </c>
      <c r="I27" s="431">
        <v>2645</v>
      </c>
      <c r="J27" s="430">
        <v>79350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26293496</v>
      </c>
      <c r="G29" s="212"/>
      <c r="H29" s="434">
        <v>26293496</v>
      </c>
      <c r="I29" s="212"/>
      <c r="J29" s="434">
        <v>26293496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1700-000000000000}"/>
  </hyperlink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1904</v>
      </c>
    </row>
    <row r="2" spans="1:14">
      <c r="A2" s="30" t="s">
        <v>0</v>
      </c>
      <c r="B2" s="31" t="s">
        <v>14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35465814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10744313.835000001</v>
      </c>
      <c r="D15" s="221">
        <v>10744313.835000001</v>
      </c>
      <c r="E15" s="221">
        <v>10744313.835000001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4057500</v>
      </c>
      <c r="D16" s="221">
        <v>4057500</v>
      </c>
      <c r="E16" s="221">
        <v>4057500</v>
      </c>
      <c r="F16" s="347"/>
      <c r="G16" s="23" t="s">
        <v>1910</v>
      </c>
      <c r="H16" s="221">
        <v>1690114</v>
      </c>
      <c r="I16" s="221">
        <v>1690114</v>
      </c>
      <c r="J16" s="221">
        <v>1690114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55000000</v>
      </c>
      <c r="D17" s="221">
        <v>55000000</v>
      </c>
      <c r="E17" s="221">
        <v>55000000</v>
      </c>
      <c r="F17" s="335"/>
      <c r="G17" s="23" t="s">
        <v>1912</v>
      </c>
      <c r="H17" s="221">
        <v>8523847</v>
      </c>
      <c r="I17" s="221">
        <v>8523847</v>
      </c>
      <c r="J17" s="221">
        <v>8523847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1000000</v>
      </c>
      <c r="D18" s="221">
        <v>1000000</v>
      </c>
      <c r="E18" s="221">
        <v>1000000</v>
      </c>
      <c r="F18" s="347"/>
      <c r="G18" s="23" t="s">
        <v>1914</v>
      </c>
      <c r="H18" s="221">
        <v>557172</v>
      </c>
      <c r="I18" s="221">
        <v>557172</v>
      </c>
      <c r="J18" s="221">
        <v>557172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18450000</v>
      </c>
      <c r="D19" s="727"/>
      <c r="E19" s="727"/>
      <c r="F19" s="347"/>
      <c r="G19" s="23" t="s">
        <v>1916</v>
      </c>
      <c r="H19" s="221">
        <v>2150316</v>
      </c>
      <c r="I19" s="221">
        <v>2150316</v>
      </c>
      <c r="J19" s="221">
        <v>2150316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0.36899999999999999</v>
      </c>
      <c r="D20" s="696"/>
      <c r="E20" s="696"/>
      <c r="F20" s="347"/>
      <c r="G20" s="23" t="s">
        <v>1918</v>
      </c>
      <c r="H20" s="221">
        <v>8119488</v>
      </c>
      <c r="I20" s="221">
        <v>8119488</v>
      </c>
      <c r="J20" s="221">
        <v>8119488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21040937</v>
      </c>
      <c r="I21" s="221">
        <v>21040937</v>
      </c>
      <c r="J21" s="221">
        <v>21040937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447690.67</v>
      </c>
      <c r="I22" s="221">
        <v>447690.67</v>
      </c>
      <c r="J22" s="221">
        <v>447690.67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10744313.835000001</v>
      </c>
      <c r="I23" s="221">
        <v>10744313.835000001</v>
      </c>
      <c r="J23" s="221">
        <v>10744313.835000001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35465813.835000001</v>
      </c>
      <c r="D26" s="453">
        <v>35465813.835000001</v>
      </c>
      <c r="E26" s="453">
        <v>35465813.835000001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5410</v>
      </c>
      <c r="I29" s="221">
        <v>5410</v>
      </c>
      <c r="J29" s="459">
        <v>5410</v>
      </c>
      <c r="K29" s="460">
        <v>4057500</v>
      </c>
      <c r="L29" s="221">
        <v>4057500</v>
      </c>
      <c r="M29" s="221">
        <v>4057500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1000000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55000000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18450000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1800-000000000000}"/>
  </hyperlink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6"/>
  <sheetViews>
    <sheetView showGridLines="0" workbookViewId="0"/>
  </sheetViews>
  <sheetFormatPr defaultColWidth="12.140625" defaultRowHeight="15" customHeight="1"/>
  <cols>
    <col min="1" max="1" width="19.140625" customWidth="1"/>
    <col min="2" max="2" width="22.2851562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3" customWidth="1"/>
    <col min="11" max="12" width="9.140625" customWidth="1"/>
  </cols>
  <sheetData>
    <row r="1" spans="1:12">
      <c r="A1" s="30" t="s">
        <v>1</v>
      </c>
      <c r="B1" s="31" t="s">
        <v>1929</v>
      </c>
    </row>
    <row r="2" spans="1:12">
      <c r="A2" s="30" t="s">
        <v>0</v>
      </c>
      <c r="B2" s="31" t="s">
        <v>14</v>
      </c>
      <c r="F2" s="643" t="s">
        <v>1930</v>
      </c>
      <c r="G2" s="644"/>
      <c r="H2" s="644"/>
      <c r="I2" s="644"/>
      <c r="J2" s="644"/>
    </row>
    <row r="3" spans="1:12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2">
      <c r="A4" s="30" t="s">
        <v>267</v>
      </c>
      <c r="B4" s="31" t="s">
        <v>54</v>
      </c>
      <c r="D4" s="18" t="s">
        <v>268</v>
      </c>
      <c r="F4" s="645"/>
      <c r="G4" s="646"/>
      <c r="H4" s="646"/>
      <c r="I4" s="646"/>
      <c r="J4" s="646"/>
    </row>
    <row r="5" spans="1:12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2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2">
      <c r="A7" s="30" t="s">
        <v>273</v>
      </c>
      <c r="B7" s="32">
        <v>928895695</v>
      </c>
      <c r="F7" s="645"/>
      <c r="G7" s="646"/>
      <c r="H7" s="646"/>
      <c r="I7" s="646"/>
      <c r="J7" s="646"/>
    </row>
    <row r="8" spans="1:12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2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2" ht="15" customHeight="1">
      <c r="A11" s="794" t="s">
        <v>1931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93"/>
    </row>
    <row r="12" spans="1:12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30"/>
    </row>
    <row r="13" spans="1:12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0"/>
    </row>
    <row r="14" spans="1:12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28"/>
      <c r="L14" s="330"/>
    </row>
    <row r="15" spans="1:12" ht="15" customHeight="1">
      <c r="A15" s="335"/>
      <c r="B15" s="467" t="s">
        <v>1932</v>
      </c>
      <c r="C15" s="150">
        <v>10069.3214720183</v>
      </c>
      <c r="D15" s="150">
        <v>10069.3214720183</v>
      </c>
      <c r="E15" s="150">
        <v>10069.3214720183</v>
      </c>
      <c r="F15" s="334"/>
      <c r="G15" s="467" t="s">
        <v>1933</v>
      </c>
      <c r="H15" s="150">
        <v>8997.3559234500008</v>
      </c>
      <c r="I15" s="150">
        <v>8997.3559234500008</v>
      </c>
      <c r="J15" s="337"/>
      <c r="K15" s="328"/>
      <c r="L15" s="330"/>
    </row>
    <row r="16" spans="1:12" ht="15" customHeight="1">
      <c r="A16" s="335"/>
      <c r="B16" s="468" t="s">
        <v>1934</v>
      </c>
      <c r="C16" s="150">
        <v>299625</v>
      </c>
      <c r="D16" s="150">
        <v>299625</v>
      </c>
      <c r="E16" s="150">
        <v>299625</v>
      </c>
      <c r="F16" s="337"/>
      <c r="G16" s="352"/>
      <c r="H16" s="352"/>
      <c r="I16" s="352"/>
      <c r="J16" s="328"/>
      <c r="K16" s="328"/>
      <c r="L16" s="330"/>
    </row>
    <row r="17" spans="1:12" ht="15" customHeight="1">
      <c r="A17" s="335"/>
      <c r="B17" s="468" t="s">
        <v>1935</v>
      </c>
      <c r="C17" s="150">
        <v>18</v>
      </c>
      <c r="D17" s="150">
        <v>18</v>
      </c>
      <c r="E17" s="150">
        <v>18</v>
      </c>
      <c r="F17" s="337"/>
      <c r="G17" s="328"/>
      <c r="H17" s="328"/>
      <c r="I17" s="328"/>
      <c r="J17" s="328"/>
      <c r="K17" s="328"/>
      <c r="L17" s="330"/>
    </row>
    <row r="18" spans="1:12" ht="15" customHeight="1">
      <c r="A18" s="335"/>
      <c r="B18" s="441" t="s">
        <v>1936</v>
      </c>
      <c r="C18" s="150">
        <v>0</v>
      </c>
      <c r="D18" s="150">
        <v>0</v>
      </c>
      <c r="E18" s="150">
        <v>0</v>
      </c>
      <c r="F18" s="327"/>
      <c r="G18" s="328"/>
      <c r="H18" s="328"/>
      <c r="I18" s="328"/>
      <c r="J18" s="328"/>
      <c r="K18" s="328"/>
      <c r="L18" s="330"/>
    </row>
    <row r="19" spans="1:12" ht="15" customHeight="1">
      <c r="A19" s="335"/>
      <c r="B19" s="469" t="s">
        <v>1937</v>
      </c>
      <c r="C19" s="778">
        <v>91891.400807675804</v>
      </c>
      <c r="D19" s="778"/>
      <c r="E19" s="778"/>
      <c r="F19" s="327"/>
      <c r="G19" s="328"/>
      <c r="H19" s="328"/>
      <c r="I19" s="328"/>
      <c r="J19" s="328"/>
      <c r="K19" s="328"/>
      <c r="L19" s="330"/>
    </row>
    <row r="20" spans="1:12" ht="15" customHeight="1">
      <c r="A20" s="335"/>
      <c r="B20" s="338" t="s">
        <v>1938</v>
      </c>
      <c r="C20" s="778">
        <v>92822.986280113197</v>
      </c>
      <c r="D20" s="778"/>
      <c r="E20" s="778"/>
      <c r="F20" s="327"/>
      <c r="G20" s="328"/>
      <c r="H20" s="328"/>
      <c r="I20" s="328"/>
      <c r="J20" s="328"/>
      <c r="K20" s="328"/>
      <c r="L20" s="330"/>
    </row>
    <row r="21" spans="1:12" ht="15" customHeight="1">
      <c r="A21" s="327"/>
      <c r="B21" s="800"/>
      <c r="C21" s="800"/>
      <c r="D21" s="800"/>
      <c r="E21" s="800"/>
      <c r="F21" s="328"/>
      <c r="G21" s="329"/>
      <c r="H21" s="329"/>
      <c r="I21" s="329"/>
      <c r="J21" s="329"/>
      <c r="K21" s="329"/>
      <c r="L21" s="330"/>
    </row>
    <row r="22" spans="1:12" ht="19.5" customHeight="1">
      <c r="A22" s="335"/>
      <c r="B22" s="783" t="s">
        <v>1939</v>
      </c>
      <c r="C22" s="784"/>
      <c r="D22" s="784"/>
      <c r="E22" s="785"/>
      <c r="F22" s="359"/>
      <c r="G22" s="801" t="s">
        <v>1940</v>
      </c>
      <c r="H22" s="802"/>
      <c r="I22" s="470">
        <v>925284055.24656606</v>
      </c>
      <c r="J22" s="803" t="s">
        <v>1941</v>
      </c>
      <c r="K22" s="803"/>
      <c r="L22" s="334"/>
    </row>
    <row r="23" spans="1:12" ht="15" customHeight="1">
      <c r="A23" s="335"/>
      <c r="B23" s="786"/>
      <c r="C23" s="787"/>
      <c r="D23" s="787"/>
      <c r="E23" s="788"/>
      <c r="F23" s="445"/>
      <c r="G23" s="789" t="s">
        <v>1942</v>
      </c>
      <c r="H23" s="789"/>
      <c r="I23" s="470">
        <v>299625</v>
      </c>
      <c r="J23" s="790" t="s">
        <v>1943</v>
      </c>
      <c r="K23" s="790"/>
      <c r="L23" s="334"/>
    </row>
    <row r="24" spans="1:12" ht="15" customHeight="1">
      <c r="A24" s="327"/>
      <c r="B24" s="361"/>
      <c r="C24" s="361"/>
      <c r="D24" s="361"/>
      <c r="E24" s="361"/>
      <c r="F24" s="357"/>
      <c r="G24" s="352"/>
      <c r="H24" s="352"/>
      <c r="I24" s="352"/>
      <c r="J24" s="352"/>
      <c r="K24" s="352"/>
      <c r="L24" s="330"/>
    </row>
    <row r="25" spans="1:12" ht="15" customHeight="1">
      <c r="A25" s="335"/>
      <c r="B25" s="362" t="s">
        <v>1944</v>
      </c>
      <c r="C25" s="471">
        <v>928895694.55383801</v>
      </c>
      <c r="D25" s="471">
        <v>928895694.55383801</v>
      </c>
      <c r="E25" s="471">
        <v>928895694.55383801</v>
      </c>
      <c r="F25" s="337"/>
      <c r="G25" s="328"/>
      <c r="H25" s="328"/>
      <c r="I25" s="328"/>
      <c r="J25" s="328"/>
      <c r="K25" s="328"/>
      <c r="L25" s="330"/>
    </row>
    <row r="26" spans="1:12" ht="15" customHeight="1">
      <c r="A26" s="364"/>
      <c r="B26" s="365"/>
      <c r="C26" s="365"/>
      <c r="D26" s="365"/>
      <c r="E26" s="365"/>
      <c r="F26" s="358"/>
      <c r="G26" s="358"/>
      <c r="H26" s="358"/>
      <c r="I26" s="358"/>
      <c r="J26" s="358"/>
      <c r="K26" s="358"/>
      <c r="L26" s="366"/>
    </row>
    <row r="27" spans="1:12" ht="6.75" customHeight="1">
      <c r="A27" s="472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</row>
    <row r="28" spans="1:12" ht="15" customHeight="1">
      <c r="A28" s="794" t="s">
        <v>1945</v>
      </c>
      <c r="B28" s="738"/>
      <c r="C28" s="738"/>
      <c r="D28" s="738"/>
      <c r="E28" s="738"/>
      <c r="F28" s="738"/>
      <c r="G28" s="325"/>
      <c r="H28" s="325"/>
      <c r="I28" s="325"/>
      <c r="J28" s="325"/>
      <c r="K28" s="325"/>
      <c r="L28" s="326"/>
    </row>
    <row r="29" spans="1:12" ht="15" customHeight="1">
      <c r="A29" s="327"/>
      <c r="B29" s="329"/>
      <c r="C29" s="329"/>
      <c r="D29" s="328"/>
      <c r="E29" s="328"/>
      <c r="F29" s="328"/>
      <c r="G29" s="328"/>
      <c r="H29" s="328"/>
      <c r="I29" s="328"/>
      <c r="J29" s="328"/>
      <c r="K29" s="328"/>
      <c r="L29" s="330"/>
    </row>
    <row r="30" spans="1:12" ht="15" customHeight="1">
      <c r="A30" s="335"/>
      <c r="B30" s="212" t="s">
        <v>299</v>
      </c>
      <c r="C30" s="152" t="s">
        <v>4</v>
      </c>
      <c r="D30" s="337"/>
      <c r="E30" s="329"/>
      <c r="F30" s="329"/>
      <c r="G30" s="329"/>
      <c r="H30" s="329"/>
      <c r="I30" s="328"/>
      <c r="J30" s="328"/>
      <c r="K30" s="328"/>
      <c r="L30" s="330"/>
    </row>
    <row r="31" spans="1:12" ht="15" customHeight="1">
      <c r="A31" s="335"/>
      <c r="B31" s="468" t="s">
        <v>1946</v>
      </c>
      <c r="C31" s="221">
        <v>1014846034</v>
      </c>
      <c r="D31" s="347"/>
      <c r="E31" s="713" t="s">
        <v>1713</v>
      </c>
      <c r="F31" s="713"/>
      <c r="G31" s="713"/>
      <c r="H31" s="372">
        <v>75000</v>
      </c>
      <c r="I31" s="337"/>
      <c r="J31" s="328"/>
      <c r="K31" s="328"/>
      <c r="L31" s="330"/>
    </row>
    <row r="32" spans="1:12" ht="15" customHeight="1">
      <c r="A32" s="335"/>
      <c r="B32" s="468" t="s">
        <v>1947</v>
      </c>
      <c r="C32" s="150">
        <v>0</v>
      </c>
      <c r="D32" s="337"/>
      <c r="E32" s="373"/>
      <c r="F32" s="373"/>
      <c r="G32" s="373"/>
      <c r="H32" s="373"/>
      <c r="I32" s="329"/>
      <c r="J32" s="328"/>
      <c r="K32" s="328"/>
      <c r="L32" s="330"/>
    </row>
    <row r="33" spans="1:12" ht="15" customHeight="1">
      <c r="A33" s="335"/>
      <c r="B33" s="468" t="s">
        <v>1948</v>
      </c>
      <c r="C33" s="150">
        <v>0</v>
      </c>
      <c r="D33" s="347"/>
      <c r="E33" s="725" t="s">
        <v>1714</v>
      </c>
      <c r="F33" s="473"/>
      <c r="G33" s="739" t="s">
        <v>1715</v>
      </c>
      <c r="H33" s="782"/>
      <c r="I33" s="723">
        <v>1.4315564055894701</v>
      </c>
      <c r="J33" s="337"/>
      <c r="K33" s="328"/>
      <c r="L33" s="330"/>
    </row>
    <row r="34" spans="1:12" ht="15" customHeight="1">
      <c r="A34" s="335"/>
      <c r="B34" s="468" t="s">
        <v>1949</v>
      </c>
      <c r="C34" s="150">
        <v>6171.8557943200003</v>
      </c>
      <c r="D34" s="347"/>
      <c r="E34" s="726"/>
      <c r="F34" s="474"/>
      <c r="G34" s="715" t="s">
        <v>1716</v>
      </c>
      <c r="H34" s="716"/>
      <c r="I34" s="724"/>
      <c r="J34" s="337"/>
      <c r="K34" s="328"/>
      <c r="L34" s="330"/>
    </row>
    <row r="35" spans="1:12" ht="15" customHeight="1">
      <c r="A35" s="335"/>
      <c r="B35" s="468" t="s">
        <v>1950</v>
      </c>
      <c r="C35" s="150">
        <v>12493.50527704</v>
      </c>
      <c r="D35" s="337"/>
      <c r="E35" s="352"/>
      <c r="F35" s="352"/>
      <c r="G35" s="352"/>
      <c r="H35" s="352"/>
      <c r="I35" s="352"/>
      <c r="J35" s="328"/>
      <c r="K35" s="328"/>
      <c r="L35" s="330"/>
    </row>
    <row r="36" spans="1:12" ht="15" customHeight="1">
      <c r="A36" s="335"/>
      <c r="B36" s="468" t="s">
        <v>1951</v>
      </c>
      <c r="C36" s="221">
        <v>2825.50012913</v>
      </c>
      <c r="D36" s="337"/>
      <c r="E36" s="328"/>
      <c r="F36" s="328"/>
      <c r="G36" s="328"/>
      <c r="H36" s="328"/>
      <c r="I36" s="328"/>
      <c r="J36" s="328"/>
      <c r="K36" s="328"/>
      <c r="L36" s="330"/>
    </row>
    <row r="37" spans="1:12" ht="15" customHeight="1">
      <c r="A37" s="335"/>
      <c r="B37" s="468" t="s">
        <v>1952</v>
      </c>
      <c r="C37" s="150">
        <v>9975.4052158100003</v>
      </c>
      <c r="D37" s="337"/>
      <c r="E37" s="329"/>
      <c r="F37" s="329"/>
      <c r="G37" s="329"/>
      <c r="H37" s="328"/>
      <c r="I37" s="328"/>
      <c r="J37" s="328"/>
      <c r="K37" s="328"/>
      <c r="L37" s="330"/>
    </row>
    <row r="38" spans="1:12" ht="15" customHeight="1">
      <c r="A38" s="335"/>
      <c r="B38" s="468" t="s">
        <v>1953</v>
      </c>
      <c r="C38" s="150">
        <v>8997.3559234500008</v>
      </c>
      <c r="D38" s="347"/>
      <c r="E38" s="774" t="s">
        <v>1715</v>
      </c>
      <c r="F38" s="774"/>
      <c r="G38" s="475">
        <v>26264.765373350001</v>
      </c>
      <c r="H38" s="337"/>
      <c r="I38" s="328"/>
      <c r="J38" s="328"/>
      <c r="K38" s="328"/>
      <c r="L38" s="330"/>
    </row>
    <row r="39" spans="1:12" ht="15" customHeight="1">
      <c r="A39" s="335"/>
      <c r="B39" s="468" t="s">
        <v>1954</v>
      </c>
      <c r="C39" s="475">
        <v>805162165.22406602</v>
      </c>
      <c r="D39" s="347"/>
      <c r="E39" s="774" t="s">
        <v>1717</v>
      </c>
      <c r="F39" s="774"/>
      <c r="G39" s="221">
        <v>18347</v>
      </c>
      <c r="H39" s="337"/>
      <c r="I39" s="328"/>
      <c r="J39" s="328"/>
      <c r="K39" s="328"/>
      <c r="L39" s="330"/>
    </row>
    <row r="40" spans="1:12" ht="15" customHeight="1">
      <c r="A40" s="327"/>
      <c r="B40" s="373"/>
      <c r="C40" s="373"/>
      <c r="D40" s="329"/>
      <c r="E40" s="373"/>
      <c r="F40" s="373"/>
      <c r="G40" s="373"/>
      <c r="H40" s="329"/>
      <c r="I40" s="329"/>
      <c r="J40" s="329"/>
      <c r="K40" s="329"/>
      <c r="L40" s="330"/>
    </row>
    <row r="41" spans="1:12" ht="15" customHeight="1">
      <c r="A41" s="335"/>
      <c r="B41" s="805" t="s">
        <v>1955</v>
      </c>
      <c r="C41" s="798" t="s">
        <v>1956</v>
      </c>
      <c r="D41" s="798"/>
      <c r="E41" s="798"/>
      <c r="F41" s="798"/>
      <c r="G41" s="798"/>
      <c r="H41" s="798"/>
      <c r="I41" s="798"/>
      <c r="J41" s="799"/>
      <c r="K41" s="807" t="s">
        <v>1957</v>
      </c>
      <c r="L41" s="334"/>
    </row>
    <row r="42" spans="1:12" ht="15" customHeight="1">
      <c r="A42" s="335"/>
      <c r="B42" s="806"/>
      <c r="C42" s="791" t="s">
        <v>1953</v>
      </c>
      <c r="D42" s="791"/>
      <c r="E42" s="791"/>
      <c r="F42" s="791"/>
      <c r="G42" s="791"/>
      <c r="H42" s="791"/>
      <c r="I42" s="791"/>
      <c r="J42" s="792"/>
      <c r="K42" s="807"/>
      <c r="L42" s="334"/>
    </row>
    <row r="43" spans="1:12" ht="15" customHeight="1">
      <c r="A43" s="364"/>
      <c r="B43" s="370"/>
      <c r="C43" s="371"/>
      <c r="D43" s="371"/>
      <c r="E43" s="371"/>
      <c r="F43" s="371"/>
      <c r="G43" s="371"/>
      <c r="H43" s="371"/>
      <c r="I43" s="371"/>
      <c r="J43" s="365"/>
      <c r="K43" s="365"/>
      <c r="L43" s="366"/>
    </row>
    <row r="44" spans="1:12" ht="19.5" customHeight="1">
      <c r="A44" s="796" t="s">
        <v>1958</v>
      </c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433"/>
    </row>
    <row r="45" spans="1:12" ht="14.25" customHeight="1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</row>
    <row r="46" spans="1:12" ht="23.25" customHeight="1">
      <c r="A46" s="779" t="s">
        <v>1959</v>
      </c>
      <c r="B46" s="779"/>
      <c r="C46" s="476"/>
      <c r="D46" s="477"/>
      <c r="E46" s="478"/>
      <c r="F46" s="478"/>
      <c r="G46" s="478"/>
      <c r="H46" s="478"/>
      <c r="I46" s="478"/>
      <c r="J46" s="478"/>
      <c r="K46" s="478"/>
      <c r="L46" s="479"/>
    </row>
    <row r="47" spans="1:12" ht="18" customHeight="1">
      <c r="A47" s="480"/>
      <c r="B47" s="481"/>
      <c r="C47" s="482"/>
      <c r="D47" s="482"/>
      <c r="E47" s="482"/>
      <c r="F47" s="482"/>
      <c r="G47" s="482"/>
      <c r="H47" s="482"/>
      <c r="I47" s="483"/>
      <c r="J47" s="483"/>
      <c r="K47" s="483"/>
      <c r="L47" s="484"/>
    </row>
    <row r="48" spans="1:12" ht="15" customHeight="1">
      <c r="A48" s="485"/>
      <c r="B48" s="804" t="s">
        <v>1960</v>
      </c>
      <c r="C48" s="804"/>
      <c r="D48" s="804"/>
      <c r="E48" s="804"/>
      <c r="F48" s="804"/>
      <c r="G48" s="804"/>
      <c r="H48" s="487">
        <v>91891.400807675804</v>
      </c>
      <c r="I48" s="488"/>
      <c r="J48" s="482"/>
      <c r="K48" s="482"/>
      <c r="L48" s="484"/>
    </row>
    <row r="49" spans="1:12" ht="15" customHeight="1">
      <c r="A49" s="489"/>
      <c r="B49" s="490"/>
      <c r="C49" s="491"/>
      <c r="D49" s="491"/>
      <c r="E49" s="491"/>
      <c r="F49" s="490"/>
      <c r="G49" s="492"/>
      <c r="H49" s="493" t="s">
        <v>1961</v>
      </c>
      <c r="I49" s="494"/>
      <c r="J49" s="152" t="s">
        <v>1962</v>
      </c>
      <c r="K49" s="152" t="s">
        <v>300</v>
      </c>
      <c r="L49" s="495"/>
    </row>
    <row r="50" spans="1:12" ht="15" customHeight="1">
      <c r="A50" s="489"/>
      <c r="B50" s="496"/>
      <c r="C50" s="713" t="s">
        <v>1963</v>
      </c>
      <c r="D50" s="713"/>
      <c r="E50" s="713"/>
      <c r="F50" s="488"/>
      <c r="G50" s="483"/>
      <c r="H50" s="497"/>
      <c r="I50" s="496"/>
      <c r="J50" s="336" t="s">
        <v>1964</v>
      </c>
      <c r="K50" s="498">
        <v>75000</v>
      </c>
      <c r="L50" s="495"/>
    </row>
    <row r="51" spans="1:12" ht="15" customHeight="1">
      <c r="A51" s="489"/>
      <c r="B51" s="483"/>
      <c r="C51" s="481"/>
      <c r="D51" s="481"/>
      <c r="E51" s="481"/>
      <c r="F51" s="483"/>
      <c r="G51" s="483"/>
      <c r="H51" s="483"/>
      <c r="I51" s="496"/>
      <c r="J51" s="486" t="s">
        <v>1965</v>
      </c>
      <c r="K51" s="346">
        <v>0.2</v>
      </c>
      <c r="L51" s="495"/>
    </row>
    <row r="52" spans="1:12" ht="15" customHeight="1">
      <c r="A52" s="489"/>
      <c r="B52" s="496"/>
      <c r="C52" s="212" t="s">
        <v>1966</v>
      </c>
      <c r="D52" s="713" t="s">
        <v>1967</v>
      </c>
      <c r="E52" s="713"/>
      <c r="F52" s="488"/>
      <c r="G52" s="483"/>
      <c r="H52" s="483"/>
      <c r="I52" s="496"/>
      <c r="J52" s="486" t="s">
        <v>1968</v>
      </c>
      <c r="K52" s="346">
        <v>0.1</v>
      </c>
      <c r="L52" s="495"/>
    </row>
    <row r="53" spans="1:12" ht="15" customHeight="1">
      <c r="A53" s="489"/>
      <c r="B53" s="496"/>
      <c r="C53" s="487">
        <v>92822.986280113197</v>
      </c>
      <c r="D53" s="795">
        <v>90000</v>
      </c>
      <c r="E53" s="795"/>
      <c r="F53" s="488"/>
      <c r="G53" s="483"/>
      <c r="H53" s="483"/>
      <c r="I53" s="496"/>
      <c r="J53" s="212" t="s">
        <v>1969</v>
      </c>
      <c r="K53" s="346">
        <v>0.33</v>
      </c>
      <c r="L53" s="495"/>
    </row>
    <row r="54" spans="1:12" ht="15" customHeight="1">
      <c r="A54" s="489"/>
      <c r="B54" s="483"/>
      <c r="C54" s="497"/>
      <c r="D54" s="497"/>
      <c r="E54" s="497"/>
      <c r="F54" s="483"/>
      <c r="G54" s="483"/>
      <c r="H54" s="483"/>
      <c r="I54" s="496"/>
      <c r="J54" s="212" t="s">
        <v>1970</v>
      </c>
      <c r="K54" s="346">
        <v>0.33</v>
      </c>
      <c r="L54" s="495"/>
    </row>
    <row r="55" spans="1:12" ht="15" customHeight="1">
      <c r="A55" s="489"/>
      <c r="B55" s="482"/>
      <c r="C55" s="482"/>
      <c r="D55" s="482"/>
      <c r="E55" s="482"/>
      <c r="F55" s="482"/>
      <c r="G55" s="482"/>
      <c r="H55" s="482"/>
      <c r="I55" s="483"/>
      <c r="J55" s="497"/>
      <c r="K55" s="478"/>
      <c r="L55" s="484"/>
    </row>
    <row r="56" spans="1:12" ht="15" customHeight="1">
      <c r="A56" s="485"/>
      <c r="B56" s="775" t="s">
        <v>1971</v>
      </c>
      <c r="C56" s="776"/>
      <c r="D56" s="776"/>
      <c r="E56" s="776"/>
      <c r="F56" s="776"/>
      <c r="G56" s="777"/>
      <c r="H56" s="487">
        <v>84466.400807675804</v>
      </c>
      <c r="I56" s="488"/>
      <c r="J56" s="483"/>
      <c r="K56" s="483"/>
      <c r="L56" s="484"/>
    </row>
    <row r="57" spans="1:12" ht="15" customHeight="1">
      <c r="A57" s="489"/>
      <c r="B57" s="497"/>
      <c r="C57" s="481"/>
      <c r="D57" s="481"/>
      <c r="E57" s="481"/>
      <c r="F57" s="497"/>
      <c r="G57" s="499"/>
      <c r="H57" s="493" t="s">
        <v>275</v>
      </c>
      <c r="I57" s="488"/>
      <c r="J57" s="483"/>
      <c r="K57" s="483"/>
      <c r="L57" s="484"/>
    </row>
    <row r="58" spans="1:12" ht="15" customHeight="1">
      <c r="A58" s="489"/>
      <c r="B58" s="496"/>
      <c r="C58" s="714" t="s">
        <v>1972</v>
      </c>
      <c r="D58" s="715"/>
      <c r="E58" s="716"/>
      <c r="F58" s="488"/>
      <c r="G58" s="483"/>
      <c r="H58" s="497"/>
      <c r="I58" s="483"/>
      <c r="J58" s="483"/>
      <c r="K58" s="483"/>
      <c r="L58" s="484"/>
    </row>
    <row r="59" spans="1:12" ht="15" customHeight="1">
      <c r="A59" s="489"/>
      <c r="B59" s="483"/>
      <c r="C59" s="481"/>
      <c r="D59" s="481"/>
      <c r="E59" s="481"/>
      <c r="F59" s="483"/>
      <c r="G59" s="483"/>
      <c r="H59" s="483"/>
      <c r="I59" s="483"/>
      <c r="J59" s="483"/>
      <c r="K59" s="483"/>
      <c r="L59" s="484"/>
    </row>
    <row r="60" spans="1:12" ht="15" customHeight="1">
      <c r="A60" s="489"/>
      <c r="B60" s="496"/>
      <c r="C60" s="212" t="s">
        <v>1966</v>
      </c>
      <c r="D60" s="714" t="s">
        <v>1973</v>
      </c>
      <c r="E60" s="716"/>
      <c r="F60" s="488"/>
      <c r="G60" s="483"/>
      <c r="H60" s="483"/>
      <c r="I60" s="483"/>
      <c r="J60" s="483"/>
      <c r="K60" s="483"/>
      <c r="L60" s="484"/>
    </row>
    <row r="61" spans="1:12" ht="15" customHeight="1">
      <c r="A61" s="489"/>
      <c r="B61" s="496"/>
      <c r="C61" s="487">
        <v>92822.986280113197</v>
      </c>
      <c r="D61" s="780">
        <v>67500</v>
      </c>
      <c r="E61" s="781"/>
      <c r="F61" s="488"/>
      <c r="G61" s="483"/>
      <c r="H61" s="483"/>
      <c r="I61" s="483"/>
      <c r="J61" s="483"/>
      <c r="K61" s="483"/>
      <c r="L61" s="484"/>
    </row>
    <row r="62" spans="1:12" ht="15" customHeight="1">
      <c r="A62" s="489"/>
      <c r="B62" s="482"/>
      <c r="C62" s="481"/>
      <c r="D62" s="481"/>
      <c r="E62" s="481"/>
      <c r="F62" s="482"/>
      <c r="G62" s="482"/>
      <c r="H62" s="482"/>
      <c r="I62" s="483"/>
      <c r="J62" s="483"/>
      <c r="K62" s="483"/>
      <c r="L62" s="484"/>
    </row>
    <row r="63" spans="1:12" ht="15" customHeight="1">
      <c r="A63" s="485"/>
      <c r="B63" s="775" t="s">
        <v>1974</v>
      </c>
      <c r="C63" s="776"/>
      <c r="D63" s="776"/>
      <c r="E63" s="776"/>
      <c r="F63" s="776"/>
      <c r="G63" s="777"/>
      <c r="H63" s="487">
        <v>92822.986280113197</v>
      </c>
      <c r="I63" s="488"/>
      <c r="J63" s="483"/>
      <c r="K63" s="483"/>
      <c r="L63" s="484"/>
    </row>
    <row r="64" spans="1:12" ht="15" customHeight="1">
      <c r="A64" s="489"/>
      <c r="B64" s="497"/>
      <c r="C64" s="497"/>
      <c r="D64" s="497"/>
      <c r="E64" s="497"/>
      <c r="F64" s="497"/>
      <c r="G64" s="499"/>
      <c r="H64" s="493" t="s">
        <v>275</v>
      </c>
      <c r="I64" s="488"/>
      <c r="J64" s="483"/>
      <c r="K64" s="483"/>
      <c r="L64" s="484"/>
    </row>
    <row r="65" spans="1:12" ht="15" customHeight="1">
      <c r="A65" s="500"/>
      <c r="B65" s="501"/>
      <c r="C65" s="501"/>
      <c r="D65" s="501"/>
      <c r="E65" s="501"/>
      <c r="F65" s="501"/>
      <c r="G65" s="501"/>
      <c r="H65" s="502"/>
      <c r="I65" s="501"/>
      <c r="J65" s="501"/>
      <c r="K65" s="501"/>
      <c r="L65" s="503"/>
    </row>
    <row r="66" spans="1:12">
      <c r="A66" s="504"/>
    </row>
  </sheetData>
  <mergeCells count="36">
    <mergeCell ref="B41:B42"/>
    <mergeCell ref="K41:K42"/>
    <mergeCell ref="H13:I13"/>
    <mergeCell ref="C13:E13"/>
    <mergeCell ref="G34:H34"/>
    <mergeCell ref="E31:G31"/>
    <mergeCell ref="C42:J42"/>
    <mergeCell ref="D60:E60"/>
    <mergeCell ref="G11:L11"/>
    <mergeCell ref="A11:F11"/>
    <mergeCell ref="E38:F38"/>
    <mergeCell ref="D53:E53"/>
    <mergeCell ref="A28:F28"/>
    <mergeCell ref="A44:K44"/>
    <mergeCell ref="C41:J41"/>
    <mergeCell ref="C50:E50"/>
    <mergeCell ref="B21:E21"/>
    <mergeCell ref="G22:H22"/>
    <mergeCell ref="J22:K22"/>
    <mergeCell ref="B48:G48"/>
    <mergeCell ref="E39:F39"/>
    <mergeCell ref="B63:G63"/>
    <mergeCell ref="B56:G56"/>
    <mergeCell ref="C58:E58"/>
    <mergeCell ref="F2:J9"/>
    <mergeCell ref="C19:E19"/>
    <mergeCell ref="A46:B46"/>
    <mergeCell ref="D61:E61"/>
    <mergeCell ref="C20:E20"/>
    <mergeCell ref="G33:H33"/>
    <mergeCell ref="E33:E34"/>
    <mergeCell ref="I33:I34"/>
    <mergeCell ref="D52:E52"/>
    <mergeCell ref="B22:E23"/>
    <mergeCell ref="G23:H23"/>
    <mergeCell ref="J23:K23"/>
  </mergeCells>
  <hyperlinks>
    <hyperlink ref="D4" location="'Rekapitulace'!B5" display="&lt;&lt;&lt; Zpět na rekapitulaci" xr:uid="{00000000-0004-0000-1900-000000000000}"/>
  </hyperlink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1850</v>
      </c>
    </row>
    <row r="2" spans="1:10">
      <c r="A2" s="30" t="s">
        <v>0</v>
      </c>
      <c r="B2" s="31" t="s">
        <v>14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291745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3515</v>
      </c>
      <c r="F21" s="150">
        <v>291745</v>
      </c>
      <c r="G21" s="424">
        <v>3515</v>
      </c>
      <c r="H21" s="150">
        <v>291745</v>
      </c>
      <c r="I21" s="424">
        <v>3515</v>
      </c>
      <c r="J21" s="150">
        <v>291745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 t="s">
        <v>275</v>
      </c>
      <c r="F26" s="430">
        <v>0</v>
      </c>
      <c r="G26" s="431" t="s">
        <v>275</v>
      </c>
      <c r="H26" s="430">
        <v>0</v>
      </c>
      <c r="I26" s="431">
        <v>0</v>
      </c>
      <c r="J26" s="430">
        <v>0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291745</v>
      </c>
      <c r="G29" s="212"/>
      <c r="H29" s="434">
        <v>291745</v>
      </c>
      <c r="I29" s="212"/>
      <c r="J29" s="434">
        <v>291745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1A00-000000000000}"/>
  </hyperlink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1975</v>
      </c>
    </row>
    <row r="2" spans="1:10">
      <c r="A2" s="30" t="s">
        <v>0</v>
      </c>
      <c r="B2" s="31" t="s">
        <v>14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15041133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6309</v>
      </c>
      <c r="C14" s="169">
        <v>7250</v>
      </c>
      <c r="D14" s="514">
        <v>87.020689655172404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15041132.57</v>
      </c>
      <c r="C17" s="518">
        <v>15807380</v>
      </c>
      <c r="D17" s="519">
        <v>95.152596888288898</v>
      </c>
    </row>
    <row r="18" spans="1:7" ht="15" customHeight="1">
      <c r="A18" s="520" t="s">
        <v>1984</v>
      </c>
      <c r="B18" s="521">
        <v>15041132.57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6309</v>
      </c>
      <c r="C21" s="169">
        <v>7250</v>
      </c>
      <c r="D21" s="514">
        <v>87.020689655172404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15041132.57</v>
      </c>
      <c r="C24" s="534">
        <v>15807380</v>
      </c>
      <c r="D24" s="535">
        <v>95.152596888288898</v>
      </c>
    </row>
    <row r="25" spans="1:7" ht="15" customHeight="1">
      <c r="A25" s="536" t="s">
        <v>1984</v>
      </c>
      <c r="B25" s="537">
        <v>15041132.57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6309</v>
      </c>
      <c r="C28" s="169">
        <v>7250</v>
      </c>
      <c r="D28" s="514">
        <v>87.020689655172404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15041132.57</v>
      </c>
      <c r="C31" s="534">
        <v>15807380</v>
      </c>
      <c r="D31" s="535">
        <v>95.152596888288898</v>
      </c>
    </row>
    <row r="32" spans="1:7" ht="15" customHeight="1">
      <c r="A32" s="543" t="s">
        <v>1984</v>
      </c>
      <c r="B32" s="544">
        <v>15041132.57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1B00-000000000000}"/>
  </hyperlink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1987</v>
      </c>
    </row>
    <row r="2" spans="1:10">
      <c r="A2" s="30" t="s">
        <v>0</v>
      </c>
      <c r="B2" s="31" t="s">
        <v>14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1671436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1761</v>
      </c>
      <c r="C14" s="169">
        <v>4905</v>
      </c>
      <c r="D14" s="514">
        <v>35.902140672782899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1671436</v>
      </c>
      <c r="C17" s="518">
        <v>4639864</v>
      </c>
      <c r="D17" s="519">
        <v>36.023383443997503</v>
      </c>
    </row>
    <row r="18" spans="1:7" ht="15" customHeight="1">
      <c r="A18" s="520" t="s">
        <v>1984</v>
      </c>
      <c r="B18" s="521">
        <v>1671436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1761</v>
      </c>
      <c r="C21" s="169">
        <v>4905</v>
      </c>
      <c r="D21" s="514">
        <v>35.902140672782899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1671436</v>
      </c>
      <c r="C24" s="534">
        <v>4639864</v>
      </c>
      <c r="D24" s="535">
        <v>36.023383443997503</v>
      </c>
    </row>
    <row r="25" spans="1:7" ht="15" customHeight="1">
      <c r="A25" s="536" t="s">
        <v>1984</v>
      </c>
      <c r="B25" s="537">
        <v>1671436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1761</v>
      </c>
      <c r="C28" s="169">
        <v>4905</v>
      </c>
      <c r="D28" s="514">
        <v>35.902140672782899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1671436</v>
      </c>
      <c r="C31" s="534">
        <v>4639864</v>
      </c>
      <c r="D31" s="535">
        <v>36.023383443997503</v>
      </c>
    </row>
    <row r="32" spans="1:7" ht="15" customHeight="1">
      <c r="A32" s="543" t="s">
        <v>1984</v>
      </c>
      <c r="B32" s="544">
        <v>1671436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1C00-000000000000}"/>
  </hyperlink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3"/>
  <sheetViews>
    <sheetView showGridLines="0" workbookViewId="0"/>
  </sheetViews>
  <sheetFormatPr defaultColWidth="12.140625" defaultRowHeight="15" customHeight="1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>
      <c r="A1" s="30" t="s">
        <v>1</v>
      </c>
      <c r="B1" s="31" t="s">
        <v>297</v>
      </c>
    </row>
    <row r="2" spans="1:11">
      <c r="A2" s="30" t="s">
        <v>0</v>
      </c>
      <c r="B2" s="31" t="s">
        <v>14</v>
      </c>
      <c r="F2" s="643" t="s">
        <v>298</v>
      </c>
      <c r="G2" s="644"/>
      <c r="H2" s="644"/>
      <c r="I2" s="644"/>
      <c r="J2" s="644"/>
    </row>
    <row r="3" spans="1:1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1">
      <c r="A4" s="30" t="s">
        <v>267</v>
      </c>
      <c r="B4" s="31" t="s">
        <v>20</v>
      </c>
      <c r="D4" s="18" t="s">
        <v>268</v>
      </c>
      <c r="F4" s="645"/>
      <c r="G4" s="646"/>
      <c r="H4" s="646"/>
      <c r="I4" s="646"/>
      <c r="J4" s="646"/>
    </row>
    <row r="5" spans="1:1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1">
      <c r="A7" s="30" t="s">
        <v>273</v>
      </c>
      <c r="B7" s="32">
        <v>921910679</v>
      </c>
      <c r="F7" s="645"/>
      <c r="G7" s="646"/>
      <c r="H7" s="646"/>
      <c r="I7" s="646"/>
      <c r="J7" s="646"/>
    </row>
    <row r="8" spans="1:1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1" ht="20.25" customHeight="1">
      <c r="A11" s="33" t="s">
        <v>299</v>
      </c>
      <c r="B11" s="34" t="s">
        <v>300</v>
      </c>
      <c r="C11" s="35"/>
      <c r="D11" s="36"/>
      <c r="E11" s="36"/>
      <c r="F11" s="36"/>
      <c r="G11" s="36"/>
      <c r="H11" s="36"/>
      <c r="I11" s="36"/>
      <c r="J11" s="36"/>
      <c r="K11" s="36"/>
    </row>
    <row r="12" spans="1:11" ht="15" customHeight="1">
      <c r="A12" s="37" t="s">
        <v>301</v>
      </c>
      <c r="B12" s="38">
        <v>1046256280</v>
      </c>
      <c r="C12" s="35"/>
      <c r="D12" s="36"/>
      <c r="E12" s="36"/>
      <c r="F12" s="36"/>
      <c r="G12" s="36"/>
      <c r="H12" s="36"/>
      <c r="I12" s="36"/>
      <c r="J12" s="36"/>
      <c r="K12" s="36"/>
    </row>
    <row r="13" spans="1:11" ht="15" customHeight="1">
      <c r="A13" s="39" t="s">
        <v>302</v>
      </c>
      <c r="B13" s="40">
        <v>0</v>
      </c>
      <c r="C13" s="35"/>
      <c r="D13" s="36"/>
      <c r="F13" s="36"/>
      <c r="G13" s="36"/>
      <c r="H13" s="36"/>
      <c r="I13" s="36"/>
      <c r="J13" s="36"/>
      <c r="K13" s="36"/>
    </row>
    <row r="14" spans="1:11" ht="15" customHeight="1">
      <c r="A14" s="39" t="s">
        <v>303</v>
      </c>
      <c r="B14" s="40">
        <v>0</v>
      </c>
      <c r="C14" s="35"/>
      <c r="D14" s="36"/>
      <c r="E14" s="36"/>
      <c r="F14" s="36"/>
      <c r="G14" s="36"/>
      <c r="H14" s="36"/>
      <c r="I14" s="41"/>
      <c r="J14" s="41"/>
      <c r="K14" s="41"/>
    </row>
    <row r="15" spans="1:11" ht="18">
      <c r="A15" s="42" t="s">
        <v>304</v>
      </c>
      <c r="B15" s="43">
        <v>3755747</v>
      </c>
      <c r="C15" s="44"/>
      <c r="D15" s="41"/>
      <c r="E15" s="41"/>
      <c r="F15" s="41"/>
      <c r="G15" s="41"/>
      <c r="H15" s="45"/>
      <c r="I15" s="665" t="s">
        <v>305</v>
      </c>
      <c r="J15" s="666"/>
      <c r="K15" s="667"/>
    </row>
    <row r="16" spans="1:11" ht="22.5" customHeight="1">
      <c r="A16" s="33" t="s">
        <v>306</v>
      </c>
      <c r="B16" s="46" t="s">
        <v>307</v>
      </c>
      <c r="C16" s="46" t="s">
        <v>308</v>
      </c>
      <c r="D16" s="47" t="s">
        <v>6</v>
      </c>
      <c r="E16" s="48" t="s">
        <v>309</v>
      </c>
      <c r="F16" s="46" t="s">
        <v>307</v>
      </c>
      <c r="G16" s="46" t="s">
        <v>308</v>
      </c>
      <c r="H16" s="47" t="s">
        <v>307</v>
      </c>
      <c r="I16" s="49" t="s">
        <v>4</v>
      </c>
      <c r="J16" s="50" t="s">
        <v>308</v>
      </c>
      <c r="K16" s="51" t="s">
        <v>6</v>
      </c>
    </row>
    <row r="17" spans="1:20" ht="15" customHeight="1">
      <c r="A17" s="52" t="s">
        <v>310</v>
      </c>
      <c r="B17" s="53">
        <v>8183.4355012599999</v>
      </c>
      <c r="C17" s="53">
        <v>8183.4355012599999</v>
      </c>
      <c r="D17" s="54">
        <v>8183.4355012599999</v>
      </c>
      <c r="E17" s="52" t="s">
        <v>311</v>
      </c>
      <c r="F17" s="53">
        <v>7850.02950917</v>
      </c>
      <c r="G17" s="53">
        <v>7850.02950917</v>
      </c>
      <c r="H17" s="54">
        <v>7850.02950917</v>
      </c>
      <c r="I17" s="55">
        <v>104.247194124564</v>
      </c>
      <c r="J17" s="56">
        <v>104.247194124564</v>
      </c>
      <c r="K17" s="57">
        <v>104.247194124564</v>
      </c>
    </row>
    <row r="18" spans="1:20" ht="15" customHeight="1">
      <c r="A18" s="39" t="s">
        <v>312</v>
      </c>
      <c r="B18" s="58">
        <v>9084</v>
      </c>
      <c r="C18" s="58">
        <v>9084</v>
      </c>
      <c r="D18" s="59">
        <v>9084</v>
      </c>
      <c r="E18" s="39" t="s">
        <v>313</v>
      </c>
      <c r="F18" s="58">
        <v>8544</v>
      </c>
      <c r="G18" s="58">
        <v>8544</v>
      </c>
      <c r="H18" s="59">
        <v>8544</v>
      </c>
      <c r="I18" s="60">
        <v>106.32022471910101</v>
      </c>
      <c r="J18" s="61">
        <v>106.32022471910101</v>
      </c>
      <c r="K18" s="62">
        <v>106.32022471910101</v>
      </c>
      <c r="O18" s="63"/>
    </row>
    <row r="19" spans="1:20" ht="15" customHeight="1">
      <c r="A19" s="39" t="s">
        <v>314</v>
      </c>
      <c r="B19" s="64">
        <v>0.90086256068472004</v>
      </c>
      <c r="C19" s="64">
        <v>0.90086256068472004</v>
      </c>
      <c r="D19" s="65">
        <v>0.90086256068472004</v>
      </c>
      <c r="E19" s="39" t="s">
        <v>315</v>
      </c>
      <c r="F19" s="64">
        <v>0.91877686202832398</v>
      </c>
      <c r="G19" s="64">
        <v>0.91877686202832398</v>
      </c>
      <c r="H19" s="65">
        <v>0.91877686202832398</v>
      </c>
      <c r="I19" s="66">
        <v>98.050201078850293</v>
      </c>
      <c r="J19" s="67">
        <v>98.050201078850293</v>
      </c>
      <c r="K19" s="68">
        <v>98.050201078850293</v>
      </c>
    </row>
    <row r="20" spans="1:20" ht="15" customHeight="1">
      <c r="A20" s="69" t="s">
        <v>316</v>
      </c>
      <c r="B20" s="70">
        <v>1730.7423945999999</v>
      </c>
      <c r="C20" s="70">
        <v>1730.7423945999999</v>
      </c>
      <c r="D20" s="71">
        <v>1730.7423945999999</v>
      </c>
      <c r="E20" s="69" t="s">
        <v>317</v>
      </c>
      <c r="F20" s="70">
        <v>2125.3757066399999</v>
      </c>
      <c r="G20" s="70">
        <v>2125.3757066399999</v>
      </c>
      <c r="H20" s="71">
        <v>2125.3757066399999</v>
      </c>
      <c r="I20" s="60">
        <v>81.432303436653299</v>
      </c>
      <c r="J20" s="61">
        <v>81.432303436653299</v>
      </c>
      <c r="K20" s="62">
        <v>81.432303436653299</v>
      </c>
    </row>
    <row r="21" spans="1:20" ht="15" customHeight="1">
      <c r="A21" s="69" t="s">
        <v>318</v>
      </c>
      <c r="B21" s="72">
        <v>825</v>
      </c>
      <c r="C21" s="72">
        <v>825</v>
      </c>
      <c r="D21" s="73">
        <v>825</v>
      </c>
      <c r="E21" s="69" t="s">
        <v>319</v>
      </c>
      <c r="F21" s="72">
        <v>899</v>
      </c>
      <c r="G21" s="72">
        <v>899</v>
      </c>
      <c r="H21" s="73">
        <v>899</v>
      </c>
      <c r="I21" s="60">
        <v>91.768631813125694</v>
      </c>
      <c r="J21" s="61">
        <v>91.768631813125694</v>
      </c>
      <c r="K21" s="62">
        <v>91.768631813125694</v>
      </c>
    </row>
    <row r="22" spans="1:20" ht="15" customHeight="1">
      <c r="A22" s="69" t="s">
        <v>320</v>
      </c>
      <c r="B22" s="70">
        <v>2.0978695692121199</v>
      </c>
      <c r="C22" s="70">
        <v>2.0978695692121199</v>
      </c>
      <c r="D22" s="71">
        <v>2.0978695692121199</v>
      </c>
      <c r="E22" s="69" t="s">
        <v>321</v>
      </c>
      <c r="F22" s="70">
        <v>2.3641554022691902</v>
      </c>
      <c r="G22" s="70">
        <v>2.3641554022691902</v>
      </c>
      <c r="H22" s="71">
        <v>2.3641554022691902</v>
      </c>
      <c r="I22" s="66">
        <v>88.736534290365199</v>
      </c>
      <c r="J22" s="67">
        <v>88.736534290365199</v>
      </c>
      <c r="K22" s="68">
        <v>88.736534290365199</v>
      </c>
    </row>
    <row r="23" spans="1:20" ht="15" customHeight="1">
      <c r="A23" s="39" t="s">
        <v>322</v>
      </c>
      <c r="B23" s="64">
        <v>9914.1778958600007</v>
      </c>
      <c r="C23" s="64">
        <v>9914.1778958600007</v>
      </c>
      <c r="D23" s="65">
        <v>9914.1778958600007</v>
      </c>
      <c r="E23" s="39" t="s">
        <v>323</v>
      </c>
      <c r="F23" s="64">
        <v>9975.4052158100003</v>
      </c>
      <c r="G23" s="64">
        <v>9975.4052158100003</v>
      </c>
      <c r="H23" s="65">
        <v>9975.4052158100003</v>
      </c>
      <c r="I23" s="74">
        <v>99.386217214986303</v>
      </c>
      <c r="J23" s="75">
        <v>99.386217214986303</v>
      </c>
      <c r="K23" s="76">
        <v>99.386217214986303</v>
      </c>
    </row>
    <row r="24" spans="1:20" ht="18">
      <c r="A24" s="42" t="s">
        <v>324</v>
      </c>
      <c r="B24" s="77">
        <v>9909</v>
      </c>
      <c r="C24" s="78">
        <v>9909</v>
      </c>
      <c r="D24" s="79">
        <v>9909</v>
      </c>
      <c r="E24" s="80" t="s">
        <v>325</v>
      </c>
      <c r="F24" s="77">
        <v>9443</v>
      </c>
      <c r="G24" s="77">
        <v>9443</v>
      </c>
      <c r="H24" s="81">
        <v>9443</v>
      </c>
      <c r="I24" s="82">
        <v>104.934872392248</v>
      </c>
      <c r="J24" s="83">
        <v>104.934872392248</v>
      </c>
      <c r="K24" s="84">
        <v>104.934872392248</v>
      </c>
    </row>
    <row r="25" spans="1:20" ht="18">
      <c r="A25" s="85" t="s">
        <v>326</v>
      </c>
      <c r="B25" s="86">
        <v>1.1000000000000001</v>
      </c>
      <c r="C25" s="87"/>
      <c r="D25" s="88"/>
      <c r="E25" s="89" t="s">
        <v>327</v>
      </c>
      <c r="F25" s="661">
        <v>13008.92652834</v>
      </c>
      <c r="G25" s="661"/>
      <c r="H25" s="662"/>
      <c r="I25" s="663"/>
      <c r="J25" s="664"/>
      <c r="K25" s="90"/>
    </row>
    <row r="26" spans="1:20" ht="22.5" customHeight="1">
      <c r="A26" s="33" t="s">
        <v>328</v>
      </c>
      <c r="B26" s="46" t="s">
        <v>4</v>
      </c>
      <c r="C26" s="91" t="s">
        <v>308</v>
      </c>
      <c r="D26" s="92" t="s">
        <v>6</v>
      </c>
      <c r="E26" s="668" t="s">
        <v>329</v>
      </c>
      <c r="F26" s="669"/>
      <c r="G26" s="669"/>
      <c r="H26" s="670"/>
      <c r="I26" s="93"/>
      <c r="J26" s="94"/>
      <c r="K26" s="94"/>
      <c r="T26" s="63"/>
    </row>
    <row r="27" spans="1:20" ht="15" customHeight="1">
      <c r="A27" s="37" t="s">
        <v>330</v>
      </c>
      <c r="B27" s="95">
        <v>1</v>
      </c>
      <c r="C27" s="95">
        <v>1</v>
      </c>
      <c r="D27" s="96">
        <v>1</v>
      </c>
      <c r="E27" s="97"/>
      <c r="F27" s="98" t="s">
        <v>331</v>
      </c>
      <c r="G27" s="98" t="s">
        <v>332</v>
      </c>
      <c r="H27" s="99"/>
      <c r="I27" s="100"/>
      <c r="J27" s="101"/>
      <c r="K27" s="101"/>
    </row>
    <row r="28" spans="1:20" ht="15" customHeight="1">
      <c r="A28" s="39" t="s">
        <v>333</v>
      </c>
      <c r="B28" s="64">
        <v>9914.1779999999999</v>
      </c>
      <c r="C28" s="64">
        <v>9914.1779999999999</v>
      </c>
      <c r="D28" s="65">
        <v>9914.1779999999999</v>
      </c>
      <c r="E28" s="102" t="s">
        <v>334</v>
      </c>
      <c r="F28" s="103">
        <v>825</v>
      </c>
      <c r="G28" s="103">
        <v>899</v>
      </c>
      <c r="H28" s="104"/>
      <c r="I28" s="100"/>
      <c r="J28" s="101"/>
      <c r="K28" s="101"/>
    </row>
    <row r="29" spans="1:20" ht="15" customHeight="1">
      <c r="A29" s="69" t="s">
        <v>310</v>
      </c>
      <c r="B29" s="70" t="s">
        <v>275</v>
      </c>
      <c r="C29" s="70" t="s">
        <v>275</v>
      </c>
      <c r="D29" s="71" t="s">
        <v>275</v>
      </c>
      <c r="E29" s="102" t="s">
        <v>335</v>
      </c>
      <c r="F29" s="103">
        <v>9909</v>
      </c>
      <c r="G29" s="103">
        <v>9443</v>
      </c>
      <c r="H29" s="104"/>
      <c r="I29" s="100"/>
      <c r="J29" s="101"/>
      <c r="K29" s="101"/>
    </row>
    <row r="30" spans="1:20" ht="15" customHeight="1">
      <c r="A30" s="69" t="s">
        <v>336</v>
      </c>
      <c r="B30" s="70" t="s">
        <v>275</v>
      </c>
      <c r="C30" s="70" t="s">
        <v>275</v>
      </c>
      <c r="D30" s="71" t="s">
        <v>275</v>
      </c>
      <c r="E30" s="105" t="s">
        <v>337</v>
      </c>
      <c r="F30" s="106">
        <v>8.3257644565546496</v>
      </c>
      <c r="G30" s="106">
        <v>9.5202795721698603</v>
      </c>
      <c r="H30" s="107"/>
      <c r="I30" s="100"/>
      <c r="J30" s="101"/>
      <c r="K30" s="101"/>
    </row>
    <row r="31" spans="1:20" ht="15" customHeight="1">
      <c r="A31" s="39" t="s">
        <v>338</v>
      </c>
      <c r="B31" s="58">
        <v>921910679.18200004</v>
      </c>
      <c r="C31" s="58">
        <v>921910679.18200004</v>
      </c>
      <c r="D31" s="59">
        <v>921910679.18200004</v>
      </c>
      <c r="E31" s="637"/>
      <c r="F31" s="638"/>
      <c r="G31" s="638"/>
      <c r="H31" s="639"/>
      <c r="I31" s="108"/>
      <c r="J31" s="101"/>
      <c r="K31" s="101"/>
    </row>
    <row r="32" spans="1:20" ht="18">
      <c r="A32" s="109" t="s">
        <v>339</v>
      </c>
      <c r="B32" s="78">
        <v>805162165.22399998</v>
      </c>
      <c r="C32" s="78">
        <v>805162165.22399998</v>
      </c>
      <c r="D32" s="79">
        <v>805162165.22399998</v>
      </c>
      <c r="E32" s="110" t="s">
        <v>340</v>
      </c>
      <c r="F32" s="111">
        <v>1.02460017747409</v>
      </c>
      <c r="G32" s="111">
        <v>1.02460017747409</v>
      </c>
      <c r="H32" s="111">
        <v>1.02460017747409</v>
      </c>
      <c r="I32" s="112"/>
      <c r="J32" s="101"/>
      <c r="K32" s="113"/>
    </row>
    <row r="33" spans="1:11" ht="18">
      <c r="A33" s="114" t="s">
        <v>341</v>
      </c>
      <c r="B33" s="115">
        <v>921910679.18200004</v>
      </c>
      <c r="C33" s="115">
        <v>921910679.18200004</v>
      </c>
      <c r="D33" s="116">
        <v>921910679.18200004</v>
      </c>
      <c r="E33" s="653" t="s">
        <v>342</v>
      </c>
      <c r="F33" s="654"/>
      <c r="G33" s="654"/>
      <c r="H33" s="655"/>
      <c r="I33" s="100"/>
      <c r="J33" s="101"/>
      <c r="K33" s="101"/>
    </row>
    <row r="34" spans="1:11" ht="27.75" customHeight="1">
      <c r="A34" s="117" t="s">
        <v>343</v>
      </c>
      <c r="B34" s="118">
        <v>100</v>
      </c>
      <c r="C34" s="118">
        <v>100</v>
      </c>
      <c r="D34" s="118">
        <v>100</v>
      </c>
      <c r="E34" s="656" t="s">
        <v>344</v>
      </c>
      <c r="F34" s="657"/>
      <c r="G34" s="657"/>
      <c r="H34" s="658"/>
      <c r="I34" s="100"/>
      <c r="J34" s="101"/>
      <c r="K34" s="101"/>
    </row>
    <row r="35" spans="1:11" ht="27.75" customHeight="1">
      <c r="A35" s="119" t="s">
        <v>345</v>
      </c>
      <c r="B35" s="120">
        <v>100</v>
      </c>
      <c r="C35" s="120">
        <v>100</v>
      </c>
      <c r="D35" s="120">
        <v>100</v>
      </c>
      <c r="E35" s="647" t="s">
        <v>346</v>
      </c>
      <c r="F35" s="648"/>
      <c r="G35" s="648"/>
      <c r="H35" s="649"/>
      <c r="I35" s="100"/>
      <c r="J35" s="101"/>
      <c r="K35" s="101"/>
    </row>
    <row r="36" spans="1:11" ht="15" customHeight="1">
      <c r="A36" s="121" t="s">
        <v>347</v>
      </c>
      <c r="B36" s="77">
        <v>921910679.18200004</v>
      </c>
      <c r="C36" s="77">
        <v>921910679.18200004</v>
      </c>
      <c r="D36" s="77">
        <v>921910679.18200004</v>
      </c>
      <c r="E36" s="650" t="s">
        <v>348</v>
      </c>
      <c r="F36" s="651"/>
      <c r="G36" s="651"/>
      <c r="H36" s="652"/>
      <c r="I36" s="100"/>
      <c r="J36" s="101"/>
      <c r="K36" s="101"/>
    </row>
    <row r="37" spans="1:11" ht="15" customHeight="1">
      <c r="A37" s="640"/>
      <c r="B37" s="641"/>
      <c r="C37" s="641"/>
      <c r="D37" s="641"/>
      <c r="E37" s="642"/>
      <c r="F37" s="642"/>
      <c r="G37" s="642"/>
      <c r="H37" s="642"/>
      <c r="I37" s="101"/>
      <c r="J37" s="101"/>
      <c r="K37" s="101"/>
    </row>
    <row r="38" spans="1:11" ht="15" customHeight="1">
      <c r="A38" s="117" t="s">
        <v>349</v>
      </c>
      <c r="B38" s="118" t="s">
        <v>275</v>
      </c>
      <c r="C38" s="122">
        <v>9676.1430593356999</v>
      </c>
      <c r="D38" s="123">
        <v>9676.1430593356999</v>
      </c>
      <c r="E38" s="659"/>
      <c r="F38" s="660"/>
      <c r="G38" s="660"/>
      <c r="H38" s="660"/>
      <c r="I38" s="101"/>
      <c r="J38" s="101"/>
      <c r="K38" s="101"/>
    </row>
    <row r="39" spans="1:11" ht="27.75" customHeight="1">
      <c r="A39" s="119" t="s">
        <v>350</v>
      </c>
      <c r="B39" s="120" t="s">
        <v>275</v>
      </c>
      <c r="C39" s="124">
        <v>238.034836524301</v>
      </c>
      <c r="D39" s="125">
        <v>238.034836524301</v>
      </c>
      <c r="E39" s="126"/>
      <c r="F39" s="127"/>
      <c r="G39" s="101"/>
      <c r="J39" s="101"/>
      <c r="K39" s="101"/>
    </row>
    <row r="40" spans="1:11" ht="15" customHeight="1">
      <c r="A40" s="128" t="s">
        <v>351</v>
      </c>
      <c r="B40" s="129" t="s">
        <v>275</v>
      </c>
      <c r="C40" s="130">
        <v>0</v>
      </c>
      <c r="D40" s="131">
        <v>0</v>
      </c>
      <c r="E40" s="132"/>
      <c r="F40" s="133"/>
      <c r="G40" s="101"/>
      <c r="J40" s="101"/>
      <c r="K40" s="101"/>
    </row>
    <row r="41" spans="1:11" ht="15" customHeight="1">
      <c r="A41" s="134" t="s">
        <v>352</v>
      </c>
      <c r="B41" s="135" t="s">
        <v>275</v>
      </c>
      <c r="C41" s="136">
        <v>0</v>
      </c>
      <c r="D41" s="137">
        <v>0</v>
      </c>
      <c r="E41" s="132"/>
      <c r="F41" s="133"/>
      <c r="G41" s="101"/>
      <c r="J41" s="101"/>
      <c r="K41" s="101"/>
    </row>
    <row r="42" spans="1:11" ht="15" customHeight="1">
      <c r="A42" s="640"/>
      <c r="B42" s="641"/>
      <c r="C42" s="642"/>
      <c r="D42" s="642"/>
      <c r="E42" s="138"/>
      <c r="F42" s="139"/>
      <c r="G42" s="101"/>
      <c r="J42" s="101"/>
      <c r="K42" s="101"/>
    </row>
    <row r="43" spans="1:11" ht="15" customHeight="1">
      <c r="A43" s="140"/>
      <c r="B43" s="141" t="s">
        <v>300</v>
      </c>
      <c r="C43" s="142"/>
      <c r="D43" s="101"/>
      <c r="E43" s="138"/>
      <c r="F43" s="139"/>
      <c r="G43" s="101"/>
      <c r="J43" s="101"/>
      <c r="K43" s="101"/>
    </row>
    <row r="44" spans="1:11" ht="15" customHeight="1">
      <c r="A44" s="143" t="s">
        <v>353</v>
      </c>
      <c r="B44" s="144">
        <v>80714.73</v>
      </c>
      <c r="C44" s="142"/>
      <c r="D44" s="101"/>
      <c r="E44" s="138"/>
      <c r="F44" s="139"/>
      <c r="G44" s="101"/>
      <c r="J44" s="101"/>
      <c r="K44" s="101"/>
    </row>
    <row r="45" spans="1:11" ht="18">
      <c r="A45" s="145" t="s">
        <v>354</v>
      </c>
      <c r="B45" s="146">
        <v>65000</v>
      </c>
      <c r="C45" s="147"/>
      <c r="D45" s="101"/>
      <c r="E45" s="138"/>
      <c r="G45" s="101"/>
      <c r="J45" s="101"/>
      <c r="K45" s="101"/>
    </row>
    <row r="46" spans="1:11" ht="15" customHeight="1">
      <c r="A46" s="148"/>
      <c r="B46" s="148"/>
    </row>
    <row r="47" spans="1:11" ht="15" customHeight="1">
      <c r="A47" s="149" t="s">
        <v>355</v>
      </c>
      <c r="B47" s="150">
        <v>0</v>
      </c>
      <c r="C47" s="151"/>
    </row>
    <row r="48" spans="1:11" ht="15" customHeight="1">
      <c r="A48" s="149" t="s">
        <v>356</v>
      </c>
      <c r="B48" s="150">
        <v>0</v>
      </c>
      <c r="C48" s="151"/>
    </row>
    <row r="49" spans="1:6" ht="15" customHeight="1">
      <c r="A49" s="149" t="s">
        <v>357</v>
      </c>
      <c r="B49" s="150">
        <v>0</v>
      </c>
      <c r="C49" s="151"/>
    </row>
    <row r="50" spans="1:6" ht="15" customHeight="1">
      <c r="A50" s="149" t="s">
        <v>358</v>
      </c>
      <c r="B50" s="152" t="s">
        <v>359</v>
      </c>
      <c r="C50" s="151"/>
    </row>
    <row r="51" spans="1:6" ht="15" customHeight="1">
      <c r="A51" s="149" t="s">
        <v>360</v>
      </c>
      <c r="B51" s="152" t="s">
        <v>359</v>
      </c>
      <c r="C51" s="151"/>
    </row>
    <row r="52" spans="1:6" ht="15" customHeight="1">
      <c r="A52" s="153"/>
      <c r="B52" s="153"/>
      <c r="C52" s="154"/>
      <c r="D52" s="154"/>
    </row>
    <row r="53" spans="1:6" ht="15" customHeight="1">
      <c r="A53" s="155" t="s">
        <v>361</v>
      </c>
      <c r="B53" s="156">
        <v>0</v>
      </c>
      <c r="C53" s="156">
        <v>0</v>
      </c>
      <c r="D53" s="157">
        <v>0</v>
      </c>
      <c r="E53" s="158"/>
      <c r="F53" s="159"/>
    </row>
  </sheetData>
  <mergeCells count="13">
    <mergeCell ref="E31:H31"/>
    <mergeCell ref="A42:D42"/>
    <mergeCell ref="F2:J9"/>
    <mergeCell ref="E35:H35"/>
    <mergeCell ref="E36:H36"/>
    <mergeCell ref="E33:H33"/>
    <mergeCell ref="E34:H34"/>
    <mergeCell ref="A37:H37"/>
    <mergeCell ref="E38:H38"/>
    <mergeCell ref="F25:H25"/>
    <mergeCell ref="I25:J25"/>
    <mergeCell ref="I15:K15"/>
    <mergeCell ref="E26:H26"/>
  </mergeCells>
  <hyperlinks>
    <hyperlink ref="D4" location="'Rekapitulace'!B5" display="&lt;&lt;&lt; Zpět na rekapitulaci" xr:uid="{00000000-0004-0000-0200-000000000000}"/>
  </hyperlinks>
  <pageMargins left="0.7" right="0.7" top="0.78740157499999996" bottom="0.78740157499999996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118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362</v>
      </c>
    </row>
    <row r="2" spans="1:21">
      <c r="A2" s="30" t="s">
        <v>0</v>
      </c>
      <c r="B2" s="31" t="s">
        <v>14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1246492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1990</v>
      </c>
      <c r="C12" s="168" t="s">
        <v>275</v>
      </c>
      <c r="D12" s="168" t="s">
        <v>384</v>
      </c>
      <c r="E12" s="169">
        <v>17741</v>
      </c>
      <c r="F12" s="169">
        <v>0</v>
      </c>
      <c r="G12" s="169">
        <v>0</v>
      </c>
      <c r="H12" s="169">
        <v>0</v>
      </c>
      <c r="I12" s="169">
        <v>95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22708.48</v>
      </c>
      <c r="Q12" s="169">
        <v>22708.48</v>
      </c>
      <c r="R12" s="169">
        <v>0</v>
      </c>
      <c r="S12" s="169">
        <v>0</v>
      </c>
      <c r="T12" s="171">
        <v>22708.48</v>
      </c>
      <c r="U12" s="172" t="s">
        <v>1991</v>
      </c>
    </row>
    <row r="13" spans="1:21">
      <c r="A13" s="173" t="s">
        <v>417</v>
      </c>
      <c r="B13" s="174"/>
      <c r="C13" s="174"/>
      <c r="D13" s="174"/>
      <c r="E13" s="175">
        <v>17741</v>
      </c>
      <c r="F13" s="175">
        <v>0</v>
      </c>
      <c r="G13" s="175">
        <v>0</v>
      </c>
      <c r="H13" s="175">
        <v>0</v>
      </c>
      <c r="I13" s="174"/>
      <c r="J13" s="174"/>
      <c r="K13" s="176"/>
      <c r="L13" s="176"/>
      <c r="M13" s="176"/>
      <c r="N13" s="176"/>
      <c r="O13" s="176"/>
      <c r="P13" s="175">
        <v>22708.48</v>
      </c>
      <c r="Q13" s="175">
        <v>22708.48</v>
      </c>
      <c r="R13" s="175">
        <v>0</v>
      </c>
      <c r="S13" s="175">
        <v>0</v>
      </c>
      <c r="T13" s="175">
        <v>22708.48</v>
      </c>
      <c r="U13" s="169"/>
    </row>
    <row r="14" spans="1:21" outlineLevel="1">
      <c r="A14" s="167" t="s">
        <v>1992</v>
      </c>
      <c r="B14" s="168" t="s">
        <v>1990</v>
      </c>
      <c r="C14" s="168" t="s">
        <v>275</v>
      </c>
      <c r="D14" s="168" t="s">
        <v>1993</v>
      </c>
      <c r="E14" s="169">
        <v>130214</v>
      </c>
      <c r="F14" s="169">
        <v>0</v>
      </c>
      <c r="G14" s="169">
        <v>35088.910000000003</v>
      </c>
      <c r="H14" s="169">
        <v>0</v>
      </c>
      <c r="I14" s="169">
        <v>420</v>
      </c>
      <c r="J14" s="169">
        <v>0</v>
      </c>
      <c r="K14" s="170">
        <v>0</v>
      </c>
      <c r="L14" s="170">
        <v>0</v>
      </c>
      <c r="M14" s="170">
        <v>0</v>
      </c>
      <c r="N14" s="170">
        <v>1.23</v>
      </c>
      <c r="O14" s="170">
        <v>0</v>
      </c>
      <c r="P14" s="169">
        <v>160163.22</v>
      </c>
      <c r="Q14" s="169">
        <v>195252.13</v>
      </c>
      <c r="R14" s="169">
        <v>0</v>
      </c>
      <c r="S14" s="169">
        <v>0</v>
      </c>
      <c r="T14" s="171">
        <v>195252.13</v>
      </c>
      <c r="U14" s="172" t="s">
        <v>1991</v>
      </c>
    </row>
    <row r="15" spans="1:21" outlineLevel="1">
      <c r="A15" s="167" t="s">
        <v>1994</v>
      </c>
      <c r="B15" s="168" t="s">
        <v>1990</v>
      </c>
      <c r="C15" s="168" t="s">
        <v>275</v>
      </c>
      <c r="D15" s="168" t="s">
        <v>1993</v>
      </c>
      <c r="E15" s="169">
        <v>278526</v>
      </c>
      <c r="F15" s="169">
        <v>0</v>
      </c>
      <c r="G15" s="169">
        <v>0</v>
      </c>
      <c r="H15" s="169">
        <v>0</v>
      </c>
      <c r="I15" s="169">
        <v>282</v>
      </c>
      <c r="J15" s="169">
        <v>0</v>
      </c>
      <c r="K15" s="170">
        <v>0</v>
      </c>
      <c r="L15" s="170">
        <v>0</v>
      </c>
      <c r="M15" s="170">
        <v>0</v>
      </c>
      <c r="N15" s="170">
        <v>1.35</v>
      </c>
      <c r="O15" s="170">
        <v>0</v>
      </c>
      <c r="P15" s="169">
        <v>376010.1</v>
      </c>
      <c r="Q15" s="169">
        <v>376010.1</v>
      </c>
      <c r="R15" s="169">
        <v>0</v>
      </c>
      <c r="S15" s="169">
        <v>0</v>
      </c>
      <c r="T15" s="171">
        <v>376010.1</v>
      </c>
      <c r="U15" s="172" t="s">
        <v>1991</v>
      </c>
    </row>
    <row r="16" spans="1:21" outlineLevel="1">
      <c r="A16" s="167" t="s">
        <v>1995</v>
      </c>
      <c r="B16" s="168" t="s">
        <v>1990</v>
      </c>
      <c r="C16" s="168" t="s">
        <v>275</v>
      </c>
      <c r="D16" s="168" t="s">
        <v>1993</v>
      </c>
      <c r="E16" s="169">
        <v>73792</v>
      </c>
      <c r="F16" s="169">
        <v>0</v>
      </c>
      <c r="G16" s="169">
        <v>0</v>
      </c>
      <c r="H16" s="169">
        <v>0</v>
      </c>
      <c r="I16" s="169">
        <v>221</v>
      </c>
      <c r="J16" s="169">
        <v>0</v>
      </c>
      <c r="K16" s="170">
        <v>0</v>
      </c>
      <c r="L16" s="170">
        <v>0</v>
      </c>
      <c r="M16" s="170">
        <v>0</v>
      </c>
      <c r="N16" s="170">
        <v>1.28</v>
      </c>
      <c r="O16" s="170">
        <v>0</v>
      </c>
      <c r="P16" s="169">
        <v>94453.759999999995</v>
      </c>
      <c r="Q16" s="169">
        <v>94453.759999999995</v>
      </c>
      <c r="R16" s="169">
        <v>0</v>
      </c>
      <c r="S16" s="169">
        <v>0</v>
      </c>
      <c r="T16" s="171">
        <v>94453.759999999995</v>
      </c>
      <c r="U16" s="172" t="s">
        <v>1991</v>
      </c>
    </row>
    <row r="17" spans="1:21" outlineLevel="1">
      <c r="A17" s="167" t="s">
        <v>1996</v>
      </c>
      <c r="B17" s="168" t="s">
        <v>1990</v>
      </c>
      <c r="C17" s="168" t="s">
        <v>275</v>
      </c>
      <c r="D17" s="168" t="s">
        <v>384</v>
      </c>
      <c r="E17" s="169">
        <v>984</v>
      </c>
      <c r="F17" s="169">
        <v>0</v>
      </c>
      <c r="G17" s="169">
        <v>0</v>
      </c>
      <c r="H17" s="169">
        <v>0</v>
      </c>
      <c r="I17" s="169">
        <v>5</v>
      </c>
      <c r="J17" s="169">
        <v>0</v>
      </c>
      <c r="K17" s="170">
        <v>0</v>
      </c>
      <c r="L17" s="170">
        <v>0</v>
      </c>
      <c r="M17" s="170">
        <v>0</v>
      </c>
      <c r="N17" s="170">
        <v>1.05</v>
      </c>
      <c r="O17" s="170">
        <v>0</v>
      </c>
      <c r="P17" s="169">
        <v>1033.2</v>
      </c>
      <c r="Q17" s="169">
        <v>1033.2</v>
      </c>
      <c r="R17" s="169">
        <v>0</v>
      </c>
      <c r="S17" s="169">
        <v>0</v>
      </c>
      <c r="T17" s="171">
        <v>1033.2</v>
      </c>
      <c r="U17" s="172" t="s">
        <v>1991</v>
      </c>
    </row>
    <row r="18" spans="1:21" outlineLevel="1">
      <c r="A18" s="167" t="s">
        <v>1992</v>
      </c>
      <c r="B18" s="168" t="s">
        <v>1997</v>
      </c>
      <c r="C18" s="168" t="s">
        <v>275</v>
      </c>
      <c r="D18" s="168" t="s">
        <v>1993</v>
      </c>
      <c r="E18" s="169">
        <v>43955</v>
      </c>
      <c r="F18" s="169">
        <v>29794</v>
      </c>
      <c r="G18" s="169">
        <v>125894.82</v>
      </c>
      <c r="H18" s="169">
        <v>50625.58</v>
      </c>
      <c r="I18" s="169">
        <v>191</v>
      </c>
      <c r="J18" s="169">
        <v>132</v>
      </c>
      <c r="K18" s="170">
        <v>147.53</v>
      </c>
      <c r="L18" s="170">
        <v>248.68</v>
      </c>
      <c r="M18" s="170">
        <v>144.69999999999999</v>
      </c>
      <c r="N18" s="170">
        <v>1.23</v>
      </c>
      <c r="O18" s="170">
        <v>0</v>
      </c>
      <c r="P18" s="169">
        <v>54064.65</v>
      </c>
      <c r="Q18" s="169">
        <v>179959.47</v>
      </c>
      <c r="R18" s="169">
        <v>0</v>
      </c>
      <c r="S18" s="169">
        <v>0</v>
      </c>
      <c r="T18" s="171">
        <v>179959.47</v>
      </c>
      <c r="U18" s="172" t="s">
        <v>1998</v>
      </c>
    </row>
    <row r="19" spans="1:21" outlineLevel="1">
      <c r="A19" s="167" t="s">
        <v>1999</v>
      </c>
      <c r="B19" s="168" t="s">
        <v>1997</v>
      </c>
      <c r="C19" s="168" t="s">
        <v>275</v>
      </c>
      <c r="D19" s="168" t="s">
        <v>1993</v>
      </c>
      <c r="E19" s="169">
        <v>203869</v>
      </c>
      <c r="F19" s="169">
        <v>174056</v>
      </c>
      <c r="G19" s="169">
        <v>0</v>
      </c>
      <c r="H19" s="169">
        <v>0</v>
      </c>
      <c r="I19" s="169">
        <v>139</v>
      </c>
      <c r="J19" s="169">
        <v>111</v>
      </c>
      <c r="K19" s="170">
        <v>117.13</v>
      </c>
      <c r="L19" s="170">
        <v>0</v>
      </c>
      <c r="M19" s="170">
        <v>125.23</v>
      </c>
      <c r="N19" s="170">
        <v>1.25</v>
      </c>
      <c r="O19" s="170">
        <v>0</v>
      </c>
      <c r="P19" s="169">
        <v>254836.25</v>
      </c>
      <c r="Q19" s="169">
        <v>254836.25</v>
      </c>
      <c r="R19" s="169">
        <v>0</v>
      </c>
      <c r="S19" s="169">
        <v>0</v>
      </c>
      <c r="T19" s="171">
        <v>254836.25</v>
      </c>
      <c r="U19" s="172" t="s">
        <v>1998</v>
      </c>
    </row>
    <row r="20" spans="1:21" outlineLevel="1">
      <c r="A20" s="167" t="s">
        <v>1995</v>
      </c>
      <c r="B20" s="168" t="s">
        <v>1997</v>
      </c>
      <c r="C20" s="168" t="s">
        <v>275</v>
      </c>
      <c r="D20" s="168" t="s">
        <v>1993</v>
      </c>
      <c r="E20" s="169">
        <v>95499</v>
      </c>
      <c r="F20" s="169">
        <v>42785</v>
      </c>
      <c r="G20" s="169">
        <v>0</v>
      </c>
      <c r="H20" s="169">
        <v>0</v>
      </c>
      <c r="I20" s="169">
        <v>97</v>
      </c>
      <c r="J20" s="169">
        <v>59</v>
      </c>
      <c r="K20" s="170">
        <v>223.21</v>
      </c>
      <c r="L20" s="170">
        <v>0</v>
      </c>
      <c r="M20" s="170">
        <v>164.41</v>
      </c>
      <c r="N20" s="170">
        <v>1.28</v>
      </c>
      <c r="O20" s="170">
        <v>0</v>
      </c>
      <c r="P20" s="169">
        <v>122238.72</v>
      </c>
      <c r="Q20" s="169">
        <v>122238.72</v>
      </c>
      <c r="R20" s="169">
        <v>0</v>
      </c>
      <c r="S20" s="169">
        <v>0</v>
      </c>
      <c r="T20" s="171">
        <v>122238.72</v>
      </c>
      <c r="U20" s="172" t="s">
        <v>1998</v>
      </c>
    </row>
    <row r="21" spans="1:21" outlineLevel="1">
      <c r="A21" s="167" t="s">
        <v>2000</v>
      </c>
      <c r="B21" s="168" t="s">
        <v>1997</v>
      </c>
      <c r="C21" s="168" t="s">
        <v>275</v>
      </c>
      <c r="D21" s="168" t="s">
        <v>1993</v>
      </c>
      <c r="E21" s="169">
        <v>0</v>
      </c>
      <c r="F21" s="169">
        <v>3520</v>
      </c>
      <c r="G21" s="169">
        <v>0</v>
      </c>
      <c r="H21" s="169">
        <v>0</v>
      </c>
      <c r="I21" s="169">
        <v>0</v>
      </c>
      <c r="J21" s="169">
        <v>16</v>
      </c>
      <c r="K21" s="170">
        <v>0</v>
      </c>
      <c r="L21" s="170">
        <v>0</v>
      </c>
      <c r="M21" s="170">
        <v>0</v>
      </c>
      <c r="N21" s="170">
        <v>1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1998</v>
      </c>
    </row>
    <row r="22" spans="1:21">
      <c r="A22" s="173" t="s">
        <v>2001</v>
      </c>
      <c r="B22" s="174"/>
      <c r="C22" s="174"/>
      <c r="D22" s="174"/>
      <c r="E22" s="175">
        <v>826839</v>
      </c>
      <c r="F22" s="175">
        <v>250155</v>
      </c>
      <c r="G22" s="175">
        <v>160983.73000000001</v>
      </c>
      <c r="H22" s="175">
        <v>50625.58</v>
      </c>
      <c r="I22" s="174"/>
      <c r="J22" s="174"/>
      <c r="K22" s="176"/>
      <c r="L22" s="176"/>
      <c r="M22" s="176"/>
      <c r="N22" s="176"/>
      <c r="O22" s="176"/>
      <c r="P22" s="175">
        <v>1062799.8999999999</v>
      </c>
      <c r="Q22" s="175">
        <v>1223783.6299999999</v>
      </c>
      <c r="R22" s="175">
        <v>0</v>
      </c>
      <c r="S22" s="175">
        <v>0</v>
      </c>
      <c r="T22" s="175">
        <v>1223783.6299999999</v>
      </c>
      <c r="U22" s="169"/>
    </row>
    <row r="23" spans="1:21">
      <c r="A23" s="177" t="s">
        <v>261</v>
      </c>
      <c r="B23" s="178"/>
      <c r="C23" s="178"/>
      <c r="D23" s="178"/>
      <c r="E23" s="179">
        <v>844580</v>
      </c>
      <c r="F23" s="179">
        <v>250155</v>
      </c>
      <c r="G23" s="179">
        <v>160983.73000000001</v>
      </c>
      <c r="H23" s="179">
        <v>50625.58</v>
      </c>
      <c r="I23" s="178"/>
      <c r="J23" s="178"/>
      <c r="K23" s="180"/>
      <c r="L23" s="180"/>
      <c r="M23" s="180"/>
      <c r="N23" s="180"/>
      <c r="O23" s="180"/>
      <c r="P23" s="179">
        <v>1085508.3799999999</v>
      </c>
      <c r="Q23" s="179">
        <v>1246492.1100000001</v>
      </c>
      <c r="R23" s="179">
        <v>0</v>
      </c>
      <c r="S23" s="179">
        <v>0</v>
      </c>
      <c r="T23" s="179">
        <v>1246492.1100000001</v>
      </c>
      <c r="U23" s="169"/>
    </row>
    <row r="24" spans="1:21">
      <c r="A24" s="160" t="s">
        <v>620</v>
      </c>
      <c r="B24" s="161" t="s">
        <v>277</v>
      </c>
      <c r="C24" s="161" t="s">
        <v>365</v>
      </c>
      <c r="D24" s="161" t="s">
        <v>366</v>
      </c>
      <c r="E24" s="161" t="s">
        <v>367</v>
      </c>
      <c r="F24" s="161" t="s">
        <v>368</v>
      </c>
      <c r="G24" s="161" t="s">
        <v>369</v>
      </c>
      <c r="H24" s="161" t="s">
        <v>370</v>
      </c>
      <c r="I24" s="161" t="s">
        <v>371</v>
      </c>
      <c r="J24" s="161" t="s">
        <v>372</v>
      </c>
      <c r="K24" s="162" t="s">
        <v>373</v>
      </c>
      <c r="L24" s="162" t="s">
        <v>374</v>
      </c>
      <c r="M24" s="162" t="s">
        <v>375</v>
      </c>
      <c r="N24" s="163" t="s">
        <v>376</v>
      </c>
      <c r="O24" s="163" t="s">
        <v>377</v>
      </c>
      <c r="P24" s="164" t="s">
        <v>378</v>
      </c>
      <c r="Q24" s="164" t="s">
        <v>379</v>
      </c>
      <c r="R24" s="165" t="s">
        <v>380</v>
      </c>
      <c r="S24" s="165" t="s">
        <v>366</v>
      </c>
      <c r="T24" s="166" t="s">
        <v>293</v>
      </c>
      <c r="U24" s="161" t="s">
        <v>381</v>
      </c>
    </row>
    <row r="25" spans="1:21" outlineLevel="1">
      <c r="A25" s="167" t="s">
        <v>382</v>
      </c>
      <c r="B25" s="168" t="s">
        <v>1990</v>
      </c>
      <c r="C25" s="168" t="s">
        <v>275</v>
      </c>
      <c r="D25" s="168" t="s">
        <v>384</v>
      </c>
      <c r="E25" s="169">
        <v>17741</v>
      </c>
      <c r="F25" s="169">
        <v>0</v>
      </c>
      <c r="G25" s="169">
        <v>0</v>
      </c>
      <c r="H25" s="169">
        <v>0</v>
      </c>
      <c r="I25" s="169">
        <v>95</v>
      </c>
      <c r="J25" s="169">
        <v>0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22708.48</v>
      </c>
      <c r="Q25" s="169">
        <v>22708.48</v>
      </c>
      <c r="R25" s="169">
        <v>0</v>
      </c>
      <c r="S25" s="169">
        <v>0</v>
      </c>
      <c r="T25" s="171">
        <v>22708.48</v>
      </c>
      <c r="U25" s="172" t="s">
        <v>1991</v>
      </c>
    </row>
    <row r="26" spans="1:21">
      <c r="A26" s="173" t="s">
        <v>417</v>
      </c>
      <c r="B26" s="174"/>
      <c r="C26" s="174"/>
      <c r="D26" s="174"/>
      <c r="E26" s="175">
        <v>17741</v>
      </c>
      <c r="F26" s="175">
        <v>0</v>
      </c>
      <c r="G26" s="175">
        <v>0</v>
      </c>
      <c r="H26" s="175">
        <v>0</v>
      </c>
      <c r="I26" s="174"/>
      <c r="J26" s="174"/>
      <c r="K26" s="176"/>
      <c r="L26" s="176"/>
      <c r="M26" s="176"/>
      <c r="N26" s="176"/>
      <c r="O26" s="176"/>
      <c r="P26" s="175">
        <v>22708.48</v>
      </c>
      <c r="Q26" s="175">
        <v>22708.48</v>
      </c>
      <c r="R26" s="175">
        <v>0</v>
      </c>
      <c r="S26" s="175">
        <v>0</v>
      </c>
      <c r="T26" s="175">
        <v>22708.48</v>
      </c>
      <c r="U26" s="169"/>
    </row>
    <row r="27" spans="1:21" outlineLevel="1">
      <c r="A27" s="167" t="s">
        <v>1992</v>
      </c>
      <c r="B27" s="168" t="s">
        <v>1990</v>
      </c>
      <c r="C27" s="168" t="s">
        <v>275</v>
      </c>
      <c r="D27" s="168" t="s">
        <v>1993</v>
      </c>
      <c r="E27" s="169">
        <v>130214</v>
      </c>
      <c r="F27" s="169">
        <v>0</v>
      </c>
      <c r="G27" s="169">
        <v>35088.910000000003</v>
      </c>
      <c r="H27" s="169">
        <v>0</v>
      </c>
      <c r="I27" s="169">
        <v>420</v>
      </c>
      <c r="J27" s="169">
        <v>0</v>
      </c>
      <c r="K27" s="170">
        <v>0</v>
      </c>
      <c r="L27" s="170">
        <v>0</v>
      </c>
      <c r="M27" s="170">
        <v>0</v>
      </c>
      <c r="N27" s="170">
        <v>1.23</v>
      </c>
      <c r="O27" s="170">
        <v>0</v>
      </c>
      <c r="P27" s="169">
        <v>160163.22</v>
      </c>
      <c r="Q27" s="169">
        <v>195252.13</v>
      </c>
      <c r="R27" s="169">
        <v>0</v>
      </c>
      <c r="S27" s="169">
        <v>0</v>
      </c>
      <c r="T27" s="171">
        <v>195252.13</v>
      </c>
      <c r="U27" s="172" t="s">
        <v>1991</v>
      </c>
    </row>
    <row r="28" spans="1:21" outlineLevel="1">
      <c r="A28" s="167" t="s">
        <v>1994</v>
      </c>
      <c r="B28" s="168" t="s">
        <v>1990</v>
      </c>
      <c r="C28" s="168" t="s">
        <v>275</v>
      </c>
      <c r="D28" s="168" t="s">
        <v>1993</v>
      </c>
      <c r="E28" s="169">
        <v>278526</v>
      </c>
      <c r="F28" s="169">
        <v>0</v>
      </c>
      <c r="G28" s="169">
        <v>0</v>
      </c>
      <c r="H28" s="169">
        <v>0</v>
      </c>
      <c r="I28" s="169">
        <v>282</v>
      </c>
      <c r="J28" s="169">
        <v>0</v>
      </c>
      <c r="K28" s="170">
        <v>0</v>
      </c>
      <c r="L28" s="170">
        <v>0</v>
      </c>
      <c r="M28" s="170">
        <v>0</v>
      </c>
      <c r="N28" s="170">
        <v>1.35</v>
      </c>
      <c r="O28" s="170">
        <v>0</v>
      </c>
      <c r="P28" s="169">
        <v>376010.1</v>
      </c>
      <c r="Q28" s="169">
        <v>376010.1</v>
      </c>
      <c r="R28" s="169">
        <v>0</v>
      </c>
      <c r="S28" s="169">
        <v>0</v>
      </c>
      <c r="T28" s="171">
        <v>376010.1</v>
      </c>
      <c r="U28" s="172" t="s">
        <v>1991</v>
      </c>
    </row>
    <row r="29" spans="1:21" outlineLevel="1">
      <c r="A29" s="167" t="s">
        <v>1995</v>
      </c>
      <c r="B29" s="168" t="s">
        <v>1990</v>
      </c>
      <c r="C29" s="168" t="s">
        <v>275</v>
      </c>
      <c r="D29" s="168" t="s">
        <v>1993</v>
      </c>
      <c r="E29" s="169">
        <v>73792</v>
      </c>
      <c r="F29" s="169">
        <v>0</v>
      </c>
      <c r="G29" s="169">
        <v>0</v>
      </c>
      <c r="H29" s="169">
        <v>0</v>
      </c>
      <c r="I29" s="169">
        <v>221</v>
      </c>
      <c r="J29" s="169">
        <v>0</v>
      </c>
      <c r="K29" s="170">
        <v>0</v>
      </c>
      <c r="L29" s="170">
        <v>0</v>
      </c>
      <c r="M29" s="170">
        <v>0</v>
      </c>
      <c r="N29" s="170">
        <v>1.28</v>
      </c>
      <c r="O29" s="170">
        <v>0</v>
      </c>
      <c r="P29" s="169">
        <v>94453.759999999995</v>
      </c>
      <c r="Q29" s="169">
        <v>94453.759999999995</v>
      </c>
      <c r="R29" s="169">
        <v>0</v>
      </c>
      <c r="S29" s="169">
        <v>0</v>
      </c>
      <c r="T29" s="171">
        <v>94453.759999999995</v>
      </c>
      <c r="U29" s="172" t="s">
        <v>1991</v>
      </c>
    </row>
    <row r="30" spans="1:21" outlineLevel="1">
      <c r="A30" s="167" t="s">
        <v>1996</v>
      </c>
      <c r="B30" s="168" t="s">
        <v>1990</v>
      </c>
      <c r="C30" s="168" t="s">
        <v>275</v>
      </c>
      <c r="D30" s="168" t="s">
        <v>384</v>
      </c>
      <c r="E30" s="169">
        <v>984</v>
      </c>
      <c r="F30" s="169">
        <v>0</v>
      </c>
      <c r="G30" s="169">
        <v>0</v>
      </c>
      <c r="H30" s="169">
        <v>0</v>
      </c>
      <c r="I30" s="169">
        <v>5</v>
      </c>
      <c r="J30" s="169">
        <v>0</v>
      </c>
      <c r="K30" s="170">
        <v>0</v>
      </c>
      <c r="L30" s="170">
        <v>0</v>
      </c>
      <c r="M30" s="170">
        <v>0</v>
      </c>
      <c r="N30" s="170">
        <v>1.05</v>
      </c>
      <c r="O30" s="170">
        <v>0</v>
      </c>
      <c r="P30" s="169">
        <v>1033.2</v>
      </c>
      <c r="Q30" s="169">
        <v>1033.2</v>
      </c>
      <c r="R30" s="169">
        <v>0</v>
      </c>
      <c r="S30" s="169">
        <v>0</v>
      </c>
      <c r="T30" s="171">
        <v>1033.2</v>
      </c>
      <c r="U30" s="172" t="s">
        <v>1991</v>
      </c>
    </row>
    <row r="31" spans="1:21" outlineLevel="1">
      <c r="A31" s="167" t="s">
        <v>1992</v>
      </c>
      <c r="B31" s="168" t="s">
        <v>1997</v>
      </c>
      <c r="C31" s="168" t="s">
        <v>275</v>
      </c>
      <c r="D31" s="168" t="s">
        <v>1993</v>
      </c>
      <c r="E31" s="169">
        <v>43955</v>
      </c>
      <c r="F31" s="169">
        <v>29794</v>
      </c>
      <c r="G31" s="169">
        <v>125894.82</v>
      </c>
      <c r="H31" s="169">
        <v>50625.58</v>
      </c>
      <c r="I31" s="169">
        <v>191</v>
      </c>
      <c r="J31" s="169">
        <v>132</v>
      </c>
      <c r="K31" s="170">
        <v>147.53</v>
      </c>
      <c r="L31" s="170">
        <v>248.68</v>
      </c>
      <c r="M31" s="170">
        <v>144.69999999999999</v>
      </c>
      <c r="N31" s="170">
        <v>1.23</v>
      </c>
      <c r="O31" s="170">
        <v>0</v>
      </c>
      <c r="P31" s="169">
        <v>54064.65</v>
      </c>
      <c r="Q31" s="169">
        <v>179959.47</v>
      </c>
      <c r="R31" s="169">
        <v>0</v>
      </c>
      <c r="S31" s="169">
        <v>0</v>
      </c>
      <c r="T31" s="171">
        <v>179959.47</v>
      </c>
      <c r="U31" s="172" t="s">
        <v>1998</v>
      </c>
    </row>
    <row r="32" spans="1:21" outlineLevel="1">
      <c r="A32" s="167" t="s">
        <v>1999</v>
      </c>
      <c r="B32" s="168" t="s">
        <v>1997</v>
      </c>
      <c r="C32" s="168" t="s">
        <v>275</v>
      </c>
      <c r="D32" s="168" t="s">
        <v>1993</v>
      </c>
      <c r="E32" s="169">
        <v>203869</v>
      </c>
      <c r="F32" s="169">
        <v>174056</v>
      </c>
      <c r="G32" s="169">
        <v>0</v>
      </c>
      <c r="H32" s="169">
        <v>0</v>
      </c>
      <c r="I32" s="169">
        <v>139</v>
      </c>
      <c r="J32" s="169">
        <v>111</v>
      </c>
      <c r="K32" s="170">
        <v>117.13</v>
      </c>
      <c r="L32" s="170">
        <v>0</v>
      </c>
      <c r="M32" s="170">
        <v>125.23</v>
      </c>
      <c r="N32" s="170">
        <v>1.25</v>
      </c>
      <c r="O32" s="170">
        <v>0</v>
      </c>
      <c r="P32" s="169">
        <v>254836.25</v>
      </c>
      <c r="Q32" s="169">
        <v>254836.25</v>
      </c>
      <c r="R32" s="169">
        <v>0</v>
      </c>
      <c r="S32" s="169">
        <v>0</v>
      </c>
      <c r="T32" s="171">
        <v>254836.25</v>
      </c>
      <c r="U32" s="172" t="s">
        <v>1998</v>
      </c>
    </row>
    <row r="33" spans="1:21" outlineLevel="1">
      <c r="A33" s="167" t="s">
        <v>1995</v>
      </c>
      <c r="B33" s="168" t="s">
        <v>1997</v>
      </c>
      <c r="C33" s="168" t="s">
        <v>275</v>
      </c>
      <c r="D33" s="168" t="s">
        <v>1993</v>
      </c>
      <c r="E33" s="169">
        <v>95499</v>
      </c>
      <c r="F33" s="169">
        <v>42785</v>
      </c>
      <c r="G33" s="169">
        <v>0</v>
      </c>
      <c r="H33" s="169">
        <v>0</v>
      </c>
      <c r="I33" s="169">
        <v>97</v>
      </c>
      <c r="J33" s="169">
        <v>59</v>
      </c>
      <c r="K33" s="170">
        <v>223.21</v>
      </c>
      <c r="L33" s="170">
        <v>0</v>
      </c>
      <c r="M33" s="170">
        <v>164.41</v>
      </c>
      <c r="N33" s="170">
        <v>1.28</v>
      </c>
      <c r="O33" s="170">
        <v>0</v>
      </c>
      <c r="P33" s="169">
        <v>122238.72</v>
      </c>
      <c r="Q33" s="169">
        <v>122238.72</v>
      </c>
      <c r="R33" s="169">
        <v>0</v>
      </c>
      <c r="S33" s="169">
        <v>0</v>
      </c>
      <c r="T33" s="171">
        <v>122238.72</v>
      </c>
      <c r="U33" s="172" t="s">
        <v>1998</v>
      </c>
    </row>
    <row r="34" spans="1:21" outlineLevel="1">
      <c r="A34" s="167" t="s">
        <v>2000</v>
      </c>
      <c r="B34" s="168" t="s">
        <v>1997</v>
      </c>
      <c r="C34" s="168" t="s">
        <v>275</v>
      </c>
      <c r="D34" s="168" t="s">
        <v>1993</v>
      </c>
      <c r="E34" s="169">
        <v>0</v>
      </c>
      <c r="F34" s="169">
        <v>3520</v>
      </c>
      <c r="G34" s="169">
        <v>0</v>
      </c>
      <c r="H34" s="169">
        <v>0</v>
      </c>
      <c r="I34" s="169">
        <v>0</v>
      </c>
      <c r="J34" s="169">
        <v>16</v>
      </c>
      <c r="K34" s="170">
        <v>0</v>
      </c>
      <c r="L34" s="170">
        <v>0</v>
      </c>
      <c r="M34" s="170">
        <v>0</v>
      </c>
      <c r="N34" s="170">
        <v>1</v>
      </c>
      <c r="O34" s="170">
        <v>0</v>
      </c>
      <c r="P34" s="169">
        <v>0</v>
      </c>
      <c r="Q34" s="169">
        <v>0</v>
      </c>
      <c r="R34" s="169">
        <v>0</v>
      </c>
      <c r="S34" s="169">
        <v>0</v>
      </c>
      <c r="T34" s="171">
        <v>0</v>
      </c>
      <c r="U34" s="172" t="s">
        <v>1998</v>
      </c>
    </row>
    <row r="35" spans="1:21">
      <c r="A35" s="173" t="s">
        <v>2001</v>
      </c>
      <c r="B35" s="174"/>
      <c r="C35" s="174"/>
      <c r="D35" s="174"/>
      <c r="E35" s="175">
        <v>826839</v>
      </c>
      <c r="F35" s="175">
        <v>250155</v>
      </c>
      <c r="G35" s="175">
        <v>160983.73000000001</v>
      </c>
      <c r="H35" s="175">
        <v>50625.58</v>
      </c>
      <c r="I35" s="174"/>
      <c r="J35" s="174"/>
      <c r="K35" s="176"/>
      <c r="L35" s="176"/>
      <c r="M35" s="176"/>
      <c r="N35" s="176"/>
      <c r="O35" s="176"/>
      <c r="P35" s="175">
        <v>1062799.8999999999</v>
      </c>
      <c r="Q35" s="175">
        <v>1223783.6299999999</v>
      </c>
      <c r="R35" s="175">
        <v>0</v>
      </c>
      <c r="S35" s="175">
        <v>0</v>
      </c>
      <c r="T35" s="175">
        <v>1223783.6299999999</v>
      </c>
      <c r="U35" s="169"/>
    </row>
    <row r="36" spans="1:21">
      <c r="A36" s="177" t="s">
        <v>261</v>
      </c>
      <c r="B36" s="178"/>
      <c r="C36" s="178"/>
      <c r="D36" s="178"/>
      <c r="E36" s="179">
        <v>844580</v>
      </c>
      <c r="F36" s="179">
        <v>250155</v>
      </c>
      <c r="G36" s="179">
        <v>160983.73000000001</v>
      </c>
      <c r="H36" s="179">
        <v>50625.58</v>
      </c>
      <c r="I36" s="178"/>
      <c r="J36" s="178"/>
      <c r="K36" s="180"/>
      <c r="L36" s="180"/>
      <c r="M36" s="180"/>
      <c r="N36" s="180"/>
      <c r="O36" s="180"/>
      <c r="P36" s="179">
        <v>1085508.3799999999</v>
      </c>
      <c r="Q36" s="179">
        <v>1246492.1100000001</v>
      </c>
      <c r="R36" s="179">
        <v>0</v>
      </c>
      <c r="S36" s="179">
        <v>0</v>
      </c>
      <c r="T36" s="179">
        <v>1246492.1100000001</v>
      </c>
      <c r="U36" s="169"/>
    </row>
    <row r="37" spans="1:21">
      <c r="A37" s="160" t="s">
        <v>621</v>
      </c>
      <c r="B37" s="161" t="s">
        <v>277</v>
      </c>
      <c r="C37" s="161" t="s">
        <v>365</v>
      </c>
      <c r="D37" s="161" t="s">
        <v>366</v>
      </c>
      <c r="E37" s="161" t="s">
        <v>367</v>
      </c>
      <c r="F37" s="161" t="s">
        <v>368</v>
      </c>
      <c r="G37" s="161" t="s">
        <v>369</v>
      </c>
      <c r="H37" s="161" t="s">
        <v>370</v>
      </c>
      <c r="I37" s="161" t="s">
        <v>371</v>
      </c>
      <c r="J37" s="161" t="s">
        <v>372</v>
      </c>
      <c r="K37" s="162" t="s">
        <v>373</v>
      </c>
      <c r="L37" s="162" t="s">
        <v>374</v>
      </c>
      <c r="M37" s="162" t="s">
        <v>375</v>
      </c>
      <c r="N37" s="163" t="s">
        <v>376</v>
      </c>
      <c r="O37" s="163" t="s">
        <v>377</v>
      </c>
      <c r="P37" s="164" t="s">
        <v>378</v>
      </c>
      <c r="Q37" s="164" t="s">
        <v>379</v>
      </c>
      <c r="R37" s="165" t="s">
        <v>380</v>
      </c>
      <c r="S37" s="165" t="s">
        <v>366</v>
      </c>
      <c r="T37" s="166" t="s">
        <v>293</v>
      </c>
      <c r="U37" s="161" t="s">
        <v>381</v>
      </c>
    </row>
    <row r="38" spans="1:21" outlineLevel="1">
      <c r="A38" s="167" t="s">
        <v>382</v>
      </c>
      <c r="B38" s="168" t="s">
        <v>1990</v>
      </c>
      <c r="C38" s="168" t="s">
        <v>275</v>
      </c>
      <c r="D38" s="168" t="s">
        <v>384</v>
      </c>
      <c r="E38" s="169">
        <v>17741</v>
      </c>
      <c r="F38" s="169">
        <v>0</v>
      </c>
      <c r="G38" s="169">
        <v>0</v>
      </c>
      <c r="H38" s="169">
        <v>0</v>
      </c>
      <c r="I38" s="169">
        <v>95</v>
      </c>
      <c r="J38" s="169">
        <v>0</v>
      </c>
      <c r="K38" s="170">
        <v>0</v>
      </c>
      <c r="L38" s="170">
        <v>0</v>
      </c>
      <c r="M38" s="170">
        <v>0</v>
      </c>
      <c r="N38" s="170">
        <v>1.28</v>
      </c>
      <c r="O38" s="170">
        <v>0</v>
      </c>
      <c r="P38" s="169">
        <v>22708.48</v>
      </c>
      <c r="Q38" s="169">
        <v>22708.48</v>
      </c>
      <c r="R38" s="169">
        <v>0</v>
      </c>
      <c r="S38" s="169">
        <v>0</v>
      </c>
      <c r="T38" s="171">
        <v>22708.48</v>
      </c>
      <c r="U38" s="172" t="s">
        <v>1991</v>
      </c>
    </row>
    <row r="39" spans="1:21">
      <c r="A39" s="173" t="s">
        <v>417</v>
      </c>
      <c r="B39" s="174"/>
      <c r="C39" s="174"/>
      <c r="D39" s="174"/>
      <c r="E39" s="175">
        <v>17741</v>
      </c>
      <c r="F39" s="175">
        <v>0</v>
      </c>
      <c r="G39" s="175">
        <v>0</v>
      </c>
      <c r="H39" s="175">
        <v>0</v>
      </c>
      <c r="I39" s="174"/>
      <c r="J39" s="174"/>
      <c r="K39" s="176"/>
      <c r="L39" s="176"/>
      <c r="M39" s="176"/>
      <c r="N39" s="176"/>
      <c r="O39" s="176"/>
      <c r="P39" s="175">
        <v>22708.48</v>
      </c>
      <c r="Q39" s="175">
        <v>22708.48</v>
      </c>
      <c r="R39" s="175">
        <v>0</v>
      </c>
      <c r="S39" s="175">
        <v>0</v>
      </c>
      <c r="T39" s="175">
        <v>22708.48</v>
      </c>
      <c r="U39" s="169"/>
    </row>
    <row r="40" spans="1:21" outlineLevel="1">
      <c r="A40" s="167" t="s">
        <v>1992</v>
      </c>
      <c r="B40" s="168" t="s">
        <v>1990</v>
      </c>
      <c r="C40" s="168" t="s">
        <v>275</v>
      </c>
      <c r="D40" s="168" t="s">
        <v>1993</v>
      </c>
      <c r="E40" s="169">
        <v>130214</v>
      </c>
      <c r="F40" s="169">
        <v>0</v>
      </c>
      <c r="G40" s="169">
        <v>35088.910000000003</v>
      </c>
      <c r="H40" s="169">
        <v>0</v>
      </c>
      <c r="I40" s="169">
        <v>420</v>
      </c>
      <c r="J40" s="169">
        <v>0</v>
      </c>
      <c r="K40" s="170">
        <v>0</v>
      </c>
      <c r="L40" s="170">
        <v>0</v>
      </c>
      <c r="M40" s="170">
        <v>0</v>
      </c>
      <c r="N40" s="170">
        <v>1.23</v>
      </c>
      <c r="O40" s="170">
        <v>0</v>
      </c>
      <c r="P40" s="169">
        <v>160163.22</v>
      </c>
      <c r="Q40" s="169">
        <v>195252.13</v>
      </c>
      <c r="R40" s="169">
        <v>0</v>
      </c>
      <c r="S40" s="169">
        <v>0</v>
      </c>
      <c r="T40" s="171">
        <v>195252.13</v>
      </c>
      <c r="U40" s="172" t="s">
        <v>1991</v>
      </c>
    </row>
    <row r="41" spans="1:21" outlineLevel="1">
      <c r="A41" s="167" t="s">
        <v>1994</v>
      </c>
      <c r="B41" s="168" t="s">
        <v>1990</v>
      </c>
      <c r="C41" s="168" t="s">
        <v>275</v>
      </c>
      <c r="D41" s="168" t="s">
        <v>1993</v>
      </c>
      <c r="E41" s="169">
        <v>278526</v>
      </c>
      <c r="F41" s="169">
        <v>0</v>
      </c>
      <c r="G41" s="169">
        <v>0</v>
      </c>
      <c r="H41" s="169">
        <v>0</v>
      </c>
      <c r="I41" s="169">
        <v>282</v>
      </c>
      <c r="J41" s="169">
        <v>0</v>
      </c>
      <c r="K41" s="170">
        <v>0</v>
      </c>
      <c r="L41" s="170">
        <v>0</v>
      </c>
      <c r="M41" s="170">
        <v>0</v>
      </c>
      <c r="N41" s="170">
        <v>1.35</v>
      </c>
      <c r="O41" s="170">
        <v>0</v>
      </c>
      <c r="P41" s="169">
        <v>376010.1</v>
      </c>
      <c r="Q41" s="169">
        <v>376010.1</v>
      </c>
      <c r="R41" s="169">
        <v>0</v>
      </c>
      <c r="S41" s="169">
        <v>0</v>
      </c>
      <c r="T41" s="171">
        <v>376010.1</v>
      </c>
      <c r="U41" s="172" t="s">
        <v>1991</v>
      </c>
    </row>
    <row r="42" spans="1:21" outlineLevel="1">
      <c r="A42" s="167" t="s">
        <v>1995</v>
      </c>
      <c r="B42" s="168" t="s">
        <v>1990</v>
      </c>
      <c r="C42" s="168" t="s">
        <v>275</v>
      </c>
      <c r="D42" s="168" t="s">
        <v>1993</v>
      </c>
      <c r="E42" s="169">
        <v>73792</v>
      </c>
      <c r="F42" s="169">
        <v>0</v>
      </c>
      <c r="G42" s="169">
        <v>0</v>
      </c>
      <c r="H42" s="169">
        <v>0</v>
      </c>
      <c r="I42" s="169">
        <v>221</v>
      </c>
      <c r="J42" s="169">
        <v>0</v>
      </c>
      <c r="K42" s="170">
        <v>0</v>
      </c>
      <c r="L42" s="170">
        <v>0</v>
      </c>
      <c r="M42" s="170">
        <v>0</v>
      </c>
      <c r="N42" s="170">
        <v>1.28</v>
      </c>
      <c r="O42" s="170">
        <v>0</v>
      </c>
      <c r="P42" s="169">
        <v>94453.759999999995</v>
      </c>
      <c r="Q42" s="169">
        <v>94453.759999999995</v>
      </c>
      <c r="R42" s="169">
        <v>0</v>
      </c>
      <c r="S42" s="169">
        <v>0</v>
      </c>
      <c r="T42" s="171">
        <v>94453.759999999995</v>
      </c>
      <c r="U42" s="172" t="s">
        <v>1991</v>
      </c>
    </row>
    <row r="43" spans="1:21" outlineLevel="1">
      <c r="A43" s="167" t="s">
        <v>1996</v>
      </c>
      <c r="B43" s="168" t="s">
        <v>1990</v>
      </c>
      <c r="C43" s="168" t="s">
        <v>275</v>
      </c>
      <c r="D43" s="168" t="s">
        <v>384</v>
      </c>
      <c r="E43" s="169">
        <v>984</v>
      </c>
      <c r="F43" s="169">
        <v>0</v>
      </c>
      <c r="G43" s="169">
        <v>0</v>
      </c>
      <c r="H43" s="169">
        <v>0</v>
      </c>
      <c r="I43" s="169">
        <v>5</v>
      </c>
      <c r="J43" s="169">
        <v>0</v>
      </c>
      <c r="K43" s="170">
        <v>0</v>
      </c>
      <c r="L43" s="170">
        <v>0</v>
      </c>
      <c r="M43" s="170">
        <v>0</v>
      </c>
      <c r="N43" s="170">
        <v>1.05</v>
      </c>
      <c r="O43" s="170">
        <v>0</v>
      </c>
      <c r="P43" s="169">
        <v>1033.2</v>
      </c>
      <c r="Q43" s="169">
        <v>1033.2</v>
      </c>
      <c r="R43" s="169">
        <v>0</v>
      </c>
      <c r="S43" s="169">
        <v>0</v>
      </c>
      <c r="T43" s="171">
        <v>1033.2</v>
      </c>
      <c r="U43" s="172" t="s">
        <v>1991</v>
      </c>
    </row>
    <row r="44" spans="1:21" outlineLevel="1">
      <c r="A44" s="167" t="s">
        <v>1992</v>
      </c>
      <c r="B44" s="168" t="s">
        <v>1997</v>
      </c>
      <c r="C44" s="168" t="s">
        <v>275</v>
      </c>
      <c r="D44" s="168" t="s">
        <v>1993</v>
      </c>
      <c r="E44" s="169">
        <v>43955</v>
      </c>
      <c r="F44" s="169">
        <v>29794</v>
      </c>
      <c r="G44" s="169">
        <v>125894.82</v>
      </c>
      <c r="H44" s="169">
        <v>50625.58</v>
      </c>
      <c r="I44" s="169">
        <v>191</v>
      </c>
      <c r="J44" s="169">
        <v>132</v>
      </c>
      <c r="K44" s="170">
        <v>147.53</v>
      </c>
      <c r="L44" s="170">
        <v>248.68</v>
      </c>
      <c r="M44" s="170">
        <v>144.69999999999999</v>
      </c>
      <c r="N44" s="170">
        <v>1.23</v>
      </c>
      <c r="O44" s="170">
        <v>0</v>
      </c>
      <c r="P44" s="169">
        <v>54064.65</v>
      </c>
      <c r="Q44" s="169">
        <v>179959.47</v>
      </c>
      <c r="R44" s="169">
        <v>0</v>
      </c>
      <c r="S44" s="169">
        <v>0</v>
      </c>
      <c r="T44" s="171">
        <v>179959.47</v>
      </c>
      <c r="U44" s="172" t="s">
        <v>1998</v>
      </c>
    </row>
    <row r="45" spans="1:21" outlineLevel="1">
      <c r="A45" s="167" t="s">
        <v>1999</v>
      </c>
      <c r="B45" s="168" t="s">
        <v>1997</v>
      </c>
      <c r="C45" s="168" t="s">
        <v>275</v>
      </c>
      <c r="D45" s="168" t="s">
        <v>1993</v>
      </c>
      <c r="E45" s="169">
        <v>203869</v>
      </c>
      <c r="F45" s="169">
        <v>174056</v>
      </c>
      <c r="G45" s="169">
        <v>0</v>
      </c>
      <c r="H45" s="169">
        <v>0</v>
      </c>
      <c r="I45" s="169">
        <v>139</v>
      </c>
      <c r="J45" s="169">
        <v>111</v>
      </c>
      <c r="K45" s="170">
        <v>117.13</v>
      </c>
      <c r="L45" s="170">
        <v>0</v>
      </c>
      <c r="M45" s="170">
        <v>125.23</v>
      </c>
      <c r="N45" s="170">
        <v>1.25</v>
      </c>
      <c r="O45" s="170">
        <v>0</v>
      </c>
      <c r="P45" s="169">
        <v>254836.25</v>
      </c>
      <c r="Q45" s="169">
        <v>254836.25</v>
      </c>
      <c r="R45" s="169">
        <v>0</v>
      </c>
      <c r="S45" s="169">
        <v>0</v>
      </c>
      <c r="T45" s="171">
        <v>254836.25</v>
      </c>
      <c r="U45" s="172" t="s">
        <v>1998</v>
      </c>
    </row>
    <row r="46" spans="1:21" outlineLevel="1">
      <c r="A46" s="167" t="s">
        <v>1995</v>
      </c>
      <c r="B46" s="168" t="s">
        <v>1997</v>
      </c>
      <c r="C46" s="168" t="s">
        <v>275</v>
      </c>
      <c r="D46" s="168" t="s">
        <v>1993</v>
      </c>
      <c r="E46" s="169">
        <v>95499</v>
      </c>
      <c r="F46" s="169">
        <v>42785</v>
      </c>
      <c r="G46" s="169">
        <v>0</v>
      </c>
      <c r="H46" s="169">
        <v>0</v>
      </c>
      <c r="I46" s="169">
        <v>97</v>
      </c>
      <c r="J46" s="169">
        <v>59</v>
      </c>
      <c r="K46" s="170">
        <v>223.21</v>
      </c>
      <c r="L46" s="170">
        <v>0</v>
      </c>
      <c r="M46" s="170">
        <v>164.41</v>
      </c>
      <c r="N46" s="170">
        <v>1.28</v>
      </c>
      <c r="O46" s="170">
        <v>0</v>
      </c>
      <c r="P46" s="169">
        <v>122238.72</v>
      </c>
      <c r="Q46" s="169">
        <v>122238.72</v>
      </c>
      <c r="R46" s="169">
        <v>0</v>
      </c>
      <c r="S46" s="169">
        <v>0</v>
      </c>
      <c r="T46" s="171">
        <v>122238.72</v>
      </c>
      <c r="U46" s="172" t="s">
        <v>1998</v>
      </c>
    </row>
    <row r="47" spans="1:21" outlineLevel="1">
      <c r="A47" s="167" t="s">
        <v>2000</v>
      </c>
      <c r="B47" s="168" t="s">
        <v>1997</v>
      </c>
      <c r="C47" s="168" t="s">
        <v>275</v>
      </c>
      <c r="D47" s="168" t="s">
        <v>1993</v>
      </c>
      <c r="E47" s="169">
        <v>0</v>
      </c>
      <c r="F47" s="169">
        <v>3520</v>
      </c>
      <c r="G47" s="169">
        <v>0</v>
      </c>
      <c r="H47" s="169">
        <v>0</v>
      </c>
      <c r="I47" s="169">
        <v>0</v>
      </c>
      <c r="J47" s="169">
        <v>16</v>
      </c>
      <c r="K47" s="170">
        <v>0</v>
      </c>
      <c r="L47" s="170">
        <v>0</v>
      </c>
      <c r="M47" s="170">
        <v>0</v>
      </c>
      <c r="N47" s="170">
        <v>1</v>
      </c>
      <c r="O47" s="170">
        <v>0</v>
      </c>
      <c r="P47" s="169">
        <v>0</v>
      </c>
      <c r="Q47" s="169">
        <v>0</v>
      </c>
      <c r="R47" s="169">
        <v>0</v>
      </c>
      <c r="S47" s="169">
        <v>0</v>
      </c>
      <c r="T47" s="171">
        <v>0</v>
      </c>
      <c r="U47" s="172" t="s">
        <v>1998</v>
      </c>
    </row>
    <row r="48" spans="1:21">
      <c r="A48" s="173" t="s">
        <v>2001</v>
      </c>
      <c r="B48" s="174"/>
      <c r="C48" s="174"/>
      <c r="D48" s="174"/>
      <c r="E48" s="175">
        <v>826839</v>
      </c>
      <c r="F48" s="175">
        <v>250155</v>
      </c>
      <c r="G48" s="175">
        <v>160983.73000000001</v>
      </c>
      <c r="H48" s="175">
        <v>50625.58</v>
      </c>
      <c r="I48" s="174"/>
      <c r="J48" s="174"/>
      <c r="K48" s="176"/>
      <c r="L48" s="176"/>
      <c r="M48" s="176"/>
      <c r="N48" s="176"/>
      <c r="O48" s="176"/>
      <c r="P48" s="175">
        <v>1062799.8999999999</v>
      </c>
      <c r="Q48" s="175">
        <v>1223783.6299999999</v>
      </c>
      <c r="R48" s="175">
        <v>0</v>
      </c>
      <c r="S48" s="175">
        <v>0</v>
      </c>
      <c r="T48" s="175">
        <v>1223783.6299999999</v>
      </c>
      <c r="U48" s="169"/>
    </row>
    <row r="49" spans="1:21">
      <c r="A49" s="177" t="s">
        <v>261</v>
      </c>
      <c r="B49" s="178"/>
      <c r="C49" s="178"/>
      <c r="D49" s="178"/>
      <c r="E49" s="179">
        <v>844580</v>
      </c>
      <c r="F49" s="179">
        <v>250155</v>
      </c>
      <c r="G49" s="179">
        <v>160983.73000000001</v>
      </c>
      <c r="H49" s="179">
        <v>50625.58</v>
      </c>
      <c r="I49" s="178"/>
      <c r="J49" s="178"/>
      <c r="K49" s="180"/>
      <c r="L49" s="180"/>
      <c r="M49" s="180"/>
      <c r="N49" s="180"/>
      <c r="O49" s="180"/>
      <c r="P49" s="179">
        <v>1085508.3799999999</v>
      </c>
      <c r="Q49" s="179">
        <v>1246492.1100000001</v>
      </c>
      <c r="R49" s="179">
        <v>0</v>
      </c>
      <c r="S49" s="179">
        <v>0</v>
      </c>
      <c r="T49" s="179">
        <v>1246492.1100000001</v>
      </c>
      <c r="U49" s="169"/>
    </row>
    <row r="50" spans="1:21">
      <c r="A50" s="181"/>
    </row>
    <row r="51" spans="1:21">
      <c r="A51" s="160" t="s">
        <v>622</v>
      </c>
      <c r="B51" s="161" t="s">
        <v>623</v>
      </c>
      <c r="C51" s="161" t="s">
        <v>308</v>
      </c>
      <c r="D51" s="161" t="s">
        <v>6</v>
      </c>
      <c r="E51" s="182"/>
      <c r="F51" s="183"/>
      <c r="G51" s="184"/>
      <c r="H51" s="692" t="s">
        <v>624</v>
      </c>
      <c r="I51" s="693"/>
      <c r="J51" s="693"/>
      <c r="K51" s="693"/>
      <c r="L51" s="185" t="s">
        <v>366</v>
      </c>
      <c r="M51" s="185" t="s">
        <v>623</v>
      </c>
      <c r="N51" s="185" t="s">
        <v>308</v>
      </c>
      <c r="O51" s="185" t="s">
        <v>6</v>
      </c>
      <c r="P51" s="185" t="s">
        <v>625</v>
      </c>
    </row>
    <row r="52" spans="1:21" ht="15" customHeight="1" outlineLevel="1">
      <c r="A52" s="167" t="s">
        <v>626</v>
      </c>
      <c r="B52" s="169">
        <v>363127</v>
      </c>
      <c r="C52" s="169">
        <v>363127</v>
      </c>
      <c r="D52" s="169">
        <v>363127</v>
      </c>
      <c r="E52" s="186"/>
      <c r="F52" s="187"/>
      <c r="G52" s="184"/>
      <c r="H52" s="694" t="s">
        <v>1996</v>
      </c>
      <c r="I52" s="695"/>
      <c r="J52" s="695"/>
      <c r="K52" s="695"/>
      <c r="L52" s="188" t="s">
        <v>384</v>
      </c>
      <c r="M52" s="189">
        <v>1033.2</v>
      </c>
      <c r="N52" s="189">
        <v>1033.2</v>
      </c>
      <c r="O52" s="189">
        <v>1033.2</v>
      </c>
      <c r="P52" s="188" t="s">
        <v>275</v>
      </c>
    </row>
    <row r="53" spans="1:21" ht="15" customHeight="1" outlineLevel="1">
      <c r="A53" s="167" t="s">
        <v>627</v>
      </c>
      <c r="B53" s="169">
        <v>1222750.43</v>
      </c>
      <c r="C53" s="169">
        <v>1222750.43</v>
      </c>
      <c r="D53" s="169">
        <v>1222750.43</v>
      </c>
      <c r="E53" s="186"/>
      <c r="F53" s="187"/>
      <c r="G53" s="184"/>
      <c r="H53" s="694" t="s">
        <v>382</v>
      </c>
      <c r="I53" s="695"/>
      <c r="J53" s="695"/>
      <c r="K53" s="695"/>
      <c r="L53" s="188" t="s">
        <v>384</v>
      </c>
      <c r="M53" s="189">
        <v>22708.48</v>
      </c>
      <c r="N53" s="189">
        <v>22708.48</v>
      </c>
      <c r="O53" s="189">
        <v>22708.48</v>
      </c>
      <c r="P53" s="188" t="s">
        <v>275</v>
      </c>
    </row>
    <row r="54" spans="1:21" ht="15" customHeight="1" outlineLevel="1">
      <c r="A54" s="190" t="s">
        <v>628</v>
      </c>
      <c r="B54" s="169">
        <v>0</v>
      </c>
      <c r="C54" s="169">
        <v>0</v>
      </c>
      <c r="D54" s="169">
        <v>0</v>
      </c>
      <c r="E54" s="191"/>
      <c r="F54" s="187"/>
      <c r="G54" s="184"/>
      <c r="H54" s="706" t="s">
        <v>670</v>
      </c>
      <c r="I54" s="707"/>
      <c r="J54" s="707"/>
      <c r="K54" s="707"/>
      <c r="L54" s="248"/>
      <c r="M54" s="249">
        <v>23741.68</v>
      </c>
      <c r="N54" s="249">
        <v>23741.68</v>
      </c>
      <c r="O54" s="249">
        <v>23741.68</v>
      </c>
      <c r="P54" s="248"/>
    </row>
    <row r="55" spans="1:21" ht="15" customHeight="1" outlineLevel="1">
      <c r="A55" s="190" t="s">
        <v>629</v>
      </c>
      <c r="B55" s="169">
        <v>0</v>
      </c>
      <c r="C55" s="169">
        <v>0</v>
      </c>
      <c r="D55" s="169">
        <v>0</v>
      </c>
      <c r="E55" s="186"/>
      <c r="F55" s="187"/>
      <c r="G55" s="250"/>
    </row>
    <row r="56" spans="1:21" ht="15" customHeight="1" outlineLevel="1">
      <c r="A56" s="192" t="s">
        <v>630</v>
      </c>
      <c r="B56" s="169">
        <v>363127</v>
      </c>
      <c r="C56" s="169">
        <v>363127</v>
      </c>
      <c r="D56" s="169">
        <v>363127</v>
      </c>
      <c r="E56" s="186"/>
      <c r="F56" s="187"/>
      <c r="G56" s="250"/>
    </row>
    <row r="57" spans="1:21" ht="15" customHeight="1" outlineLevel="1">
      <c r="A57" s="192" t="s">
        <v>631</v>
      </c>
      <c r="B57" s="169">
        <v>1222750.43</v>
      </c>
      <c r="C57" s="169">
        <v>1222750.43</v>
      </c>
      <c r="D57" s="169">
        <v>1222750.43</v>
      </c>
      <c r="E57" s="186"/>
      <c r="F57" s="187"/>
      <c r="G57" s="250"/>
    </row>
    <row r="58" spans="1:21" ht="15" customHeight="1" outlineLevel="1">
      <c r="A58" s="167" t="s">
        <v>632</v>
      </c>
      <c r="B58" s="169">
        <v>171</v>
      </c>
      <c r="C58" s="169">
        <v>171</v>
      </c>
      <c r="D58" s="169">
        <v>171</v>
      </c>
      <c r="E58" s="193"/>
      <c r="F58" s="187"/>
      <c r="G58" s="250"/>
    </row>
    <row r="59" spans="1:21" ht="15" customHeight="1" outlineLevel="1">
      <c r="A59" s="167" t="s">
        <v>634</v>
      </c>
      <c r="B59" s="169">
        <v>664</v>
      </c>
      <c r="C59" s="169">
        <v>664</v>
      </c>
      <c r="D59" s="169">
        <v>664</v>
      </c>
      <c r="E59" s="186"/>
      <c r="F59" s="187"/>
      <c r="G59" s="250"/>
    </row>
    <row r="60" spans="1:21" outlineLevel="1">
      <c r="A60" s="194"/>
      <c r="B60" s="194"/>
      <c r="C60" s="194"/>
      <c r="D60" s="194"/>
      <c r="E60" s="195"/>
      <c r="F60" s="196"/>
      <c r="G60" s="151"/>
    </row>
    <row r="61" spans="1:21" outlineLevel="1">
      <c r="A61" s="198" t="s">
        <v>635</v>
      </c>
      <c r="B61" s="161" t="s">
        <v>623</v>
      </c>
      <c r="C61" s="161" t="s">
        <v>308</v>
      </c>
      <c r="D61" s="161" t="s">
        <v>6</v>
      </c>
      <c r="E61" s="186"/>
      <c r="F61" s="187"/>
      <c r="G61" s="250"/>
    </row>
    <row r="62" spans="1:21" ht="15" customHeight="1" outlineLevel="1">
      <c r="A62" s="199" t="s">
        <v>636</v>
      </c>
      <c r="B62" s="169">
        <v>80.73</v>
      </c>
      <c r="C62" s="169">
        <v>80.73</v>
      </c>
      <c r="D62" s="169">
        <v>80.73</v>
      </c>
      <c r="E62" s="200"/>
      <c r="F62" s="187"/>
      <c r="G62" s="250"/>
    </row>
    <row r="63" spans="1:21" ht="15" customHeight="1" outlineLevel="1">
      <c r="A63" s="199" t="s">
        <v>637</v>
      </c>
      <c r="B63" s="169">
        <v>80.73</v>
      </c>
      <c r="C63" s="169">
        <v>80.73</v>
      </c>
      <c r="D63" s="201">
        <v>80.73</v>
      </c>
      <c r="E63" s="200"/>
      <c r="F63" s="187"/>
      <c r="G63" s="250"/>
    </row>
    <row r="64" spans="1:21" ht="15" customHeight="1" outlineLevel="1">
      <c r="A64" s="202" t="s">
        <v>638</v>
      </c>
      <c r="B64" s="203">
        <v>54.088999999999999</v>
      </c>
      <c r="C64" s="203">
        <v>54.088999999999999</v>
      </c>
      <c r="D64" s="25">
        <v>54.088999999999999</v>
      </c>
      <c r="E64" s="204"/>
      <c r="F64" s="187"/>
      <c r="G64" s="250"/>
    </row>
    <row r="65" spans="1:7" ht="15" customHeight="1" outlineLevel="1">
      <c r="A65" s="202" t="s">
        <v>639</v>
      </c>
      <c r="B65" s="205">
        <v>1.145</v>
      </c>
      <c r="C65" s="205">
        <v>1.145</v>
      </c>
      <c r="D65" s="206">
        <v>1.145</v>
      </c>
      <c r="E65" s="204"/>
      <c r="F65" s="187"/>
      <c r="G65" s="250"/>
    </row>
    <row r="66" spans="1:7" outlineLevel="1">
      <c r="A66" s="207"/>
      <c r="B66" s="208"/>
      <c r="C66" s="208"/>
      <c r="D66" s="209"/>
      <c r="E66" s="210"/>
      <c r="F66" s="187"/>
      <c r="G66" s="250"/>
    </row>
    <row r="67" spans="1:7" outlineLevel="1">
      <c r="A67" s="198" t="s">
        <v>641</v>
      </c>
      <c r="B67" s="211" t="s">
        <v>623</v>
      </c>
      <c r="C67" s="211" t="s">
        <v>308</v>
      </c>
      <c r="D67" s="211" t="s">
        <v>6</v>
      </c>
      <c r="E67" s="200"/>
      <c r="F67" s="187"/>
      <c r="G67" s="250"/>
    </row>
    <row r="68" spans="1:7" ht="15" customHeight="1" outlineLevel="1">
      <c r="A68" s="212" t="s">
        <v>642</v>
      </c>
      <c r="B68" s="689">
        <v>1</v>
      </c>
      <c r="C68" s="690"/>
      <c r="D68" s="691"/>
      <c r="E68" s="204"/>
      <c r="F68" s="187"/>
      <c r="G68" s="250"/>
    </row>
    <row r="69" spans="1:7" ht="15" customHeight="1" outlineLevel="1">
      <c r="A69" s="212" t="s">
        <v>643</v>
      </c>
      <c r="B69" s="689">
        <v>0</v>
      </c>
      <c r="C69" s="690"/>
      <c r="D69" s="691"/>
      <c r="E69" s="213"/>
      <c r="F69" s="214"/>
      <c r="G69" s="151"/>
    </row>
    <row r="70" spans="1:7" ht="15" customHeight="1" outlineLevel="1">
      <c r="A70" s="212" t="s">
        <v>644</v>
      </c>
      <c r="B70" s="689">
        <v>1</v>
      </c>
      <c r="C70" s="690"/>
      <c r="D70" s="691"/>
      <c r="E70" s="215"/>
      <c r="F70" s="216"/>
      <c r="G70" s="151"/>
    </row>
    <row r="71" spans="1:7" outlineLevel="1">
      <c r="A71" s="697"/>
      <c r="B71" s="698"/>
      <c r="C71" s="698"/>
      <c r="D71" s="699"/>
      <c r="E71" s="186"/>
      <c r="F71" s="187"/>
      <c r="G71" s="250"/>
    </row>
    <row r="72" spans="1:7" outlineLevel="1">
      <c r="A72" s="217" t="s">
        <v>645</v>
      </c>
      <c r="B72" s="211" t="s">
        <v>623</v>
      </c>
      <c r="C72" s="211" t="s">
        <v>308</v>
      </c>
      <c r="D72" s="211" t="s">
        <v>6</v>
      </c>
      <c r="E72" s="218"/>
      <c r="F72" s="219"/>
      <c r="G72" s="250"/>
    </row>
    <row r="73" spans="1:7" ht="15" customHeight="1" outlineLevel="1">
      <c r="A73" s="220" t="s">
        <v>647</v>
      </c>
      <c r="B73" s="221">
        <v>0</v>
      </c>
      <c r="C73" s="221">
        <v>0</v>
      </c>
      <c r="D73" s="221">
        <v>0</v>
      </c>
      <c r="E73" s="222"/>
      <c r="F73" s="223"/>
      <c r="G73" s="250"/>
    </row>
    <row r="74" spans="1:7" outlineLevel="1">
      <c r="A74" s="224" t="s">
        <v>648</v>
      </c>
      <c r="B74" s="677">
        <v>1</v>
      </c>
      <c r="C74" s="678"/>
      <c r="D74" s="679"/>
      <c r="E74" s="686" t="s">
        <v>649</v>
      </c>
      <c r="F74" s="680"/>
      <c r="G74" s="250"/>
    </row>
    <row r="75" spans="1:7" ht="15" customHeight="1" outlineLevel="1">
      <c r="A75" s="224" t="s">
        <v>650</v>
      </c>
      <c r="B75" s="226">
        <v>0</v>
      </c>
      <c r="C75" s="226">
        <v>0</v>
      </c>
      <c r="D75" s="226">
        <v>0</v>
      </c>
      <c r="E75" s="686"/>
      <c r="F75" s="680"/>
      <c r="G75" s="250"/>
    </row>
    <row r="76" spans="1:7" ht="15" customHeight="1" outlineLevel="1">
      <c r="A76" s="224" t="s">
        <v>651</v>
      </c>
      <c r="B76" s="703">
        <v>1.145</v>
      </c>
      <c r="C76" s="704"/>
      <c r="D76" s="705"/>
      <c r="E76" s="227"/>
      <c r="F76" s="681"/>
      <c r="G76" s="250"/>
    </row>
    <row r="77" spans="1:7" ht="15" customHeight="1" outlineLevel="1">
      <c r="A77" s="224" t="s">
        <v>652</v>
      </c>
      <c r="B77" s="228">
        <v>0</v>
      </c>
      <c r="C77" s="228">
        <v>0</v>
      </c>
      <c r="D77" s="228">
        <v>0</v>
      </c>
      <c r="E77" s="684"/>
      <c r="F77" s="682"/>
      <c r="G77" s="250"/>
    </row>
    <row r="78" spans="1:7" ht="15" customHeight="1" outlineLevel="1">
      <c r="A78" s="220" t="s">
        <v>653</v>
      </c>
      <c r="B78" s="221">
        <v>0</v>
      </c>
      <c r="C78" s="221">
        <v>0</v>
      </c>
      <c r="D78" s="221">
        <v>0</v>
      </c>
      <c r="E78" s="685"/>
      <c r="F78" s="683"/>
      <c r="G78" s="250"/>
    </row>
    <row r="79" spans="1:7" outlineLevel="1">
      <c r="A79" s="700"/>
      <c r="B79" s="701"/>
      <c r="C79" s="701"/>
      <c r="D79" s="702"/>
      <c r="E79" s="186"/>
      <c r="F79" s="187"/>
      <c r="G79" s="250"/>
    </row>
    <row r="80" spans="1:7" outlineLevel="1">
      <c r="A80" s="217" t="s">
        <v>654</v>
      </c>
      <c r="B80" s="211" t="s">
        <v>623</v>
      </c>
      <c r="C80" s="211" t="s">
        <v>308</v>
      </c>
      <c r="D80" s="211" t="s">
        <v>6</v>
      </c>
      <c r="E80" s="218"/>
      <c r="F80" s="219"/>
      <c r="G80" s="250"/>
    </row>
    <row r="81" spans="1:7" ht="18" outlineLevel="1">
      <c r="A81" s="229" t="s">
        <v>655</v>
      </c>
      <c r="B81" s="221">
        <v>89.218999999999994</v>
      </c>
      <c r="C81" s="221">
        <v>89.218999999999994</v>
      </c>
      <c r="D81" s="221">
        <v>89.218999999999994</v>
      </c>
      <c r="E81" s="222"/>
      <c r="F81" s="223"/>
      <c r="G81" s="250"/>
    </row>
    <row r="82" spans="1:7" outlineLevel="1">
      <c r="A82" s="230" t="s">
        <v>648</v>
      </c>
      <c r="B82" s="677">
        <v>1</v>
      </c>
      <c r="C82" s="678"/>
      <c r="D82" s="679"/>
      <c r="E82" s="686" t="s">
        <v>649</v>
      </c>
      <c r="F82" s="680"/>
      <c r="G82" s="250"/>
    </row>
    <row r="83" spans="1:7" ht="15" customHeight="1" outlineLevel="1">
      <c r="A83" s="230" t="s">
        <v>657</v>
      </c>
      <c r="B83" s="226">
        <v>3.367</v>
      </c>
      <c r="C83" s="226">
        <v>3.367</v>
      </c>
      <c r="D83" s="226">
        <v>3.367</v>
      </c>
      <c r="E83" s="686"/>
      <c r="F83" s="680"/>
      <c r="G83" s="250"/>
    </row>
    <row r="84" spans="1:7" ht="15" customHeight="1" outlineLevel="1">
      <c r="A84" s="230" t="s">
        <v>659</v>
      </c>
      <c r="B84" s="703">
        <v>1.145</v>
      </c>
      <c r="C84" s="704"/>
      <c r="D84" s="705"/>
      <c r="E84" s="231"/>
      <c r="F84" s="682"/>
      <c r="G84" s="250"/>
    </row>
    <row r="85" spans="1:7" ht="15" customHeight="1" outlineLevel="1">
      <c r="A85" s="230" t="s">
        <v>660</v>
      </c>
      <c r="B85" s="228">
        <v>89.218999999999994</v>
      </c>
      <c r="C85" s="228">
        <v>89.218999999999994</v>
      </c>
      <c r="D85" s="228">
        <v>89.218999999999994</v>
      </c>
      <c r="E85" s="687"/>
      <c r="F85" s="682"/>
      <c r="G85" s="250"/>
    </row>
    <row r="86" spans="1:7" ht="15" customHeight="1" outlineLevel="1">
      <c r="A86" s="232" t="s">
        <v>661</v>
      </c>
      <c r="B86" s="221">
        <v>80.73</v>
      </c>
      <c r="C86" s="221">
        <v>80.73</v>
      </c>
      <c r="D86" s="221">
        <v>80.73</v>
      </c>
      <c r="E86" s="685"/>
      <c r="F86" s="683"/>
      <c r="G86" s="250"/>
    </row>
    <row r="87" spans="1:7" outlineLevel="1">
      <c r="A87" s="700"/>
      <c r="B87" s="701"/>
      <c r="C87" s="701"/>
      <c r="D87" s="702"/>
      <c r="E87" s="186"/>
      <c r="F87" s="187"/>
      <c r="G87" s="250"/>
    </row>
    <row r="88" spans="1:7" outlineLevel="1">
      <c r="A88" s="217" t="s">
        <v>662</v>
      </c>
      <c r="B88" s="161" t="s">
        <v>623</v>
      </c>
      <c r="C88" s="161" t="s">
        <v>308</v>
      </c>
      <c r="D88" s="161" t="s">
        <v>6</v>
      </c>
      <c r="E88" s="200"/>
      <c r="F88" s="187"/>
      <c r="G88" s="250"/>
    </row>
    <row r="89" spans="1:7" ht="20.25" outlineLevel="1">
      <c r="A89" s="233" t="s">
        <v>663</v>
      </c>
      <c r="B89" s="234">
        <v>1.4410000000000001</v>
      </c>
      <c r="C89" s="235">
        <v>1.4410000000000001</v>
      </c>
      <c r="D89" s="235">
        <v>1.4410000000000001</v>
      </c>
      <c r="E89" s="236"/>
      <c r="F89" s="187"/>
      <c r="G89" s="250"/>
    </row>
    <row r="90" spans="1:7" ht="15" customHeight="1" outlineLevel="1">
      <c r="A90" s="237" t="s">
        <v>664</v>
      </c>
      <c r="B90" s="234">
        <v>0.441</v>
      </c>
      <c r="C90" s="235">
        <v>0.441</v>
      </c>
      <c r="D90" s="235">
        <v>0.441</v>
      </c>
      <c r="E90" s="238"/>
      <c r="F90" s="187"/>
      <c r="G90" s="250"/>
    </row>
    <row r="91" spans="1:7" ht="15" customHeight="1" outlineLevel="1">
      <c r="A91" s="237" t="s">
        <v>665</v>
      </c>
      <c r="B91" s="234">
        <v>1.4410000000000001</v>
      </c>
      <c r="C91" s="235">
        <v>1.4410000000000001</v>
      </c>
      <c r="D91" s="239">
        <v>1.4410000000000001</v>
      </c>
      <c r="E91" s="674" t="s">
        <v>666</v>
      </c>
      <c r="F91" s="240"/>
      <c r="G91" s="250"/>
    </row>
    <row r="92" spans="1:7" outlineLevel="1">
      <c r="A92" s="237" t="s">
        <v>648</v>
      </c>
      <c r="B92" s="671">
        <v>1</v>
      </c>
      <c r="C92" s="672"/>
      <c r="D92" s="673"/>
      <c r="E92" s="674"/>
      <c r="F92" s="240"/>
      <c r="G92" s="250"/>
    </row>
    <row r="93" spans="1:7" outlineLevel="1">
      <c r="A93" s="237"/>
      <c r="B93" s="241"/>
      <c r="C93" s="242"/>
      <c r="D93" s="242"/>
      <c r="E93" s="243"/>
      <c r="F93" s="244"/>
      <c r="G93" s="250"/>
    </row>
    <row r="94" spans="1:7" outlineLevel="1">
      <c r="A94" s="217" t="s">
        <v>667</v>
      </c>
      <c r="B94" s="211" t="s">
        <v>623</v>
      </c>
      <c r="C94" s="211" t="s">
        <v>308</v>
      </c>
      <c r="D94" s="211" t="s">
        <v>6</v>
      </c>
      <c r="E94" s="200"/>
      <c r="F94" s="187"/>
      <c r="G94" s="250"/>
    </row>
    <row r="95" spans="1:7" ht="18.75" outlineLevel="1">
      <c r="A95" s="245" t="s">
        <v>668</v>
      </c>
      <c r="B95" s="246">
        <v>1</v>
      </c>
      <c r="C95" s="246">
        <v>1</v>
      </c>
      <c r="D95" s="246">
        <v>1</v>
      </c>
      <c r="E95" s="204"/>
      <c r="F95" s="187"/>
      <c r="G95" s="250"/>
    </row>
    <row r="96" spans="1:7" ht="15" customHeight="1" outlineLevel="1">
      <c r="A96" s="247" t="s">
        <v>669</v>
      </c>
      <c r="B96" s="246">
        <v>2.883</v>
      </c>
      <c r="C96" s="246">
        <v>2.883</v>
      </c>
      <c r="D96" s="246">
        <v>2.883</v>
      </c>
      <c r="E96" s="204"/>
      <c r="F96" s="187"/>
      <c r="G96" s="250"/>
    </row>
    <row r="97" spans="1:7" ht="15" customHeight="1" outlineLevel="1">
      <c r="A97" s="247" t="s">
        <v>671</v>
      </c>
      <c r="B97" s="246">
        <v>3.367</v>
      </c>
      <c r="C97" s="246">
        <v>3.367</v>
      </c>
      <c r="D97" s="246">
        <v>3.367</v>
      </c>
      <c r="E97" s="204"/>
      <c r="F97" s="187"/>
      <c r="G97" s="250"/>
    </row>
    <row r="98" spans="1:7" ht="15" customHeight="1" outlineLevel="1">
      <c r="A98" s="247" t="s">
        <v>672</v>
      </c>
      <c r="B98" s="246">
        <v>2.367</v>
      </c>
      <c r="C98" s="246">
        <v>2.367</v>
      </c>
      <c r="D98" s="246">
        <v>2.367</v>
      </c>
      <c r="E98" s="204"/>
      <c r="F98" s="251"/>
      <c r="G98" s="250"/>
    </row>
    <row r="99" spans="1:7" ht="15" customHeight="1" outlineLevel="1">
      <c r="A99" s="247" t="s">
        <v>673</v>
      </c>
      <c r="B99" s="246">
        <v>2.4359999999999999</v>
      </c>
      <c r="C99" s="246">
        <v>2.4359999999999999</v>
      </c>
      <c r="D99" s="246">
        <v>2.4359999999999999</v>
      </c>
      <c r="E99" s="204"/>
      <c r="F99" s="187"/>
      <c r="G99" s="250"/>
    </row>
    <row r="100" spans="1:7" outlineLevel="1">
      <c r="A100" s="252"/>
      <c r="B100" s="253"/>
      <c r="C100" s="253"/>
      <c r="D100" s="253"/>
      <c r="E100" s="254"/>
      <c r="F100" s="255"/>
      <c r="G100" s="250"/>
    </row>
    <row r="101" spans="1:7" outlineLevel="1">
      <c r="A101" s="217" t="s">
        <v>674</v>
      </c>
      <c r="B101" s="211" t="s">
        <v>623</v>
      </c>
      <c r="C101" s="211" t="s">
        <v>308</v>
      </c>
      <c r="D101" s="211" t="s">
        <v>6</v>
      </c>
      <c r="E101" s="200"/>
      <c r="F101" s="187"/>
      <c r="G101" s="250"/>
    </row>
    <row r="102" spans="1:7" ht="18">
      <c r="A102" s="256" t="s">
        <v>675</v>
      </c>
      <c r="B102" s="221">
        <v>89.218999999999994</v>
      </c>
      <c r="C102" s="221">
        <v>89.218999999999994</v>
      </c>
      <c r="D102" s="221">
        <v>89.218999999999994</v>
      </c>
      <c r="E102" s="204"/>
      <c r="F102" s="257"/>
      <c r="G102" s="250"/>
    </row>
    <row r="103" spans="1:7" ht="15" customHeight="1">
      <c r="A103" s="230" t="s">
        <v>676</v>
      </c>
      <c r="B103" s="221">
        <v>89.218999999999994</v>
      </c>
      <c r="C103" s="221">
        <v>89.218999999999994</v>
      </c>
      <c r="D103" s="221">
        <v>89.218999999999994</v>
      </c>
      <c r="E103" s="258"/>
      <c r="F103" s="688" t="s">
        <v>666</v>
      </c>
      <c r="G103" s="151"/>
    </row>
    <row r="104" spans="1:7" ht="15" customHeight="1">
      <c r="A104" s="259" t="s">
        <v>677</v>
      </c>
      <c r="B104" s="221">
        <v>61.932000000000002</v>
      </c>
      <c r="C104" s="221">
        <v>61.932000000000002</v>
      </c>
      <c r="D104" s="221">
        <v>61.932000000000002</v>
      </c>
      <c r="E104" s="260"/>
      <c r="F104" s="688"/>
      <c r="G104" s="151"/>
    </row>
    <row r="105" spans="1:7">
      <c r="A105" s="259" t="s">
        <v>678</v>
      </c>
      <c r="B105" s="677">
        <v>1</v>
      </c>
      <c r="C105" s="678"/>
      <c r="D105" s="679"/>
      <c r="E105" s="675" t="s">
        <v>649</v>
      </c>
      <c r="F105" s="261"/>
      <c r="G105" s="250"/>
    </row>
    <row r="106" spans="1:7">
      <c r="A106" s="259" t="s">
        <v>679</v>
      </c>
      <c r="B106" s="246">
        <v>3.367</v>
      </c>
      <c r="C106" s="246">
        <v>3.367</v>
      </c>
      <c r="D106" s="246">
        <v>3.367</v>
      </c>
      <c r="E106" s="676"/>
      <c r="F106" s="225"/>
      <c r="G106" s="250"/>
    </row>
    <row r="107" spans="1:7">
      <c r="A107" s="259"/>
      <c r="B107" s="262"/>
      <c r="C107" s="253"/>
      <c r="D107" s="253"/>
      <c r="E107" s="243"/>
      <c r="F107" s="263"/>
      <c r="G107" s="250"/>
    </row>
    <row r="108" spans="1:7">
      <c r="A108" s="264" t="s">
        <v>680</v>
      </c>
      <c r="B108" s="169">
        <v>23741.68</v>
      </c>
      <c r="C108" s="169">
        <v>23741.68</v>
      </c>
      <c r="D108" s="169">
        <v>23741.68</v>
      </c>
      <c r="E108" s="265"/>
      <c r="F108" s="219"/>
      <c r="G108" s="250"/>
    </row>
    <row r="109" spans="1:7">
      <c r="A109" s="266"/>
      <c r="B109" s="267"/>
      <c r="C109" s="267"/>
      <c r="D109" s="268"/>
      <c r="E109" s="269"/>
      <c r="F109" s="270"/>
      <c r="G109" s="151"/>
    </row>
    <row r="110" spans="1:7">
      <c r="A110" s="217" t="s">
        <v>681</v>
      </c>
      <c r="B110" s="211" t="s">
        <v>623</v>
      </c>
      <c r="C110" s="211" t="s">
        <v>308</v>
      </c>
      <c r="D110" s="211" t="s">
        <v>6</v>
      </c>
      <c r="E110" s="271"/>
      <c r="F110" s="270"/>
      <c r="G110" s="151"/>
    </row>
    <row r="111" spans="1:7">
      <c r="A111" s="272" t="s">
        <v>682</v>
      </c>
      <c r="B111" s="221">
        <v>0</v>
      </c>
      <c r="C111" s="221">
        <v>0</v>
      </c>
      <c r="D111" s="221">
        <v>0</v>
      </c>
      <c r="E111" s="273"/>
      <c r="F111" s="274"/>
      <c r="G111" s="151"/>
    </row>
    <row r="112" spans="1:7" ht="15" customHeight="1">
      <c r="A112" s="272" t="s">
        <v>683</v>
      </c>
      <c r="B112" s="696">
        <v>0</v>
      </c>
      <c r="C112" s="696"/>
      <c r="D112" s="696"/>
      <c r="E112" s="269"/>
      <c r="F112" s="270"/>
      <c r="G112" s="151"/>
    </row>
    <row r="113" spans="1:7" ht="15" customHeight="1">
      <c r="A113" s="272" t="s">
        <v>684</v>
      </c>
      <c r="B113" s="696">
        <v>0</v>
      </c>
      <c r="C113" s="696"/>
      <c r="D113" s="696"/>
      <c r="E113" s="269"/>
      <c r="F113" s="270"/>
      <c r="G113" s="151"/>
    </row>
    <row r="114" spans="1:7" ht="15" customHeight="1">
      <c r="A114" s="272" t="s">
        <v>685</v>
      </c>
      <c r="B114" s="696">
        <v>0</v>
      </c>
      <c r="C114" s="696"/>
      <c r="D114" s="696"/>
      <c r="E114" s="151"/>
      <c r="F114" s="274"/>
      <c r="G114" s="151"/>
    </row>
    <row r="115" spans="1:7" ht="15" customHeight="1">
      <c r="A115" s="272" t="s">
        <v>686</v>
      </c>
      <c r="B115" s="696">
        <v>0</v>
      </c>
      <c r="C115" s="696"/>
      <c r="D115" s="696"/>
      <c r="E115" s="151"/>
      <c r="F115" s="274"/>
      <c r="G115" s="151"/>
    </row>
    <row r="116" spans="1:7" ht="15" customHeight="1">
      <c r="A116" s="272" t="s">
        <v>687</v>
      </c>
      <c r="B116" s="696">
        <v>0</v>
      </c>
      <c r="C116" s="696"/>
      <c r="D116" s="696"/>
      <c r="E116" s="151"/>
      <c r="F116" s="274"/>
      <c r="G116" s="151"/>
    </row>
    <row r="117" spans="1:7" ht="15" customHeight="1">
      <c r="A117" s="272" t="s">
        <v>688</v>
      </c>
      <c r="B117" s="696">
        <v>0</v>
      </c>
      <c r="C117" s="696"/>
      <c r="D117" s="696"/>
      <c r="E117" s="273"/>
      <c r="F117" s="274"/>
      <c r="G117" s="151"/>
    </row>
    <row r="118" spans="1:7">
      <c r="A118" s="272" t="s">
        <v>689</v>
      </c>
      <c r="B118" s="696">
        <v>0</v>
      </c>
      <c r="C118" s="696"/>
      <c r="D118" s="696"/>
      <c r="E118" s="275"/>
      <c r="F118" s="276"/>
      <c r="G118" s="151"/>
    </row>
  </sheetData>
  <mergeCells count="33">
    <mergeCell ref="B116:D116"/>
    <mergeCell ref="B115:D115"/>
    <mergeCell ref="B118:D118"/>
    <mergeCell ref="A71:D71"/>
    <mergeCell ref="A79:D79"/>
    <mergeCell ref="B117:D117"/>
    <mergeCell ref="A87:D87"/>
    <mergeCell ref="B112:D112"/>
    <mergeCell ref="B74:D74"/>
    <mergeCell ref="B82:D82"/>
    <mergeCell ref="B76:D76"/>
    <mergeCell ref="B114:D114"/>
    <mergeCell ref="B84:D84"/>
    <mergeCell ref="B105:D105"/>
    <mergeCell ref="B113:D113"/>
    <mergeCell ref="B70:D70"/>
    <mergeCell ref="F2:J9"/>
    <mergeCell ref="B69:D69"/>
    <mergeCell ref="B68:D68"/>
    <mergeCell ref="H51:K51"/>
    <mergeCell ref="H52:K52"/>
    <mergeCell ref="H53:K53"/>
    <mergeCell ref="H54:K54"/>
    <mergeCell ref="F103:F104"/>
    <mergeCell ref="E105:E106"/>
    <mergeCell ref="B92:D92"/>
    <mergeCell ref="F74:F78"/>
    <mergeCell ref="E74:E75"/>
    <mergeCell ref="E82:E83"/>
    <mergeCell ref="F82:F86"/>
    <mergeCell ref="E77:E78"/>
    <mergeCell ref="E91:E92"/>
    <mergeCell ref="E85:E86"/>
  </mergeCells>
  <hyperlinks>
    <hyperlink ref="D4" location="'Rekapitulace'!B5" display="&lt;&lt;&lt; Zpět na rekapitulaci" xr:uid="{00000000-0004-0000-1D00-000000000000}"/>
  </hyperlink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14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2002</v>
      </c>
    </row>
    <row r="2" spans="1:4">
      <c r="A2" s="30" t="s">
        <v>0</v>
      </c>
      <c r="B2" s="31" t="s">
        <v>14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954342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47" t="s">
        <v>2005</v>
      </c>
      <c r="B12" s="548" t="s">
        <v>1997</v>
      </c>
      <c r="C12" s="549">
        <v>509821.2</v>
      </c>
    </row>
    <row r="13" spans="1:4">
      <c r="A13" s="547" t="s">
        <v>2006</v>
      </c>
      <c r="B13" s="548" t="s">
        <v>1990</v>
      </c>
      <c r="C13" s="549">
        <v>444520.8</v>
      </c>
    </row>
    <row r="14" spans="1:4">
      <c r="A14" s="550" t="s">
        <v>261</v>
      </c>
      <c r="B14" s="551"/>
      <c r="C14" s="288">
        <v>954342</v>
      </c>
    </row>
  </sheetData>
  <hyperlinks>
    <hyperlink ref="D4" location="'Rekapitulace'!B5" display="&lt;&lt;&lt; Zpět na rekapitulaci" xr:uid="{00000000-0004-0000-1E00-000000000000}"/>
  </hyperlink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1850</v>
      </c>
    </row>
    <row r="2" spans="1:10">
      <c r="A2" s="30" t="s">
        <v>0</v>
      </c>
      <c r="B2" s="31" t="s">
        <v>14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202300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>
        <v>1408</v>
      </c>
      <c r="F23" s="430">
        <v>116864</v>
      </c>
      <c r="G23" s="431">
        <v>1408</v>
      </c>
      <c r="H23" s="430">
        <v>116864</v>
      </c>
      <c r="I23" s="431">
        <v>1408</v>
      </c>
      <c r="J23" s="430">
        <v>116864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269</v>
      </c>
      <c r="F24" s="430">
        <v>55952</v>
      </c>
      <c r="G24" s="431">
        <v>269</v>
      </c>
      <c r="H24" s="430">
        <v>55952</v>
      </c>
      <c r="I24" s="431">
        <v>269</v>
      </c>
      <c r="J24" s="430">
        <v>55952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141</v>
      </c>
      <c r="F25" s="430">
        <v>21996</v>
      </c>
      <c r="G25" s="431">
        <v>141</v>
      </c>
      <c r="H25" s="430">
        <v>21996</v>
      </c>
      <c r="I25" s="431">
        <v>141</v>
      </c>
      <c r="J25" s="430">
        <v>21996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72</v>
      </c>
      <c r="F26" s="430">
        <v>7488</v>
      </c>
      <c r="G26" s="431">
        <v>72</v>
      </c>
      <c r="H26" s="430">
        <v>7488</v>
      </c>
      <c r="I26" s="431">
        <v>72</v>
      </c>
      <c r="J26" s="430">
        <v>7488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202300</v>
      </c>
      <c r="G29" s="212"/>
      <c r="H29" s="434">
        <v>202300</v>
      </c>
      <c r="I29" s="212"/>
      <c r="J29" s="434">
        <v>202300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1F00-000000000000}"/>
  </hyperlink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13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30" t="s">
        <v>1</v>
      </c>
      <c r="B1" s="31" t="s">
        <v>2007</v>
      </c>
    </row>
    <row r="2" spans="1:17">
      <c r="A2" s="30" t="s">
        <v>0</v>
      </c>
      <c r="B2" s="31" t="s">
        <v>67</v>
      </c>
      <c r="F2" s="643" t="s">
        <v>266</v>
      </c>
      <c r="G2" s="644"/>
      <c r="H2" s="644"/>
      <c r="I2" s="644"/>
      <c r="J2" s="644"/>
    </row>
    <row r="3" spans="1:17">
      <c r="A3" s="30" t="s">
        <v>2</v>
      </c>
      <c r="B3" s="31" t="s">
        <v>16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17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2882929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2" t="s">
        <v>294</v>
      </c>
      <c r="B12" s="23" t="s">
        <v>295</v>
      </c>
      <c r="C12" s="23" t="s">
        <v>296</v>
      </c>
      <c r="D12" s="24">
        <v>0</v>
      </c>
      <c r="E12" s="25">
        <v>-1</v>
      </c>
      <c r="F12" s="25">
        <v>0</v>
      </c>
      <c r="G12" s="25">
        <v>0</v>
      </c>
      <c r="H12" s="25">
        <v>1209</v>
      </c>
      <c r="I12" s="25">
        <v>140</v>
      </c>
      <c r="J12" s="25">
        <v>0</v>
      </c>
      <c r="K12" s="25">
        <v>-69.209999999999994</v>
      </c>
      <c r="L12" s="25">
        <v>0</v>
      </c>
      <c r="M12" s="25">
        <v>0</v>
      </c>
      <c r="N12" s="25">
        <v>2562209.52</v>
      </c>
      <c r="O12" s="25">
        <v>320789</v>
      </c>
      <c r="P12" s="25">
        <v>0</v>
      </c>
      <c r="Q12" s="25">
        <v>2882929.31</v>
      </c>
    </row>
    <row r="13" spans="1:17">
      <c r="A13" s="26" t="s">
        <v>261</v>
      </c>
      <c r="B13" s="27"/>
      <c r="C13" s="27"/>
      <c r="D13" s="28"/>
      <c r="E13" s="29">
        <v>-1</v>
      </c>
      <c r="F13" s="29">
        <v>0</v>
      </c>
      <c r="G13" s="29">
        <v>0</v>
      </c>
      <c r="H13" s="29">
        <v>1209</v>
      </c>
      <c r="I13" s="29">
        <v>140</v>
      </c>
      <c r="J13" s="29">
        <v>0</v>
      </c>
      <c r="K13" s="29">
        <v>-69.209999999999994</v>
      </c>
      <c r="L13" s="29">
        <v>0</v>
      </c>
      <c r="M13" s="29">
        <v>0</v>
      </c>
      <c r="N13" s="29">
        <v>2562209.52</v>
      </c>
      <c r="O13" s="29">
        <v>320789</v>
      </c>
      <c r="P13" s="29">
        <v>0</v>
      </c>
      <c r="Q13" s="29">
        <v>2882929.31</v>
      </c>
    </row>
  </sheetData>
  <mergeCells count="1">
    <mergeCell ref="F2:J9"/>
  </mergeCells>
  <hyperlinks>
    <hyperlink ref="D4" location="'Rekapitulace'!B5" display="&lt;&lt;&lt; Zpět na rekapitulaci" xr:uid="{00000000-0004-0000-2000-000000000000}"/>
  </hyperlink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T53"/>
  <sheetViews>
    <sheetView showGridLines="0" workbookViewId="0"/>
  </sheetViews>
  <sheetFormatPr defaultColWidth="12.140625" defaultRowHeight="15" customHeight="1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>
      <c r="A1" s="30" t="s">
        <v>1</v>
      </c>
      <c r="B1" s="31" t="s">
        <v>2008</v>
      </c>
    </row>
    <row r="2" spans="1:11">
      <c r="A2" s="30" t="s">
        <v>0</v>
      </c>
      <c r="B2" s="31" t="s">
        <v>67</v>
      </c>
      <c r="F2" s="643" t="s">
        <v>298</v>
      </c>
      <c r="G2" s="644"/>
      <c r="H2" s="644"/>
      <c r="I2" s="644"/>
      <c r="J2" s="644"/>
    </row>
    <row r="3" spans="1:1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1">
      <c r="A4" s="30" t="s">
        <v>267</v>
      </c>
      <c r="B4" s="31" t="s">
        <v>20</v>
      </c>
      <c r="D4" s="18" t="s">
        <v>268</v>
      </c>
      <c r="F4" s="645"/>
      <c r="G4" s="646"/>
      <c r="H4" s="646"/>
      <c r="I4" s="646"/>
      <c r="J4" s="646"/>
    </row>
    <row r="5" spans="1:1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1">
      <c r="A7" s="30" t="s">
        <v>273</v>
      </c>
      <c r="B7" s="32">
        <v>223502404</v>
      </c>
      <c r="F7" s="645"/>
      <c r="G7" s="646"/>
      <c r="H7" s="646"/>
      <c r="I7" s="646"/>
      <c r="J7" s="646"/>
    </row>
    <row r="8" spans="1:1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1" ht="20.25" customHeight="1">
      <c r="A11" s="33" t="s">
        <v>299</v>
      </c>
      <c r="B11" s="34" t="s">
        <v>300</v>
      </c>
      <c r="C11" s="35"/>
      <c r="D11" s="36"/>
      <c r="E11" s="36"/>
      <c r="F11" s="36"/>
      <c r="G11" s="36"/>
      <c r="H11" s="36"/>
      <c r="I11" s="36"/>
      <c r="J11" s="36"/>
      <c r="K11" s="36"/>
    </row>
    <row r="12" spans="1:11" ht="15" customHeight="1">
      <c r="A12" s="37" t="s">
        <v>301</v>
      </c>
      <c r="B12" s="38">
        <v>233275636</v>
      </c>
      <c r="C12" s="35"/>
      <c r="D12" s="36"/>
      <c r="E12" s="36"/>
      <c r="F12" s="36"/>
      <c r="G12" s="36"/>
      <c r="H12" s="36"/>
      <c r="I12" s="36"/>
      <c r="J12" s="36"/>
      <c r="K12" s="36"/>
    </row>
    <row r="13" spans="1:11" ht="15" customHeight="1">
      <c r="A13" s="39" t="s">
        <v>302</v>
      </c>
      <c r="B13" s="40">
        <v>0</v>
      </c>
      <c r="C13" s="35"/>
      <c r="D13" s="36"/>
      <c r="F13" s="36"/>
      <c r="G13" s="36"/>
      <c r="H13" s="36"/>
      <c r="I13" s="36"/>
      <c r="J13" s="36"/>
      <c r="K13" s="36"/>
    </row>
    <row r="14" spans="1:11" ht="15" customHeight="1">
      <c r="A14" s="39" t="s">
        <v>303</v>
      </c>
      <c r="B14" s="40">
        <v>0</v>
      </c>
      <c r="C14" s="35"/>
      <c r="D14" s="36"/>
      <c r="E14" s="36"/>
      <c r="F14" s="36"/>
      <c r="G14" s="36"/>
      <c r="H14" s="36"/>
      <c r="I14" s="41"/>
      <c r="J14" s="41"/>
      <c r="K14" s="41"/>
    </row>
    <row r="15" spans="1:11" ht="18">
      <c r="A15" s="42" t="s">
        <v>304</v>
      </c>
      <c r="B15" s="43">
        <v>0</v>
      </c>
      <c r="C15" s="44"/>
      <c r="D15" s="41"/>
      <c r="E15" s="41"/>
      <c r="F15" s="41"/>
      <c r="G15" s="41"/>
      <c r="H15" s="45"/>
      <c r="I15" s="665" t="s">
        <v>305</v>
      </c>
      <c r="J15" s="666"/>
      <c r="K15" s="667"/>
    </row>
    <row r="16" spans="1:11" ht="22.5" customHeight="1">
      <c r="A16" s="33" t="s">
        <v>306</v>
      </c>
      <c r="B16" s="46" t="s">
        <v>307</v>
      </c>
      <c r="C16" s="46" t="s">
        <v>308</v>
      </c>
      <c r="D16" s="47" t="s">
        <v>6</v>
      </c>
      <c r="E16" s="48" t="s">
        <v>309</v>
      </c>
      <c r="F16" s="46" t="s">
        <v>307</v>
      </c>
      <c r="G16" s="46" t="s">
        <v>308</v>
      </c>
      <c r="H16" s="47" t="s">
        <v>307</v>
      </c>
      <c r="I16" s="49" t="s">
        <v>4</v>
      </c>
      <c r="J16" s="50" t="s">
        <v>308</v>
      </c>
      <c r="K16" s="51" t="s">
        <v>6</v>
      </c>
    </row>
    <row r="17" spans="1:20" ht="15" customHeight="1">
      <c r="A17" s="52" t="s">
        <v>310</v>
      </c>
      <c r="B17" s="53">
        <v>2443.1592436300002</v>
      </c>
      <c r="C17" s="53">
        <v>2443.1592436300002</v>
      </c>
      <c r="D17" s="54">
        <v>2443.1592436300002</v>
      </c>
      <c r="E17" s="52" t="s">
        <v>311</v>
      </c>
      <c r="F17" s="53">
        <v>2182.0647580300001</v>
      </c>
      <c r="G17" s="53">
        <v>2182.0647580300001</v>
      </c>
      <c r="H17" s="54">
        <v>2182.0647580300001</v>
      </c>
      <c r="I17" s="55">
        <v>111.965478322271</v>
      </c>
      <c r="J17" s="56">
        <v>111.965478322271</v>
      </c>
      <c r="K17" s="57">
        <v>111.965478322271</v>
      </c>
    </row>
    <row r="18" spans="1:20" ht="15" customHeight="1">
      <c r="A18" s="39" t="s">
        <v>312</v>
      </c>
      <c r="B18" s="58">
        <v>2709</v>
      </c>
      <c r="C18" s="58">
        <v>2709</v>
      </c>
      <c r="D18" s="59">
        <v>2709</v>
      </c>
      <c r="E18" s="39" t="s">
        <v>313</v>
      </c>
      <c r="F18" s="58">
        <v>2392</v>
      </c>
      <c r="G18" s="58">
        <v>2392</v>
      </c>
      <c r="H18" s="59">
        <v>2392</v>
      </c>
      <c r="I18" s="60">
        <v>113.25250836120399</v>
      </c>
      <c r="J18" s="61">
        <v>113.25250836120399</v>
      </c>
      <c r="K18" s="62">
        <v>113.25250836120399</v>
      </c>
      <c r="O18" s="63"/>
    </row>
    <row r="19" spans="1:20" ht="15" customHeight="1">
      <c r="A19" s="39" t="s">
        <v>314</v>
      </c>
      <c r="B19" s="64">
        <v>0.90186756870800999</v>
      </c>
      <c r="C19" s="64">
        <v>0.90186756870800999</v>
      </c>
      <c r="D19" s="65">
        <v>0.90186756870800999</v>
      </c>
      <c r="E19" s="39" t="s">
        <v>315</v>
      </c>
      <c r="F19" s="64">
        <v>0.91223443061454901</v>
      </c>
      <c r="G19" s="64">
        <v>0.91223443061454901</v>
      </c>
      <c r="H19" s="65">
        <v>0.91223443061454901</v>
      </c>
      <c r="I19" s="66">
        <v>98.863574805046994</v>
      </c>
      <c r="J19" s="67">
        <v>98.863574805046994</v>
      </c>
      <c r="K19" s="68">
        <v>98.863574805046994</v>
      </c>
    </row>
    <row r="20" spans="1:20" ht="15" customHeight="1">
      <c r="A20" s="69" t="s">
        <v>316</v>
      </c>
      <c r="B20" s="70">
        <v>468.71478974000001</v>
      </c>
      <c r="C20" s="70">
        <v>468.71478974000001</v>
      </c>
      <c r="D20" s="71">
        <v>468.71478974000001</v>
      </c>
      <c r="E20" s="69" t="s">
        <v>317</v>
      </c>
      <c r="F20" s="70">
        <v>465.40210134</v>
      </c>
      <c r="G20" s="70">
        <v>465.40210134</v>
      </c>
      <c r="H20" s="71">
        <v>465.40210134</v>
      </c>
      <c r="I20" s="60">
        <v>100.71179059795</v>
      </c>
      <c r="J20" s="61">
        <v>100.71179059795</v>
      </c>
      <c r="K20" s="62">
        <v>100.71179059795</v>
      </c>
    </row>
    <row r="21" spans="1:20" ht="15" customHeight="1">
      <c r="A21" s="69" t="s">
        <v>318</v>
      </c>
      <c r="B21" s="72">
        <v>250</v>
      </c>
      <c r="C21" s="72">
        <v>250</v>
      </c>
      <c r="D21" s="73">
        <v>250</v>
      </c>
      <c r="E21" s="69" t="s">
        <v>319</v>
      </c>
      <c r="F21" s="72">
        <v>234</v>
      </c>
      <c r="G21" s="72">
        <v>234</v>
      </c>
      <c r="H21" s="73">
        <v>234</v>
      </c>
      <c r="I21" s="60">
        <v>106.837606837607</v>
      </c>
      <c r="J21" s="61">
        <v>106.837606837607</v>
      </c>
      <c r="K21" s="62">
        <v>106.837606837607</v>
      </c>
    </row>
    <row r="22" spans="1:20" ht="15" customHeight="1">
      <c r="A22" s="69" t="s">
        <v>320</v>
      </c>
      <c r="B22" s="70">
        <v>1.8748591589600001</v>
      </c>
      <c r="C22" s="70">
        <v>1.8748591589600001</v>
      </c>
      <c r="D22" s="71">
        <v>1.8748591589600001</v>
      </c>
      <c r="E22" s="69" t="s">
        <v>321</v>
      </c>
      <c r="F22" s="70">
        <v>1.9888978689743599</v>
      </c>
      <c r="G22" s="70">
        <v>1.9888978689743599</v>
      </c>
      <c r="H22" s="71">
        <v>1.9888978689743599</v>
      </c>
      <c r="I22" s="66">
        <v>94.266235999681101</v>
      </c>
      <c r="J22" s="67">
        <v>94.266235999681101</v>
      </c>
      <c r="K22" s="68">
        <v>94.266235999681101</v>
      </c>
    </row>
    <row r="23" spans="1:20" ht="15" customHeight="1">
      <c r="A23" s="39" t="s">
        <v>322</v>
      </c>
      <c r="B23" s="64">
        <v>2911.8740333699998</v>
      </c>
      <c r="C23" s="64">
        <v>2911.8740333699998</v>
      </c>
      <c r="D23" s="65">
        <v>2911.8740333699998</v>
      </c>
      <c r="E23" s="39" t="s">
        <v>323</v>
      </c>
      <c r="F23" s="64">
        <v>2647.4668593699998</v>
      </c>
      <c r="G23" s="64">
        <v>2647.4668593699998</v>
      </c>
      <c r="H23" s="65">
        <v>2647.4668593699998</v>
      </c>
      <c r="I23" s="74">
        <v>109.987175970275</v>
      </c>
      <c r="J23" s="75">
        <v>109.987175970275</v>
      </c>
      <c r="K23" s="76">
        <v>109.987175970275</v>
      </c>
    </row>
    <row r="24" spans="1:20" ht="18">
      <c r="A24" s="42" t="s">
        <v>324</v>
      </c>
      <c r="B24" s="77">
        <v>2959</v>
      </c>
      <c r="C24" s="78">
        <v>2959</v>
      </c>
      <c r="D24" s="79">
        <v>2959</v>
      </c>
      <c r="E24" s="80" t="s">
        <v>325</v>
      </c>
      <c r="F24" s="77">
        <v>2626</v>
      </c>
      <c r="G24" s="77">
        <v>2626</v>
      </c>
      <c r="H24" s="81">
        <v>2626</v>
      </c>
      <c r="I24" s="82">
        <v>112.680883472963</v>
      </c>
      <c r="J24" s="83">
        <v>112.680883472963</v>
      </c>
      <c r="K24" s="84">
        <v>112.680883472963</v>
      </c>
    </row>
    <row r="25" spans="1:20" ht="18">
      <c r="A25" s="85" t="s">
        <v>326</v>
      </c>
      <c r="B25" s="86">
        <v>1.1000000000000001</v>
      </c>
      <c r="C25" s="87"/>
      <c r="D25" s="88"/>
      <c r="E25" s="89" t="s">
        <v>327</v>
      </c>
      <c r="F25" s="661">
        <v>3406.6896845699998</v>
      </c>
      <c r="G25" s="661"/>
      <c r="H25" s="662"/>
      <c r="I25" s="663"/>
      <c r="J25" s="664"/>
      <c r="K25" s="90"/>
    </row>
    <row r="26" spans="1:20" ht="22.5" customHeight="1">
      <c r="A26" s="33" t="s">
        <v>328</v>
      </c>
      <c r="B26" s="46" t="s">
        <v>4</v>
      </c>
      <c r="C26" s="91" t="s">
        <v>308</v>
      </c>
      <c r="D26" s="92" t="s">
        <v>6</v>
      </c>
      <c r="E26" s="668" t="s">
        <v>329</v>
      </c>
      <c r="F26" s="669"/>
      <c r="G26" s="669"/>
      <c r="H26" s="670"/>
      <c r="I26" s="93"/>
      <c r="J26" s="94"/>
      <c r="K26" s="94"/>
      <c r="T26" s="63"/>
    </row>
    <row r="27" spans="1:20" ht="15" customHeight="1">
      <c r="A27" s="37" t="s">
        <v>330</v>
      </c>
      <c r="B27" s="95">
        <v>1.077</v>
      </c>
      <c r="C27" s="95">
        <v>1.077</v>
      </c>
      <c r="D27" s="96">
        <v>1.077</v>
      </c>
      <c r="E27" s="97"/>
      <c r="F27" s="98" t="s">
        <v>331</v>
      </c>
      <c r="G27" s="98" t="s">
        <v>332</v>
      </c>
      <c r="H27" s="99"/>
      <c r="I27" s="100"/>
      <c r="J27" s="101"/>
      <c r="K27" s="101"/>
    </row>
    <row r="28" spans="1:20" ht="15" customHeight="1">
      <c r="A28" s="39" t="s">
        <v>333</v>
      </c>
      <c r="B28" s="64">
        <v>2911.8739999999998</v>
      </c>
      <c r="C28" s="64">
        <v>2911.8739999999998</v>
      </c>
      <c r="D28" s="65">
        <v>2911.8739999999998</v>
      </c>
      <c r="E28" s="102" t="s">
        <v>334</v>
      </c>
      <c r="F28" s="103">
        <v>250</v>
      </c>
      <c r="G28" s="103">
        <v>234</v>
      </c>
      <c r="H28" s="104"/>
      <c r="I28" s="100"/>
      <c r="J28" s="101"/>
      <c r="K28" s="101"/>
    </row>
    <row r="29" spans="1:20" ht="15" customHeight="1">
      <c r="A29" s="69" t="s">
        <v>310</v>
      </c>
      <c r="B29" s="70" t="s">
        <v>275</v>
      </c>
      <c r="C29" s="70" t="s">
        <v>275</v>
      </c>
      <c r="D29" s="71" t="s">
        <v>275</v>
      </c>
      <c r="E29" s="102" t="s">
        <v>335</v>
      </c>
      <c r="F29" s="103">
        <v>2959</v>
      </c>
      <c r="G29" s="103">
        <v>2626</v>
      </c>
      <c r="H29" s="104"/>
      <c r="I29" s="100"/>
      <c r="J29" s="101"/>
      <c r="K29" s="101"/>
    </row>
    <row r="30" spans="1:20" ht="15" customHeight="1">
      <c r="A30" s="69" t="s">
        <v>336</v>
      </c>
      <c r="B30" s="70" t="s">
        <v>275</v>
      </c>
      <c r="C30" s="70" t="s">
        <v>275</v>
      </c>
      <c r="D30" s="71" t="s">
        <v>275</v>
      </c>
      <c r="E30" s="105" t="s">
        <v>337</v>
      </c>
      <c r="F30" s="106">
        <v>8.4488002703616107</v>
      </c>
      <c r="G30" s="106">
        <v>8.9108910891089099</v>
      </c>
      <c r="H30" s="107"/>
      <c r="I30" s="100"/>
      <c r="J30" s="101"/>
      <c r="K30" s="101"/>
    </row>
    <row r="31" spans="1:20" ht="15" customHeight="1">
      <c r="A31" s="39" t="s">
        <v>338</v>
      </c>
      <c r="B31" s="58">
        <v>207573938.52000001</v>
      </c>
      <c r="C31" s="58">
        <v>207573938.52000001</v>
      </c>
      <c r="D31" s="59">
        <v>207573938.52000001</v>
      </c>
      <c r="E31" s="637"/>
      <c r="F31" s="638"/>
      <c r="G31" s="638"/>
      <c r="H31" s="639"/>
      <c r="I31" s="108"/>
      <c r="J31" s="101"/>
      <c r="K31" s="101"/>
    </row>
    <row r="32" spans="1:20" ht="18">
      <c r="A32" s="109" t="s">
        <v>339</v>
      </c>
      <c r="B32" s="78">
        <v>181287282.55000001</v>
      </c>
      <c r="C32" s="78">
        <v>181287282.55000001</v>
      </c>
      <c r="D32" s="79">
        <v>181287282.55000001</v>
      </c>
      <c r="E32" s="110" t="s">
        <v>340</v>
      </c>
      <c r="F32" s="111">
        <v>1.1338884120646899</v>
      </c>
      <c r="G32" s="111">
        <v>1.1338884120646899</v>
      </c>
      <c r="H32" s="111">
        <v>1.1338884120646899</v>
      </c>
      <c r="I32" s="112"/>
      <c r="J32" s="101"/>
      <c r="K32" s="113"/>
    </row>
    <row r="33" spans="1:11" ht="18">
      <c r="A33" s="114" t="s">
        <v>341</v>
      </c>
      <c r="B33" s="552">
        <v>223502404.44</v>
      </c>
      <c r="C33" s="552">
        <v>223502404.44</v>
      </c>
      <c r="D33" s="553">
        <v>223502404.44</v>
      </c>
      <c r="E33" s="653" t="s">
        <v>342</v>
      </c>
      <c r="F33" s="654"/>
      <c r="G33" s="654"/>
      <c r="H33" s="655"/>
      <c r="I33" s="100"/>
      <c r="J33" s="101"/>
      <c r="K33" s="101"/>
    </row>
    <row r="34" spans="1:11" ht="27.75" customHeight="1">
      <c r="A34" s="117" t="s">
        <v>343</v>
      </c>
      <c r="B34" s="118">
        <v>100</v>
      </c>
      <c r="C34" s="118">
        <v>100</v>
      </c>
      <c r="D34" s="118">
        <v>100</v>
      </c>
      <c r="E34" s="656" t="s">
        <v>344</v>
      </c>
      <c r="F34" s="657"/>
      <c r="G34" s="657"/>
      <c r="H34" s="658"/>
      <c r="I34" s="100"/>
      <c r="J34" s="101"/>
      <c r="K34" s="101"/>
    </row>
    <row r="35" spans="1:11" ht="27.75" customHeight="1">
      <c r="A35" s="119" t="s">
        <v>345</v>
      </c>
      <c r="B35" s="120">
        <v>100</v>
      </c>
      <c r="C35" s="120">
        <v>100</v>
      </c>
      <c r="D35" s="120">
        <v>100</v>
      </c>
      <c r="E35" s="647" t="s">
        <v>346</v>
      </c>
      <c r="F35" s="648"/>
      <c r="G35" s="648"/>
      <c r="H35" s="649"/>
      <c r="I35" s="100"/>
      <c r="J35" s="101"/>
      <c r="K35" s="101"/>
    </row>
    <row r="36" spans="1:11" ht="15" customHeight="1">
      <c r="A36" s="121" t="s">
        <v>347</v>
      </c>
      <c r="B36" s="77">
        <v>223502404.44</v>
      </c>
      <c r="C36" s="77">
        <v>223502404.44</v>
      </c>
      <c r="D36" s="77">
        <v>223502404.44</v>
      </c>
      <c r="E36" s="650" t="s">
        <v>348</v>
      </c>
      <c r="F36" s="651"/>
      <c r="G36" s="651"/>
      <c r="H36" s="652"/>
      <c r="I36" s="100"/>
      <c r="J36" s="101"/>
      <c r="K36" s="101"/>
    </row>
    <row r="37" spans="1:11" ht="15" customHeight="1">
      <c r="A37" s="640"/>
      <c r="B37" s="641"/>
      <c r="C37" s="641"/>
      <c r="D37" s="641"/>
      <c r="E37" s="642"/>
      <c r="F37" s="642"/>
      <c r="G37" s="642"/>
      <c r="H37" s="642"/>
      <c r="I37" s="101"/>
      <c r="J37" s="101"/>
      <c r="K37" s="101"/>
    </row>
    <row r="38" spans="1:11" ht="15" customHeight="1">
      <c r="A38" s="117" t="s">
        <v>349</v>
      </c>
      <c r="B38" s="118" t="s">
        <v>275</v>
      </c>
      <c r="C38" s="122">
        <v>2568.0428535889</v>
      </c>
      <c r="D38" s="123">
        <v>2568.0428535889</v>
      </c>
      <c r="E38" s="659"/>
      <c r="F38" s="660"/>
      <c r="G38" s="660"/>
      <c r="H38" s="660"/>
      <c r="I38" s="101"/>
      <c r="J38" s="101"/>
      <c r="K38" s="101"/>
    </row>
    <row r="39" spans="1:11" ht="27.75" customHeight="1">
      <c r="A39" s="119" t="s">
        <v>350</v>
      </c>
      <c r="B39" s="120" t="s">
        <v>275</v>
      </c>
      <c r="C39" s="124">
        <v>343.83117978109999</v>
      </c>
      <c r="D39" s="125">
        <v>343.83117978109999</v>
      </c>
      <c r="E39" s="126"/>
      <c r="F39" s="127"/>
      <c r="G39" s="101"/>
      <c r="J39" s="101"/>
      <c r="K39" s="101"/>
    </row>
    <row r="40" spans="1:11" ht="15" customHeight="1">
      <c r="A40" s="128" t="s">
        <v>351</v>
      </c>
      <c r="B40" s="129" t="s">
        <v>275</v>
      </c>
      <c r="C40" s="130">
        <v>0</v>
      </c>
      <c r="D40" s="131">
        <v>0</v>
      </c>
      <c r="E40" s="132"/>
      <c r="F40" s="133"/>
      <c r="G40" s="101"/>
      <c r="J40" s="101"/>
      <c r="K40" s="101"/>
    </row>
    <row r="41" spans="1:11" ht="15" customHeight="1">
      <c r="A41" s="134" t="s">
        <v>352</v>
      </c>
      <c r="B41" s="135" t="s">
        <v>275</v>
      </c>
      <c r="C41" s="136">
        <v>0</v>
      </c>
      <c r="D41" s="137">
        <v>0</v>
      </c>
      <c r="E41" s="132"/>
      <c r="F41" s="133"/>
      <c r="G41" s="101"/>
      <c r="J41" s="101"/>
      <c r="K41" s="101"/>
    </row>
    <row r="42" spans="1:11" ht="15" customHeight="1">
      <c r="A42" s="640"/>
      <c r="B42" s="641"/>
      <c r="C42" s="642"/>
      <c r="D42" s="642"/>
      <c r="E42" s="138"/>
      <c r="F42" s="139"/>
      <c r="G42" s="101"/>
      <c r="J42" s="101"/>
      <c r="K42" s="101"/>
    </row>
    <row r="43" spans="1:11" ht="15" customHeight="1">
      <c r="A43" s="140"/>
      <c r="B43" s="141" t="s">
        <v>300</v>
      </c>
      <c r="C43" s="142"/>
      <c r="D43" s="101"/>
      <c r="E43" s="138"/>
      <c r="F43" s="139"/>
      <c r="G43" s="101"/>
      <c r="J43" s="101"/>
      <c r="K43" s="101"/>
    </row>
    <row r="44" spans="1:11" ht="15" customHeight="1">
      <c r="A44" s="143" t="s">
        <v>353</v>
      </c>
      <c r="B44" s="144">
        <v>68475.75</v>
      </c>
      <c r="C44" s="142"/>
      <c r="D44" s="101"/>
      <c r="E44" s="138"/>
      <c r="F44" s="139"/>
      <c r="G44" s="101"/>
      <c r="J44" s="101"/>
      <c r="K44" s="101"/>
    </row>
    <row r="45" spans="1:11" ht="18">
      <c r="A45" s="145" t="s">
        <v>354</v>
      </c>
      <c r="B45" s="146">
        <v>65000</v>
      </c>
      <c r="C45" s="147"/>
      <c r="D45" s="101"/>
      <c r="E45" s="138"/>
      <c r="G45" s="101"/>
      <c r="J45" s="101"/>
      <c r="K45" s="101"/>
    </row>
    <row r="46" spans="1:11" ht="15" customHeight="1">
      <c r="A46" s="148"/>
      <c r="B46" s="148"/>
    </row>
    <row r="47" spans="1:11" ht="15" customHeight="1">
      <c r="A47" s="149" t="s">
        <v>355</v>
      </c>
      <c r="B47" s="150">
        <v>0</v>
      </c>
      <c r="C47" s="151"/>
    </row>
    <row r="48" spans="1:11" ht="15" customHeight="1">
      <c r="A48" s="149" t="s">
        <v>356</v>
      </c>
      <c r="B48" s="150">
        <v>0</v>
      </c>
      <c r="C48" s="151"/>
    </row>
    <row r="49" spans="1:6" ht="15" customHeight="1">
      <c r="A49" s="149" t="s">
        <v>357</v>
      </c>
      <c r="B49" s="150">
        <v>0</v>
      </c>
      <c r="C49" s="151"/>
    </row>
    <row r="50" spans="1:6" ht="15" customHeight="1">
      <c r="A50" s="149" t="s">
        <v>358</v>
      </c>
      <c r="B50" s="152" t="s">
        <v>359</v>
      </c>
      <c r="C50" s="151"/>
    </row>
    <row r="51" spans="1:6" ht="15" customHeight="1">
      <c r="A51" s="149" t="s">
        <v>360</v>
      </c>
      <c r="B51" s="152" t="s">
        <v>359</v>
      </c>
      <c r="C51" s="151"/>
    </row>
    <row r="52" spans="1:6" ht="15" customHeight="1">
      <c r="A52" s="153"/>
      <c r="B52" s="153"/>
      <c r="C52" s="154"/>
      <c r="D52" s="154"/>
    </row>
    <row r="53" spans="1:6" ht="15" customHeight="1">
      <c r="A53" s="155" t="s">
        <v>361</v>
      </c>
      <c r="B53" s="156">
        <v>15928465.92</v>
      </c>
      <c r="C53" s="156">
        <v>15928465.92</v>
      </c>
      <c r="D53" s="157">
        <v>15928465.92</v>
      </c>
      <c r="E53" s="158"/>
      <c r="F53" s="159"/>
    </row>
  </sheetData>
  <mergeCells count="13">
    <mergeCell ref="E31:H31"/>
    <mergeCell ref="A42:D42"/>
    <mergeCell ref="F2:J9"/>
    <mergeCell ref="E35:H35"/>
    <mergeCell ref="E36:H36"/>
    <mergeCell ref="E33:H33"/>
    <mergeCell ref="E34:H34"/>
    <mergeCell ref="A37:H37"/>
    <mergeCell ref="E38:H38"/>
    <mergeCell ref="F25:H25"/>
    <mergeCell ref="I25:J25"/>
    <mergeCell ref="I15:K15"/>
    <mergeCell ref="E26:H26"/>
  </mergeCells>
  <hyperlinks>
    <hyperlink ref="D4" location="'Rekapitulace'!B5" display="&lt;&lt;&lt; Zpět na rekapitulaci" xr:uid="{00000000-0004-0000-2100-000000000000}"/>
  </hyperlinks>
  <pageMargins left="0.7" right="0.7" top="0.78740157499999996" bottom="0.78740157499999996" header="0.3" footer="0.3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U490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2009</v>
      </c>
    </row>
    <row r="2" spans="1:21">
      <c r="A2" s="30" t="s">
        <v>0</v>
      </c>
      <c r="B2" s="31" t="s">
        <v>67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240028143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4710</v>
      </c>
      <c r="F12" s="169">
        <v>2041</v>
      </c>
      <c r="G12" s="169">
        <v>0</v>
      </c>
      <c r="H12" s="169">
        <v>0</v>
      </c>
      <c r="I12" s="169">
        <v>30</v>
      </c>
      <c r="J12" s="169">
        <v>13</v>
      </c>
      <c r="K12" s="170">
        <v>230.77</v>
      </c>
      <c r="L12" s="170">
        <v>0</v>
      </c>
      <c r="M12" s="170">
        <v>230.77</v>
      </c>
      <c r="N12" s="170">
        <v>1.28</v>
      </c>
      <c r="O12" s="170">
        <v>0</v>
      </c>
      <c r="P12" s="169">
        <v>6028.8</v>
      </c>
      <c r="Q12" s="169">
        <v>6028.8</v>
      </c>
      <c r="R12" s="169">
        <v>0</v>
      </c>
      <c r="S12" s="169">
        <v>0</v>
      </c>
      <c r="T12" s="171">
        <v>6028.8</v>
      </c>
      <c r="U12" s="172" t="s">
        <v>385</v>
      </c>
    </row>
    <row r="13" spans="1:21" outlineLevel="1">
      <c r="A13" s="167" t="s">
        <v>382</v>
      </c>
      <c r="B13" s="168" t="s">
        <v>386</v>
      </c>
      <c r="C13" s="168" t="s">
        <v>275</v>
      </c>
      <c r="D13" s="168" t="s">
        <v>384</v>
      </c>
      <c r="E13" s="169">
        <v>14915</v>
      </c>
      <c r="F13" s="169">
        <v>3140</v>
      </c>
      <c r="G13" s="169">
        <v>0</v>
      </c>
      <c r="H13" s="169">
        <v>0</v>
      </c>
      <c r="I13" s="169">
        <v>91</v>
      </c>
      <c r="J13" s="169">
        <v>19</v>
      </c>
      <c r="K13" s="170">
        <v>475</v>
      </c>
      <c r="L13" s="170">
        <v>0</v>
      </c>
      <c r="M13" s="170">
        <v>478.95</v>
      </c>
      <c r="N13" s="170">
        <v>1.28</v>
      </c>
      <c r="O13" s="170">
        <v>0</v>
      </c>
      <c r="P13" s="169">
        <v>19091.2</v>
      </c>
      <c r="Q13" s="169">
        <v>19091.2</v>
      </c>
      <c r="R13" s="169">
        <v>0</v>
      </c>
      <c r="S13" s="169">
        <v>0</v>
      </c>
      <c r="T13" s="171">
        <v>19091.2</v>
      </c>
      <c r="U13" s="172" t="s">
        <v>387</v>
      </c>
    </row>
    <row r="14" spans="1:21" outlineLevel="1">
      <c r="A14" s="167" t="s">
        <v>388</v>
      </c>
      <c r="B14" s="168" t="s">
        <v>389</v>
      </c>
      <c r="C14" s="168" t="s">
        <v>275</v>
      </c>
      <c r="D14" s="168" t="s">
        <v>384</v>
      </c>
      <c r="E14" s="169">
        <v>0</v>
      </c>
      <c r="F14" s="169">
        <v>0</v>
      </c>
      <c r="G14" s="169">
        <v>0</v>
      </c>
      <c r="H14" s="169">
        <v>428987</v>
      </c>
      <c r="I14" s="169">
        <v>0</v>
      </c>
      <c r="J14" s="169">
        <v>12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390</v>
      </c>
    </row>
    <row r="15" spans="1:21" outlineLevel="1">
      <c r="A15" s="167" t="s">
        <v>391</v>
      </c>
      <c r="B15" s="168" t="s">
        <v>389</v>
      </c>
      <c r="C15" s="168" t="s">
        <v>275</v>
      </c>
      <c r="D15" s="168" t="s">
        <v>384</v>
      </c>
      <c r="E15" s="169">
        <v>0</v>
      </c>
      <c r="F15" s="169">
        <v>0</v>
      </c>
      <c r="G15" s="169">
        <v>0</v>
      </c>
      <c r="H15" s="169">
        <v>164448</v>
      </c>
      <c r="I15" s="169">
        <v>0</v>
      </c>
      <c r="J15" s="169">
        <v>9</v>
      </c>
      <c r="K15" s="170">
        <v>0</v>
      </c>
      <c r="L15" s="170">
        <v>0</v>
      </c>
      <c r="M15" s="170">
        <v>0</v>
      </c>
      <c r="N15" s="170">
        <v>1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390</v>
      </c>
    </row>
    <row r="16" spans="1:21" outlineLevel="1">
      <c r="A16" s="167" t="s">
        <v>392</v>
      </c>
      <c r="B16" s="168" t="s">
        <v>389</v>
      </c>
      <c r="C16" s="168" t="s">
        <v>275</v>
      </c>
      <c r="D16" s="168" t="s">
        <v>384</v>
      </c>
      <c r="E16" s="169">
        <v>0</v>
      </c>
      <c r="F16" s="169">
        <v>0</v>
      </c>
      <c r="G16" s="169">
        <v>0</v>
      </c>
      <c r="H16" s="169">
        <v>4487418</v>
      </c>
      <c r="I16" s="169">
        <v>0</v>
      </c>
      <c r="J16" s="169">
        <v>254</v>
      </c>
      <c r="K16" s="170">
        <v>0</v>
      </c>
      <c r="L16" s="170">
        <v>0</v>
      </c>
      <c r="M16" s="170">
        <v>0</v>
      </c>
      <c r="N16" s="170">
        <v>1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390</v>
      </c>
    </row>
    <row r="17" spans="1:21" outlineLevel="1">
      <c r="A17" s="167" t="s">
        <v>382</v>
      </c>
      <c r="B17" s="168" t="s">
        <v>96</v>
      </c>
      <c r="C17" s="168" t="s">
        <v>275</v>
      </c>
      <c r="D17" s="168" t="s">
        <v>384</v>
      </c>
      <c r="E17" s="169">
        <v>20253</v>
      </c>
      <c r="F17" s="169">
        <v>4082</v>
      </c>
      <c r="G17" s="169">
        <v>0</v>
      </c>
      <c r="H17" s="169">
        <v>0</v>
      </c>
      <c r="I17" s="169">
        <v>109</v>
      </c>
      <c r="J17" s="169">
        <v>24</v>
      </c>
      <c r="K17" s="170">
        <v>496.15</v>
      </c>
      <c r="L17" s="170">
        <v>0</v>
      </c>
      <c r="M17" s="170">
        <v>454.17</v>
      </c>
      <c r="N17" s="170">
        <v>1.28</v>
      </c>
      <c r="O17" s="170">
        <v>0</v>
      </c>
      <c r="P17" s="169">
        <v>25923.84</v>
      </c>
      <c r="Q17" s="169">
        <v>25923.84</v>
      </c>
      <c r="R17" s="169">
        <v>0</v>
      </c>
      <c r="S17" s="169">
        <v>0</v>
      </c>
      <c r="T17" s="171">
        <v>25923.84</v>
      </c>
      <c r="U17" s="172" t="s">
        <v>393</v>
      </c>
    </row>
    <row r="18" spans="1:21" outlineLevel="1">
      <c r="A18" s="167" t="s">
        <v>382</v>
      </c>
      <c r="B18" s="168" t="s">
        <v>396</v>
      </c>
      <c r="C18" s="168" t="s">
        <v>275</v>
      </c>
      <c r="D18" s="168" t="s">
        <v>384</v>
      </c>
      <c r="E18" s="169">
        <v>20253</v>
      </c>
      <c r="F18" s="169">
        <v>28103</v>
      </c>
      <c r="G18" s="169">
        <v>0</v>
      </c>
      <c r="H18" s="169">
        <v>0</v>
      </c>
      <c r="I18" s="169">
        <v>128</v>
      </c>
      <c r="J18" s="169">
        <v>176</v>
      </c>
      <c r="K18" s="170">
        <v>72.069999999999993</v>
      </c>
      <c r="L18" s="170">
        <v>0</v>
      </c>
      <c r="M18" s="170">
        <v>72.73</v>
      </c>
      <c r="N18" s="170">
        <v>1.28</v>
      </c>
      <c r="O18" s="170">
        <v>0</v>
      </c>
      <c r="P18" s="169">
        <v>25923.84</v>
      </c>
      <c r="Q18" s="169">
        <v>25923.84</v>
      </c>
      <c r="R18" s="169">
        <v>0</v>
      </c>
      <c r="S18" s="169">
        <v>0</v>
      </c>
      <c r="T18" s="171">
        <v>25923.84</v>
      </c>
      <c r="U18" s="172" t="s">
        <v>397</v>
      </c>
    </row>
    <row r="19" spans="1:21" outlineLevel="1">
      <c r="A19" s="167" t="s">
        <v>398</v>
      </c>
      <c r="B19" s="168" t="s">
        <v>399</v>
      </c>
      <c r="C19" s="168" t="s">
        <v>275</v>
      </c>
      <c r="D19" s="168" t="s">
        <v>384</v>
      </c>
      <c r="E19" s="169">
        <v>0</v>
      </c>
      <c r="F19" s="169">
        <v>705486</v>
      </c>
      <c r="G19" s="169">
        <v>0</v>
      </c>
      <c r="H19" s="169">
        <v>0</v>
      </c>
      <c r="I19" s="169">
        <v>0</v>
      </c>
      <c r="J19" s="169">
        <v>1120</v>
      </c>
      <c r="K19" s="170">
        <v>0</v>
      </c>
      <c r="L19" s="170">
        <v>0</v>
      </c>
      <c r="M19" s="170">
        <v>0</v>
      </c>
      <c r="N19" s="170">
        <v>1</v>
      </c>
      <c r="O19" s="170">
        <v>0</v>
      </c>
      <c r="P19" s="169">
        <v>0</v>
      </c>
      <c r="Q19" s="169">
        <v>0</v>
      </c>
      <c r="R19" s="169">
        <v>0</v>
      </c>
      <c r="S19" s="169">
        <v>0</v>
      </c>
      <c r="T19" s="171">
        <v>0</v>
      </c>
      <c r="U19" s="172" t="s">
        <v>400</v>
      </c>
    </row>
    <row r="20" spans="1:21" outlineLevel="1">
      <c r="A20" s="167" t="s">
        <v>401</v>
      </c>
      <c r="B20" s="168" t="s">
        <v>399</v>
      </c>
      <c r="C20" s="168" t="s">
        <v>275</v>
      </c>
      <c r="D20" s="168" t="s">
        <v>384</v>
      </c>
      <c r="E20" s="169">
        <v>0</v>
      </c>
      <c r="F20" s="169">
        <v>1503072</v>
      </c>
      <c r="G20" s="169">
        <v>0</v>
      </c>
      <c r="H20" s="169">
        <v>0</v>
      </c>
      <c r="I20" s="169">
        <v>0</v>
      </c>
      <c r="J20" s="169">
        <v>2130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400</v>
      </c>
    </row>
    <row r="21" spans="1:21" outlineLevel="1">
      <c r="A21" s="167" t="s">
        <v>402</v>
      </c>
      <c r="B21" s="168" t="s">
        <v>403</v>
      </c>
      <c r="C21" s="168" t="s">
        <v>275</v>
      </c>
      <c r="D21" s="168" t="s">
        <v>384</v>
      </c>
      <c r="E21" s="169">
        <v>0</v>
      </c>
      <c r="F21" s="169">
        <v>164</v>
      </c>
      <c r="G21" s="169">
        <v>0</v>
      </c>
      <c r="H21" s="169">
        <v>0</v>
      </c>
      <c r="I21" s="169">
        <v>0</v>
      </c>
      <c r="J21" s="169">
        <v>2</v>
      </c>
      <c r="K21" s="170">
        <v>0</v>
      </c>
      <c r="L21" s="170">
        <v>0</v>
      </c>
      <c r="M21" s="170">
        <v>0</v>
      </c>
      <c r="N21" s="170">
        <v>1.1499999999999999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275</v>
      </c>
    </row>
    <row r="22" spans="1:21" outlineLevel="1">
      <c r="A22" s="167" t="s">
        <v>404</v>
      </c>
      <c r="B22" s="168" t="s">
        <v>403</v>
      </c>
      <c r="C22" s="168" t="s">
        <v>275</v>
      </c>
      <c r="D22" s="168" t="s">
        <v>384</v>
      </c>
      <c r="E22" s="169">
        <v>0</v>
      </c>
      <c r="F22" s="169">
        <v>236406</v>
      </c>
      <c r="G22" s="169">
        <v>0</v>
      </c>
      <c r="H22" s="169">
        <v>0</v>
      </c>
      <c r="I22" s="169">
        <v>0</v>
      </c>
      <c r="J22" s="169">
        <v>2608</v>
      </c>
      <c r="K22" s="170">
        <v>0</v>
      </c>
      <c r="L22" s="170">
        <v>0</v>
      </c>
      <c r="M22" s="170">
        <v>0</v>
      </c>
      <c r="N22" s="170">
        <v>1.26</v>
      </c>
      <c r="O22" s="170">
        <v>0</v>
      </c>
      <c r="P22" s="169">
        <v>0</v>
      </c>
      <c r="Q22" s="169">
        <v>0</v>
      </c>
      <c r="R22" s="169">
        <v>0</v>
      </c>
      <c r="S22" s="169">
        <v>0</v>
      </c>
      <c r="T22" s="171">
        <v>0</v>
      </c>
      <c r="U22" s="172" t="s">
        <v>275</v>
      </c>
    </row>
    <row r="23" spans="1:21" outlineLevel="1">
      <c r="A23" s="167" t="s">
        <v>405</v>
      </c>
      <c r="B23" s="168" t="s">
        <v>403</v>
      </c>
      <c r="C23" s="168" t="s">
        <v>275</v>
      </c>
      <c r="D23" s="168" t="s">
        <v>384</v>
      </c>
      <c r="E23" s="169">
        <v>0</v>
      </c>
      <c r="F23" s="169">
        <v>212472</v>
      </c>
      <c r="G23" s="169">
        <v>0</v>
      </c>
      <c r="H23" s="169">
        <v>0</v>
      </c>
      <c r="I23" s="169">
        <v>0</v>
      </c>
      <c r="J23" s="169">
        <v>1748</v>
      </c>
      <c r="K23" s="170">
        <v>0</v>
      </c>
      <c r="L23" s="170">
        <v>0</v>
      </c>
      <c r="M23" s="170">
        <v>0</v>
      </c>
      <c r="N23" s="170">
        <v>1.06</v>
      </c>
      <c r="O23" s="170">
        <v>0</v>
      </c>
      <c r="P23" s="169">
        <v>0</v>
      </c>
      <c r="Q23" s="169">
        <v>0</v>
      </c>
      <c r="R23" s="169">
        <v>0</v>
      </c>
      <c r="S23" s="169">
        <v>0</v>
      </c>
      <c r="T23" s="171">
        <v>0</v>
      </c>
      <c r="U23" s="172" t="s">
        <v>275</v>
      </c>
    </row>
    <row r="24" spans="1:21" outlineLevel="1">
      <c r="A24" s="167" t="s">
        <v>406</v>
      </c>
      <c r="B24" s="168" t="s">
        <v>407</v>
      </c>
      <c r="C24" s="168" t="s">
        <v>275</v>
      </c>
      <c r="D24" s="168" t="s">
        <v>384</v>
      </c>
      <c r="E24" s="169">
        <v>0</v>
      </c>
      <c r="F24" s="169">
        <v>59660</v>
      </c>
      <c r="G24" s="169">
        <v>0</v>
      </c>
      <c r="H24" s="169">
        <v>0</v>
      </c>
      <c r="I24" s="169">
        <v>0</v>
      </c>
      <c r="J24" s="169">
        <v>102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0</v>
      </c>
      <c r="Q24" s="169">
        <v>0</v>
      </c>
      <c r="R24" s="169">
        <v>0</v>
      </c>
      <c r="S24" s="169">
        <v>0</v>
      </c>
      <c r="T24" s="171">
        <v>0</v>
      </c>
      <c r="U24" s="172" t="s">
        <v>275</v>
      </c>
    </row>
    <row r="25" spans="1:21" outlineLevel="1">
      <c r="A25" s="167" t="s">
        <v>408</v>
      </c>
      <c r="B25" s="168" t="s">
        <v>409</v>
      </c>
      <c r="C25" s="168" t="s">
        <v>275</v>
      </c>
      <c r="D25" s="168" t="s">
        <v>384</v>
      </c>
      <c r="E25" s="169">
        <v>0</v>
      </c>
      <c r="F25" s="169">
        <v>720423</v>
      </c>
      <c r="G25" s="169">
        <v>0</v>
      </c>
      <c r="H25" s="169">
        <v>0</v>
      </c>
      <c r="I25" s="169">
        <v>0</v>
      </c>
      <c r="J25" s="169">
        <v>3305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0</v>
      </c>
      <c r="Q25" s="169">
        <v>0</v>
      </c>
      <c r="R25" s="169">
        <v>0</v>
      </c>
      <c r="S25" s="169">
        <v>0</v>
      </c>
      <c r="T25" s="171">
        <v>0</v>
      </c>
      <c r="U25" s="172" t="s">
        <v>410</v>
      </c>
    </row>
    <row r="26" spans="1:21" outlineLevel="1">
      <c r="A26" s="167" t="s">
        <v>411</v>
      </c>
      <c r="B26" s="168" t="s">
        <v>409</v>
      </c>
      <c r="C26" s="168" t="s">
        <v>275</v>
      </c>
      <c r="D26" s="168" t="s">
        <v>384</v>
      </c>
      <c r="E26" s="169">
        <v>0</v>
      </c>
      <c r="F26" s="169">
        <v>57684</v>
      </c>
      <c r="G26" s="169">
        <v>0</v>
      </c>
      <c r="H26" s="169">
        <v>0</v>
      </c>
      <c r="I26" s="169">
        <v>0</v>
      </c>
      <c r="J26" s="169">
        <v>274</v>
      </c>
      <c r="K26" s="170">
        <v>0</v>
      </c>
      <c r="L26" s="170">
        <v>0</v>
      </c>
      <c r="M26" s="170">
        <v>0</v>
      </c>
      <c r="N26" s="170">
        <v>1.28</v>
      </c>
      <c r="O26" s="170">
        <v>0</v>
      </c>
      <c r="P26" s="169">
        <v>0</v>
      </c>
      <c r="Q26" s="169">
        <v>0</v>
      </c>
      <c r="R26" s="169">
        <v>0</v>
      </c>
      <c r="S26" s="169">
        <v>0</v>
      </c>
      <c r="T26" s="171">
        <v>0</v>
      </c>
      <c r="U26" s="172" t="s">
        <v>410</v>
      </c>
    </row>
    <row r="27" spans="1:21" outlineLevel="1">
      <c r="A27" s="167" t="s">
        <v>412</v>
      </c>
      <c r="B27" s="168" t="s">
        <v>409</v>
      </c>
      <c r="C27" s="168" t="s">
        <v>275</v>
      </c>
      <c r="D27" s="168" t="s">
        <v>384</v>
      </c>
      <c r="E27" s="169">
        <v>512</v>
      </c>
      <c r="F27" s="169">
        <v>17408</v>
      </c>
      <c r="G27" s="169">
        <v>0</v>
      </c>
      <c r="H27" s="169">
        <v>0</v>
      </c>
      <c r="I27" s="169">
        <v>2</v>
      </c>
      <c r="J27" s="169">
        <v>37</v>
      </c>
      <c r="K27" s="170">
        <v>2.94</v>
      </c>
      <c r="L27" s="170">
        <v>0</v>
      </c>
      <c r="M27" s="170">
        <v>5.41</v>
      </c>
      <c r="N27" s="170">
        <v>1.28</v>
      </c>
      <c r="O27" s="170">
        <v>0</v>
      </c>
      <c r="P27" s="169">
        <v>655.36</v>
      </c>
      <c r="Q27" s="169">
        <v>655.36</v>
      </c>
      <c r="R27" s="169">
        <v>0</v>
      </c>
      <c r="S27" s="169">
        <v>0</v>
      </c>
      <c r="T27" s="171">
        <v>655.36</v>
      </c>
      <c r="U27" s="172" t="s">
        <v>410</v>
      </c>
    </row>
    <row r="28" spans="1:21" outlineLevel="1">
      <c r="A28" s="167" t="s">
        <v>413</v>
      </c>
      <c r="B28" s="168" t="s">
        <v>409</v>
      </c>
      <c r="C28" s="168" t="s">
        <v>275</v>
      </c>
      <c r="D28" s="168" t="s">
        <v>384</v>
      </c>
      <c r="E28" s="169">
        <v>0</v>
      </c>
      <c r="F28" s="169">
        <v>512</v>
      </c>
      <c r="G28" s="169">
        <v>0</v>
      </c>
      <c r="H28" s="169">
        <v>0</v>
      </c>
      <c r="I28" s="169">
        <v>0</v>
      </c>
      <c r="J28" s="169">
        <v>2</v>
      </c>
      <c r="K28" s="170">
        <v>0</v>
      </c>
      <c r="L28" s="170">
        <v>0</v>
      </c>
      <c r="M28" s="170">
        <v>0</v>
      </c>
      <c r="N28" s="170">
        <v>1.28</v>
      </c>
      <c r="O28" s="170">
        <v>0</v>
      </c>
      <c r="P28" s="169">
        <v>0</v>
      </c>
      <c r="Q28" s="169">
        <v>0</v>
      </c>
      <c r="R28" s="169">
        <v>0</v>
      </c>
      <c r="S28" s="169">
        <v>0</v>
      </c>
      <c r="T28" s="171">
        <v>0</v>
      </c>
      <c r="U28" s="172" t="s">
        <v>410</v>
      </c>
    </row>
    <row r="29" spans="1:21" outlineLevel="1">
      <c r="A29" s="167" t="s">
        <v>414</v>
      </c>
      <c r="B29" s="168" t="s">
        <v>409</v>
      </c>
      <c r="C29" s="168" t="s">
        <v>275</v>
      </c>
      <c r="D29" s="168" t="s">
        <v>384</v>
      </c>
      <c r="E29" s="169">
        <v>0</v>
      </c>
      <c r="F29" s="169">
        <v>4096</v>
      </c>
      <c r="G29" s="169">
        <v>0</v>
      </c>
      <c r="H29" s="169">
        <v>0</v>
      </c>
      <c r="I29" s="169">
        <v>0</v>
      </c>
      <c r="J29" s="169">
        <v>16</v>
      </c>
      <c r="K29" s="170">
        <v>0</v>
      </c>
      <c r="L29" s="170">
        <v>0</v>
      </c>
      <c r="M29" s="170">
        <v>0</v>
      </c>
      <c r="N29" s="170">
        <v>1.28</v>
      </c>
      <c r="O29" s="170">
        <v>0</v>
      </c>
      <c r="P29" s="169">
        <v>0</v>
      </c>
      <c r="Q29" s="169">
        <v>0</v>
      </c>
      <c r="R29" s="169">
        <v>0</v>
      </c>
      <c r="S29" s="169">
        <v>0</v>
      </c>
      <c r="T29" s="171">
        <v>0</v>
      </c>
      <c r="U29" s="172" t="s">
        <v>410</v>
      </c>
    </row>
    <row r="30" spans="1:21" outlineLevel="1">
      <c r="A30" s="167" t="s">
        <v>415</v>
      </c>
      <c r="B30" s="168" t="s">
        <v>409</v>
      </c>
      <c r="C30" s="168" t="s">
        <v>275</v>
      </c>
      <c r="D30" s="168" t="s">
        <v>384</v>
      </c>
      <c r="E30" s="169">
        <v>60160</v>
      </c>
      <c r="F30" s="169">
        <v>116480</v>
      </c>
      <c r="G30" s="169">
        <v>0</v>
      </c>
      <c r="H30" s="169">
        <v>0</v>
      </c>
      <c r="I30" s="169">
        <v>233</v>
      </c>
      <c r="J30" s="169">
        <v>455</v>
      </c>
      <c r="K30" s="170">
        <v>51.65</v>
      </c>
      <c r="L30" s="170">
        <v>0</v>
      </c>
      <c r="M30" s="170">
        <v>51.21</v>
      </c>
      <c r="N30" s="170">
        <v>1.28</v>
      </c>
      <c r="O30" s="170">
        <v>0</v>
      </c>
      <c r="P30" s="169">
        <v>77004.800000000003</v>
      </c>
      <c r="Q30" s="169">
        <v>77004.800000000003</v>
      </c>
      <c r="R30" s="169">
        <v>0</v>
      </c>
      <c r="S30" s="169">
        <v>0</v>
      </c>
      <c r="T30" s="171">
        <v>77004.800000000003</v>
      </c>
      <c r="U30" s="172" t="s">
        <v>410</v>
      </c>
    </row>
    <row r="31" spans="1:21" outlineLevel="1">
      <c r="A31" s="167" t="s">
        <v>416</v>
      </c>
      <c r="B31" s="168" t="s">
        <v>409</v>
      </c>
      <c r="C31" s="168" t="s">
        <v>275</v>
      </c>
      <c r="D31" s="168" t="s">
        <v>384</v>
      </c>
      <c r="E31" s="169">
        <v>0</v>
      </c>
      <c r="F31" s="169">
        <v>35840</v>
      </c>
      <c r="G31" s="169">
        <v>0</v>
      </c>
      <c r="H31" s="169">
        <v>0</v>
      </c>
      <c r="I31" s="169">
        <v>0</v>
      </c>
      <c r="J31" s="169">
        <v>87</v>
      </c>
      <c r="K31" s="170">
        <v>0</v>
      </c>
      <c r="L31" s="170">
        <v>0</v>
      </c>
      <c r="M31" s="170">
        <v>0</v>
      </c>
      <c r="N31" s="170">
        <v>1.28</v>
      </c>
      <c r="O31" s="170">
        <v>0</v>
      </c>
      <c r="P31" s="169">
        <v>0</v>
      </c>
      <c r="Q31" s="169">
        <v>0</v>
      </c>
      <c r="R31" s="169">
        <v>0</v>
      </c>
      <c r="S31" s="169">
        <v>0</v>
      </c>
      <c r="T31" s="171">
        <v>0</v>
      </c>
      <c r="U31" s="172" t="s">
        <v>410</v>
      </c>
    </row>
    <row r="32" spans="1:21">
      <c r="A32" s="173" t="s">
        <v>417</v>
      </c>
      <c r="B32" s="174"/>
      <c r="C32" s="174"/>
      <c r="D32" s="174"/>
      <c r="E32" s="175">
        <v>120803</v>
      </c>
      <c r="F32" s="175">
        <v>3707069</v>
      </c>
      <c r="G32" s="175">
        <v>0</v>
      </c>
      <c r="H32" s="175">
        <v>5080853</v>
      </c>
      <c r="I32" s="174"/>
      <c r="J32" s="174"/>
      <c r="K32" s="176"/>
      <c r="L32" s="176"/>
      <c r="M32" s="176"/>
      <c r="N32" s="176"/>
      <c r="O32" s="176"/>
      <c r="P32" s="175">
        <v>154627.84</v>
      </c>
      <c r="Q32" s="175">
        <v>154627.84</v>
      </c>
      <c r="R32" s="175">
        <v>0</v>
      </c>
      <c r="S32" s="175">
        <v>0</v>
      </c>
      <c r="T32" s="175">
        <v>154627.84</v>
      </c>
      <c r="U32" s="169"/>
    </row>
    <row r="33" spans="1:21" outlineLevel="1">
      <c r="A33" s="167" t="s">
        <v>418</v>
      </c>
      <c r="B33" s="168" t="s">
        <v>383</v>
      </c>
      <c r="C33" s="168" t="s">
        <v>275</v>
      </c>
      <c r="D33" s="168" t="s">
        <v>419</v>
      </c>
      <c r="E33" s="169">
        <v>543199</v>
      </c>
      <c r="F33" s="169">
        <v>517625</v>
      </c>
      <c r="G33" s="169">
        <v>10803.44</v>
      </c>
      <c r="H33" s="169">
        <v>16255.68</v>
      </c>
      <c r="I33" s="169">
        <v>1360</v>
      </c>
      <c r="J33" s="169">
        <v>1273</v>
      </c>
      <c r="K33" s="170">
        <v>104.94</v>
      </c>
      <c r="L33" s="170">
        <v>66.459999999999994</v>
      </c>
      <c r="M33" s="170">
        <v>106.83</v>
      </c>
      <c r="N33" s="170">
        <v>1.2</v>
      </c>
      <c r="O33" s="170">
        <v>0</v>
      </c>
      <c r="P33" s="169">
        <v>651838.80000000005</v>
      </c>
      <c r="Q33" s="169">
        <v>662642.24</v>
      </c>
      <c r="R33" s="169">
        <v>0</v>
      </c>
      <c r="S33" s="169">
        <v>0</v>
      </c>
      <c r="T33" s="171">
        <v>662642.24</v>
      </c>
      <c r="U33" s="172" t="s">
        <v>385</v>
      </c>
    </row>
    <row r="34" spans="1:21" outlineLevel="1">
      <c r="A34" s="167" t="s">
        <v>420</v>
      </c>
      <c r="B34" s="168" t="s">
        <v>421</v>
      </c>
      <c r="C34" s="168" t="s">
        <v>275</v>
      </c>
      <c r="D34" s="168" t="s">
        <v>422</v>
      </c>
      <c r="E34" s="169">
        <v>172477</v>
      </c>
      <c r="F34" s="169">
        <v>235470</v>
      </c>
      <c r="G34" s="169">
        <v>0</v>
      </c>
      <c r="H34" s="169">
        <v>0</v>
      </c>
      <c r="I34" s="169">
        <v>595</v>
      </c>
      <c r="J34" s="169">
        <v>848</v>
      </c>
      <c r="K34" s="170">
        <v>73.25</v>
      </c>
      <c r="L34" s="170">
        <v>0</v>
      </c>
      <c r="M34" s="170">
        <v>70.17</v>
      </c>
      <c r="N34" s="170">
        <v>1.34</v>
      </c>
      <c r="O34" s="170">
        <v>0</v>
      </c>
      <c r="P34" s="169">
        <v>231119.18</v>
      </c>
      <c r="Q34" s="169">
        <v>231119.18</v>
      </c>
      <c r="R34" s="169">
        <v>0</v>
      </c>
      <c r="S34" s="169">
        <v>0</v>
      </c>
      <c r="T34" s="171">
        <v>231119.18</v>
      </c>
      <c r="U34" s="172" t="s">
        <v>423</v>
      </c>
    </row>
    <row r="35" spans="1:21" outlineLevel="1">
      <c r="A35" s="167" t="s">
        <v>424</v>
      </c>
      <c r="B35" s="168" t="s">
        <v>425</v>
      </c>
      <c r="C35" s="168" t="s">
        <v>275</v>
      </c>
      <c r="D35" s="168" t="s">
        <v>426</v>
      </c>
      <c r="E35" s="169">
        <v>1186678</v>
      </c>
      <c r="F35" s="169">
        <v>1090182</v>
      </c>
      <c r="G35" s="169">
        <v>0</v>
      </c>
      <c r="H35" s="169">
        <v>0</v>
      </c>
      <c r="I35" s="169">
        <v>1210</v>
      </c>
      <c r="J35" s="169">
        <v>1088</v>
      </c>
      <c r="K35" s="170">
        <v>108.85</v>
      </c>
      <c r="L35" s="170">
        <v>0</v>
      </c>
      <c r="M35" s="170">
        <v>111.21</v>
      </c>
      <c r="N35" s="170">
        <v>1.41</v>
      </c>
      <c r="O35" s="170">
        <v>0</v>
      </c>
      <c r="P35" s="169">
        <v>1673215.98</v>
      </c>
      <c r="Q35" s="169">
        <v>1673215.98</v>
      </c>
      <c r="R35" s="169">
        <v>0</v>
      </c>
      <c r="S35" s="169">
        <v>0</v>
      </c>
      <c r="T35" s="171">
        <v>1673215.98</v>
      </c>
      <c r="U35" s="172" t="s">
        <v>427</v>
      </c>
    </row>
    <row r="36" spans="1:21">
      <c r="A36" s="173" t="s">
        <v>428</v>
      </c>
      <c r="B36" s="174"/>
      <c r="C36" s="174"/>
      <c r="D36" s="174"/>
      <c r="E36" s="175">
        <v>1902354</v>
      </c>
      <c r="F36" s="175">
        <v>1843277</v>
      </c>
      <c r="G36" s="175">
        <v>10803.44</v>
      </c>
      <c r="H36" s="175">
        <v>16255.68</v>
      </c>
      <c r="I36" s="174"/>
      <c r="J36" s="174"/>
      <c r="K36" s="176"/>
      <c r="L36" s="176"/>
      <c r="M36" s="176"/>
      <c r="N36" s="176"/>
      <c r="O36" s="176"/>
      <c r="P36" s="175">
        <v>2556173.96</v>
      </c>
      <c r="Q36" s="175">
        <v>2566977.4</v>
      </c>
      <c r="R36" s="175">
        <v>0</v>
      </c>
      <c r="S36" s="175">
        <v>0</v>
      </c>
      <c r="T36" s="175">
        <v>2566977.4</v>
      </c>
      <c r="U36" s="169"/>
    </row>
    <row r="37" spans="1:21" outlineLevel="1">
      <c r="A37" s="167" t="s">
        <v>431</v>
      </c>
      <c r="B37" s="168" t="s">
        <v>432</v>
      </c>
      <c r="C37" s="168" t="s">
        <v>275</v>
      </c>
      <c r="D37" s="168" t="s">
        <v>433</v>
      </c>
      <c r="E37" s="169">
        <v>12288</v>
      </c>
      <c r="F37" s="169">
        <v>6795</v>
      </c>
      <c r="G37" s="169">
        <v>0</v>
      </c>
      <c r="H37" s="169">
        <v>0</v>
      </c>
      <c r="I37" s="169">
        <v>17</v>
      </c>
      <c r="J37" s="169">
        <v>14</v>
      </c>
      <c r="K37" s="170">
        <v>180.84</v>
      </c>
      <c r="L37" s="170">
        <v>0</v>
      </c>
      <c r="M37" s="170">
        <v>121.43</v>
      </c>
      <c r="N37" s="170">
        <v>1.08</v>
      </c>
      <c r="O37" s="170">
        <v>0</v>
      </c>
      <c r="P37" s="169">
        <v>13271.04</v>
      </c>
      <c r="Q37" s="169">
        <v>13271.04</v>
      </c>
      <c r="R37" s="169">
        <v>0</v>
      </c>
      <c r="S37" s="169">
        <v>0</v>
      </c>
      <c r="T37" s="171">
        <v>13271.04</v>
      </c>
      <c r="U37" s="172" t="s">
        <v>434</v>
      </c>
    </row>
    <row r="38" spans="1:21" outlineLevel="1">
      <c r="A38" s="167" t="s">
        <v>435</v>
      </c>
      <c r="B38" s="168" t="s">
        <v>386</v>
      </c>
      <c r="C38" s="168" t="s">
        <v>275</v>
      </c>
      <c r="D38" s="168" t="s">
        <v>430</v>
      </c>
      <c r="E38" s="169">
        <v>3910261</v>
      </c>
      <c r="F38" s="169">
        <v>3977785</v>
      </c>
      <c r="G38" s="169">
        <v>171941.88</v>
      </c>
      <c r="H38" s="169">
        <v>21466.91</v>
      </c>
      <c r="I38" s="169">
        <v>2470</v>
      </c>
      <c r="J38" s="169">
        <v>2414</v>
      </c>
      <c r="K38" s="170">
        <v>98.3</v>
      </c>
      <c r="L38" s="170">
        <v>800.96</v>
      </c>
      <c r="M38" s="170">
        <v>102.32</v>
      </c>
      <c r="N38" s="170">
        <v>1.02</v>
      </c>
      <c r="O38" s="170">
        <v>0</v>
      </c>
      <c r="P38" s="169">
        <v>3988466.22</v>
      </c>
      <c r="Q38" s="169">
        <v>4160408.1</v>
      </c>
      <c r="R38" s="169">
        <v>0</v>
      </c>
      <c r="S38" s="169">
        <v>0</v>
      </c>
      <c r="T38" s="171">
        <v>4160408.1</v>
      </c>
      <c r="U38" s="172" t="s">
        <v>387</v>
      </c>
    </row>
    <row r="39" spans="1:21" outlineLevel="1">
      <c r="A39" s="167" t="s">
        <v>437</v>
      </c>
      <c r="B39" s="168" t="s">
        <v>386</v>
      </c>
      <c r="C39" s="168" t="s">
        <v>275</v>
      </c>
      <c r="D39" s="168" t="s">
        <v>384</v>
      </c>
      <c r="E39" s="169">
        <v>0</v>
      </c>
      <c r="F39" s="169">
        <v>10790</v>
      </c>
      <c r="G39" s="169">
        <v>0</v>
      </c>
      <c r="H39" s="169">
        <v>0</v>
      </c>
      <c r="I39" s="169">
        <v>0</v>
      </c>
      <c r="J39" s="169">
        <v>5</v>
      </c>
      <c r="K39" s="170">
        <v>0</v>
      </c>
      <c r="L39" s="170">
        <v>0</v>
      </c>
      <c r="M39" s="170">
        <v>0</v>
      </c>
      <c r="N39" s="170">
        <v>1.05</v>
      </c>
      <c r="O39" s="170">
        <v>0</v>
      </c>
      <c r="P39" s="169">
        <v>0</v>
      </c>
      <c r="Q39" s="169">
        <v>0</v>
      </c>
      <c r="R39" s="169">
        <v>0</v>
      </c>
      <c r="S39" s="169">
        <v>0</v>
      </c>
      <c r="T39" s="171">
        <v>0</v>
      </c>
      <c r="U39" s="172" t="s">
        <v>387</v>
      </c>
    </row>
    <row r="40" spans="1:21" outlineLevel="1">
      <c r="A40" s="167" t="s">
        <v>438</v>
      </c>
      <c r="B40" s="168" t="s">
        <v>439</v>
      </c>
      <c r="C40" s="168" t="s">
        <v>275</v>
      </c>
      <c r="D40" s="168" t="s">
        <v>430</v>
      </c>
      <c r="E40" s="169">
        <v>100699</v>
      </c>
      <c r="F40" s="169">
        <v>57713</v>
      </c>
      <c r="G40" s="169">
        <v>0</v>
      </c>
      <c r="H40" s="169">
        <v>0</v>
      </c>
      <c r="I40" s="169">
        <v>119</v>
      </c>
      <c r="J40" s="169">
        <v>81</v>
      </c>
      <c r="K40" s="170">
        <v>174.48</v>
      </c>
      <c r="L40" s="170">
        <v>0</v>
      </c>
      <c r="M40" s="170">
        <v>146.91</v>
      </c>
      <c r="N40" s="170">
        <v>1.04</v>
      </c>
      <c r="O40" s="170">
        <v>0</v>
      </c>
      <c r="P40" s="169">
        <v>104726.96</v>
      </c>
      <c r="Q40" s="169">
        <v>104726.96</v>
      </c>
      <c r="R40" s="169">
        <v>0</v>
      </c>
      <c r="S40" s="169">
        <v>0</v>
      </c>
      <c r="T40" s="171">
        <v>104726.96</v>
      </c>
      <c r="U40" s="172" t="s">
        <v>440</v>
      </c>
    </row>
    <row r="41" spans="1:21" outlineLevel="1">
      <c r="A41" s="167" t="s">
        <v>435</v>
      </c>
      <c r="B41" s="168" t="s">
        <v>441</v>
      </c>
      <c r="C41" s="168" t="s">
        <v>275</v>
      </c>
      <c r="D41" s="168" t="s">
        <v>430</v>
      </c>
      <c r="E41" s="169">
        <v>655469</v>
      </c>
      <c r="F41" s="169">
        <v>435286</v>
      </c>
      <c r="G41" s="169">
        <v>0</v>
      </c>
      <c r="H41" s="169">
        <v>0</v>
      </c>
      <c r="I41" s="169">
        <v>349</v>
      </c>
      <c r="J41" s="169">
        <v>312</v>
      </c>
      <c r="K41" s="170">
        <v>150.58000000000001</v>
      </c>
      <c r="L41" s="170">
        <v>0</v>
      </c>
      <c r="M41" s="170">
        <v>111.86</v>
      </c>
      <c r="N41" s="170">
        <v>1.02</v>
      </c>
      <c r="O41" s="170">
        <v>0</v>
      </c>
      <c r="P41" s="169">
        <v>668578.38</v>
      </c>
      <c r="Q41" s="169">
        <v>668578.38</v>
      </c>
      <c r="R41" s="169">
        <v>0</v>
      </c>
      <c r="S41" s="169">
        <v>0</v>
      </c>
      <c r="T41" s="171">
        <v>668578.38</v>
      </c>
      <c r="U41" s="172" t="s">
        <v>442</v>
      </c>
    </row>
    <row r="42" spans="1:21" outlineLevel="1">
      <c r="A42" s="167" t="s">
        <v>435</v>
      </c>
      <c r="B42" s="168" t="s">
        <v>443</v>
      </c>
      <c r="C42" s="168" t="s">
        <v>275</v>
      </c>
      <c r="D42" s="168" t="s">
        <v>430</v>
      </c>
      <c r="E42" s="169">
        <v>500568</v>
      </c>
      <c r="F42" s="169">
        <v>459249</v>
      </c>
      <c r="G42" s="169">
        <v>50432.23</v>
      </c>
      <c r="H42" s="169">
        <v>77394.13</v>
      </c>
      <c r="I42" s="169">
        <v>579</v>
      </c>
      <c r="J42" s="169">
        <v>553</v>
      </c>
      <c r="K42" s="170">
        <v>109</v>
      </c>
      <c r="L42" s="170">
        <v>65.16</v>
      </c>
      <c r="M42" s="170">
        <v>104.7</v>
      </c>
      <c r="N42" s="170">
        <v>1.02</v>
      </c>
      <c r="O42" s="170">
        <v>0</v>
      </c>
      <c r="P42" s="169">
        <v>510579.36</v>
      </c>
      <c r="Q42" s="169">
        <v>561011.59</v>
      </c>
      <c r="R42" s="169">
        <v>0</v>
      </c>
      <c r="S42" s="169">
        <v>0</v>
      </c>
      <c r="T42" s="171">
        <v>561011.59</v>
      </c>
      <c r="U42" s="172" t="s">
        <v>444</v>
      </c>
    </row>
    <row r="43" spans="1:21" outlineLevel="1">
      <c r="A43" s="167" t="s">
        <v>435</v>
      </c>
      <c r="B43" s="168" t="s">
        <v>445</v>
      </c>
      <c r="C43" s="168" t="s">
        <v>275</v>
      </c>
      <c r="D43" s="168" t="s">
        <v>430</v>
      </c>
      <c r="E43" s="169">
        <v>3109486</v>
      </c>
      <c r="F43" s="169">
        <v>2642442</v>
      </c>
      <c r="G43" s="169">
        <v>1290426.1200000001</v>
      </c>
      <c r="H43" s="169">
        <v>868053.81</v>
      </c>
      <c r="I43" s="169">
        <v>1095</v>
      </c>
      <c r="J43" s="169">
        <v>962</v>
      </c>
      <c r="K43" s="170">
        <v>117.67</v>
      </c>
      <c r="L43" s="170">
        <v>148.66</v>
      </c>
      <c r="M43" s="170">
        <v>113.83</v>
      </c>
      <c r="N43" s="170">
        <v>1.02</v>
      </c>
      <c r="O43" s="170">
        <v>0</v>
      </c>
      <c r="P43" s="169">
        <v>3171675.72</v>
      </c>
      <c r="Q43" s="169">
        <v>4462101.84</v>
      </c>
      <c r="R43" s="169">
        <v>0</v>
      </c>
      <c r="S43" s="169">
        <v>0</v>
      </c>
      <c r="T43" s="171">
        <v>4462101.84</v>
      </c>
      <c r="U43" s="172" t="s">
        <v>446</v>
      </c>
    </row>
    <row r="44" spans="1:21" outlineLevel="1">
      <c r="A44" s="167" t="s">
        <v>447</v>
      </c>
      <c r="B44" s="168" t="s">
        <v>445</v>
      </c>
      <c r="C44" s="168" t="s">
        <v>275</v>
      </c>
      <c r="D44" s="168" t="s">
        <v>422</v>
      </c>
      <c r="E44" s="169">
        <v>1118880</v>
      </c>
      <c r="F44" s="169">
        <v>981275</v>
      </c>
      <c r="G44" s="169">
        <v>0</v>
      </c>
      <c r="H44" s="169">
        <v>0</v>
      </c>
      <c r="I44" s="169">
        <v>414</v>
      </c>
      <c r="J44" s="169">
        <v>364</v>
      </c>
      <c r="K44" s="170">
        <v>114.02</v>
      </c>
      <c r="L44" s="170">
        <v>0</v>
      </c>
      <c r="M44" s="170">
        <v>113.74</v>
      </c>
      <c r="N44" s="170">
        <v>1.18</v>
      </c>
      <c r="O44" s="170">
        <v>0</v>
      </c>
      <c r="P44" s="169">
        <v>1320278.3999999999</v>
      </c>
      <c r="Q44" s="169">
        <v>1320278.3999999999</v>
      </c>
      <c r="R44" s="169">
        <v>0</v>
      </c>
      <c r="S44" s="169">
        <v>0</v>
      </c>
      <c r="T44" s="171">
        <v>1320278.3999999999</v>
      </c>
      <c r="U44" s="172" t="s">
        <v>446</v>
      </c>
    </row>
    <row r="45" spans="1:21" outlineLevel="1">
      <c r="A45" s="167" t="s">
        <v>435</v>
      </c>
      <c r="B45" s="168" t="s">
        <v>448</v>
      </c>
      <c r="C45" s="168" t="s">
        <v>275</v>
      </c>
      <c r="D45" s="168" t="s">
        <v>430</v>
      </c>
      <c r="E45" s="169">
        <v>22822</v>
      </c>
      <c r="F45" s="169">
        <v>19594</v>
      </c>
      <c r="G45" s="169">
        <v>0</v>
      </c>
      <c r="H45" s="169">
        <v>187.08</v>
      </c>
      <c r="I45" s="169">
        <v>52</v>
      </c>
      <c r="J45" s="169">
        <v>47</v>
      </c>
      <c r="K45" s="170">
        <v>116.47</v>
      </c>
      <c r="L45" s="170">
        <v>0</v>
      </c>
      <c r="M45" s="170">
        <v>110.64</v>
      </c>
      <c r="N45" s="170">
        <v>1.02</v>
      </c>
      <c r="O45" s="170">
        <v>0</v>
      </c>
      <c r="P45" s="169">
        <v>23278.44</v>
      </c>
      <c r="Q45" s="169">
        <v>23278.44</v>
      </c>
      <c r="R45" s="169">
        <v>0</v>
      </c>
      <c r="S45" s="169">
        <v>0</v>
      </c>
      <c r="T45" s="171">
        <v>23278.44</v>
      </c>
      <c r="U45" s="172" t="s">
        <v>449</v>
      </c>
    </row>
    <row r="46" spans="1:21" outlineLevel="1">
      <c r="A46" s="167" t="s">
        <v>450</v>
      </c>
      <c r="B46" s="168" t="s">
        <v>389</v>
      </c>
      <c r="C46" s="168" t="s">
        <v>275</v>
      </c>
      <c r="D46" s="168" t="s">
        <v>430</v>
      </c>
      <c r="E46" s="169">
        <v>2888985</v>
      </c>
      <c r="F46" s="169">
        <v>3209727</v>
      </c>
      <c r="G46" s="169">
        <v>468416.77</v>
      </c>
      <c r="H46" s="169">
        <v>123106.8</v>
      </c>
      <c r="I46" s="169">
        <v>1523</v>
      </c>
      <c r="J46" s="169">
        <v>1370</v>
      </c>
      <c r="K46" s="170">
        <v>90.01</v>
      </c>
      <c r="L46" s="170">
        <v>380.5</v>
      </c>
      <c r="M46" s="170">
        <v>111.17</v>
      </c>
      <c r="N46" s="170">
        <v>1.08</v>
      </c>
      <c r="O46" s="170">
        <v>0</v>
      </c>
      <c r="P46" s="169">
        <v>3120103.8</v>
      </c>
      <c r="Q46" s="169">
        <v>3588520.57</v>
      </c>
      <c r="R46" s="169">
        <v>0</v>
      </c>
      <c r="S46" s="169">
        <v>0</v>
      </c>
      <c r="T46" s="171">
        <v>3588520.57</v>
      </c>
      <c r="U46" s="172" t="s">
        <v>390</v>
      </c>
    </row>
    <row r="47" spans="1:21" outlineLevel="1">
      <c r="A47" s="167" t="s">
        <v>453</v>
      </c>
      <c r="B47" s="168" t="s">
        <v>451</v>
      </c>
      <c r="C47" s="168" t="s">
        <v>275</v>
      </c>
      <c r="D47" s="168" t="s">
        <v>430</v>
      </c>
      <c r="E47" s="169">
        <v>341158</v>
      </c>
      <c r="F47" s="169">
        <v>299133</v>
      </c>
      <c r="G47" s="169">
        <v>43065.62</v>
      </c>
      <c r="H47" s="169">
        <v>20851.060000000001</v>
      </c>
      <c r="I47" s="169">
        <v>411</v>
      </c>
      <c r="J47" s="169">
        <v>377</v>
      </c>
      <c r="K47" s="170">
        <v>114.05</v>
      </c>
      <c r="L47" s="170">
        <v>206.54</v>
      </c>
      <c r="M47" s="170">
        <v>109.02</v>
      </c>
      <c r="N47" s="170">
        <v>1.06</v>
      </c>
      <c r="O47" s="170">
        <v>0</v>
      </c>
      <c r="P47" s="169">
        <v>361627.48</v>
      </c>
      <c r="Q47" s="169">
        <v>404693.1</v>
      </c>
      <c r="R47" s="169">
        <v>0</v>
      </c>
      <c r="S47" s="169">
        <v>0</v>
      </c>
      <c r="T47" s="171">
        <v>404693.1</v>
      </c>
      <c r="U47" s="172" t="s">
        <v>452</v>
      </c>
    </row>
    <row r="48" spans="1:21" outlineLevel="1">
      <c r="A48" s="167" t="s">
        <v>435</v>
      </c>
      <c r="B48" s="168" t="s">
        <v>454</v>
      </c>
      <c r="C48" s="168" t="s">
        <v>275</v>
      </c>
      <c r="D48" s="168" t="s">
        <v>430</v>
      </c>
      <c r="E48" s="169">
        <v>1024502</v>
      </c>
      <c r="F48" s="169">
        <v>883106</v>
      </c>
      <c r="G48" s="169">
        <v>18735.23</v>
      </c>
      <c r="H48" s="169">
        <v>14808.13</v>
      </c>
      <c r="I48" s="169">
        <v>677</v>
      </c>
      <c r="J48" s="169">
        <v>591</v>
      </c>
      <c r="K48" s="170">
        <v>116.01</v>
      </c>
      <c r="L48" s="170">
        <v>126.52</v>
      </c>
      <c r="M48" s="170">
        <v>114.55</v>
      </c>
      <c r="N48" s="170">
        <v>1.02</v>
      </c>
      <c r="O48" s="170">
        <v>0</v>
      </c>
      <c r="P48" s="169">
        <v>1044992.04</v>
      </c>
      <c r="Q48" s="169">
        <v>1063727.27</v>
      </c>
      <c r="R48" s="169">
        <v>0</v>
      </c>
      <c r="S48" s="169">
        <v>0</v>
      </c>
      <c r="T48" s="171">
        <v>1063727.27</v>
      </c>
      <c r="U48" s="172" t="s">
        <v>455</v>
      </c>
    </row>
    <row r="49" spans="1:21" outlineLevel="1">
      <c r="A49" s="167" t="s">
        <v>435</v>
      </c>
      <c r="B49" s="168" t="s">
        <v>456</v>
      </c>
      <c r="C49" s="168" t="s">
        <v>275</v>
      </c>
      <c r="D49" s="168" t="s">
        <v>430</v>
      </c>
      <c r="E49" s="169">
        <v>71702</v>
      </c>
      <c r="F49" s="169">
        <v>60867</v>
      </c>
      <c r="G49" s="169">
        <v>2741.04</v>
      </c>
      <c r="H49" s="169">
        <v>2692.09</v>
      </c>
      <c r="I49" s="169">
        <v>78</v>
      </c>
      <c r="J49" s="169">
        <v>65</v>
      </c>
      <c r="K49" s="170">
        <v>117.8</v>
      </c>
      <c r="L49" s="170">
        <v>101.82</v>
      </c>
      <c r="M49" s="170">
        <v>120</v>
      </c>
      <c r="N49" s="170">
        <v>1.02</v>
      </c>
      <c r="O49" s="170">
        <v>0</v>
      </c>
      <c r="P49" s="169">
        <v>73136.039999999994</v>
      </c>
      <c r="Q49" s="169">
        <v>75877.08</v>
      </c>
      <c r="R49" s="169">
        <v>0</v>
      </c>
      <c r="S49" s="169">
        <v>0</v>
      </c>
      <c r="T49" s="171">
        <v>75877.08</v>
      </c>
      <c r="U49" s="172" t="s">
        <v>457</v>
      </c>
    </row>
    <row r="50" spans="1:21" outlineLevel="1">
      <c r="A50" s="167" t="s">
        <v>435</v>
      </c>
      <c r="B50" s="168" t="s">
        <v>67</v>
      </c>
      <c r="C50" s="168" t="s">
        <v>275</v>
      </c>
      <c r="D50" s="168" t="s">
        <v>430</v>
      </c>
      <c r="E50" s="169">
        <v>892464</v>
      </c>
      <c r="F50" s="169">
        <v>657587</v>
      </c>
      <c r="G50" s="169">
        <v>67647.47</v>
      </c>
      <c r="H50" s="169">
        <v>1391.81</v>
      </c>
      <c r="I50" s="169">
        <v>482</v>
      </c>
      <c r="J50" s="169">
        <v>398</v>
      </c>
      <c r="K50" s="170">
        <v>135.72</v>
      </c>
      <c r="L50" s="170">
        <v>4860.3999999999996</v>
      </c>
      <c r="M50" s="170">
        <v>121.11</v>
      </c>
      <c r="N50" s="170">
        <v>1.02</v>
      </c>
      <c r="O50" s="170">
        <v>0</v>
      </c>
      <c r="P50" s="169">
        <v>910313.28</v>
      </c>
      <c r="Q50" s="169">
        <v>977960.75</v>
      </c>
      <c r="R50" s="169">
        <v>0</v>
      </c>
      <c r="S50" s="169">
        <v>0</v>
      </c>
      <c r="T50" s="171">
        <v>977960.75</v>
      </c>
      <c r="U50" s="172" t="s">
        <v>458</v>
      </c>
    </row>
    <row r="51" spans="1:21" outlineLevel="1">
      <c r="A51" s="167" t="s">
        <v>438</v>
      </c>
      <c r="B51" s="168" t="s">
        <v>459</v>
      </c>
      <c r="C51" s="168" t="s">
        <v>275</v>
      </c>
      <c r="D51" s="168" t="s">
        <v>430</v>
      </c>
      <c r="E51" s="169">
        <v>1286738</v>
      </c>
      <c r="F51" s="169">
        <v>1134836</v>
      </c>
      <c r="G51" s="169">
        <v>4671688.92</v>
      </c>
      <c r="H51" s="169">
        <v>1711899.77</v>
      </c>
      <c r="I51" s="169">
        <v>657</v>
      </c>
      <c r="J51" s="169">
        <v>623</v>
      </c>
      <c r="K51" s="170">
        <v>113.39</v>
      </c>
      <c r="L51" s="170">
        <v>272.89999999999998</v>
      </c>
      <c r="M51" s="170">
        <v>105.46</v>
      </c>
      <c r="N51" s="170">
        <v>1.04</v>
      </c>
      <c r="O51" s="170">
        <v>0</v>
      </c>
      <c r="P51" s="169">
        <v>1338207.52</v>
      </c>
      <c r="Q51" s="169">
        <v>6009896.4400000004</v>
      </c>
      <c r="R51" s="169">
        <v>0</v>
      </c>
      <c r="S51" s="169">
        <v>0</v>
      </c>
      <c r="T51" s="171">
        <v>6009896.4400000004</v>
      </c>
      <c r="U51" s="172" t="s">
        <v>460</v>
      </c>
    </row>
    <row r="52" spans="1:21" outlineLevel="1">
      <c r="A52" s="167" t="s">
        <v>435</v>
      </c>
      <c r="B52" s="168" t="s">
        <v>461</v>
      </c>
      <c r="C52" s="168" t="s">
        <v>275</v>
      </c>
      <c r="D52" s="168" t="s">
        <v>430</v>
      </c>
      <c r="E52" s="169">
        <v>100409</v>
      </c>
      <c r="F52" s="169">
        <v>0</v>
      </c>
      <c r="G52" s="169">
        <v>207.7</v>
      </c>
      <c r="H52" s="169">
        <v>0</v>
      </c>
      <c r="I52" s="169">
        <v>102</v>
      </c>
      <c r="J52" s="169">
        <v>0</v>
      </c>
      <c r="K52" s="170">
        <v>0</v>
      </c>
      <c r="L52" s="170">
        <v>0</v>
      </c>
      <c r="M52" s="170">
        <v>0</v>
      </c>
      <c r="N52" s="170">
        <v>1.02</v>
      </c>
      <c r="O52" s="170">
        <v>0</v>
      </c>
      <c r="P52" s="169">
        <v>102417.18</v>
      </c>
      <c r="Q52" s="169">
        <v>102624.88</v>
      </c>
      <c r="R52" s="169">
        <v>0</v>
      </c>
      <c r="S52" s="169">
        <v>0</v>
      </c>
      <c r="T52" s="171">
        <v>102624.88</v>
      </c>
      <c r="U52" s="172" t="s">
        <v>462</v>
      </c>
    </row>
    <row r="53" spans="1:21" outlineLevel="1">
      <c r="A53" s="167" t="s">
        <v>435</v>
      </c>
      <c r="B53" s="168" t="s">
        <v>463</v>
      </c>
      <c r="C53" s="168" t="s">
        <v>275</v>
      </c>
      <c r="D53" s="168" t="s">
        <v>430</v>
      </c>
      <c r="E53" s="169">
        <v>59557</v>
      </c>
      <c r="F53" s="169">
        <v>34798</v>
      </c>
      <c r="G53" s="169">
        <v>0</v>
      </c>
      <c r="H53" s="169">
        <v>0</v>
      </c>
      <c r="I53" s="169">
        <v>34</v>
      </c>
      <c r="J53" s="169">
        <v>46</v>
      </c>
      <c r="K53" s="170">
        <v>171.15</v>
      </c>
      <c r="L53" s="170">
        <v>0</v>
      </c>
      <c r="M53" s="170">
        <v>73.91</v>
      </c>
      <c r="N53" s="170">
        <v>1.02</v>
      </c>
      <c r="O53" s="170">
        <v>0</v>
      </c>
      <c r="P53" s="169">
        <v>60748.14</v>
      </c>
      <c r="Q53" s="169">
        <v>60748.14</v>
      </c>
      <c r="R53" s="169">
        <v>0</v>
      </c>
      <c r="S53" s="169">
        <v>0</v>
      </c>
      <c r="T53" s="171">
        <v>60748.14</v>
      </c>
      <c r="U53" s="172" t="s">
        <v>464</v>
      </c>
    </row>
    <row r="54" spans="1:21" outlineLevel="1">
      <c r="A54" s="167" t="s">
        <v>465</v>
      </c>
      <c r="B54" s="168" t="s">
        <v>96</v>
      </c>
      <c r="C54" s="168" t="s">
        <v>275</v>
      </c>
      <c r="D54" s="168" t="s">
        <v>422</v>
      </c>
      <c r="E54" s="169">
        <v>492</v>
      </c>
      <c r="F54" s="169">
        <v>2214</v>
      </c>
      <c r="G54" s="169">
        <v>0</v>
      </c>
      <c r="H54" s="169">
        <v>0</v>
      </c>
      <c r="I54" s="169">
        <v>2</v>
      </c>
      <c r="J54" s="169">
        <v>9</v>
      </c>
      <c r="K54" s="170">
        <v>22.22</v>
      </c>
      <c r="L54" s="170">
        <v>0</v>
      </c>
      <c r="M54" s="170">
        <v>22.22</v>
      </c>
      <c r="N54" s="170">
        <v>1</v>
      </c>
      <c r="O54" s="170">
        <v>0</v>
      </c>
      <c r="P54" s="169">
        <v>492</v>
      </c>
      <c r="Q54" s="169">
        <v>492</v>
      </c>
      <c r="R54" s="169">
        <v>0</v>
      </c>
      <c r="S54" s="169">
        <v>0</v>
      </c>
      <c r="T54" s="171">
        <v>492</v>
      </c>
      <c r="U54" s="172" t="s">
        <v>393</v>
      </c>
    </row>
    <row r="55" spans="1:21" outlineLevel="1">
      <c r="A55" s="167" t="s">
        <v>453</v>
      </c>
      <c r="B55" s="168" t="s">
        <v>96</v>
      </c>
      <c r="C55" s="168" t="s">
        <v>275</v>
      </c>
      <c r="D55" s="168" t="s">
        <v>430</v>
      </c>
      <c r="E55" s="169">
        <v>4159041</v>
      </c>
      <c r="F55" s="169">
        <v>3430644</v>
      </c>
      <c r="G55" s="169">
        <v>1025826</v>
      </c>
      <c r="H55" s="169">
        <v>482892.83</v>
      </c>
      <c r="I55" s="169">
        <v>1378</v>
      </c>
      <c r="J55" s="169">
        <v>1247</v>
      </c>
      <c r="K55" s="170">
        <v>121.23</v>
      </c>
      <c r="L55" s="170">
        <v>212.43</v>
      </c>
      <c r="M55" s="170">
        <v>110.51</v>
      </c>
      <c r="N55" s="170">
        <v>1.06</v>
      </c>
      <c r="O55" s="170">
        <v>0</v>
      </c>
      <c r="P55" s="169">
        <v>4408583.46</v>
      </c>
      <c r="Q55" s="169">
        <v>5434409.46</v>
      </c>
      <c r="R55" s="169">
        <v>0</v>
      </c>
      <c r="S55" s="169">
        <v>0</v>
      </c>
      <c r="T55" s="171">
        <v>5434409.46</v>
      </c>
      <c r="U55" s="172" t="s">
        <v>393</v>
      </c>
    </row>
    <row r="56" spans="1:21" outlineLevel="1">
      <c r="A56" s="167" t="s">
        <v>435</v>
      </c>
      <c r="B56" s="168" t="s">
        <v>466</v>
      </c>
      <c r="C56" s="168" t="s">
        <v>275</v>
      </c>
      <c r="D56" s="168" t="s">
        <v>430</v>
      </c>
      <c r="E56" s="169">
        <v>3237</v>
      </c>
      <c r="F56" s="169">
        <v>2246</v>
      </c>
      <c r="G56" s="169">
        <v>0</v>
      </c>
      <c r="H56" s="169">
        <v>0</v>
      </c>
      <c r="I56" s="169">
        <v>5</v>
      </c>
      <c r="J56" s="169">
        <v>4</v>
      </c>
      <c r="K56" s="170">
        <v>144.12</v>
      </c>
      <c r="L56" s="170">
        <v>0</v>
      </c>
      <c r="M56" s="170">
        <v>125</v>
      </c>
      <c r="N56" s="170">
        <v>1.02</v>
      </c>
      <c r="O56" s="170">
        <v>0</v>
      </c>
      <c r="P56" s="169">
        <v>3301.74</v>
      </c>
      <c r="Q56" s="169">
        <v>3301.74</v>
      </c>
      <c r="R56" s="169">
        <v>0</v>
      </c>
      <c r="S56" s="169">
        <v>0</v>
      </c>
      <c r="T56" s="171">
        <v>3301.74</v>
      </c>
      <c r="U56" s="172" t="s">
        <v>467</v>
      </c>
    </row>
    <row r="57" spans="1:21" outlineLevel="1">
      <c r="A57" s="167" t="s">
        <v>438</v>
      </c>
      <c r="B57" s="168" t="s">
        <v>126</v>
      </c>
      <c r="C57" s="168" t="s">
        <v>275</v>
      </c>
      <c r="D57" s="168" t="s">
        <v>430</v>
      </c>
      <c r="E57" s="169">
        <v>2920077</v>
      </c>
      <c r="F57" s="169">
        <v>2775602</v>
      </c>
      <c r="G57" s="169">
        <v>275612.01</v>
      </c>
      <c r="H57" s="169">
        <v>306228.96000000002</v>
      </c>
      <c r="I57" s="169">
        <v>1498</v>
      </c>
      <c r="J57" s="169">
        <v>1364</v>
      </c>
      <c r="K57" s="170">
        <v>105.21</v>
      </c>
      <c r="L57" s="170">
        <v>90</v>
      </c>
      <c r="M57" s="170">
        <v>109.82</v>
      </c>
      <c r="N57" s="170">
        <v>1.04</v>
      </c>
      <c r="O57" s="170">
        <v>0</v>
      </c>
      <c r="P57" s="169">
        <v>3036880.08</v>
      </c>
      <c r="Q57" s="169">
        <v>3312492.09</v>
      </c>
      <c r="R57" s="169">
        <v>0</v>
      </c>
      <c r="S57" s="169">
        <v>0</v>
      </c>
      <c r="T57" s="171">
        <v>3312492.09</v>
      </c>
      <c r="U57" s="172" t="s">
        <v>468</v>
      </c>
    </row>
    <row r="58" spans="1:21" outlineLevel="1">
      <c r="A58" s="167" t="s">
        <v>435</v>
      </c>
      <c r="B58" s="168" t="s">
        <v>469</v>
      </c>
      <c r="C58" s="168" t="s">
        <v>275</v>
      </c>
      <c r="D58" s="168" t="s">
        <v>430</v>
      </c>
      <c r="E58" s="169">
        <v>1387962</v>
      </c>
      <c r="F58" s="169">
        <v>950524</v>
      </c>
      <c r="G58" s="169">
        <v>0</v>
      </c>
      <c r="H58" s="169">
        <v>0</v>
      </c>
      <c r="I58" s="169">
        <v>376</v>
      </c>
      <c r="J58" s="169">
        <v>256</v>
      </c>
      <c r="K58" s="170">
        <v>146.02000000000001</v>
      </c>
      <c r="L58" s="170">
        <v>0</v>
      </c>
      <c r="M58" s="170">
        <v>146.88</v>
      </c>
      <c r="N58" s="170">
        <v>1.02</v>
      </c>
      <c r="O58" s="170">
        <v>0</v>
      </c>
      <c r="P58" s="169">
        <v>1415721.24</v>
      </c>
      <c r="Q58" s="169">
        <v>1415721.24</v>
      </c>
      <c r="R58" s="169">
        <v>0</v>
      </c>
      <c r="S58" s="169">
        <v>0</v>
      </c>
      <c r="T58" s="171">
        <v>1415721.24</v>
      </c>
      <c r="U58" s="172" t="s">
        <v>470</v>
      </c>
    </row>
    <row r="59" spans="1:21" outlineLevel="1">
      <c r="A59" s="167" t="s">
        <v>438</v>
      </c>
      <c r="B59" s="168" t="s">
        <v>157</v>
      </c>
      <c r="C59" s="168" t="s">
        <v>275</v>
      </c>
      <c r="D59" s="168" t="s">
        <v>430</v>
      </c>
      <c r="E59" s="169">
        <v>2083251</v>
      </c>
      <c r="F59" s="169">
        <v>1858640</v>
      </c>
      <c r="G59" s="169">
        <v>1806089.41</v>
      </c>
      <c r="H59" s="169">
        <v>1434743.9</v>
      </c>
      <c r="I59" s="169">
        <v>1499</v>
      </c>
      <c r="J59" s="169">
        <v>1415</v>
      </c>
      <c r="K59" s="170">
        <v>112.08</v>
      </c>
      <c r="L59" s="170">
        <v>125.88</v>
      </c>
      <c r="M59" s="170">
        <v>105.94</v>
      </c>
      <c r="N59" s="170">
        <v>1.04</v>
      </c>
      <c r="O59" s="170">
        <v>0</v>
      </c>
      <c r="P59" s="169">
        <v>2166581.04</v>
      </c>
      <c r="Q59" s="169">
        <v>3972670.45</v>
      </c>
      <c r="R59" s="169">
        <v>0</v>
      </c>
      <c r="S59" s="169">
        <v>0</v>
      </c>
      <c r="T59" s="171">
        <v>3972670.45</v>
      </c>
      <c r="U59" s="172" t="s">
        <v>471</v>
      </c>
    </row>
    <row r="60" spans="1:21" outlineLevel="1">
      <c r="A60" s="167" t="s">
        <v>472</v>
      </c>
      <c r="B60" s="168" t="s">
        <v>473</v>
      </c>
      <c r="C60" s="168" t="s">
        <v>275</v>
      </c>
      <c r="D60" s="168" t="s">
        <v>474</v>
      </c>
      <c r="E60" s="169">
        <v>811433</v>
      </c>
      <c r="F60" s="169">
        <v>762121</v>
      </c>
      <c r="G60" s="169">
        <v>4571.3599999999997</v>
      </c>
      <c r="H60" s="169">
        <v>2106.84</v>
      </c>
      <c r="I60" s="169">
        <v>621</v>
      </c>
      <c r="J60" s="169">
        <v>587</v>
      </c>
      <c r="K60" s="170">
        <v>106.47</v>
      </c>
      <c r="L60" s="170">
        <v>216.98</v>
      </c>
      <c r="M60" s="170">
        <v>105.79</v>
      </c>
      <c r="N60" s="170">
        <v>1.02</v>
      </c>
      <c r="O60" s="170">
        <v>0</v>
      </c>
      <c r="P60" s="169">
        <v>827661.66</v>
      </c>
      <c r="Q60" s="169">
        <v>832233.02</v>
      </c>
      <c r="R60" s="169">
        <v>0</v>
      </c>
      <c r="S60" s="169">
        <v>0</v>
      </c>
      <c r="T60" s="171">
        <v>832233.02</v>
      </c>
      <c r="U60" s="172" t="s">
        <v>475</v>
      </c>
    </row>
    <row r="61" spans="1:21" outlineLevel="1">
      <c r="A61" s="167" t="s">
        <v>476</v>
      </c>
      <c r="B61" s="168" t="s">
        <v>477</v>
      </c>
      <c r="C61" s="168" t="s">
        <v>275</v>
      </c>
      <c r="D61" s="168" t="s">
        <v>474</v>
      </c>
      <c r="E61" s="169">
        <v>384884</v>
      </c>
      <c r="F61" s="169">
        <v>588577</v>
      </c>
      <c r="G61" s="169">
        <v>0</v>
      </c>
      <c r="H61" s="169">
        <v>0</v>
      </c>
      <c r="I61" s="169">
        <v>153</v>
      </c>
      <c r="J61" s="169">
        <v>207</v>
      </c>
      <c r="K61" s="170">
        <v>65.39</v>
      </c>
      <c r="L61" s="170">
        <v>0</v>
      </c>
      <c r="M61" s="170">
        <v>73.91</v>
      </c>
      <c r="N61" s="170">
        <v>1.08</v>
      </c>
      <c r="O61" s="170">
        <v>0</v>
      </c>
      <c r="P61" s="169">
        <v>415674.72</v>
      </c>
      <c r="Q61" s="169">
        <v>415674.72</v>
      </c>
      <c r="R61" s="169">
        <v>0</v>
      </c>
      <c r="S61" s="169">
        <v>0</v>
      </c>
      <c r="T61" s="171">
        <v>415674.72</v>
      </c>
      <c r="U61" s="172" t="s">
        <v>478</v>
      </c>
    </row>
    <row r="62" spans="1:21" outlineLevel="1">
      <c r="A62" s="167" t="s">
        <v>482</v>
      </c>
      <c r="B62" s="168" t="s">
        <v>480</v>
      </c>
      <c r="C62" s="168" t="s">
        <v>275</v>
      </c>
      <c r="D62" s="168" t="s">
        <v>433</v>
      </c>
      <c r="E62" s="169">
        <v>1192338</v>
      </c>
      <c r="F62" s="169">
        <v>1202671</v>
      </c>
      <c r="G62" s="169">
        <v>288486.34999999998</v>
      </c>
      <c r="H62" s="169">
        <v>512281.23</v>
      </c>
      <c r="I62" s="169">
        <v>384</v>
      </c>
      <c r="J62" s="169">
        <v>350</v>
      </c>
      <c r="K62" s="170">
        <v>99.14</v>
      </c>
      <c r="L62" s="170">
        <v>56.31</v>
      </c>
      <c r="M62" s="170">
        <v>109.71</v>
      </c>
      <c r="N62" s="170">
        <v>1.03</v>
      </c>
      <c r="O62" s="170">
        <v>0</v>
      </c>
      <c r="P62" s="169">
        <v>1228108.1399999999</v>
      </c>
      <c r="Q62" s="169">
        <v>1516594.49</v>
      </c>
      <c r="R62" s="169">
        <v>0</v>
      </c>
      <c r="S62" s="169">
        <v>0</v>
      </c>
      <c r="T62" s="171">
        <v>1516594.49</v>
      </c>
      <c r="U62" s="172" t="s">
        <v>481</v>
      </c>
    </row>
    <row r="63" spans="1:21" outlineLevel="1">
      <c r="A63" s="167" t="s">
        <v>483</v>
      </c>
      <c r="B63" s="168" t="s">
        <v>484</v>
      </c>
      <c r="C63" s="168" t="s">
        <v>275</v>
      </c>
      <c r="D63" s="168" t="s">
        <v>433</v>
      </c>
      <c r="E63" s="169">
        <v>570745</v>
      </c>
      <c r="F63" s="169">
        <v>684648</v>
      </c>
      <c r="G63" s="169">
        <v>46508.83</v>
      </c>
      <c r="H63" s="169">
        <v>93354.72</v>
      </c>
      <c r="I63" s="169">
        <v>83</v>
      </c>
      <c r="J63" s="169">
        <v>85</v>
      </c>
      <c r="K63" s="170">
        <v>83.36</v>
      </c>
      <c r="L63" s="170">
        <v>49.82</v>
      </c>
      <c r="M63" s="170">
        <v>97.65</v>
      </c>
      <c r="N63" s="170">
        <v>1.03</v>
      </c>
      <c r="O63" s="170">
        <v>0</v>
      </c>
      <c r="P63" s="169">
        <v>587867.35</v>
      </c>
      <c r="Q63" s="169">
        <v>634376.18000000005</v>
      </c>
      <c r="R63" s="169">
        <v>0</v>
      </c>
      <c r="S63" s="169">
        <v>0</v>
      </c>
      <c r="T63" s="171">
        <v>634376.18000000005</v>
      </c>
      <c r="U63" s="172" t="s">
        <v>485</v>
      </c>
    </row>
    <row r="64" spans="1:21" outlineLevel="1">
      <c r="A64" s="167" t="s">
        <v>486</v>
      </c>
      <c r="B64" s="168" t="s">
        <v>487</v>
      </c>
      <c r="C64" s="168" t="s">
        <v>275</v>
      </c>
      <c r="D64" s="168" t="s">
        <v>433</v>
      </c>
      <c r="E64" s="169">
        <v>72417</v>
      </c>
      <c r="F64" s="169">
        <v>56783</v>
      </c>
      <c r="G64" s="169">
        <v>0</v>
      </c>
      <c r="H64" s="169">
        <v>0</v>
      </c>
      <c r="I64" s="169">
        <v>19</v>
      </c>
      <c r="J64" s="169">
        <v>21</v>
      </c>
      <c r="K64" s="170">
        <v>127.53</v>
      </c>
      <c r="L64" s="170">
        <v>0</v>
      </c>
      <c r="M64" s="170">
        <v>90.48</v>
      </c>
      <c r="N64" s="170">
        <v>1.03</v>
      </c>
      <c r="O64" s="170">
        <v>0</v>
      </c>
      <c r="P64" s="169">
        <v>74589.509999999995</v>
      </c>
      <c r="Q64" s="169">
        <v>74589.509999999995</v>
      </c>
      <c r="R64" s="169">
        <v>0</v>
      </c>
      <c r="S64" s="169">
        <v>0</v>
      </c>
      <c r="T64" s="171">
        <v>74589.509999999995</v>
      </c>
      <c r="U64" s="172" t="s">
        <v>488</v>
      </c>
    </row>
    <row r="65" spans="1:21" outlineLevel="1">
      <c r="A65" s="167" t="s">
        <v>435</v>
      </c>
      <c r="B65" s="168" t="s">
        <v>489</v>
      </c>
      <c r="C65" s="168" t="s">
        <v>275</v>
      </c>
      <c r="D65" s="168" t="s">
        <v>430</v>
      </c>
      <c r="E65" s="169">
        <v>346428</v>
      </c>
      <c r="F65" s="169">
        <v>497467</v>
      </c>
      <c r="G65" s="169">
        <v>5223.51</v>
      </c>
      <c r="H65" s="169">
        <v>1917.1</v>
      </c>
      <c r="I65" s="169">
        <v>199</v>
      </c>
      <c r="J65" s="169">
        <v>295</v>
      </c>
      <c r="K65" s="170">
        <v>69.64</v>
      </c>
      <c r="L65" s="170">
        <v>272.47000000000003</v>
      </c>
      <c r="M65" s="170">
        <v>67.459999999999994</v>
      </c>
      <c r="N65" s="170">
        <v>1.02</v>
      </c>
      <c r="O65" s="170">
        <v>0</v>
      </c>
      <c r="P65" s="169">
        <v>353356.56</v>
      </c>
      <c r="Q65" s="169">
        <v>358580.07</v>
      </c>
      <c r="R65" s="169">
        <v>0</v>
      </c>
      <c r="S65" s="169">
        <v>0</v>
      </c>
      <c r="T65" s="171">
        <v>358580.07</v>
      </c>
      <c r="U65" s="172" t="s">
        <v>490</v>
      </c>
    </row>
    <row r="66" spans="1:21" outlineLevel="1">
      <c r="A66" s="167" t="s">
        <v>438</v>
      </c>
      <c r="B66" s="168" t="s">
        <v>491</v>
      </c>
      <c r="C66" s="168" t="s">
        <v>275</v>
      </c>
      <c r="D66" s="168" t="s">
        <v>430</v>
      </c>
      <c r="E66" s="169">
        <v>3818750</v>
      </c>
      <c r="F66" s="169">
        <v>2944129</v>
      </c>
      <c r="G66" s="169">
        <v>5085758.1400000202</v>
      </c>
      <c r="H66" s="169">
        <v>4240078.0599999996</v>
      </c>
      <c r="I66" s="169">
        <v>1079</v>
      </c>
      <c r="J66" s="169">
        <v>944</v>
      </c>
      <c r="K66" s="170">
        <v>129.71</v>
      </c>
      <c r="L66" s="170">
        <v>119.94</v>
      </c>
      <c r="M66" s="170">
        <v>114.3</v>
      </c>
      <c r="N66" s="170">
        <v>1.04</v>
      </c>
      <c r="O66" s="170">
        <v>0</v>
      </c>
      <c r="P66" s="169">
        <v>3971500</v>
      </c>
      <c r="Q66" s="169">
        <v>9057258.1400000006</v>
      </c>
      <c r="R66" s="169">
        <v>0</v>
      </c>
      <c r="S66" s="169">
        <v>0</v>
      </c>
      <c r="T66" s="171">
        <v>9057258.1400000006</v>
      </c>
      <c r="U66" s="172" t="s">
        <v>492</v>
      </c>
    </row>
    <row r="67" spans="1:21" outlineLevel="1">
      <c r="A67" s="167" t="s">
        <v>495</v>
      </c>
      <c r="B67" s="168" t="s">
        <v>493</v>
      </c>
      <c r="C67" s="168" t="s">
        <v>275</v>
      </c>
      <c r="D67" s="168" t="s">
        <v>430</v>
      </c>
      <c r="E67" s="169">
        <v>17381654</v>
      </c>
      <c r="F67" s="169">
        <v>16555977</v>
      </c>
      <c r="G67" s="169">
        <v>0</v>
      </c>
      <c r="H67" s="169">
        <v>0</v>
      </c>
      <c r="I67" s="169">
        <v>102</v>
      </c>
      <c r="J67" s="169">
        <v>117</v>
      </c>
      <c r="K67" s="170">
        <v>104.99</v>
      </c>
      <c r="L67" s="170">
        <v>0</v>
      </c>
      <c r="M67" s="170">
        <v>87.18</v>
      </c>
      <c r="N67" s="170">
        <v>0.86</v>
      </c>
      <c r="O67" s="170">
        <v>0</v>
      </c>
      <c r="P67" s="169">
        <v>14948222.439999999</v>
      </c>
      <c r="Q67" s="169">
        <v>14948222.439999999</v>
      </c>
      <c r="R67" s="169">
        <v>0</v>
      </c>
      <c r="S67" s="169">
        <v>0</v>
      </c>
      <c r="T67" s="171">
        <v>14948222.439999999</v>
      </c>
      <c r="U67" s="172" t="s">
        <v>494</v>
      </c>
    </row>
    <row r="68" spans="1:21" outlineLevel="1">
      <c r="A68" s="167" t="s">
        <v>450</v>
      </c>
      <c r="B68" s="168" t="s">
        <v>493</v>
      </c>
      <c r="C68" s="168" t="s">
        <v>275</v>
      </c>
      <c r="D68" s="168" t="s">
        <v>430</v>
      </c>
      <c r="E68" s="169">
        <v>5038892</v>
      </c>
      <c r="F68" s="169">
        <v>3117864</v>
      </c>
      <c r="G68" s="169">
        <v>766196.5</v>
      </c>
      <c r="H68" s="169">
        <v>732147.47</v>
      </c>
      <c r="I68" s="169">
        <v>442</v>
      </c>
      <c r="J68" s="169">
        <v>441</v>
      </c>
      <c r="K68" s="170">
        <v>161.61000000000001</v>
      </c>
      <c r="L68" s="170">
        <v>104.65</v>
      </c>
      <c r="M68" s="170">
        <v>100.23</v>
      </c>
      <c r="N68" s="170">
        <v>1.08</v>
      </c>
      <c r="O68" s="170">
        <v>0</v>
      </c>
      <c r="P68" s="169">
        <v>5442003.3600000003</v>
      </c>
      <c r="Q68" s="169">
        <v>6208199.8600000003</v>
      </c>
      <c r="R68" s="169">
        <v>0</v>
      </c>
      <c r="S68" s="169">
        <v>0</v>
      </c>
      <c r="T68" s="171">
        <v>6208199.8600000003</v>
      </c>
      <c r="U68" s="172" t="s">
        <v>494</v>
      </c>
    </row>
    <row r="69" spans="1:21" outlineLevel="1">
      <c r="A69" s="167" t="s">
        <v>435</v>
      </c>
      <c r="B69" s="168" t="s">
        <v>496</v>
      </c>
      <c r="C69" s="168" t="s">
        <v>275</v>
      </c>
      <c r="D69" s="168" t="s">
        <v>430</v>
      </c>
      <c r="E69" s="169">
        <v>2361631</v>
      </c>
      <c r="F69" s="169">
        <v>2285966</v>
      </c>
      <c r="G69" s="169">
        <v>119040.05</v>
      </c>
      <c r="H69" s="169">
        <v>6337.52</v>
      </c>
      <c r="I69" s="169">
        <v>1679</v>
      </c>
      <c r="J69" s="169">
        <v>1541</v>
      </c>
      <c r="K69" s="170">
        <v>103.31</v>
      </c>
      <c r="L69" s="170">
        <v>1878.34</v>
      </c>
      <c r="M69" s="170">
        <v>108.96</v>
      </c>
      <c r="N69" s="170">
        <v>1.02</v>
      </c>
      <c r="O69" s="170">
        <v>0</v>
      </c>
      <c r="P69" s="169">
        <v>2408863.62</v>
      </c>
      <c r="Q69" s="169">
        <v>2527903.67</v>
      </c>
      <c r="R69" s="169">
        <v>0</v>
      </c>
      <c r="S69" s="169">
        <v>0</v>
      </c>
      <c r="T69" s="171">
        <v>2527903.67</v>
      </c>
      <c r="U69" s="172" t="s">
        <v>497</v>
      </c>
    </row>
    <row r="70" spans="1:21" outlineLevel="1">
      <c r="A70" s="167" t="s">
        <v>450</v>
      </c>
      <c r="B70" s="168" t="s">
        <v>498</v>
      </c>
      <c r="C70" s="168" t="s">
        <v>275</v>
      </c>
      <c r="D70" s="168" t="s">
        <v>430</v>
      </c>
      <c r="E70" s="169">
        <v>10236444</v>
      </c>
      <c r="F70" s="169">
        <v>7189323</v>
      </c>
      <c r="G70" s="169">
        <v>7034557.29</v>
      </c>
      <c r="H70" s="169">
        <v>4090070.25</v>
      </c>
      <c r="I70" s="169">
        <v>923</v>
      </c>
      <c r="J70" s="169">
        <v>738</v>
      </c>
      <c r="K70" s="170">
        <v>142.38</v>
      </c>
      <c r="L70" s="170">
        <v>171.99</v>
      </c>
      <c r="M70" s="170">
        <v>125.07</v>
      </c>
      <c r="N70" s="170">
        <v>1.08</v>
      </c>
      <c r="O70" s="170">
        <v>0</v>
      </c>
      <c r="P70" s="169">
        <v>11055359.52</v>
      </c>
      <c r="Q70" s="169">
        <v>18089916.809999999</v>
      </c>
      <c r="R70" s="169">
        <v>0</v>
      </c>
      <c r="S70" s="169">
        <v>0</v>
      </c>
      <c r="T70" s="171">
        <v>18089916.809999999</v>
      </c>
      <c r="U70" s="172" t="s">
        <v>499</v>
      </c>
    </row>
    <row r="71" spans="1:21" outlineLevel="1">
      <c r="A71" s="167" t="s">
        <v>435</v>
      </c>
      <c r="B71" s="168" t="s">
        <v>500</v>
      </c>
      <c r="C71" s="168" t="s">
        <v>275</v>
      </c>
      <c r="D71" s="168" t="s">
        <v>430</v>
      </c>
      <c r="E71" s="169">
        <v>180446</v>
      </c>
      <c r="F71" s="169">
        <v>164042</v>
      </c>
      <c r="G71" s="169">
        <v>0</v>
      </c>
      <c r="H71" s="169">
        <v>33235.35</v>
      </c>
      <c r="I71" s="169">
        <v>120</v>
      </c>
      <c r="J71" s="169">
        <v>132</v>
      </c>
      <c r="K71" s="170">
        <v>110</v>
      </c>
      <c r="L71" s="170">
        <v>0</v>
      </c>
      <c r="M71" s="170">
        <v>90.91</v>
      </c>
      <c r="N71" s="170">
        <v>1.02</v>
      </c>
      <c r="O71" s="170">
        <v>0</v>
      </c>
      <c r="P71" s="169">
        <v>184054.92</v>
      </c>
      <c r="Q71" s="169">
        <v>184054.92</v>
      </c>
      <c r="R71" s="169">
        <v>0</v>
      </c>
      <c r="S71" s="169">
        <v>0</v>
      </c>
      <c r="T71" s="171">
        <v>184054.92</v>
      </c>
      <c r="U71" s="172" t="s">
        <v>501</v>
      </c>
    </row>
    <row r="72" spans="1:21" outlineLevel="1">
      <c r="A72" s="167" t="s">
        <v>453</v>
      </c>
      <c r="B72" s="168" t="s">
        <v>502</v>
      </c>
      <c r="C72" s="168" t="s">
        <v>275</v>
      </c>
      <c r="D72" s="168" t="s">
        <v>430</v>
      </c>
      <c r="E72" s="169">
        <v>1219156</v>
      </c>
      <c r="F72" s="169">
        <v>1037102</v>
      </c>
      <c r="G72" s="169">
        <v>2233.2399999999998</v>
      </c>
      <c r="H72" s="169">
        <v>9215.18</v>
      </c>
      <c r="I72" s="169">
        <v>1498</v>
      </c>
      <c r="J72" s="169">
        <v>1397</v>
      </c>
      <c r="K72" s="170">
        <v>117.55</v>
      </c>
      <c r="L72" s="170">
        <v>24.23</v>
      </c>
      <c r="M72" s="170">
        <v>107.23</v>
      </c>
      <c r="N72" s="170">
        <v>1.06</v>
      </c>
      <c r="O72" s="170">
        <v>0</v>
      </c>
      <c r="P72" s="169">
        <v>1292305.3600000001</v>
      </c>
      <c r="Q72" s="169">
        <v>1294538.6000000001</v>
      </c>
      <c r="R72" s="169">
        <v>0</v>
      </c>
      <c r="S72" s="169">
        <v>0</v>
      </c>
      <c r="T72" s="171">
        <v>1294538.6000000001</v>
      </c>
      <c r="U72" s="172" t="s">
        <v>503</v>
      </c>
    </row>
    <row r="73" spans="1:21" outlineLevel="1">
      <c r="A73" s="167" t="s">
        <v>472</v>
      </c>
      <c r="B73" s="168" t="s">
        <v>504</v>
      </c>
      <c r="C73" s="168" t="s">
        <v>275</v>
      </c>
      <c r="D73" s="168" t="s">
        <v>474</v>
      </c>
      <c r="E73" s="169">
        <v>20447</v>
      </c>
      <c r="F73" s="169">
        <v>35198</v>
      </c>
      <c r="G73" s="169">
        <v>0</v>
      </c>
      <c r="H73" s="169">
        <v>0</v>
      </c>
      <c r="I73" s="169">
        <v>56</v>
      </c>
      <c r="J73" s="169">
        <v>66</v>
      </c>
      <c r="K73" s="170">
        <v>58.09</v>
      </c>
      <c r="L73" s="170">
        <v>0</v>
      </c>
      <c r="M73" s="170">
        <v>84.85</v>
      </c>
      <c r="N73" s="170">
        <v>1.02</v>
      </c>
      <c r="O73" s="170">
        <v>0</v>
      </c>
      <c r="P73" s="169">
        <v>20855.939999999999</v>
      </c>
      <c r="Q73" s="169">
        <v>20855.939999999999</v>
      </c>
      <c r="R73" s="169">
        <v>0</v>
      </c>
      <c r="S73" s="169">
        <v>0</v>
      </c>
      <c r="T73" s="171">
        <v>20855.939999999999</v>
      </c>
      <c r="U73" s="172" t="s">
        <v>505</v>
      </c>
    </row>
    <row r="74" spans="1:21" outlineLevel="1">
      <c r="A74" s="167" t="s">
        <v>435</v>
      </c>
      <c r="B74" s="168" t="s">
        <v>506</v>
      </c>
      <c r="C74" s="168" t="s">
        <v>275</v>
      </c>
      <c r="D74" s="168" t="s">
        <v>430</v>
      </c>
      <c r="E74" s="169">
        <v>1139051</v>
      </c>
      <c r="F74" s="169">
        <v>1145482</v>
      </c>
      <c r="G74" s="169">
        <v>2624.35</v>
      </c>
      <c r="H74" s="169">
        <v>1868.49</v>
      </c>
      <c r="I74" s="169">
        <v>1635</v>
      </c>
      <c r="J74" s="169">
        <v>1556</v>
      </c>
      <c r="K74" s="170">
        <v>99.44</v>
      </c>
      <c r="L74" s="170">
        <v>140.44999999999999</v>
      </c>
      <c r="M74" s="170">
        <v>105.08</v>
      </c>
      <c r="N74" s="170">
        <v>1.02</v>
      </c>
      <c r="O74" s="170">
        <v>0</v>
      </c>
      <c r="P74" s="169">
        <v>1161832.02</v>
      </c>
      <c r="Q74" s="169">
        <v>1164456.3700000001</v>
      </c>
      <c r="R74" s="169">
        <v>0</v>
      </c>
      <c r="S74" s="169">
        <v>0</v>
      </c>
      <c r="T74" s="171">
        <v>1164456.3700000001</v>
      </c>
      <c r="U74" s="172" t="s">
        <v>507</v>
      </c>
    </row>
    <row r="75" spans="1:21" outlineLevel="1">
      <c r="A75" s="167" t="s">
        <v>435</v>
      </c>
      <c r="B75" s="168" t="s">
        <v>508</v>
      </c>
      <c r="C75" s="168" t="s">
        <v>275</v>
      </c>
      <c r="D75" s="168" t="s">
        <v>430</v>
      </c>
      <c r="E75" s="169">
        <v>165402</v>
      </c>
      <c r="F75" s="169">
        <v>145875</v>
      </c>
      <c r="G75" s="169">
        <v>0</v>
      </c>
      <c r="H75" s="169">
        <v>63.48</v>
      </c>
      <c r="I75" s="169">
        <v>319</v>
      </c>
      <c r="J75" s="169">
        <v>286</v>
      </c>
      <c r="K75" s="170">
        <v>113.39</v>
      </c>
      <c r="L75" s="170">
        <v>0</v>
      </c>
      <c r="M75" s="170">
        <v>111.54</v>
      </c>
      <c r="N75" s="170">
        <v>1.02</v>
      </c>
      <c r="O75" s="170">
        <v>0</v>
      </c>
      <c r="P75" s="169">
        <v>168710.04</v>
      </c>
      <c r="Q75" s="169">
        <v>168710.04</v>
      </c>
      <c r="R75" s="169">
        <v>0</v>
      </c>
      <c r="S75" s="169">
        <v>0</v>
      </c>
      <c r="T75" s="171">
        <v>168710.04</v>
      </c>
      <c r="U75" s="172" t="s">
        <v>509</v>
      </c>
    </row>
    <row r="76" spans="1:21" outlineLevel="1">
      <c r="A76" s="167" t="s">
        <v>435</v>
      </c>
      <c r="B76" s="168" t="s">
        <v>510</v>
      </c>
      <c r="C76" s="168" t="s">
        <v>275</v>
      </c>
      <c r="D76" s="168" t="s">
        <v>430</v>
      </c>
      <c r="E76" s="169">
        <v>7390</v>
      </c>
      <c r="F76" s="169">
        <v>5739</v>
      </c>
      <c r="G76" s="169">
        <v>0</v>
      </c>
      <c r="H76" s="169">
        <v>0</v>
      </c>
      <c r="I76" s="169">
        <v>23</v>
      </c>
      <c r="J76" s="169">
        <v>24</v>
      </c>
      <c r="K76" s="170">
        <v>128.77000000000001</v>
      </c>
      <c r="L76" s="170">
        <v>0</v>
      </c>
      <c r="M76" s="170">
        <v>95.83</v>
      </c>
      <c r="N76" s="170">
        <v>1.02</v>
      </c>
      <c r="O76" s="170">
        <v>0</v>
      </c>
      <c r="P76" s="169">
        <v>7537.8</v>
      </c>
      <c r="Q76" s="169">
        <v>7537.8</v>
      </c>
      <c r="R76" s="169">
        <v>0</v>
      </c>
      <c r="S76" s="169">
        <v>0</v>
      </c>
      <c r="T76" s="171">
        <v>7537.8</v>
      </c>
      <c r="U76" s="172" t="s">
        <v>511</v>
      </c>
    </row>
    <row r="77" spans="1:21" outlineLevel="1">
      <c r="A77" s="167" t="s">
        <v>435</v>
      </c>
      <c r="B77" s="168" t="s">
        <v>512</v>
      </c>
      <c r="C77" s="168" t="s">
        <v>275</v>
      </c>
      <c r="D77" s="168" t="s">
        <v>430</v>
      </c>
      <c r="E77" s="169">
        <v>332327</v>
      </c>
      <c r="F77" s="169">
        <v>359010</v>
      </c>
      <c r="G77" s="169">
        <v>8685.16</v>
      </c>
      <c r="H77" s="169">
        <v>5180.5600000000004</v>
      </c>
      <c r="I77" s="169">
        <v>710</v>
      </c>
      <c r="J77" s="169">
        <v>668</v>
      </c>
      <c r="K77" s="170">
        <v>92.57</v>
      </c>
      <c r="L77" s="170">
        <v>167.65</v>
      </c>
      <c r="M77" s="170">
        <v>106.29</v>
      </c>
      <c r="N77" s="170">
        <v>1.02</v>
      </c>
      <c r="O77" s="170">
        <v>0</v>
      </c>
      <c r="P77" s="169">
        <v>338973.54</v>
      </c>
      <c r="Q77" s="169">
        <v>347658.7</v>
      </c>
      <c r="R77" s="169">
        <v>0</v>
      </c>
      <c r="S77" s="169">
        <v>0</v>
      </c>
      <c r="T77" s="171">
        <v>347658.7</v>
      </c>
      <c r="U77" s="172" t="s">
        <v>513</v>
      </c>
    </row>
    <row r="78" spans="1:21" outlineLevel="1">
      <c r="A78" s="167" t="s">
        <v>453</v>
      </c>
      <c r="B78" s="168" t="s">
        <v>243</v>
      </c>
      <c r="C78" s="168" t="s">
        <v>275</v>
      </c>
      <c r="D78" s="168" t="s">
        <v>430</v>
      </c>
      <c r="E78" s="169">
        <v>933745</v>
      </c>
      <c r="F78" s="169">
        <v>805667</v>
      </c>
      <c r="G78" s="169">
        <v>12058.36</v>
      </c>
      <c r="H78" s="169">
        <v>10121.41</v>
      </c>
      <c r="I78" s="169">
        <v>343</v>
      </c>
      <c r="J78" s="169">
        <v>355</v>
      </c>
      <c r="K78" s="170">
        <v>115.9</v>
      </c>
      <c r="L78" s="170">
        <v>119.14</v>
      </c>
      <c r="M78" s="170">
        <v>96.62</v>
      </c>
      <c r="N78" s="170">
        <v>1.06</v>
      </c>
      <c r="O78" s="170">
        <v>0</v>
      </c>
      <c r="P78" s="169">
        <v>989769.7</v>
      </c>
      <c r="Q78" s="169">
        <v>1001828.06</v>
      </c>
      <c r="R78" s="169">
        <v>0</v>
      </c>
      <c r="S78" s="169">
        <v>0</v>
      </c>
      <c r="T78" s="171">
        <v>1001828.06</v>
      </c>
      <c r="U78" s="172" t="s">
        <v>514</v>
      </c>
    </row>
    <row r="79" spans="1:21" outlineLevel="1">
      <c r="A79" s="167" t="s">
        <v>435</v>
      </c>
      <c r="B79" s="168" t="s">
        <v>246</v>
      </c>
      <c r="C79" s="168" t="s">
        <v>275</v>
      </c>
      <c r="D79" s="168" t="s">
        <v>430</v>
      </c>
      <c r="E79" s="169">
        <v>86715</v>
      </c>
      <c r="F79" s="169">
        <v>59008</v>
      </c>
      <c r="G79" s="169">
        <v>0</v>
      </c>
      <c r="H79" s="169">
        <v>0</v>
      </c>
      <c r="I79" s="169">
        <v>188</v>
      </c>
      <c r="J79" s="169">
        <v>196</v>
      </c>
      <c r="K79" s="170">
        <v>146.94999999999999</v>
      </c>
      <c r="L79" s="170">
        <v>0</v>
      </c>
      <c r="M79" s="170">
        <v>95.92</v>
      </c>
      <c r="N79" s="170">
        <v>1.02</v>
      </c>
      <c r="O79" s="170">
        <v>0</v>
      </c>
      <c r="P79" s="169">
        <v>88449.3</v>
      </c>
      <c r="Q79" s="169">
        <v>88449.3</v>
      </c>
      <c r="R79" s="169">
        <v>0</v>
      </c>
      <c r="S79" s="169">
        <v>0</v>
      </c>
      <c r="T79" s="171">
        <v>88449.3</v>
      </c>
      <c r="U79" s="172" t="s">
        <v>515</v>
      </c>
    </row>
    <row r="80" spans="1:21" outlineLevel="1">
      <c r="A80" s="167" t="s">
        <v>438</v>
      </c>
      <c r="B80" s="168" t="s">
        <v>516</v>
      </c>
      <c r="C80" s="168" t="s">
        <v>275</v>
      </c>
      <c r="D80" s="168" t="s">
        <v>430</v>
      </c>
      <c r="E80" s="169">
        <v>1805724</v>
      </c>
      <c r="F80" s="169">
        <v>1745169</v>
      </c>
      <c r="G80" s="169">
        <v>95304.7</v>
      </c>
      <c r="H80" s="169">
        <v>15020.41</v>
      </c>
      <c r="I80" s="169">
        <v>2225</v>
      </c>
      <c r="J80" s="169">
        <v>2161</v>
      </c>
      <c r="K80" s="170">
        <v>103.47</v>
      </c>
      <c r="L80" s="170">
        <v>634.5</v>
      </c>
      <c r="M80" s="170">
        <v>102.96</v>
      </c>
      <c r="N80" s="170">
        <v>1.04</v>
      </c>
      <c r="O80" s="170">
        <v>0</v>
      </c>
      <c r="P80" s="169">
        <v>1877952.96</v>
      </c>
      <c r="Q80" s="169">
        <v>1973257.66</v>
      </c>
      <c r="R80" s="169">
        <v>0</v>
      </c>
      <c r="S80" s="169">
        <v>0</v>
      </c>
      <c r="T80" s="171">
        <v>1973257.66</v>
      </c>
      <c r="U80" s="172" t="s">
        <v>517</v>
      </c>
    </row>
    <row r="81" spans="1:21" outlineLevel="1">
      <c r="A81" s="167" t="s">
        <v>518</v>
      </c>
      <c r="B81" s="168" t="s">
        <v>394</v>
      </c>
      <c r="C81" s="168" t="s">
        <v>275</v>
      </c>
      <c r="D81" s="168" t="s">
        <v>430</v>
      </c>
      <c r="E81" s="169">
        <v>407</v>
      </c>
      <c r="F81" s="169">
        <v>3663</v>
      </c>
      <c r="G81" s="169">
        <v>0</v>
      </c>
      <c r="H81" s="169">
        <v>0</v>
      </c>
      <c r="I81" s="169">
        <v>1</v>
      </c>
      <c r="J81" s="169">
        <v>9</v>
      </c>
      <c r="K81" s="170">
        <v>11.11</v>
      </c>
      <c r="L81" s="170">
        <v>0</v>
      </c>
      <c r="M81" s="170">
        <v>11.11</v>
      </c>
      <c r="N81" s="170">
        <v>1.01</v>
      </c>
      <c r="O81" s="170">
        <v>0</v>
      </c>
      <c r="P81" s="169">
        <v>411.07</v>
      </c>
      <c r="Q81" s="169">
        <v>411.07</v>
      </c>
      <c r="R81" s="169">
        <v>0</v>
      </c>
      <c r="S81" s="169">
        <v>0</v>
      </c>
      <c r="T81" s="171">
        <v>411.07</v>
      </c>
      <c r="U81" s="172" t="s">
        <v>395</v>
      </c>
    </row>
    <row r="82" spans="1:21" outlineLevel="1">
      <c r="A82" s="167" t="s">
        <v>438</v>
      </c>
      <c r="B82" s="168" t="s">
        <v>394</v>
      </c>
      <c r="C82" s="168" t="s">
        <v>275</v>
      </c>
      <c r="D82" s="168" t="s">
        <v>430</v>
      </c>
      <c r="E82" s="169">
        <v>2267593</v>
      </c>
      <c r="F82" s="169">
        <v>2719693</v>
      </c>
      <c r="G82" s="169">
        <v>78654.36</v>
      </c>
      <c r="H82" s="169">
        <v>47182.04</v>
      </c>
      <c r="I82" s="169">
        <v>1868</v>
      </c>
      <c r="J82" s="169">
        <v>2037</v>
      </c>
      <c r="K82" s="170">
        <v>83.38</v>
      </c>
      <c r="L82" s="170">
        <v>166.7</v>
      </c>
      <c r="M82" s="170">
        <v>91.7</v>
      </c>
      <c r="N82" s="170">
        <v>1.04</v>
      </c>
      <c r="O82" s="170">
        <v>0</v>
      </c>
      <c r="P82" s="169">
        <v>2358296.7200000002</v>
      </c>
      <c r="Q82" s="169">
        <v>2436951.08</v>
      </c>
      <c r="R82" s="169">
        <v>0</v>
      </c>
      <c r="S82" s="169">
        <v>0</v>
      </c>
      <c r="T82" s="171">
        <v>2436951.08</v>
      </c>
      <c r="U82" s="172" t="s">
        <v>395</v>
      </c>
    </row>
    <row r="83" spans="1:21" outlineLevel="1">
      <c r="A83" s="167" t="s">
        <v>435</v>
      </c>
      <c r="B83" s="168" t="s">
        <v>519</v>
      </c>
      <c r="C83" s="168" t="s">
        <v>275</v>
      </c>
      <c r="D83" s="168" t="s">
        <v>430</v>
      </c>
      <c r="E83" s="169">
        <v>1068996</v>
      </c>
      <c r="F83" s="169">
        <v>1021536</v>
      </c>
      <c r="G83" s="169">
        <v>0</v>
      </c>
      <c r="H83" s="169">
        <v>8.51</v>
      </c>
      <c r="I83" s="169">
        <v>346</v>
      </c>
      <c r="J83" s="169">
        <v>306</v>
      </c>
      <c r="K83" s="170">
        <v>104.65</v>
      </c>
      <c r="L83" s="170">
        <v>0</v>
      </c>
      <c r="M83" s="170">
        <v>113.07</v>
      </c>
      <c r="N83" s="170">
        <v>1.02</v>
      </c>
      <c r="O83" s="170">
        <v>0</v>
      </c>
      <c r="P83" s="169">
        <v>1090375.92</v>
      </c>
      <c r="Q83" s="169">
        <v>1090375.92</v>
      </c>
      <c r="R83" s="169">
        <v>0</v>
      </c>
      <c r="S83" s="169">
        <v>0</v>
      </c>
      <c r="T83" s="171">
        <v>1090375.92</v>
      </c>
      <c r="U83" s="172" t="s">
        <v>520</v>
      </c>
    </row>
    <row r="84" spans="1:21" outlineLevel="1">
      <c r="A84" s="167" t="s">
        <v>518</v>
      </c>
      <c r="B84" s="168" t="s">
        <v>519</v>
      </c>
      <c r="C84" s="168" t="s">
        <v>275</v>
      </c>
      <c r="D84" s="168" t="s">
        <v>430</v>
      </c>
      <c r="E84" s="169">
        <v>7412</v>
      </c>
      <c r="F84" s="169">
        <v>13272</v>
      </c>
      <c r="G84" s="169">
        <v>0</v>
      </c>
      <c r="H84" s="169">
        <v>0</v>
      </c>
      <c r="I84" s="169">
        <v>16</v>
      </c>
      <c r="J84" s="169">
        <v>21</v>
      </c>
      <c r="K84" s="170">
        <v>55.85</v>
      </c>
      <c r="L84" s="170">
        <v>0</v>
      </c>
      <c r="M84" s="170">
        <v>76.19</v>
      </c>
      <c r="N84" s="170">
        <v>1.01</v>
      </c>
      <c r="O84" s="170">
        <v>0</v>
      </c>
      <c r="P84" s="169">
        <v>7486.12</v>
      </c>
      <c r="Q84" s="169">
        <v>7486.12</v>
      </c>
      <c r="R84" s="169">
        <v>0</v>
      </c>
      <c r="S84" s="169">
        <v>0</v>
      </c>
      <c r="T84" s="171">
        <v>7486.12</v>
      </c>
      <c r="U84" s="172" t="s">
        <v>520</v>
      </c>
    </row>
    <row r="85" spans="1:21" outlineLevel="1">
      <c r="A85" s="167" t="s">
        <v>526</v>
      </c>
      <c r="B85" s="168" t="s">
        <v>522</v>
      </c>
      <c r="C85" s="168" t="s">
        <v>275</v>
      </c>
      <c r="D85" s="168" t="s">
        <v>430</v>
      </c>
      <c r="E85" s="169">
        <v>3484510</v>
      </c>
      <c r="F85" s="169">
        <v>3787639</v>
      </c>
      <c r="G85" s="169">
        <v>0</v>
      </c>
      <c r="H85" s="169">
        <v>0</v>
      </c>
      <c r="I85" s="169">
        <v>155</v>
      </c>
      <c r="J85" s="169">
        <v>175</v>
      </c>
      <c r="K85" s="170">
        <v>92</v>
      </c>
      <c r="L85" s="170">
        <v>0</v>
      </c>
      <c r="M85" s="170">
        <v>88.57</v>
      </c>
      <c r="N85" s="170">
        <v>0.89</v>
      </c>
      <c r="O85" s="170">
        <v>0</v>
      </c>
      <c r="P85" s="169">
        <v>3101213.9</v>
      </c>
      <c r="Q85" s="169">
        <v>3101213.9</v>
      </c>
      <c r="R85" s="169">
        <v>0</v>
      </c>
      <c r="S85" s="169">
        <v>0</v>
      </c>
      <c r="T85" s="171">
        <v>3101213.9</v>
      </c>
      <c r="U85" s="172" t="s">
        <v>523</v>
      </c>
    </row>
    <row r="86" spans="1:21" outlineLevel="1">
      <c r="A86" s="167" t="s">
        <v>438</v>
      </c>
      <c r="B86" s="168" t="s">
        <v>522</v>
      </c>
      <c r="C86" s="168" t="s">
        <v>275</v>
      </c>
      <c r="D86" s="168" t="s">
        <v>430</v>
      </c>
      <c r="E86" s="169">
        <v>4174632</v>
      </c>
      <c r="F86" s="169">
        <v>3685924</v>
      </c>
      <c r="G86" s="169">
        <v>3650</v>
      </c>
      <c r="H86" s="169">
        <v>3007.98</v>
      </c>
      <c r="I86" s="169">
        <v>2094</v>
      </c>
      <c r="J86" s="169">
        <v>2026</v>
      </c>
      <c r="K86" s="170">
        <v>113.26</v>
      </c>
      <c r="L86" s="170">
        <v>121.34</v>
      </c>
      <c r="M86" s="170">
        <v>103.36</v>
      </c>
      <c r="N86" s="170">
        <v>1.04</v>
      </c>
      <c r="O86" s="170">
        <v>0</v>
      </c>
      <c r="P86" s="169">
        <v>4341617.28</v>
      </c>
      <c r="Q86" s="169">
        <v>4345267.28</v>
      </c>
      <c r="R86" s="169">
        <v>0</v>
      </c>
      <c r="S86" s="169">
        <v>0</v>
      </c>
      <c r="T86" s="171">
        <v>4345267.28</v>
      </c>
      <c r="U86" s="172" t="s">
        <v>523</v>
      </c>
    </row>
    <row r="87" spans="1:21" outlineLevel="1">
      <c r="A87" s="167" t="s">
        <v>529</v>
      </c>
      <c r="B87" s="168" t="s">
        <v>527</v>
      </c>
      <c r="C87" s="168" t="s">
        <v>275</v>
      </c>
      <c r="D87" s="168" t="s">
        <v>422</v>
      </c>
      <c r="E87" s="169">
        <v>738</v>
      </c>
      <c r="F87" s="169">
        <v>0</v>
      </c>
      <c r="G87" s="169">
        <v>0</v>
      </c>
      <c r="H87" s="169">
        <v>0</v>
      </c>
      <c r="I87" s="169">
        <v>3</v>
      </c>
      <c r="J87" s="169">
        <v>0</v>
      </c>
      <c r="K87" s="170">
        <v>0</v>
      </c>
      <c r="L87" s="170">
        <v>0</v>
      </c>
      <c r="M87" s="170">
        <v>0</v>
      </c>
      <c r="N87" s="170">
        <v>1.05</v>
      </c>
      <c r="O87" s="170">
        <v>0</v>
      </c>
      <c r="P87" s="169">
        <v>774.9</v>
      </c>
      <c r="Q87" s="169">
        <v>774.9</v>
      </c>
      <c r="R87" s="169">
        <v>0</v>
      </c>
      <c r="S87" s="169">
        <v>0</v>
      </c>
      <c r="T87" s="171">
        <v>774.9</v>
      </c>
      <c r="U87" s="172" t="s">
        <v>528</v>
      </c>
    </row>
    <row r="88" spans="1:21" outlineLevel="1">
      <c r="A88" s="167" t="s">
        <v>438</v>
      </c>
      <c r="B88" s="168" t="s">
        <v>527</v>
      </c>
      <c r="C88" s="168" t="s">
        <v>275</v>
      </c>
      <c r="D88" s="168" t="s">
        <v>430</v>
      </c>
      <c r="E88" s="169">
        <v>2501662</v>
      </c>
      <c r="F88" s="169">
        <v>1931982</v>
      </c>
      <c r="G88" s="169">
        <v>698297.43</v>
      </c>
      <c r="H88" s="169">
        <v>563002.39</v>
      </c>
      <c r="I88" s="169">
        <v>1360</v>
      </c>
      <c r="J88" s="169">
        <v>1294</v>
      </c>
      <c r="K88" s="170">
        <v>129.49</v>
      </c>
      <c r="L88" s="170">
        <v>124.03</v>
      </c>
      <c r="M88" s="170">
        <v>105.1</v>
      </c>
      <c r="N88" s="170">
        <v>1.04</v>
      </c>
      <c r="O88" s="170">
        <v>0</v>
      </c>
      <c r="P88" s="169">
        <v>2601728.48</v>
      </c>
      <c r="Q88" s="169">
        <v>3300025.91</v>
      </c>
      <c r="R88" s="169">
        <v>0</v>
      </c>
      <c r="S88" s="169">
        <v>0</v>
      </c>
      <c r="T88" s="171">
        <v>3300025.91</v>
      </c>
      <c r="U88" s="172" t="s">
        <v>528</v>
      </c>
    </row>
    <row r="89" spans="1:21" outlineLevel="1">
      <c r="A89" s="167" t="s">
        <v>472</v>
      </c>
      <c r="B89" s="168" t="s">
        <v>530</v>
      </c>
      <c r="C89" s="168" t="s">
        <v>275</v>
      </c>
      <c r="D89" s="168" t="s">
        <v>474</v>
      </c>
      <c r="E89" s="169">
        <v>199908</v>
      </c>
      <c r="F89" s="169">
        <v>184669</v>
      </c>
      <c r="G89" s="169">
        <v>0</v>
      </c>
      <c r="H89" s="169">
        <v>5373.45</v>
      </c>
      <c r="I89" s="169">
        <v>249</v>
      </c>
      <c r="J89" s="169">
        <v>255</v>
      </c>
      <c r="K89" s="170">
        <v>108.25</v>
      </c>
      <c r="L89" s="170">
        <v>0</v>
      </c>
      <c r="M89" s="170">
        <v>97.65</v>
      </c>
      <c r="N89" s="170">
        <v>1.02</v>
      </c>
      <c r="O89" s="170">
        <v>0</v>
      </c>
      <c r="P89" s="169">
        <v>203906.16</v>
      </c>
      <c r="Q89" s="169">
        <v>203906.16</v>
      </c>
      <c r="R89" s="169">
        <v>0</v>
      </c>
      <c r="S89" s="169">
        <v>0</v>
      </c>
      <c r="T89" s="171">
        <v>203906.16</v>
      </c>
      <c r="U89" s="172" t="s">
        <v>531</v>
      </c>
    </row>
    <row r="90" spans="1:21" outlineLevel="1">
      <c r="A90" s="167" t="s">
        <v>453</v>
      </c>
      <c r="B90" s="168" t="s">
        <v>532</v>
      </c>
      <c r="C90" s="168" t="s">
        <v>275</v>
      </c>
      <c r="D90" s="168" t="s">
        <v>430</v>
      </c>
      <c r="E90" s="169">
        <v>942421</v>
      </c>
      <c r="F90" s="169">
        <v>553515</v>
      </c>
      <c r="G90" s="169">
        <v>0</v>
      </c>
      <c r="H90" s="169">
        <v>0</v>
      </c>
      <c r="I90" s="169">
        <v>1714</v>
      </c>
      <c r="J90" s="169">
        <v>1069</v>
      </c>
      <c r="K90" s="170">
        <v>170.26</v>
      </c>
      <c r="L90" s="170">
        <v>0</v>
      </c>
      <c r="M90" s="170">
        <v>160.34</v>
      </c>
      <c r="N90" s="170">
        <v>1.06</v>
      </c>
      <c r="O90" s="170">
        <v>0</v>
      </c>
      <c r="P90" s="169">
        <v>998966.26</v>
      </c>
      <c r="Q90" s="169">
        <v>998966.26</v>
      </c>
      <c r="R90" s="169">
        <v>0</v>
      </c>
      <c r="S90" s="169">
        <v>0</v>
      </c>
      <c r="T90" s="171">
        <v>998966.26</v>
      </c>
      <c r="U90" s="172" t="s">
        <v>533</v>
      </c>
    </row>
    <row r="91" spans="1:21" outlineLevel="1">
      <c r="A91" s="167" t="s">
        <v>435</v>
      </c>
      <c r="B91" s="168" t="s">
        <v>534</v>
      </c>
      <c r="C91" s="168" t="s">
        <v>275</v>
      </c>
      <c r="D91" s="168" t="s">
        <v>430</v>
      </c>
      <c r="E91" s="169">
        <v>367969</v>
      </c>
      <c r="F91" s="169">
        <v>279517</v>
      </c>
      <c r="G91" s="169">
        <v>63653.45</v>
      </c>
      <c r="H91" s="169">
        <v>49864.15</v>
      </c>
      <c r="I91" s="169">
        <v>185</v>
      </c>
      <c r="J91" s="169">
        <v>146</v>
      </c>
      <c r="K91" s="170">
        <v>131.63999999999999</v>
      </c>
      <c r="L91" s="170">
        <v>127.65</v>
      </c>
      <c r="M91" s="170">
        <v>126.71</v>
      </c>
      <c r="N91" s="170">
        <v>1.02</v>
      </c>
      <c r="O91" s="170">
        <v>0</v>
      </c>
      <c r="P91" s="169">
        <v>375328.38</v>
      </c>
      <c r="Q91" s="169">
        <v>438981.83</v>
      </c>
      <c r="R91" s="169">
        <v>0</v>
      </c>
      <c r="S91" s="169">
        <v>0</v>
      </c>
      <c r="T91" s="171">
        <v>438981.83</v>
      </c>
      <c r="U91" s="172" t="s">
        <v>535</v>
      </c>
    </row>
    <row r="92" spans="1:21" outlineLevel="1">
      <c r="A92" s="167" t="s">
        <v>435</v>
      </c>
      <c r="B92" s="168" t="s">
        <v>396</v>
      </c>
      <c r="C92" s="168" t="s">
        <v>275</v>
      </c>
      <c r="D92" s="168" t="s">
        <v>430</v>
      </c>
      <c r="E92" s="169">
        <v>242981</v>
      </c>
      <c r="F92" s="169">
        <v>167825</v>
      </c>
      <c r="G92" s="169">
        <v>133.16999999999999</v>
      </c>
      <c r="H92" s="169">
        <v>116.29</v>
      </c>
      <c r="I92" s="169">
        <v>3987</v>
      </c>
      <c r="J92" s="169">
        <v>1225</v>
      </c>
      <c r="K92" s="170">
        <v>144.78</v>
      </c>
      <c r="L92" s="170">
        <v>114.52</v>
      </c>
      <c r="M92" s="170">
        <v>325.47000000000003</v>
      </c>
      <c r="N92" s="170">
        <v>1.02</v>
      </c>
      <c r="O92" s="170">
        <v>0</v>
      </c>
      <c r="P92" s="169">
        <v>247840.62</v>
      </c>
      <c r="Q92" s="169">
        <v>247973.79</v>
      </c>
      <c r="R92" s="169">
        <v>0</v>
      </c>
      <c r="S92" s="169">
        <v>0</v>
      </c>
      <c r="T92" s="171">
        <v>247973.79</v>
      </c>
      <c r="U92" s="172" t="s">
        <v>397</v>
      </c>
    </row>
    <row r="93" spans="1:21" outlineLevel="1">
      <c r="A93" s="167" t="s">
        <v>435</v>
      </c>
      <c r="B93" s="168" t="s">
        <v>536</v>
      </c>
      <c r="C93" s="168" t="s">
        <v>275</v>
      </c>
      <c r="D93" s="168" t="s">
        <v>430</v>
      </c>
      <c r="E93" s="169">
        <v>37348</v>
      </c>
      <c r="F93" s="169">
        <v>14195</v>
      </c>
      <c r="G93" s="169">
        <v>142.16999999999999</v>
      </c>
      <c r="H93" s="169">
        <v>18.260000000000002</v>
      </c>
      <c r="I93" s="169">
        <v>36</v>
      </c>
      <c r="J93" s="169">
        <v>17</v>
      </c>
      <c r="K93" s="170">
        <v>263.11</v>
      </c>
      <c r="L93" s="170">
        <v>778.59</v>
      </c>
      <c r="M93" s="170">
        <v>211.76</v>
      </c>
      <c r="N93" s="170">
        <v>1.02</v>
      </c>
      <c r="O93" s="170">
        <v>0</v>
      </c>
      <c r="P93" s="169">
        <v>38094.959999999999</v>
      </c>
      <c r="Q93" s="169">
        <v>38237.129999999997</v>
      </c>
      <c r="R93" s="169">
        <v>0</v>
      </c>
      <c r="S93" s="169">
        <v>0</v>
      </c>
      <c r="T93" s="171">
        <v>38237.129999999997</v>
      </c>
      <c r="U93" s="172" t="s">
        <v>537</v>
      </c>
    </row>
    <row r="94" spans="1:21" outlineLevel="1">
      <c r="A94" s="167" t="s">
        <v>435</v>
      </c>
      <c r="B94" s="168" t="s">
        <v>538</v>
      </c>
      <c r="C94" s="168" t="s">
        <v>275</v>
      </c>
      <c r="D94" s="168" t="s">
        <v>430</v>
      </c>
      <c r="E94" s="169">
        <v>3276</v>
      </c>
      <c r="F94" s="169">
        <v>3170</v>
      </c>
      <c r="G94" s="169">
        <v>0</v>
      </c>
      <c r="H94" s="169">
        <v>0</v>
      </c>
      <c r="I94" s="169">
        <v>44</v>
      </c>
      <c r="J94" s="169">
        <v>36</v>
      </c>
      <c r="K94" s="170">
        <v>103.34</v>
      </c>
      <c r="L94" s="170">
        <v>0</v>
      </c>
      <c r="M94" s="170">
        <v>122.22</v>
      </c>
      <c r="N94" s="170">
        <v>1.02</v>
      </c>
      <c r="O94" s="170">
        <v>0</v>
      </c>
      <c r="P94" s="169">
        <v>3341.52</v>
      </c>
      <c r="Q94" s="169">
        <v>3341.52</v>
      </c>
      <c r="R94" s="169">
        <v>0</v>
      </c>
      <c r="S94" s="169">
        <v>0</v>
      </c>
      <c r="T94" s="171">
        <v>3341.52</v>
      </c>
      <c r="U94" s="172" t="s">
        <v>539</v>
      </c>
    </row>
    <row r="95" spans="1:21" outlineLevel="1">
      <c r="A95" s="167" t="s">
        <v>540</v>
      </c>
      <c r="B95" s="168" t="s">
        <v>541</v>
      </c>
      <c r="C95" s="168" t="s">
        <v>275</v>
      </c>
      <c r="D95" s="168" t="s">
        <v>433</v>
      </c>
      <c r="E95" s="169">
        <v>1393751</v>
      </c>
      <c r="F95" s="169">
        <v>1328898</v>
      </c>
      <c r="G95" s="169">
        <v>0</v>
      </c>
      <c r="H95" s="169">
        <v>0</v>
      </c>
      <c r="I95" s="169">
        <v>191</v>
      </c>
      <c r="J95" s="169">
        <v>158</v>
      </c>
      <c r="K95" s="170">
        <v>104.88</v>
      </c>
      <c r="L95" s="170">
        <v>0</v>
      </c>
      <c r="M95" s="170">
        <v>120.89</v>
      </c>
      <c r="N95" s="170">
        <v>1.05</v>
      </c>
      <c r="O95" s="170">
        <v>0</v>
      </c>
      <c r="P95" s="169">
        <v>1463438.55</v>
      </c>
      <c r="Q95" s="169">
        <v>1463438.55</v>
      </c>
      <c r="R95" s="169">
        <v>0</v>
      </c>
      <c r="S95" s="169">
        <v>0</v>
      </c>
      <c r="T95" s="171">
        <v>1463438.55</v>
      </c>
      <c r="U95" s="172" t="s">
        <v>542</v>
      </c>
    </row>
    <row r="96" spans="1:21" outlineLevel="1">
      <c r="A96" s="167" t="s">
        <v>543</v>
      </c>
      <c r="B96" s="168" t="s">
        <v>541</v>
      </c>
      <c r="C96" s="168" t="s">
        <v>275</v>
      </c>
      <c r="D96" s="168" t="s">
        <v>433</v>
      </c>
      <c r="E96" s="169">
        <v>107635</v>
      </c>
      <c r="F96" s="169">
        <v>135960</v>
      </c>
      <c r="G96" s="169">
        <v>0</v>
      </c>
      <c r="H96" s="169">
        <v>0</v>
      </c>
      <c r="I96" s="169">
        <v>27</v>
      </c>
      <c r="J96" s="169">
        <v>30</v>
      </c>
      <c r="K96" s="170">
        <v>79.17</v>
      </c>
      <c r="L96" s="170">
        <v>0</v>
      </c>
      <c r="M96" s="170">
        <v>90</v>
      </c>
      <c r="N96" s="170">
        <v>1</v>
      </c>
      <c r="O96" s="170">
        <v>0</v>
      </c>
      <c r="P96" s="169">
        <v>107635</v>
      </c>
      <c r="Q96" s="169">
        <v>107635</v>
      </c>
      <c r="R96" s="169">
        <v>0</v>
      </c>
      <c r="S96" s="169">
        <v>0</v>
      </c>
      <c r="T96" s="171">
        <v>107635</v>
      </c>
      <c r="U96" s="172" t="s">
        <v>542</v>
      </c>
    </row>
    <row r="97" spans="1:21" outlineLevel="1">
      <c r="A97" s="167" t="s">
        <v>435</v>
      </c>
      <c r="B97" s="168" t="s">
        <v>544</v>
      </c>
      <c r="C97" s="168" t="s">
        <v>275</v>
      </c>
      <c r="D97" s="168" t="s">
        <v>430</v>
      </c>
      <c r="E97" s="169">
        <v>459424</v>
      </c>
      <c r="F97" s="169">
        <v>459657</v>
      </c>
      <c r="G97" s="169">
        <v>0</v>
      </c>
      <c r="H97" s="169">
        <v>0</v>
      </c>
      <c r="I97" s="169">
        <v>72</v>
      </c>
      <c r="J97" s="169">
        <v>66</v>
      </c>
      <c r="K97" s="170">
        <v>99.95</v>
      </c>
      <c r="L97" s="170">
        <v>0</v>
      </c>
      <c r="M97" s="170">
        <v>109.09</v>
      </c>
      <c r="N97" s="170">
        <v>1.02</v>
      </c>
      <c r="O97" s="170">
        <v>0</v>
      </c>
      <c r="P97" s="169">
        <v>468612.48</v>
      </c>
      <c r="Q97" s="169">
        <v>468612.48</v>
      </c>
      <c r="R97" s="169">
        <v>0</v>
      </c>
      <c r="S97" s="169">
        <v>0</v>
      </c>
      <c r="T97" s="171">
        <v>468612.48</v>
      </c>
      <c r="U97" s="172" t="s">
        <v>545</v>
      </c>
    </row>
    <row r="98" spans="1:21" outlineLevel="1">
      <c r="A98" s="167" t="s">
        <v>546</v>
      </c>
      <c r="B98" s="168" t="s">
        <v>547</v>
      </c>
      <c r="C98" s="168" t="s">
        <v>275</v>
      </c>
      <c r="D98" s="168" t="s">
        <v>433</v>
      </c>
      <c r="E98" s="169">
        <v>80184</v>
      </c>
      <c r="F98" s="169">
        <v>0</v>
      </c>
      <c r="G98" s="169">
        <v>0</v>
      </c>
      <c r="H98" s="169">
        <v>0</v>
      </c>
      <c r="I98" s="169">
        <v>25</v>
      </c>
      <c r="J98" s="169">
        <v>0</v>
      </c>
      <c r="K98" s="170">
        <v>0</v>
      </c>
      <c r="L98" s="170">
        <v>0</v>
      </c>
      <c r="M98" s="170">
        <v>0</v>
      </c>
      <c r="N98" s="170">
        <v>1.02</v>
      </c>
      <c r="O98" s="170">
        <v>0</v>
      </c>
      <c r="P98" s="169">
        <v>81787.679999999993</v>
      </c>
      <c r="Q98" s="169">
        <v>81787.679999999993</v>
      </c>
      <c r="R98" s="169">
        <v>0</v>
      </c>
      <c r="S98" s="169">
        <v>0</v>
      </c>
      <c r="T98" s="171">
        <v>81787.679999999993</v>
      </c>
      <c r="U98" s="172" t="s">
        <v>548</v>
      </c>
    </row>
    <row r="99" spans="1:21" outlineLevel="1">
      <c r="A99" s="167" t="s">
        <v>549</v>
      </c>
      <c r="B99" s="168" t="s">
        <v>550</v>
      </c>
      <c r="C99" s="168" t="s">
        <v>275</v>
      </c>
      <c r="D99" s="168" t="s">
        <v>433</v>
      </c>
      <c r="E99" s="169">
        <v>110636</v>
      </c>
      <c r="F99" s="169">
        <v>107451</v>
      </c>
      <c r="G99" s="169">
        <v>0</v>
      </c>
      <c r="H99" s="169">
        <v>0</v>
      </c>
      <c r="I99" s="169">
        <v>18</v>
      </c>
      <c r="J99" s="169">
        <v>16</v>
      </c>
      <c r="K99" s="170">
        <v>102.96</v>
      </c>
      <c r="L99" s="170">
        <v>0</v>
      </c>
      <c r="M99" s="170">
        <v>112.5</v>
      </c>
      <c r="N99" s="170">
        <v>1.02</v>
      </c>
      <c r="O99" s="170">
        <v>0</v>
      </c>
      <c r="P99" s="169">
        <v>112848.72</v>
      </c>
      <c r="Q99" s="169">
        <v>112848.72</v>
      </c>
      <c r="R99" s="169">
        <v>0</v>
      </c>
      <c r="S99" s="169">
        <v>0</v>
      </c>
      <c r="T99" s="171">
        <v>112848.72</v>
      </c>
      <c r="U99" s="172" t="s">
        <v>551</v>
      </c>
    </row>
    <row r="100" spans="1:21" outlineLevel="1">
      <c r="A100" s="167" t="s">
        <v>435</v>
      </c>
      <c r="B100" s="168" t="s">
        <v>552</v>
      </c>
      <c r="C100" s="168" t="s">
        <v>275</v>
      </c>
      <c r="D100" s="168" t="s">
        <v>430</v>
      </c>
      <c r="E100" s="169">
        <v>0</v>
      </c>
      <c r="F100" s="169">
        <v>0</v>
      </c>
      <c r="G100" s="169">
        <v>0</v>
      </c>
      <c r="H100" s="169">
        <v>0</v>
      </c>
      <c r="I100" s="169">
        <v>20</v>
      </c>
      <c r="J100" s="169">
        <v>14</v>
      </c>
      <c r="K100" s="170">
        <v>0</v>
      </c>
      <c r="L100" s="170">
        <v>0</v>
      </c>
      <c r="M100" s="170">
        <v>142.86000000000001</v>
      </c>
      <c r="N100" s="170">
        <v>1.02</v>
      </c>
      <c r="O100" s="170">
        <v>0</v>
      </c>
      <c r="P100" s="169">
        <v>0</v>
      </c>
      <c r="Q100" s="169">
        <v>0</v>
      </c>
      <c r="R100" s="169">
        <v>0</v>
      </c>
      <c r="S100" s="169">
        <v>0</v>
      </c>
      <c r="T100" s="171">
        <v>0</v>
      </c>
      <c r="U100" s="172" t="s">
        <v>553</v>
      </c>
    </row>
    <row r="101" spans="1:21">
      <c r="A101" s="173" t="s">
        <v>554</v>
      </c>
      <c r="B101" s="174"/>
      <c r="C101" s="174"/>
      <c r="D101" s="174"/>
      <c r="E101" s="175">
        <v>92207550</v>
      </c>
      <c r="F101" s="175">
        <v>81677237</v>
      </c>
      <c r="G101" s="175">
        <v>24208608.82</v>
      </c>
      <c r="H101" s="175">
        <v>15487288.42</v>
      </c>
      <c r="I101" s="174"/>
      <c r="J101" s="174"/>
      <c r="K101" s="176"/>
      <c r="L101" s="176"/>
      <c r="M101" s="176"/>
      <c r="N101" s="176"/>
      <c r="O101" s="176"/>
      <c r="P101" s="175">
        <v>92891312.739999995</v>
      </c>
      <c r="Q101" s="175">
        <v>117099921.56</v>
      </c>
      <c r="R101" s="175">
        <v>0</v>
      </c>
      <c r="S101" s="175">
        <v>0</v>
      </c>
      <c r="T101" s="175">
        <v>117099921.56</v>
      </c>
      <c r="U101" s="169"/>
    </row>
    <row r="102" spans="1:21" outlineLevel="1">
      <c r="A102" s="167" t="s">
        <v>555</v>
      </c>
      <c r="B102" s="168" t="s">
        <v>556</v>
      </c>
      <c r="C102" s="168" t="s">
        <v>275</v>
      </c>
      <c r="D102" s="168" t="s">
        <v>557</v>
      </c>
      <c r="E102" s="169">
        <v>1349735</v>
      </c>
      <c r="F102" s="169">
        <v>1321689</v>
      </c>
      <c r="G102" s="169">
        <v>15523.04</v>
      </c>
      <c r="H102" s="169">
        <v>19733.830000000002</v>
      </c>
      <c r="I102" s="169">
        <v>888</v>
      </c>
      <c r="J102" s="169">
        <v>927</v>
      </c>
      <c r="K102" s="170">
        <v>102.12</v>
      </c>
      <c r="L102" s="170">
        <v>78.66</v>
      </c>
      <c r="M102" s="170">
        <v>95.79</v>
      </c>
      <c r="N102" s="170">
        <v>1.1000000000000001</v>
      </c>
      <c r="O102" s="170">
        <v>0</v>
      </c>
      <c r="P102" s="169">
        <v>1484708.5</v>
      </c>
      <c r="Q102" s="169">
        <v>1500231.54</v>
      </c>
      <c r="R102" s="169">
        <v>0</v>
      </c>
      <c r="S102" s="169">
        <v>0</v>
      </c>
      <c r="T102" s="171">
        <v>1500231.54</v>
      </c>
      <c r="U102" s="172" t="s">
        <v>558</v>
      </c>
    </row>
    <row r="103" spans="1:21" outlineLevel="1">
      <c r="A103" s="167" t="s">
        <v>559</v>
      </c>
      <c r="B103" s="168" t="s">
        <v>556</v>
      </c>
      <c r="C103" s="168" t="s">
        <v>275</v>
      </c>
      <c r="D103" s="168" t="s">
        <v>557</v>
      </c>
      <c r="E103" s="169">
        <v>419395</v>
      </c>
      <c r="F103" s="169">
        <v>541813</v>
      </c>
      <c r="G103" s="169">
        <v>0</v>
      </c>
      <c r="H103" s="169">
        <v>0</v>
      </c>
      <c r="I103" s="169">
        <v>185</v>
      </c>
      <c r="J103" s="169">
        <v>231</v>
      </c>
      <c r="K103" s="170">
        <v>77.41</v>
      </c>
      <c r="L103" s="170">
        <v>0</v>
      </c>
      <c r="M103" s="170">
        <v>80.09</v>
      </c>
      <c r="N103" s="170">
        <v>1</v>
      </c>
      <c r="O103" s="170">
        <v>0</v>
      </c>
      <c r="P103" s="169">
        <v>419395</v>
      </c>
      <c r="Q103" s="169">
        <v>419395</v>
      </c>
      <c r="R103" s="169">
        <v>0</v>
      </c>
      <c r="S103" s="169">
        <v>0</v>
      </c>
      <c r="T103" s="171">
        <v>419395</v>
      </c>
      <c r="U103" s="172" t="s">
        <v>558</v>
      </c>
    </row>
    <row r="104" spans="1:21" outlineLevel="1">
      <c r="A104" s="167" t="s">
        <v>2010</v>
      </c>
      <c r="B104" s="168" t="s">
        <v>2011</v>
      </c>
      <c r="C104" s="168" t="s">
        <v>275</v>
      </c>
      <c r="D104" s="168" t="s">
        <v>557</v>
      </c>
      <c r="E104" s="169">
        <v>3829</v>
      </c>
      <c r="F104" s="169">
        <v>6992</v>
      </c>
      <c r="G104" s="169">
        <v>0</v>
      </c>
      <c r="H104" s="169">
        <v>0</v>
      </c>
      <c r="I104" s="169">
        <v>9</v>
      </c>
      <c r="J104" s="169">
        <v>15</v>
      </c>
      <c r="K104" s="170">
        <v>54.76</v>
      </c>
      <c r="L104" s="170">
        <v>0</v>
      </c>
      <c r="M104" s="170">
        <v>60</v>
      </c>
      <c r="N104" s="170">
        <v>1.1000000000000001</v>
      </c>
      <c r="O104" s="170">
        <v>0</v>
      </c>
      <c r="P104" s="169">
        <v>4211.8999999999996</v>
      </c>
      <c r="Q104" s="169">
        <v>4211.8999999999996</v>
      </c>
      <c r="R104" s="169">
        <v>0</v>
      </c>
      <c r="S104" s="169">
        <v>0</v>
      </c>
      <c r="T104" s="171">
        <v>4211.8999999999996</v>
      </c>
      <c r="U104" s="172" t="s">
        <v>2012</v>
      </c>
    </row>
    <row r="105" spans="1:21">
      <c r="A105" s="173" t="s">
        <v>560</v>
      </c>
      <c r="B105" s="174"/>
      <c r="C105" s="174"/>
      <c r="D105" s="174"/>
      <c r="E105" s="175">
        <v>1772959</v>
      </c>
      <c r="F105" s="175">
        <v>1870494</v>
      </c>
      <c r="G105" s="175">
        <v>15523.04</v>
      </c>
      <c r="H105" s="175">
        <v>19733.830000000002</v>
      </c>
      <c r="I105" s="174"/>
      <c r="J105" s="174"/>
      <c r="K105" s="176"/>
      <c r="L105" s="176"/>
      <c r="M105" s="176"/>
      <c r="N105" s="176"/>
      <c r="O105" s="176"/>
      <c r="P105" s="175">
        <v>1908315.4</v>
      </c>
      <c r="Q105" s="175">
        <v>1923838.44</v>
      </c>
      <c r="R105" s="175">
        <v>0</v>
      </c>
      <c r="S105" s="175">
        <v>0</v>
      </c>
      <c r="T105" s="175">
        <v>1923838.44</v>
      </c>
      <c r="U105" s="169"/>
    </row>
    <row r="106" spans="1:21" outlineLevel="1">
      <c r="A106" s="167" t="s">
        <v>561</v>
      </c>
      <c r="B106" s="168" t="s">
        <v>562</v>
      </c>
      <c r="C106" s="168" t="s">
        <v>275</v>
      </c>
      <c r="D106" s="168" t="s">
        <v>563</v>
      </c>
      <c r="E106" s="169">
        <v>1324566</v>
      </c>
      <c r="F106" s="169">
        <v>991344</v>
      </c>
      <c r="G106" s="169">
        <v>0</v>
      </c>
      <c r="H106" s="169">
        <v>0</v>
      </c>
      <c r="I106" s="169">
        <v>351</v>
      </c>
      <c r="J106" s="169">
        <v>325</v>
      </c>
      <c r="K106" s="170">
        <v>133.61000000000001</v>
      </c>
      <c r="L106" s="170">
        <v>0</v>
      </c>
      <c r="M106" s="170">
        <v>108</v>
      </c>
      <c r="N106" s="170">
        <v>0.86</v>
      </c>
      <c r="O106" s="170">
        <v>0</v>
      </c>
      <c r="P106" s="169">
        <v>1139126.76</v>
      </c>
      <c r="Q106" s="169">
        <v>1139126.76</v>
      </c>
      <c r="R106" s="169">
        <v>0</v>
      </c>
      <c r="S106" s="169">
        <v>0</v>
      </c>
      <c r="T106" s="171">
        <v>1139126.76</v>
      </c>
      <c r="U106" s="172" t="s">
        <v>564</v>
      </c>
    </row>
    <row r="107" spans="1:21" outlineLevel="1">
      <c r="A107" s="167" t="s">
        <v>565</v>
      </c>
      <c r="B107" s="168" t="s">
        <v>562</v>
      </c>
      <c r="C107" s="168" t="s">
        <v>275</v>
      </c>
      <c r="D107" s="168" t="s">
        <v>563</v>
      </c>
      <c r="E107" s="169">
        <v>13787</v>
      </c>
      <c r="F107" s="169">
        <v>12511</v>
      </c>
      <c r="G107" s="169">
        <v>0</v>
      </c>
      <c r="H107" s="169">
        <v>0</v>
      </c>
      <c r="I107" s="169">
        <v>349</v>
      </c>
      <c r="J107" s="169">
        <v>327</v>
      </c>
      <c r="K107" s="170">
        <v>110.2</v>
      </c>
      <c r="L107" s="170">
        <v>0</v>
      </c>
      <c r="M107" s="170">
        <v>106.73</v>
      </c>
      <c r="N107" s="170">
        <v>1.2</v>
      </c>
      <c r="O107" s="170">
        <v>0</v>
      </c>
      <c r="P107" s="169">
        <v>16544.400000000001</v>
      </c>
      <c r="Q107" s="169">
        <v>16544.400000000001</v>
      </c>
      <c r="R107" s="169">
        <v>0</v>
      </c>
      <c r="S107" s="169">
        <v>0</v>
      </c>
      <c r="T107" s="171">
        <v>16544.400000000001</v>
      </c>
      <c r="U107" s="172" t="s">
        <v>564</v>
      </c>
    </row>
    <row r="108" spans="1:21" outlineLevel="1">
      <c r="A108" s="167" t="s">
        <v>566</v>
      </c>
      <c r="B108" s="168" t="s">
        <v>421</v>
      </c>
      <c r="C108" s="168" t="s">
        <v>275</v>
      </c>
      <c r="D108" s="168" t="s">
        <v>563</v>
      </c>
      <c r="E108" s="169">
        <v>27384723</v>
      </c>
      <c r="F108" s="169">
        <v>23841707</v>
      </c>
      <c r="G108" s="169">
        <v>0</v>
      </c>
      <c r="H108" s="169">
        <v>0</v>
      </c>
      <c r="I108" s="169">
        <v>8123</v>
      </c>
      <c r="J108" s="169">
        <v>7519</v>
      </c>
      <c r="K108" s="170">
        <v>114.86</v>
      </c>
      <c r="L108" s="170">
        <v>0</v>
      </c>
      <c r="M108" s="170">
        <v>108.03</v>
      </c>
      <c r="N108" s="170">
        <v>0.86</v>
      </c>
      <c r="O108" s="170">
        <v>0</v>
      </c>
      <c r="P108" s="169">
        <v>23550861.780000001</v>
      </c>
      <c r="Q108" s="169">
        <v>23550861.780000001</v>
      </c>
      <c r="R108" s="169">
        <v>0</v>
      </c>
      <c r="S108" s="169">
        <v>0</v>
      </c>
      <c r="T108" s="171">
        <v>23550861.780000001</v>
      </c>
      <c r="U108" s="172" t="s">
        <v>423</v>
      </c>
    </row>
    <row r="109" spans="1:21" outlineLevel="1">
      <c r="A109" s="167" t="s">
        <v>567</v>
      </c>
      <c r="B109" s="168" t="s">
        <v>421</v>
      </c>
      <c r="C109" s="168" t="s">
        <v>275</v>
      </c>
      <c r="D109" s="168" t="s">
        <v>422</v>
      </c>
      <c r="E109" s="169">
        <v>3885</v>
      </c>
      <c r="F109" s="169">
        <v>1887</v>
      </c>
      <c r="G109" s="169">
        <v>0</v>
      </c>
      <c r="H109" s="169">
        <v>0</v>
      </c>
      <c r="I109" s="169">
        <v>33</v>
      </c>
      <c r="J109" s="169">
        <v>13</v>
      </c>
      <c r="K109" s="170">
        <v>205.88</v>
      </c>
      <c r="L109" s="170">
        <v>0</v>
      </c>
      <c r="M109" s="170">
        <v>253.85</v>
      </c>
      <c r="N109" s="170">
        <v>1.27</v>
      </c>
      <c r="O109" s="170">
        <v>0</v>
      </c>
      <c r="P109" s="169">
        <v>4933.95</v>
      </c>
      <c r="Q109" s="169">
        <v>4933.95</v>
      </c>
      <c r="R109" s="169">
        <v>0</v>
      </c>
      <c r="S109" s="169">
        <v>0</v>
      </c>
      <c r="T109" s="171">
        <v>4933.95</v>
      </c>
      <c r="U109" s="172" t="s">
        <v>423</v>
      </c>
    </row>
    <row r="110" spans="1:21" outlineLevel="1">
      <c r="A110" s="167" t="s">
        <v>565</v>
      </c>
      <c r="B110" s="168" t="s">
        <v>421</v>
      </c>
      <c r="C110" s="168" t="s">
        <v>275</v>
      </c>
      <c r="D110" s="168" t="s">
        <v>563</v>
      </c>
      <c r="E110" s="169">
        <v>516483</v>
      </c>
      <c r="F110" s="169">
        <v>464670</v>
      </c>
      <c r="G110" s="169">
        <v>0</v>
      </c>
      <c r="H110" s="169">
        <v>0</v>
      </c>
      <c r="I110" s="169">
        <v>7649</v>
      </c>
      <c r="J110" s="169">
        <v>7205</v>
      </c>
      <c r="K110" s="170">
        <v>111.15</v>
      </c>
      <c r="L110" s="170">
        <v>0</v>
      </c>
      <c r="M110" s="170">
        <v>106.16</v>
      </c>
      <c r="N110" s="170">
        <v>1.2</v>
      </c>
      <c r="O110" s="170">
        <v>0</v>
      </c>
      <c r="P110" s="169">
        <v>619779.6</v>
      </c>
      <c r="Q110" s="169">
        <v>619779.6</v>
      </c>
      <c r="R110" s="169">
        <v>0</v>
      </c>
      <c r="S110" s="169">
        <v>0</v>
      </c>
      <c r="T110" s="171">
        <v>619779.6</v>
      </c>
      <c r="U110" s="172" t="s">
        <v>423</v>
      </c>
    </row>
    <row r="111" spans="1:21" ht="30" outlineLevel="1">
      <c r="A111" s="167" t="s">
        <v>568</v>
      </c>
      <c r="B111" s="168" t="s">
        <v>421</v>
      </c>
      <c r="C111" s="168" t="s">
        <v>275</v>
      </c>
      <c r="D111" s="168" t="s">
        <v>563</v>
      </c>
      <c r="E111" s="169">
        <v>12957</v>
      </c>
      <c r="F111" s="169">
        <v>0</v>
      </c>
      <c r="G111" s="169">
        <v>0</v>
      </c>
      <c r="H111" s="169">
        <v>0</v>
      </c>
      <c r="I111" s="169">
        <v>21</v>
      </c>
      <c r="J111" s="169">
        <v>0</v>
      </c>
      <c r="K111" s="170">
        <v>0</v>
      </c>
      <c r="L111" s="170">
        <v>0</v>
      </c>
      <c r="M111" s="170">
        <v>0</v>
      </c>
      <c r="N111" s="170">
        <v>1.02</v>
      </c>
      <c r="O111" s="170">
        <v>0</v>
      </c>
      <c r="P111" s="169">
        <v>13216.14</v>
      </c>
      <c r="Q111" s="169">
        <v>13216.14</v>
      </c>
      <c r="R111" s="169">
        <v>0</v>
      </c>
      <c r="S111" s="169">
        <v>0</v>
      </c>
      <c r="T111" s="171">
        <v>13216.14</v>
      </c>
      <c r="U111" s="172" t="s">
        <v>423</v>
      </c>
    </row>
    <row r="112" spans="1:21" ht="30" outlineLevel="1">
      <c r="A112" s="167" t="s">
        <v>569</v>
      </c>
      <c r="B112" s="168" t="s">
        <v>421</v>
      </c>
      <c r="C112" s="168" t="s">
        <v>275</v>
      </c>
      <c r="D112" s="168" t="s">
        <v>563</v>
      </c>
      <c r="E112" s="169">
        <v>51462</v>
      </c>
      <c r="F112" s="169">
        <v>47637</v>
      </c>
      <c r="G112" s="169">
        <v>0</v>
      </c>
      <c r="H112" s="169">
        <v>0</v>
      </c>
      <c r="I112" s="169">
        <v>860</v>
      </c>
      <c r="J112" s="169">
        <v>825</v>
      </c>
      <c r="K112" s="170">
        <v>108.03</v>
      </c>
      <c r="L112" s="170">
        <v>0</v>
      </c>
      <c r="M112" s="170">
        <v>104.24</v>
      </c>
      <c r="N112" s="170">
        <v>0.98</v>
      </c>
      <c r="O112" s="170">
        <v>0</v>
      </c>
      <c r="P112" s="169">
        <v>50432.76</v>
      </c>
      <c r="Q112" s="169">
        <v>50432.76</v>
      </c>
      <c r="R112" s="169">
        <v>0</v>
      </c>
      <c r="S112" s="169">
        <v>0</v>
      </c>
      <c r="T112" s="171">
        <v>50432.76</v>
      </c>
      <c r="U112" s="172" t="s">
        <v>423</v>
      </c>
    </row>
    <row r="113" spans="1:21" outlineLevel="1">
      <c r="A113" s="167" t="s">
        <v>570</v>
      </c>
      <c r="B113" s="168" t="s">
        <v>421</v>
      </c>
      <c r="C113" s="168" t="s">
        <v>275</v>
      </c>
      <c r="D113" s="168" t="s">
        <v>422</v>
      </c>
      <c r="E113" s="169">
        <v>969</v>
      </c>
      <c r="F113" s="169">
        <v>0</v>
      </c>
      <c r="G113" s="169">
        <v>0</v>
      </c>
      <c r="H113" s="169">
        <v>0</v>
      </c>
      <c r="I113" s="169">
        <v>3</v>
      </c>
      <c r="J113" s="169">
        <v>0</v>
      </c>
      <c r="K113" s="170">
        <v>0</v>
      </c>
      <c r="L113" s="170">
        <v>0</v>
      </c>
      <c r="M113" s="170">
        <v>0</v>
      </c>
      <c r="N113" s="170">
        <v>1</v>
      </c>
      <c r="O113" s="170">
        <v>0</v>
      </c>
      <c r="P113" s="169">
        <v>969</v>
      </c>
      <c r="Q113" s="169">
        <v>969</v>
      </c>
      <c r="R113" s="169">
        <v>0</v>
      </c>
      <c r="S113" s="169">
        <v>0</v>
      </c>
      <c r="T113" s="171">
        <v>969</v>
      </c>
      <c r="U113" s="172" t="s">
        <v>423</v>
      </c>
    </row>
    <row r="114" spans="1:21" outlineLevel="1">
      <c r="A114" s="167" t="s">
        <v>571</v>
      </c>
      <c r="B114" s="168" t="s">
        <v>399</v>
      </c>
      <c r="C114" s="168" t="s">
        <v>275</v>
      </c>
      <c r="D114" s="168" t="s">
        <v>563</v>
      </c>
      <c r="E114" s="169">
        <v>9619517</v>
      </c>
      <c r="F114" s="169">
        <v>7293574</v>
      </c>
      <c r="G114" s="169">
        <v>0</v>
      </c>
      <c r="H114" s="169">
        <v>0</v>
      </c>
      <c r="I114" s="169">
        <v>2790</v>
      </c>
      <c r="J114" s="169">
        <v>2525</v>
      </c>
      <c r="K114" s="170">
        <v>131.88999999999999</v>
      </c>
      <c r="L114" s="170">
        <v>0</v>
      </c>
      <c r="M114" s="170">
        <v>110.5</v>
      </c>
      <c r="N114" s="170">
        <v>0.98</v>
      </c>
      <c r="O114" s="170">
        <v>0</v>
      </c>
      <c r="P114" s="169">
        <v>9427126.6600000001</v>
      </c>
      <c r="Q114" s="169">
        <v>9427126.6600000001</v>
      </c>
      <c r="R114" s="169">
        <v>0</v>
      </c>
      <c r="S114" s="169">
        <v>0</v>
      </c>
      <c r="T114" s="171">
        <v>9427126.6600000001</v>
      </c>
      <c r="U114" s="172" t="s">
        <v>400</v>
      </c>
    </row>
    <row r="115" spans="1:21" outlineLevel="1">
      <c r="A115" s="167" t="s">
        <v>565</v>
      </c>
      <c r="B115" s="168" t="s">
        <v>399</v>
      </c>
      <c r="C115" s="168" t="s">
        <v>275</v>
      </c>
      <c r="D115" s="168" t="s">
        <v>563</v>
      </c>
      <c r="E115" s="169">
        <v>55062</v>
      </c>
      <c r="F115" s="169">
        <v>57372</v>
      </c>
      <c r="G115" s="169">
        <v>0</v>
      </c>
      <c r="H115" s="169">
        <v>0</v>
      </c>
      <c r="I115" s="169">
        <v>866</v>
      </c>
      <c r="J115" s="169">
        <v>800</v>
      </c>
      <c r="K115" s="170">
        <v>95.97</v>
      </c>
      <c r="L115" s="170">
        <v>0</v>
      </c>
      <c r="M115" s="170">
        <v>108.25</v>
      </c>
      <c r="N115" s="170">
        <v>1.2</v>
      </c>
      <c r="O115" s="170">
        <v>0</v>
      </c>
      <c r="P115" s="169">
        <v>66074.399999999994</v>
      </c>
      <c r="Q115" s="169">
        <v>66074.399999999994</v>
      </c>
      <c r="R115" s="169">
        <v>0</v>
      </c>
      <c r="S115" s="169">
        <v>0</v>
      </c>
      <c r="T115" s="171">
        <v>66074.399999999994</v>
      </c>
      <c r="U115" s="172" t="s">
        <v>400</v>
      </c>
    </row>
    <row r="116" spans="1:21" outlineLevel="1">
      <c r="A116" s="167" t="s">
        <v>2013</v>
      </c>
      <c r="B116" s="168" t="s">
        <v>399</v>
      </c>
      <c r="C116" s="168" t="s">
        <v>275</v>
      </c>
      <c r="D116" s="168" t="s">
        <v>422</v>
      </c>
      <c r="E116" s="169">
        <v>37587</v>
      </c>
      <c r="F116" s="169">
        <v>34170</v>
      </c>
      <c r="G116" s="169">
        <v>0</v>
      </c>
      <c r="H116" s="169">
        <v>0</v>
      </c>
      <c r="I116" s="169">
        <v>33</v>
      </c>
      <c r="J116" s="169">
        <v>30</v>
      </c>
      <c r="K116" s="170">
        <v>110</v>
      </c>
      <c r="L116" s="170">
        <v>0</v>
      </c>
      <c r="M116" s="170">
        <v>110</v>
      </c>
      <c r="N116" s="170">
        <v>1.2</v>
      </c>
      <c r="O116" s="170">
        <v>0</v>
      </c>
      <c r="P116" s="169">
        <v>45104.4</v>
      </c>
      <c r="Q116" s="169">
        <v>45104.4</v>
      </c>
      <c r="R116" s="169">
        <v>0</v>
      </c>
      <c r="S116" s="169">
        <v>0</v>
      </c>
      <c r="T116" s="171">
        <v>45104.4</v>
      </c>
      <c r="U116" s="172" t="s">
        <v>400</v>
      </c>
    </row>
    <row r="117" spans="1:21" outlineLevel="1">
      <c r="A117" s="167" t="s">
        <v>572</v>
      </c>
      <c r="B117" s="168" t="s">
        <v>399</v>
      </c>
      <c r="C117" s="168" t="s">
        <v>275</v>
      </c>
      <c r="D117" s="168" t="s">
        <v>422</v>
      </c>
      <c r="E117" s="169">
        <v>33904</v>
      </c>
      <c r="F117" s="169">
        <v>4023492</v>
      </c>
      <c r="G117" s="169">
        <v>0</v>
      </c>
      <c r="H117" s="169">
        <v>0</v>
      </c>
      <c r="I117" s="169">
        <v>46</v>
      </c>
      <c r="J117" s="169">
        <v>5188</v>
      </c>
      <c r="K117" s="170">
        <v>0.84</v>
      </c>
      <c r="L117" s="170">
        <v>0</v>
      </c>
      <c r="M117" s="170">
        <v>0.89</v>
      </c>
      <c r="N117" s="170">
        <v>1.1100000000000001</v>
      </c>
      <c r="O117" s="170">
        <v>0</v>
      </c>
      <c r="P117" s="169">
        <v>37633.440000000002</v>
      </c>
      <c r="Q117" s="169">
        <v>37633.440000000002</v>
      </c>
      <c r="R117" s="169">
        <v>0</v>
      </c>
      <c r="S117" s="169">
        <v>0</v>
      </c>
      <c r="T117" s="171">
        <v>37633.440000000002</v>
      </c>
      <c r="U117" s="172" t="s">
        <v>400</v>
      </c>
    </row>
    <row r="118" spans="1:21" outlineLevel="1">
      <c r="A118" s="167" t="s">
        <v>573</v>
      </c>
      <c r="B118" s="168" t="s">
        <v>574</v>
      </c>
      <c r="C118" s="168" t="s">
        <v>275</v>
      </c>
      <c r="D118" s="168" t="s">
        <v>422</v>
      </c>
      <c r="E118" s="169">
        <v>805319</v>
      </c>
      <c r="F118" s="169">
        <v>809215</v>
      </c>
      <c r="G118" s="169">
        <v>4137.05</v>
      </c>
      <c r="H118" s="169">
        <v>411.4</v>
      </c>
      <c r="I118" s="169">
        <v>774</v>
      </c>
      <c r="J118" s="169">
        <v>765</v>
      </c>
      <c r="K118" s="170">
        <v>99.52</v>
      </c>
      <c r="L118" s="170">
        <v>1005.6</v>
      </c>
      <c r="M118" s="170">
        <v>101.18</v>
      </c>
      <c r="N118" s="170">
        <v>1.24</v>
      </c>
      <c r="O118" s="170">
        <v>0</v>
      </c>
      <c r="P118" s="169">
        <v>998595.56</v>
      </c>
      <c r="Q118" s="169">
        <v>1002732.61</v>
      </c>
      <c r="R118" s="169">
        <v>0</v>
      </c>
      <c r="S118" s="169">
        <v>0</v>
      </c>
      <c r="T118" s="171">
        <v>1002732.61</v>
      </c>
      <c r="U118" s="172" t="s">
        <v>575</v>
      </c>
    </row>
    <row r="119" spans="1:21" outlineLevel="1">
      <c r="A119" s="167" t="s">
        <v>579</v>
      </c>
      <c r="B119" s="168" t="s">
        <v>577</v>
      </c>
      <c r="C119" s="168" t="s">
        <v>275</v>
      </c>
      <c r="D119" s="168" t="s">
        <v>563</v>
      </c>
      <c r="E119" s="169">
        <v>12522487</v>
      </c>
      <c r="F119" s="169">
        <v>7664237</v>
      </c>
      <c r="G119" s="169">
        <v>0</v>
      </c>
      <c r="H119" s="169">
        <v>0</v>
      </c>
      <c r="I119" s="169">
        <v>1708</v>
      </c>
      <c r="J119" s="169">
        <v>1551</v>
      </c>
      <c r="K119" s="170">
        <v>163.38999999999999</v>
      </c>
      <c r="L119" s="170">
        <v>0</v>
      </c>
      <c r="M119" s="170">
        <v>110.12</v>
      </c>
      <c r="N119" s="170">
        <v>0.79</v>
      </c>
      <c r="O119" s="170">
        <v>0</v>
      </c>
      <c r="P119" s="169">
        <v>9892764.7300000004</v>
      </c>
      <c r="Q119" s="169">
        <v>9892764.7300000004</v>
      </c>
      <c r="R119" s="169">
        <v>0</v>
      </c>
      <c r="S119" s="169">
        <v>0</v>
      </c>
      <c r="T119" s="171">
        <v>9892764.7300000004</v>
      </c>
      <c r="U119" s="172" t="s">
        <v>578</v>
      </c>
    </row>
    <row r="120" spans="1:21" ht="30" outlineLevel="1">
      <c r="A120" s="167" t="s">
        <v>569</v>
      </c>
      <c r="B120" s="168" t="s">
        <v>577</v>
      </c>
      <c r="C120" s="168" t="s">
        <v>275</v>
      </c>
      <c r="D120" s="168" t="s">
        <v>563</v>
      </c>
      <c r="E120" s="169">
        <v>37428</v>
      </c>
      <c r="F120" s="169">
        <v>0</v>
      </c>
      <c r="G120" s="169">
        <v>0</v>
      </c>
      <c r="H120" s="169">
        <v>0</v>
      </c>
      <c r="I120" s="169">
        <v>1</v>
      </c>
      <c r="J120" s="169">
        <v>0</v>
      </c>
      <c r="K120" s="170">
        <v>0</v>
      </c>
      <c r="L120" s="170">
        <v>0</v>
      </c>
      <c r="M120" s="170">
        <v>0</v>
      </c>
      <c r="N120" s="170">
        <v>0.98</v>
      </c>
      <c r="O120" s="170">
        <v>0</v>
      </c>
      <c r="P120" s="169">
        <v>36679.440000000002</v>
      </c>
      <c r="Q120" s="169">
        <v>36679.440000000002</v>
      </c>
      <c r="R120" s="169">
        <v>0</v>
      </c>
      <c r="S120" s="169">
        <v>0</v>
      </c>
      <c r="T120" s="171">
        <v>36679.440000000002</v>
      </c>
      <c r="U120" s="172" t="s">
        <v>578</v>
      </c>
    </row>
    <row r="121" spans="1:21" outlineLevel="1">
      <c r="A121" s="167" t="s">
        <v>580</v>
      </c>
      <c r="B121" s="168" t="s">
        <v>581</v>
      </c>
      <c r="C121" s="168" t="s">
        <v>275</v>
      </c>
      <c r="D121" s="168" t="s">
        <v>563</v>
      </c>
      <c r="E121" s="169">
        <v>3190714</v>
      </c>
      <c r="F121" s="169">
        <v>3085445</v>
      </c>
      <c r="G121" s="169">
        <v>1282820.78</v>
      </c>
      <c r="H121" s="169">
        <v>1033694.95</v>
      </c>
      <c r="I121" s="169">
        <v>3233</v>
      </c>
      <c r="J121" s="169">
        <v>3171</v>
      </c>
      <c r="K121" s="170">
        <v>103.41</v>
      </c>
      <c r="L121" s="170">
        <v>124.1</v>
      </c>
      <c r="M121" s="170">
        <v>101.96</v>
      </c>
      <c r="N121" s="170">
        <v>1.44</v>
      </c>
      <c r="O121" s="170">
        <v>0</v>
      </c>
      <c r="P121" s="169">
        <v>4594628.16</v>
      </c>
      <c r="Q121" s="169">
        <v>5877448.9400000004</v>
      </c>
      <c r="R121" s="169">
        <v>0</v>
      </c>
      <c r="S121" s="169">
        <v>0</v>
      </c>
      <c r="T121" s="171">
        <v>5877448.9400000004</v>
      </c>
      <c r="U121" s="172" t="s">
        <v>582</v>
      </c>
    </row>
    <row r="122" spans="1:21" outlineLevel="1">
      <c r="A122" s="167" t="s">
        <v>583</v>
      </c>
      <c r="B122" s="168" t="s">
        <v>581</v>
      </c>
      <c r="C122" s="168" t="s">
        <v>275</v>
      </c>
      <c r="D122" s="168" t="s">
        <v>563</v>
      </c>
      <c r="E122" s="169">
        <v>8848805</v>
      </c>
      <c r="F122" s="169">
        <v>7430594</v>
      </c>
      <c r="G122" s="169">
        <v>0</v>
      </c>
      <c r="H122" s="169">
        <v>0</v>
      </c>
      <c r="I122" s="169">
        <v>891</v>
      </c>
      <c r="J122" s="169">
        <v>797</v>
      </c>
      <c r="K122" s="170">
        <v>119.09</v>
      </c>
      <c r="L122" s="170">
        <v>0</v>
      </c>
      <c r="M122" s="170">
        <v>111.79</v>
      </c>
      <c r="N122" s="170">
        <v>0.67</v>
      </c>
      <c r="O122" s="170">
        <v>0</v>
      </c>
      <c r="P122" s="169">
        <v>5928699.3499999996</v>
      </c>
      <c r="Q122" s="169">
        <v>5928699.3499999996</v>
      </c>
      <c r="R122" s="169">
        <v>0</v>
      </c>
      <c r="S122" s="169">
        <v>0</v>
      </c>
      <c r="T122" s="171">
        <v>5928699.3499999996</v>
      </c>
      <c r="U122" s="172" t="s">
        <v>582</v>
      </c>
    </row>
    <row r="123" spans="1:21" outlineLevel="1">
      <c r="A123" s="167" t="s">
        <v>584</v>
      </c>
      <c r="B123" s="168" t="s">
        <v>581</v>
      </c>
      <c r="C123" s="168" t="s">
        <v>275</v>
      </c>
      <c r="D123" s="168" t="s">
        <v>563</v>
      </c>
      <c r="E123" s="169">
        <v>6354221</v>
      </c>
      <c r="F123" s="169">
        <v>6506046</v>
      </c>
      <c r="G123" s="169">
        <v>0</v>
      </c>
      <c r="H123" s="169">
        <v>0</v>
      </c>
      <c r="I123" s="169">
        <v>1987</v>
      </c>
      <c r="J123" s="169">
        <v>2004</v>
      </c>
      <c r="K123" s="170">
        <v>97.67</v>
      </c>
      <c r="L123" s="170">
        <v>0</v>
      </c>
      <c r="M123" s="170">
        <v>99.15</v>
      </c>
      <c r="N123" s="170">
        <v>0.67</v>
      </c>
      <c r="O123" s="170">
        <v>0</v>
      </c>
      <c r="P123" s="169">
        <v>4257328.07</v>
      </c>
      <c r="Q123" s="169">
        <v>4257328.07</v>
      </c>
      <c r="R123" s="169">
        <v>0</v>
      </c>
      <c r="S123" s="169">
        <v>0</v>
      </c>
      <c r="T123" s="171">
        <v>4257328.07</v>
      </c>
      <c r="U123" s="172" t="s">
        <v>582</v>
      </c>
    </row>
    <row r="124" spans="1:21" outlineLevel="1">
      <c r="A124" s="167" t="s">
        <v>565</v>
      </c>
      <c r="B124" s="168" t="s">
        <v>581</v>
      </c>
      <c r="C124" s="168" t="s">
        <v>275</v>
      </c>
      <c r="D124" s="168" t="s">
        <v>563</v>
      </c>
      <c r="E124" s="169">
        <v>118524</v>
      </c>
      <c r="F124" s="169">
        <v>108847</v>
      </c>
      <c r="G124" s="169">
        <v>0</v>
      </c>
      <c r="H124" s="169">
        <v>0</v>
      </c>
      <c r="I124" s="169">
        <v>501</v>
      </c>
      <c r="J124" s="169">
        <v>436</v>
      </c>
      <c r="K124" s="170">
        <v>108.89</v>
      </c>
      <c r="L124" s="170">
        <v>0</v>
      </c>
      <c r="M124" s="170">
        <v>114.91</v>
      </c>
      <c r="N124" s="170">
        <v>1.2</v>
      </c>
      <c r="O124" s="170">
        <v>0</v>
      </c>
      <c r="P124" s="169">
        <v>142228.79999999999</v>
      </c>
      <c r="Q124" s="169">
        <v>142228.79999999999</v>
      </c>
      <c r="R124" s="169">
        <v>0</v>
      </c>
      <c r="S124" s="169">
        <v>0</v>
      </c>
      <c r="T124" s="171">
        <v>142228.79999999999</v>
      </c>
      <c r="U124" s="172" t="s">
        <v>582</v>
      </c>
    </row>
    <row r="125" spans="1:21" outlineLevel="1">
      <c r="A125" s="167" t="s">
        <v>585</v>
      </c>
      <c r="B125" s="168" t="s">
        <v>581</v>
      </c>
      <c r="C125" s="168" t="s">
        <v>275</v>
      </c>
      <c r="D125" s="168" t="s">
        <v>422</v>
      </c>
      <c r="E125" s="169">
        <v>2748723</v>
      </c>
      <c r="F125" s="169">
        <v>2573590</v>
      </c>
      <c r="G125" s="169">
        <v>0</v>
      </c>
      <c r="H125" s="169">
        <v>0</v>
      </c>
      <c r="I125" s="169">
        <v>5981</v>
      </c>
      <c r="J125" s="169">
        <v>5799</v>
      </c>
      <c r="K125" s="170">
        <v>106.81</v>
      </c>
      <c r="L125" s="170">
        <v>0</v>
      </c>
      <c r="M125" s="170">
        <v>103.14</v>
      </c>
      <c r="N125" s="170">
        <v>1.44</v>
      </c>
      <c r="O125" s="170">
        <v>0</v>
      </c>
      <c r="P125" s="169">
        <v>3958161.12</v>
      </c>
      <c r="Q125" s="169">
        <v>3958161.12</v>
      </c>
      <c r="R125" s="169">
        <v>0</v>
      </c>
      <c r="S125" s="169">
        <v>0</v>
      </c>
      <c r="T125" s="171">
        <v>3958161.12</v>
      </c>
      <c r="U125" s="172" t="s">
        <v>582</v>
      </c>
    </row>
    <row r="126" spans="1:21" outlineLevel="1">
      <c r="A126" s="167" t="s">
        <v>586</v>
      </c>
      <c r="B126" s="168" t="s">
        <v>581</v>
      </c>
      <c r="C126" s="168" t="s">
        <v>275</v>
      </c>
      <c r="D126" s="168" t="s">
        <v>422</v>
      </c>
      <c r="E126" s="169">
        <v>103550</v>
      </c>
      <c r="F126" s="169">
        <v>57988</v>
      </c>
      <c r="G126" s="169">
        <v>0</v>
      </c>
      <c r="H126" s="169">
        <v>0</v>
      </c>
      <c r="I126" s="169">
        <v>49</v>
      </c>
      <c r="J126" s="169">
        <v>25</v>
      </c>
      <c r="K126" s="170">
        <v>178.57</v>
      </c>
      <c r="L126" s="170">
        <v>0</v>
      </c>
      <c r="M126" s="170">
        <v>196</v>
      </c>
      <c r="N126" s="170">
        <v>1.1299999999999999</v>
      </c>
      <c r="O126" s="170">
        <v>0</v>
      </c>
      <c r="P126" s="169">
        <v>117011.5</v>
      </c>
      <c r="Q126" s="169">
        <v>117011.5</v>
      </c>
      <c r="R126" s="169">
        <v>0</v>
      </c>
      <c r="S126" s="169">
        <v>0</v>
      </c>
      <c r="T126" s="171">
        <v>117011.5</v>
      </c>
      <c r="U126" s="172" t="s">
        <v>582</v>
      </c>
    </row>
    <row r="127" spans="1:21" outlineLevel="1">
      <c r="A127" s="167" t="s">
        <v>580</v>
      </c>
      <c r="B127" s="168" t="s">
        <v>587</v>
      </c>
      <c r="C127" s="168" t="s">
        <v>275</v>
      </c>
      <c r="D127" s="168" t="s">
        <v>563</v>
      </c>
      <c r="E127" s="169">
        <v>0</v>
      </c>
      <c r="F127" s="169">
        <v>0</v>
      </c>
      <c r="G127" s="169">
        <v>193314.98</v>
      </c>
      <c r="H127" s="169">
        <v>105317.37</v>
      </c>
      <c r="I127" s="169">
        <v>128</v>
      </c>
      <c r="J127" s="169">
        <v>74</v>
      </c>
      <c r="K127" s="170">
        <v>0</v>
      </c>
      <c r="L127" s="170">
        <v>183.55</v>
      </c>
      <c r="M127" s="170">
        <v>172.97</v>
      </c>
      <c r="N127" s="170">
        <v>1.44</v>
      </c>
      <c r="O127" s="170">
        <v>0</v>
      </c>
      <c r="P127" s="169">
        <v>0</v>
      </c>
      <c r="Q127" s="169">
        <v>193314.98</v>
      </c>
      <c r="R127" s="169">
        <v>0</v>
      </c>
      <c r="S127" s="169">
        <v>0</v>
      </c>
      <c r="T127" s="171">
        <v>193314.98</v>
      </c>
      <c r="U127" s="172" t="s">
        <v>588</v>
      </c>
    </row>
    <row r="128" spans="1:21" outlineLevel="1">
      <c r="A128" s="167" t="s">
        <v>583</v>
      </c>
      <c r="B128" s="168" t="s">
        <v>587</v>
      </c>
      <c r="C128" s="168" t="s">
        <v>275</v>
      </c>
      <c r="D128" s="168" t="s">
        <v>563</v>
      </c>
      <c r="E128" s="169">
        <v>5420297</v>
      </c>
      <c r="F128" s="169">
        <v>4800568</v>
      </c>
      <c r="G128" s="169">
        <v>0</v>
      </c>
      <c r="H128" s="169">
        <v>0</v>
      </c>
      <c r="I128" s="169">
        <v>574</v>
      </c>
      <c r="J128" s="169">
        <v>456</v>
      </c>
      <c r="K128" s="170">
        <v>112.91</v>
      </c>
      <c r="L128" s="170">
        <v>0</v>
      </c>
      <c r="M128" s="170">
        <v>125.88</v>
      </c>
      <c r="N128" s="170">
        <v>0.67</v>
      </c>
      <c r="O128" s="170">
        <v>0</v>
      </c>
      <c r="P128" s="169">
        <v>3631598.99</v>
      </c>
      <c r="Q128" s="169">
        <v>3631598.99</v>
      </c>
      <c r="R128" s="169">
        <v>0</v>
      </c>
      <c r="S128" s="169">
        <v>0</v>
      </c>
      <c r="T128" s="171">
        <v>3631598.99</v>
      </c>
      <c r="U128" s="172" t="s">
        <v>588</v>
      </c>
    </row>
    <row r="129" spans="1:21" outlineLevel="1">
      <c r="A129" s="167" t="s">
        <v>589</v>
      </c>
      <c r="B129" s="168" t="s">
        <v>590</v>
      </c>
      <c r="C129" s="168" t="s">
        <v>275</v>
      </c>
      <c r="D129" s="168" t="s">
        <v>563</v>
      </c>
      <c r="E129" s="169">
        <v>10298282</v>
      </c>
      <c r="F129" s="169">
        <v>8988855</v>
      </c>
      <c r="G129" s="169">
        <v>0</v>
      </c>
      <c r="H129" s="169">
        <v>0</v>
      </c>
      <c r="I129" s="169">
        <v>1595</v>
      </c>
      <c r="J129" s="169">
        <v>1500</v>
      </c>
      <c r="K129" s="170">
        <v>114.57</v>
      </c>
      <c r="L129" s="170">
        <v>0</v>
      </c>
      <c r="M129" s="170">
        <v>106.33</v>
      </c>
      <c r="N129" s="170">
        <v>0.86</v>
      </c>
      <c r="O129" s="170">
        <v>0</v>
      </c>
      <c r="P129" s="169">
        <v>8856522.5199999996</v>
      </c>
      <c r="Q129" s="169">
        <v>8856522.5199999996</v>
      </c>
      <c r="R129" s="169">
        <v>0</v>
      </c>
      <c r="S129" s="169">
        <v>0</v>
      </c>
      <c r="T129" s="171">
        <v>8856522.5199999996</v>
      </c>
      <c r="U129" s="172" t="s">
        <v>591</v>
      </c>
    </row>
    <row r="130" spans="1:21" outlineLevel="1">
      <c r="A130" s="167" t="s">
        <v>565</v>
      </c>
      <c r="B130" s="168" t="s">
        <v>590</v>
      </c>
      <c r="C130" s="168" t="s">
        <v>275</v>
      </c>
      <c r="D130" s="168" t="s">
        <v>563</v>
      </c>
      <c r="E130" s="169">
        <v>39780</v>
      </c>
      <c r="F130" s="169">
        <v>36330</v>
      </c>
      <c r="G130" s="169">
        <v>0</v>
      </c>
      <c r="H130" s="169">
        <v>0</v>
      </c>
      <c r="I130" s="169">
        <v>1186</v>
      </c>
      <c r="J130" s="169">
        <v>1162</v>
      </c>
      <c r="K130" s="170">
        <v>109.5</v>
      </c>
      <c r="L130" s="170">
        <v>0</v>
      </c>
      <c r="M130" s="170">
        <v>102.07</v>
      </c>
      <c r="N130" s="170">
        <v>1.2</v>
      </c>
      <c r="O130" s="170">
        <v>0</v>
      </c>
      <c r="P130" s="169">
        <v>47736</v>
      </c>
      <c r="Q130" s="169">
        <v>47736</v>
      </c>
      <c r="R130" s="169">
        <v>0</v>
      </c>
      <c r="S130" s="169">
        <v>0</v>
      </c>
      <c r="T130" s="171">
        <v>47736</v>
      </c>
      <c r="U130" s="172" t="s">
        <v>591</v>
      </c>
    </row>
    <row r="131" spans="1:21" outlineLevel="1">
      <c r="A131" s="167" t="s">
        <v>592</v>
      </c>
      <c r="B131" s="168" t="s">
        <v>593</v>
      </c>
      <c r="C131" s="168" t="s">
        <v>275</v>
      </c>
      <c r="D131" s="168" t="s">
        <v>563</v>
      </c>
      <c r="E131" s="169">
        <v>1457426</v>
      </c>
      <c r="F131" s="169">
        <v>1167517</v>
      </c>
      <c r="G131" s="169">
        <v>0</v>
      </c>
      <c r="H131" s="169">
        <v>0</v>
      </c>
      <c r="I131" s="169">
        <v>187</v>
      </c>
      <c r="J131" s="169">
        <v>164</v>
      </c>
      <c r="K131" s="170">
        <v>124.83</v>
      </c>
      <c r="L131" s="170">
        <v>0</v>
      </c>
      <c r="M131" s="170">
        <v>114.02</v>
      </c>
      <c r="N131" s="170">
        <v>0.86</v>
      </c>
      <c r="O131" s="170">
        <v>0</v>
      </c>
      <c r="P131" s="169">
        <v>1253386.3600000001</v>
      </c>
      <c r="Q131" s="169">
        <v>1253386.3600000001</v>
      </c>
      <c r="R131" s="169">
        <v>0</v>
      </c>
      <c r="S131" s="169">
        <v>0</v>
      </c>
      <c r="T131" s="171">
        <v>1253386.3600000001</v>
      </c>
      <c r="U131" s="172" t="s">
        <v>594</v>
      </c>
    </row>
    <row r="132" spans="1:21" outlineLevel="1">
      <c r="A132" s="167" t="s">
        <v>565</v>
      </c>
      <c r="B132" s="168" t="s">
        <v>593</v>
      </c>
      <c r="C132" s="168" t="s">
        <v>275</v>
      </c>
      <c r="D132" s="168" t="s">
        <v>563</v>
      </c>
      <c r="E132" s="169">
        <v>2880</v>
      </c>
      <c r="F132" s="169">
        <v>2307</v>
      </c>
      <c r="G132" s="169">
        <v>0</v>
      </c>
      <c r="H132" s="169">
        <v>0</v>
      </c>
      <c r="I132" s="169">
        <v>69</v>
      </c>
      <c r="J132" s="169">
        <v>54</v>
      </c>
      <c r="K132" s="170">
        <v>124.84</v>
      </c>
      <c r="L132" s="170">
        <v>0</v>
      </c>
      <c r="M132" s="170">
        <v>127.78</v>
      </c>
      <c r="N132" s="170">
        <v>1.2</v>
      </c>
      <c r="O132" s="170">
        <v>0</v>
      </c>
      <c r="P132" s="169">
        <v>3456</v>
      </c>
      <c r="Q132" s="169">
        <v>3456</v>
      </c>
      <c r="R132" s="169">
        <v>0</v>
      </c>
      <c r="S132" s="169">
        <v>0</v>
      </c>
      <c r="T132" s="171">
        <v>3456</v>
      </c>
      <c r="U132" s="172" t="s">
        <v>594</v>
      </c>
    </row>
    <row r="133" spans="1:21" outlineLevel="1">
      <c r="A133" s="167" t="s">
        <v>595</v>
      </c>
      <c r="B133" s="168" t="s">
        <v>596</v>
      </c>
      <c r="C133" s="168" t="s">
        <v>275</v>
      </c>
      <c r="D133" s="168" t="s">
        <v>563</v>
      </c>
      <c r="E133" s="169">
        <v>12161328</v>
      </c>
      <c r="F133" s="169">
        <v>9563964</v>
      </c>
      <c r="G133" s="169">
        <v>2963821</v>
      </c>
      <c r="H133" s="169">
        <v>2007001</v>
      </c>
      <c r="I133" s="169">
        <v>429</v>
      </c>
      <c r="J133" s="169">
        <v>362</v>
      </c>
      <c r="K133" s="170">
        <v>127.16</v>
      </c>
      <c r="L133" s="170">
        <v>147.66999999999999</v>
      </c>
      <c r="M133" s="170">
        <v>118.51</v>
      </c>
      <c r="N133" s="170">
        <v>0.91</v>
      </c>
      <c r="O133" s="170">
        <v>0</v>
      </c>
      <c r="P133" s="169">
        <v>11066808.48</v>
      </c>
      <c r="Q133" s="169">
        <v>14030629.48</v>
      </c>
      <c r="R133" s="169">
        <v>0</v>
      </c>
      <c r="S133" s="169">
        <v>0</v>
      </c>
      <c r="T133" s="171">
        <v>14030629.48</v>
      </c>
      <c r="U133" s="172" t="s">
        <v>597</v>
      </c>
    </row>
    <row r="134" spans="1:21" outlineLevel="1">
      <c r="A134" s="167" t="s">
        <v>598</v>
      </c>
      <c r="B134" s="168" t="s">
        <v>599</v>
      </c>
      <c r="C134" s="168" t="s">
        <v>275</v>
      </c>
      <c r="D134" s="168" t="s">
        <v>563</v>
      </c>
      <c r="E134" s="169">
        <v>4983034</v>
      </c>
      <c r="F134" s="169">
        <v>4506000</v>
      </c>
      <c r="G134" s="169">
        <v>0</v>
      </c>
      <c r="H134" s="169">
        <v>0</v>
      </c>
      <c r="I134" s="169">
        <v>6413</v>
      </c>
      <c r="J134" s="169">
        <v>5917</v>
      </c>
      <c r="K134" s="170">
        <v>110.59</v>
      </c>
      <c r="L134" s="170">
        <v>0</v>
      </c>
      <c r="M134" s="170">
        <v>108.38</v>
      </c>
      <c r="N134" s="170">
        <v>0.98</v>
      </c>
      <c r="O134" s="170">
        <v>0</v>
      </c>
      <c r="P134" s="169">
        <v>4883373.32</v>
      </c>
      <c r="Q134" s="169">
        <v>4883373.32</v>
      </c>
      <c r="R134" s="169">
        <v>0</v>
      </c>
      <c r="S134" s="169">
        <v>0</v>
      </c>
      <c r="T134" s="171">
        <v>4883373.32</v>
      </c>
      <c r="U134" s="172" t="s">
        <v>600</v>
      </c>
    </row>
    <row r="135" spans="1:21" outlineLevel="1">
      <c r="A135" s="167" t="s">
        <v>565</v>
      </c>
      <c r="B135" s="168" t="s">
        <v>599</v>
      </c>
      <c r="C135" s="168" t="s">
        <v>275</v>
      </c>
      <c r="D135" s="168" t="s">
        <v>563</v>
      </c>
      <c r="E135" s="169">
        <v>110691</v>
      </c>
      <c r="F135" s="169">
        <v>111447</v>
      </c>
      <c r="G135" s="169">
        <v>0</v>
      </c>
      <c r="H135" s="169">
        <v>0</v>
      </c>
      <c r="I135" s="169">
        <v>3221</v>
      </c>
      <c r="J135" s="169">
        <v>3176</v>
      </c>
      <c r="K135" s="170">
        <v>99.32</v>
      </c>
      <c r="L135" s="170">
        <v>0</v>
      </c>
      <c r="M135" s="170">
        <v>101.42</v>
      </c>
      <c r="N135" s="170">
        <v>1.2</v>
      </c>
      <c r="O135" s="170">
        <v>0</v>
      </c>
      <c r="P135" s="169">
        <v>132829.20000000001</v>
      </c>
      <c r="Q135" s="169">
        <v>132829.20000000001</v>
      </c>
      <c r="R135" s="169">
        <v>0</v>
      </c>
      <c r="S135" s="169">
        <v>0</v>
      </c>
      <c r="T135" s="171">
        <v>132829.20000000001</v>
      </c>
      <c r="U135" s="172" t="s">
        <v>600</v>
      </c>
    </row>
    <row r="136" spans="1:21" ht="30" outlineLevel="1">
      <c r="A136" s="167" t="s">
        <v>569</v>
      </c>
      <c r="B136" s="168" t="s">
        <v>599</v>
      </c>
      <c r="C136" s="168" t="s">
        <v>275</v>
      </c>
      <c r="D136" s="168" t="s">
        <v>563</v>
      </c>
      <c r="E136" s="169">
        <v>7484</v>
      </c>
      <c r="F136" s="169">
        <v>0</v>
      </c>
      <c r="G136" s="169">
        <v>0</v>
      </c>
      <c r="H136" s="169">
        <v>0</v>
      </c>
      <c r="I136" s="169">
        <v>45</v>
      </c>
      <c r="J136" s="169">
        <v>0</v>
      </c>
      <c r="K136" s="170">
        <v>0</v>
      </c>
      <c r="L136" s="170">
        <v>0</v>
      </c>
      <c r="M136" s="170">
        <v>0</v>
      </c>
      <c r="N136" s="170">
        <v>0.98</v>
      </c>
      <c r="O136" s="170">
        <v>0</v>
      </c>
      <c r="P136" s="169">
        <v>7334.32</v>
      </c>
      <c r="Q136" s="169">
        <v>7334.32</v>
      </c>
      <c r="R136" s="169">
        <v>0</v>
      </c>
      <c r="S136" s="169">
        <v>0</v>
      </c>
      <c r="T136" s="171">
        <v>7334.32</v>
      </c>
      <c r="U136" s="172" t="s">
        <v>600</v>
      </c>
    </row>
    <row r="137" spans="1:21" ht="30" outlineLevel="1">
      <c r="A137" s="167" t="s">
        <v>568</v>
      </c>
      <c r="B137" s="168" t="s">
        <v>538</v>
      </c>
      <c r="C137" s="168" t="s">
        <v>275</v>
      </c>
      <c r="D137" s="168" t="s">
        <v>563</v>
      </c>
      <c r="E137" s="169">
        <v>91326</v>
      </c>
      <c r="F137" s="169">
        <v>70213</v>
      </c>
      <c r="G137" s="169">
        <v>0</v>
      </c>
      <c r="H137" s="169">
        <v>0</v>
      </c>
      <c r="I137" s="169">
        <v>107</v>
      </c>
      <c r="J137" s="169">
        <v>87</v>
      </c>
      <c r="K137" s="170">
        <v>130.07</v>
      </c>
      <c r="L137" s="170">
        <v>0</v>
      </c>
      <c r="M137" s="170">
        <v>122.99</v>
      </c>
      <c r="N137" s="170">
        <v>1.02</v>
      </c>
      <c r="O137" s="170">
        <v>0</v>
      </c>
      <c r="P137" s="169">
        <v>93152.52</v>
      </c>
      <c r="Q137" s="169">
        <v>93152.52</v>
      </c>
      <c r="R137" s="169">
        <v>0</v>
      </c>
      <c r="S137" s="169">
        <v>0</v>
      </c>
      <c r="T137" s="171">
        <v>93152.52</v>
      </c>
      <c r="U137" s="172" t="s">
        <v>539</v>
      </c>
    </row>
    <row r="138" spans="1:21">
      <c r="A138" s="173" t="s">
        <v>601</v>
      </c>
      <c r="B138" s="174"/>
      <c r="C138" s="174"/>
      <c r="D138" s="174"/>
      <c r="E138" s="175">
        <v>108357201</v>
      </c>
      <c r="F138" s="175">
        <v>94251527</v>
      </c>
      <c r="G138" s="175">
        <v>4444093.8099999996</v>
      </c>
      <c r="H138" s="175">
        <v>3146424.72</v>
      </c>
      <c r="I138" s="174"/>
      <c r="J138" s="174"/>
      <c r="K138" s="176"/>
      <c r="L138" s="176"/>
      <c r="M138" s="176"/>
      <c r="N138" s="176"/>
      <c r="O138" s="176"/>
      <c r="P138" s="175">
        <v>94874097.730000004</v>
      </c>
      <c r="Q138" s="175">
        <v>99318191.540000007</v>
      </c>
      <c r="R138" s="175">
        <v>0</v>
      </c>
      <c r="S138" s="175">
        <v>0</v>
      </c>
      <c r="T138" s="175">
        <v>99318191.540000007</v>
      </c>
      <c r="U138" s="169"/>
    </row>
    <row r="139" spans="1:21" outlineLevel="1">
      <c r="A139" s="167" t="s">
        <v>602</v>
      </c>
      <c r="B139" s="168" t="s">
        <v>603</v>
      </c>
      <c r="C139" s="168" t="s">
        <v>275</v>
      </c>
      <c r="D139" s="168" t="s">
        <v>604</v>
      </c>
      <c r="E139" s="169">
        <v>158929</v>
      </c>
      <c r="F139" s="169">
        <v>166486</v>
      </c>
      <c r="G139" s="169">
        <v>0</v>
      </c>
      <c r="H139" s="169">
        <v>0</v>
      </c>
      <c r="I139" s="169">
        <v>124</v>
      </c>
      <c r="J139" s="169">
        <v>95</v>
      </c>
      <c r="K139" s="170">
        <v>95.46</v>
      </c>
      <c r="L139" s="170">
        <v>0</v>
      </c>
      <c r="M139" s="170">
        <v>130.53</v>
      </c>
      <c r="N139" s="170">
        <v>0.99</v>
      </c>
      <c r="O139" s="170">
        <v>0</v>
      </c>
      <c r="P139" s="169">
        <v>157339.71</v>
      </c>
      <c r="Q139" s="169">
        <v>157339.71</v>
      </c>
      <c r="R139" s="169">
        <v>0</v>
      </c>
      <c r="S139" s="169">
        <v>0</v>
      </c>
      <c r="T139" s="171">
        <v>157339.71</v>
      </c>
      <c r="U139" s="172" t="s">
        <v>605</v>
      </c>
    </row>
    <row r="140" spans="1:21">
      <c r="A140" s="173" t="s">
        <v>606</v>
      </c>
      <c r="B140" s="174"/>
      <c r="C140" s="174"/>
      <c r="D140" s="174"/>
      <c r="E140" s="175">
        <v>158929</v>
      </c>
      <c r="F140" s="175">
        <v>166486</v>
      </c>
      <c r="G140" s="175">
        <v>0</v>
      </c>
      <c r="H140" s="175">
        <v>0</v>
      </c>
      <c r="I140" s="174"/>
      <c r="J140" s="174"/>
      <c r="K140" s="176"/>
      <c r="L140" s="176"/>
      <c r="M140" s="176"/>
      <c r="N140" s="176"/>
      <c r="O140" s="176"/>
      <c r="P140" s="175">
        <v>157339.71</v>
      </c>
      <c r="Q140" s="175">
        <v>157339.71</v>
      </c>
      <c r="R140" s="175">
        <v>0</v>
      </c>
      <c r="S140" s="175">
        <v>0</v>
      </c>
      <c r="T140" s="175">
        <v>157339.71</v>
      </c>
      <c r="U140" s="169"/>
    </row>
    <row r="141" spans="1:21" outlineLevel="1">
      <c r="A141" s="167" t="s">
        <v>607</v>
      </c>
      <c r="B141" s="168" t="s">
        <v>608</v>
      </c>
      <c r="C141" s="168" t="s">
        <v>275</v>
      </c>
      <c r="D141" s="168" t="s">
        <v>609</v>
      </c>
      <c r="E141" s="169">
        <v>4154983</v>
      </c>
      <c r="F141" s="169">
        <v>3231791</v>
      </c>
      <c r="G141" s="169">
        <v>0</v>
      </c>
      <c r="H141" s="169">
        <v>0</v>
      </c>
      <c r="I141" s="169">
        <v>502</v>
      </c>
      <c r="J141" s="169">
        <v>394</v>
      </c>
      <c r="K141" s="170">
        <v>128.57</v>
      </c>
      <c r="L141" s="170">
        <v>0</v>
      </c>
      <c r="M141" s="170">
        <v>127.41</v>
      </c>
      <c r="N141" s="170">
        <v>0.8</v>
      </c>
      <c r="O141" s="170">
        <v>0</v>
      </c>
      <c r="P141" s="169">
        <v>3323986.4</v>
      </c>
      <c r="Q141" s="169">
        <v>3323986.4</v>
      </c>
      <c r="R141" s="169">
        <v>0</v>
      </c>
      <c r="S141" s="169">
        <v>0</v>
      </c>
      <c r="T141" s="171">
        <v>3323986.4</v>
      </c>
      <c r="U141" s="172" t="s">
        <v>610</v>
      </c>
    </row>
    <row r="142" spans="1:21" outlineLevel="1">
      <c r="A142" s="167" t="s">
        <v>607</v>
      </c>
      <c r="B142" s="168" t="s">
        <v>611</v>
      </c>
      <c r="C142" s="168" t="s">
        <v>275</v>
      </c>
      <c r="D142" s="168" t="s">
        <v>609</v>
      </c>
      <c r="E142" s="169">
        <v>113506</v>
      </c>
      <c r="F142" s="169">
        <v>13186</v>
      </c>
      <c r="G142" s="169">
        <v>0</v>
      </c>
      <c r="H142" s="169">
        <v>0</v>
      </c>
      <c r="I142" s="169">
        <v>35</v>
      </c>
      <c r="J142" s="169">
        <v>2</v>
      </c>
      <c r="K142" s="170">
        <v>860.81</v>
      </c>
      <c r="L142" s="170">
        <v>0</v>
      </c>
      <c r="M142" s="170">
        <v>1750</v>
      </c>
      <c r="N142" s="170">
        <v>0.8</v>
      </c>
      <c r="O142" s="170">
        <v>0</v>
      </c>
      <c r="P142" s="169">
        <v>90804.800000000003</v>
      </c>
      <c r="Q142" s="169">
        <v>90804.800000000003</v>
      </c>
      <c r="R142" s="169">
        <v>0</v>
      </c>
      <c r="S142" s="169">
        <v>0</v>
      </c>
      <c r="T142" s="171">
        <v>90804.800000000003</v>
      </c>
      <c r="U142" s="172" t="s">
        <v>612</v>
      </c>
    </row>
    <row r="143" spans="1:21">
      <c r="A143" s="173" t="s">
        <v>613</v>
      </c>
      <c r="B143" s="174"/>
      <c r="C143" s="174"/>
      <c r="D143" s="174"/>
      <c r="E143" s="175">
        <v>4268489</v>
      </c>
      <c r="F143" s="175">
        <v>3244977</v>
      </c>
      <c r="G143" s="175">
        <v>0</v>
      </c>
      <c r="H143" s="175">
        <v>0</v>
      </c>
      <c r="I143" s="174"/>
      <c r="J143" s="174"/>
      <c r="K143" s="176"/>
      <c r="L143" s="176"/>
      <c r="M143" s="176"/>
      <c r="N143" s="176"/>
      <c r="O143" s="176"/>
      <c r="P143" s="175">
        <v>3414791.2</v>
      </c>
      <c r="Q143" s="175">
        <v>3414791.2</v>
      </c>
      <c r="R143" s="175">
        <v>0</v>
      </c>
      <c r="S143" s="175">
        <v>0</v>
      </c>
      <c r="T143" s="175">
        <v>3414791.2</v>
      </c>
      <c r="U143" s="169"/>
    </row>
    <row r="144" spans="1:21" outlineLevel="1">
      <c r="A144" s="167" t="s">
        <v>614</v>
      </c>
      <c r="B144" s="168" t="s">
        <v>615</v>
      </c>
      <c r="C144" s="168" t="s">
        <v>275</v>
      </c>
      <c r="D144" s="168" t="s">
        <v>616</v>
      </c>
      <c r="E144" s="169">
        <v>4548895</v>
      </c>
      <c r="F144" s="169">
        <v>5170150</v>
      </c>
      <c r="G144" s="169">
        <v>635443.99</v>
      </c>
      <c r="H144" s="169">
        <v>617713.69999999995</v>
      </c>
      <c r="I144" s="169">
        <v>18</v>
      </c>
      <c r="J144" s="169">
        <v>18</v>
      </c>
      <c r="K144" s="170">
        <v>87.98</v>
      </c>
      <c r="L144" s="170">
        <v>102.87</v>
      </c>
      <c r="M144" s="170">
        <v>100</v>
      </c>
      <c r="N144" s="170">
        <v>1.2</v>
      </c>
      <c r="O144" s="170">
        <v>0</v>
      </c>
      <c r="P144" s="169">
        <v>5458674</v>
      </c>
      <c r="Q144" s="169">
        <v>6094117.9900000002</v>
      </c>
      <c r="R144" s="169">
        <v>0</v>
      </c>
      <c r="S144" s="169">
        <v>0</v>
      </c>
      <c r="T144" s="171">
        <v>6094117.9900000002</v>
      </c>
      <c r="U144" s="172" t="s">
        <v>617</v>
      </c>
    </row>
    <row r="145" spans="1:21" outlineLevel="1">
      <c r="A145" s="167" t="s">
        <v>618</v>
      </c>
      <c r="B145" s="168" t="s">
        <v>615</v>
      </c>
      <c r="C145" s="168" t="s">
        <v>275</v>
      </c>
      <c r="D145" s="168" t="s">
        <v>616</v>
      </c>
      <c r="E145" s="169">
        <v>5029508</v>
      </c>
      <c r="F145" s="169">
        <v>6663932</v>
      </c>
      <c r="G145" s="169">
        <v>0</v>
      </c>
      <c r="H145" s="169">
        <v>0</v>
      </c>
      <c r="I145" s="169">
        <v>7</v>
      </c>
      <c r="J145" s="169">
        <v>9</v>
      </c>
      <c r="K145" s="170">
        <v>75.47</v>
      </c>
      <c r="L145" s="170">
        <v>0</v>
      </c>
      <c r="M145" s="170">
        <v>77.78</v>
      </c>
      <c r="N145" s="170">
        <v>0.94</v>
      </c>
      <c r="O145" s="170">
        <v>0</v>
      </c>
      <c r="P145" s="169">
        <v>4727737.5199999996</v>
      </c>
      <c r="Q145" s="169">
        <v>4727737.5199999996</v>
      </c>
      <c r="R145" s="169">
        <v>0</v>
      </c>
      <c r="S145" s="169">
        <v>0</v>
      </c>
      <c r="T145" s="171">
        <v>4727737.5199999996</v>
      </c>
      <c r="U145" s="172" t="s">
        <v>617</v>
      </c>
    </row>
    <row r="146" spans="1:21">
      <c r="A146" s="173" t="s">
        <v>619</v>
      </c>
      <c r="B146" s="174"/>
      <c r="C146" s="174"/>
      <c r="D146" s="174"/>
      <c r="E146" s="175">
        <v>9578403</v>
      </c>
      <c r="F146" s="175">
        <v>11834082</v>
      </c>
      <c r="G146" s="175">
        <v>635443.99</v>
      </c>
      <c r="H146" s="175">
        <v>617713.69999999995</v>
      </c>
      <c r="I146" s="174"/>
      <c r="J146" s="174"/>
      <c r="K146" s="176"/>
      <c r="L146" s="176"/>
      <c r="M146" s="176"/>
      <c r="N146" s="176"/>
      <c r="O146" s="176"/>
      <c r="P146" s="175">
        <v>10186411.52</v>
      </c>
      <c r="Q146" s="175">
        <v>10821855.51</v>
      </c>
      <c r="R146" s="175">
        <v>0</v>
      </c>
      <c r="S146" s="175">
        <v>0</v>
      </c>
      <c r="T146" s="175">
        <v>10821855.51</v>
      </c>
      <c r="U146" s="169"/>
    </row>
    <row r="147" spans="1:21">
      <c r="A147" s="177" t="s">
        <v>261</v>
      </c>
      <c r="B147" s="178"/>
      <c r="C147" s="178"/>
      <c r="D147" s="178"/>
      <c r="E147" s="179">
        <v>218366688</v>
      </c>
      <c r="F147" s="179">
        <v>198595149</v>
      </c>
      <c r="G147" s="179">
        <v>29314473.100000001</v>
      </c>
      <c r="H147" s="179">
        <v>24368269.350000001</v>
      </c>
      <c r="I147" s="178"/>
      <c r="J147" s="178"/>
      <c r="K147" s="180"/>
      <c r="L147" s="180"/>
      <c r="M147" s="180"/>
      <c r="N147" s="180"/>
      <c r="O147" s="180"/>
      <c r="P147" s="179">
        <v>206143070.09999999</v>
      </c>
      <c r="Q147" s="179">
        <v>235457543.19999999</v>
      </c>
      <c r="R147" s="179">
        <v>0</v>
      </c>
      <c r="S147" s="179">
        <v>0</v>
      </c>
      <c r="T147" s="179">
        <v>235457543.19999999</v>
      </c>
      <c r="U147" s="169"/>
    </row>
    <row r="148" spans="1:21">
      <c r="A148" s="160" t="s">
        <v>620</v>
      </c>
      <c r="B148" s="161" t="s">
        <v>277</v>
      </c>
      <c r="C148" s="161" t="s">
        <v>365</v>
      </c>
      <c r="D148" s="161" t="s">
        <v>366</v>
      </c>
      <c r="E148" s="161" t="s">
        <v>367</v>
      </c>
      <c r="F148" s="161" t="s">
        <v>368</v>
      </c>
      <c r="G148" s="161" t="s">
        <v>369</v>
      </c>
      <c r="H148" s="161" t="s">
        <v>370</v>
      </c>
      <c r="I148" s="161" t="s">
        <v>371</v>
      </c>
      <c r="J148" s="161" t="s">
        <v>372</v>
      </c>
      <c r="K148" s="162" t="s">
        <v>373</v>
      </c>
      <c r="L148" s="162" t="s">
        <v>374</v>
      </c>
      <c r="M148" s="162" t="s">
        <v>375</v>
      </c>
      <c r="N148" s="163" t="s">
        <v>376</v>
      </c>
      <c r="O148" s="163" t="s">
        <v>377</v>
      </c>
      <c r="P148" s="164" t="s">
        <v>378</v>
      </c>
      <c r="Q148" s="164" t="s">
        <v>379</v>
      </c>
      <c r="R148" s="165" t="s">
        <v>380</v>
      </c>
      <c r="S148" s="165" t="s">
        <v>366</v>
      </c>
      <c r="T148" s="166" t="s">
        <v>293</v>
      </c>
      <c r="U148" s="161" t="s">
        <v>381</v>
      </c>
    </row>
    <row r="149" spans="1:21" outlineLevel="1">
      <c r="A149" s="167" t="s">
        <v>382</v>
      </c>
      <c r="B149" s="168" t="s">
        <v>383</v>
      </c>
      <c r="C149" s="168" t="s">
        <v>275</v>
      </c>
      <c r="D149" s="168" t="s">
        <v>384</v>
      </c>
      <c r="E149" s="169">
        <v>4710</v>
      </c>
      <c r="F149" s="169">
        <v>2041</v>
      </c>
      <c r="G149" s="169">
        <v>0</v>
      </c>
      <c r="H149" s="169">
        <v>0</v>
      </c>
      <c r="I149" s="169">
        <v>30</v>
      </c>
      <c r="J149" s="169">
        <v>13</v>
      </c>
      <c r="K149" s="170">
        <v>230.77</v>
      </c>
      <c r="L149" s="170">
        <v>0</v>
      </c>
      <c r="M149" s="170">
        <v>230.77</v>
      </c>
      <c r="N149" s="170">
        <v>1.28</v>
      </c>
      <c r="O149" s="170">
        <v>0</v>
      </c>
      <c r="P149" s="169">
        <v>6028.8</v>
      </c>
      <c r="Q149" s="169">
        <v>6028.8</v>
      </c>
      <c r="R149" s="169">
        <v>0</v>
      </c>
      <c r="S149" s="169">
        <v>0</v>
      </c>
      <c r="T149" s="171">
        <v>6028.8</v>
      </c>
      <c r="U149" s="172" t="s">
        <v>385</v>
      </c>
    </row>
    <row r="150" spans="1:21" outlineLevel="1">
      <c r="A150" s="167" t="s">
        <v>382</v>
      </c>
      <c r="B150" s="168" t="s">
        <v>386</v>
      </c>
      <c r="C150" s="168" t="s">
        <v>275</v>
      </c>
      <c r="D150" s="168" t="s">
        <v>384</v>
      </c>
      <c r="E150" s="169">
        <v>14915</v>
      </c>
      <c r="F150" s="169">
        <v>3140</v>
      </c>
      <c r="G150" s="169">
        <v>0</v>
      </c>
      <c r="H150" s="169">
        <v>0</v>
      </c>
      <c r="I150" s="169">
        <v>91</v>
      </c>
      <c r="J150" s="169">
        <v>19</v>
      </c>
      <c r="K150" s="170">
        <v>475</v>
      </c>
      <c r="L150" s="170">
        <v>0</v>
      </c>
      <c r="M150" s="170">
        <v>478.95</v>
      </c>
      <c r="N150" s="170">
        <v>1.28</v>
      </c>
      <c r="O150" s="170">
        <v>0</v>
      </c>
      <c r="P150" s="169">
        <v>19091.2</v>
      </c>
      <c r="Q150" s="169">
        <v>19091.2</v>
      </c>
      <c r="R150" s="169">
        <v>0</v>
      </c>
      <c r="S150" s="169">
        <v>0</v>
      </c>
      <c r="T150" s="171">
        <v>19091.2</v>
      </c>
      <c r="U150" s="172" t="s">
        <v>387</v>
      </c>
    </row>
    <row r="151" spans="1:21" outlineLevel="1">
      <c r="A151" s="167" t="s">
        <v>388</v>
      </c>
      <c r="B151" s="168" t="s">
        <v>389</v>
      </c>
      <c r="C151" s="168" t="s">
        <v>275</v>
      </c>
      <c r="D151" s="168" t="s">
        <v>384</v>
      </c>
      <c r="E151" s="169">
        <v>0</v>
      </c>
      <c r="F151" s="169">
        <v>0</v>
      </c>
      <c r="G151" s="169">
        <v>0</v>
      </c>
      <c r="H151" s="169">
        <v>428987</v>
      </c>
      <c r="I151" s="169">
        <v>0</v>
      </c>
      <c r="J151" s="169">
        <v>12</v>
      </c>
      <c r="K151" s="170">
        <v>0</v>
      </c>
      <c r="L151" s="170">
        <v>0</v>
      </c>
      <c r="M151" s="170">
        <v>0</v>
      </c>
      <c r="N151" s="170">
        <v>1</v>
      </c>
      <c r="O151" s="170">
        <v>0</v>
      </c>
      <c r="P151" s="169">
        <v>0</v>
      </c>
      <c r="Q151" s="169">
        <v>0</v>
      </c>
      <c r="R151" s="169">
        <v>0</v>
      </c>
      <c r="S151" s="169">
        <v>0</v>
      </c>
      <c r="T151" s="171">
        <v>0</v>
      </c>
      <c r="U151" s="172" t="s">
        <v>390</v>
      </c>
    </row>
    <row r="152" spans="1:21" outlineLevel="1">
      <c r="A152" s="167" t="s">
        <v>391</v>
      </c>
      <c r="B152" s="168" t="s">
        <v>389</v>
      </c>
      <c r="C152" s="168" t="s">
        <v>275</v>
      </c>
      <c r="D152" s="168" t="s">
        <v>384</v>
      </c>
      <c r="E152" s="169">
        <v>0</v>
      </c>
      <c r="F152" s="169">
        <v>0</v>
      </c>
      <c r="G152" s="169">
        <v>0</v>
      </c>
      <c r="H152" s="169">
        <v>164448</v>
      </c>
      <c r="I152" s="169">
        <v>0</v>
      </c>
      <c r="J152" s="169">
        <v>9</v>
      </c>
      <c r="K152" s="170">
        <v>0</v>
      </c>
      <c r="L152" s="170">
        <v>0</v>
      </c>
      <c r="M152" s="170">
        <v>0</v>
      </c>
      <c r="N152" s="170">
        <v>1</v>
      </c>
      <c r="O152" s="170">
        <v>0</v>
      </c>
      <c r="P152" s="169">
        <v>0</v>
      </c>
      <c r="Q152" s="169">
        <v>0</v>
      </c>
      <c r="R152" s="169">
        <v>0</v>
      </c>
      <c r="S152" s="169">
        <v>0</v>
      </c>
      <c r="T152" s="171">
        <v>0</v>
      </c>
      <c r="U152" s="172" t="s">
        <v>390</v>
      </c>
    </row>
    <row r="153" spans="1:21" outlineLevel="1">
      <c r="A153" s="167" t="s">
        <v>392</v>
      </c>
      <c r="B153" s="168" t="s">
        <v>389</v>
      </c>
      <c r="C153" s="168" t="s">
        <v>275</v>
      </c>
      <c r="D153" s="168" t="s">
        <v>384</v>
      </c>
      <c r="E153" s="169">
        <v>0</v>
      </c>
      <c r="F153" s="169">
        <v>0</v>
      </c>
      <c r="G153" s="169">
        <v>0</v>
      </c>
      <c r="H153" s="169">
        <v>4487418</v>
      </c>
      <c r="I153" s="169">
        <v>0</v>
      </c>
      <c r="J153" s="169">
        <v>254</v>
      </c>
      <c r="K153" s="170">
        <v>0</v>
      </c>
      <c r="L153" s="170">
        <v>0</v>
      </c>
      <c r="M153" s="170">
        <v>0</v>
      </c>
      <c r="N153" s="170">
        <v>1</v>
      </c>
      <c r="O153" s="170">
        <v>0</v>
      </c>
      <c r="P153" s="169">
        <v>0</v>
      </c>
      <c r="Q153" s="169">
        <v>0</v>
      </c>
      <c r="R153" s="169">
        <v>0</v>
      </c>
      <c r="S153" s="169">
        <v>0</v>
      </c>
      <c r="T153" s="171">
        <v>0</v>
      </c>
      <c r="U153" s="172" t="s">
        <v>390</v>
      </c>
    </row>
    <row r="154" spans="1:21" outlineLevel="1">
      <c r="A154" s="167" t="s">
        <v>382</v>
      </c>
      <c r="B154" s="168" t="s">
        <v>96</v>
      </c>
      <c r="C154" s="168" t="s">
        <v>275</v>
      </c>
      <c r="D154" s="168" t="s">
        <v>384</v>
      </c>
      <c r="E154" s="169">
        <v>20253</v>
      </c>
      <c r="F154" s="169">
        <v>4082</v>
      </c>
      <c r="G154" s="169">
        <v>0</v>
      </c>
      <c r="H154" s="169">
        <v>0</v>
      </c>
      <c r="I154" s="169">
        <v>109</v>
      </c>
      <c r="J154" s="169">
        <v>24</v>
      </c>
      <c r="K154" s="170">
        <v>496.15</v>
      </c>
      <c r="L154" s="170">
        <v>0</v>
      </c>
      <c r="M154" s="170">
        <v>454.17</v>
      </c>
      <c r="N154" s="170">
        <v>1.28</v>
      </c>
      <c r="O154" s="170">
        <v>0</v>
      </c>
      <c r="P154" s="169">
        <v>25923.84</v>
      </c>
      <c r="Q154" s="169">
        <v>25923.84</v>
      </c>
      <c r="R154" s="169">
        <v>0</v>
      </c>
      <c r="S154" s="169">
        <v>0</v>
      </c>
      <c r="T154" s="171">
        <v>25923.84</v>
      </c>
      <c r="U154" s="172" t="s">
        <v>393</v>
      </c>
    </row>
    <row r="155" spans="1:21" outlineLevel="1">
      <c r="A155" s="167" t="s">
        <v>382</v>
      </c>
      <c r="B155" s="168" t="s">
        <v>396</v>
      </c>
      <c r="C155" s="168" t="s">
        <v>275</v>
      </c>
      <c r="D155" s="168" t="s">
        <v>384</v>
      </c>
      <c r="E155" s="169">
        <v>20253</v>
      </c>
      <c r="F155" s="169">
        <v>28103</v>
      </c>
      <c r="G155" s="169">
        <v>0</v>
      </c>
      <c r="H155" s="169">
        <v>0</v>
      </c>
      <c r="I155" s="169">
        <v>128</v>
      </c>
      <c r="J155" s="169">
        <v>176</v>
      </c>
      <c r="K155" s="170">
        <v>72.069999999999993</v>
      </c>
      <c r="L155" s="170">
        <v>0</v>
      </c>
      <c r="M155" s="170">
        <v>72.73</v>
      </c>
      <c r="N155" s="170">
        <v>1.28</v>
      </c>
      <c r="O155" s="170">
        <v>0</v>
      </c>
      <c r="P155" s="169">
        <v>25923.84</v>
      </c>
      <c r="Q155" s="169">
        <v>25923.84</v>
      </c>
      <c r="R155" s="169">
        <v>0</v>
      </c>
      <c r="S155" s="169">
        <v>0</v>
      </c>
      <c r="T155" s="171">
        <v>25923.84</v>
      </c>
      <c r="U155" s="172" t="s">
        <v>397</v>
      </c>
    </row>
    <row r="156" spans="1:21" outlineLevel="1">
      <c r="A156" s="167" t="s">
        <v>398</v>
      </c>
      <c r="B156" s="168" t="s">
        <v>399</v>
      </c>
      <c r="C156" s="168" t="s">
        <v>275</v>
      </c>
      <c r="D156" s="168" t="s">
        <v>384</v>
      </c>
      <c r="E156" s="169">
        <v>0</v>
      </c>
      <c r="F156" s="169">
        <v>705486</v>
      </c>
      <c r="G156" s="169">
        <v>0</v>
      </c>
      <c r="H156" s="169">
        <v>0</v>
      </c>
      <c r="I156" s="169">
        <v>0</v>
      </c>
      <c r="J156" s="169">
        <v>1120</v>
      </c>
      <c r="K156" s="170">
        <v>0</v>
      </c>
      <c r="L156" s="170">
        <v>0</v>
      </c>
      <c r="M156" s="170">
        <v>0</v>
      </c>
      <c r="N156" s="170">
        <v>1</v>
      </c>
      <c r="O156" s="170">
        <v>0</v>
      </c>
      <c r="P156" s="169">
        <v>0</v>
      </c>
      <c r="Q156" s="169">
        <v>0</v>
      </c>
      <c r="R156" s="169">
        <v>0</v>
      </c>
      <c r="S156" s="169">
        <v>0</v>
      </c>
      <c r="T156" s="171">
        <v>0</v>
      </c>
      <c r="U156" s="172" t="s">
        <v>400</v>
      </c>
    </row>
    <row r="157" spans="1:21" outlineLevel="1">
      <c r="A157" s="167" t="s">
        <v>401</v>
      </c>
      <c r="B157" s="168" t="s">
        <v>399</v>
      </c>
      <c r="C157" s="168" t="s">
        <v>275</v>
      </c>
      <c r="D157" s="168" t="s">
        <v>384</v>
      </c>
      <c r="E157" s="169">
        <v>0</v>
      </c>
      <c r="F157" s="169">
        <v>1503072</v>
      </c>
      <c r="G157" s="169">
        <v>0</v>
      </c>
      <c r="H157" s="169">
        <v>0</v>
      </c>
      <c r="I157" s="169">
        <v>0</v>
      </c>
      <c r="J157" s="169">
        <v>2130</v>
      </c>
      <c r="K157" s="170">
        <v>0</v>
      </c>
      <c r="L157" s="170">
        <v>0</v>
      </c>
      <c r="M157" s="170">
        <v>0</v>
      </c>
      <c r="N157" s="170">
        <v>1</v>
      </c>
      <c r="O157" s="170">
        <v>0</v>
      </c>
      <c r="P157" s="169">
        <v>0</v>
      </c>
      <c r="Q157" s="169">
        <v>0</v>
      </c>
      <c r="R157" s="169">
        <v>0</v>
      </c>
      <c r="S157" s="169">
        <v>0</v>
      </c>
      <c r="T157" s="171">
        <v>0</v>
      </c>
      <c r="U157" s="172" t="s">
        <v>400</v>
      </c>
    </row>
    <row r="158" spans="1:21" outlineLevel="1">
      <c r="A158" s="167" t="s">
        <v>402</v>
      </c>
      <c r="B158" s="168" t="s">
        <v>403</v>
      </c>
      <c r="C158" s="168" t="s">
        <v>275</v>
      </c>
      <c r="D158" s="168" t="s">
        <v>384</v>
      </c>
      <c r="E158" s="169">
        <v>0</v>
      </c>
      <c r="F158" s="169">
        <v>164</v>
      </c>
      <c r="G158" s="169">
        <v>0</v>
      </c>
      <c r="H158" s="169">
        <v>0</v>
      </c>
      <c r="I158" s="169">
        <v>0</v>
      </c>
      <c r="J158" s="169">
        <v>2</v>
      </c>
      <c r="K158" s="170">
        <v>0</v>
      </c>
      <c r="L158" s="170">
        <v>0</v>
      </c>
      <c r="M158" s="170">
        <v>0</v>
      </c>
      <c r="N158" s="170">
        <v>1.1499999999999999</v>
      </c>
      <c r="O158" s="170">
        <v>0</v>
      </c>
      <c r="P158" s="169">
        <v>0</v>
      </c>
      <c r="Q158" s="169">
        <v>0</v>
      </c>
      <c r="R158" s="169">
        <v>0</v>
      </c>
      <c r="S158" s="169">
        <v>0</v>
      </c>
      <c r="T158" s="171">
        <v>0</v>
      </c>
      <c r="U158" s="172" t="s">
        <v>275</v>
      </c>
    </row>
    <row r="159" spans="1:21" outlineLevel="1">
      <c r="A159" s="167" t="s">
        <v>404</v>
      </c>
      <c r="B159" s="168" t="s">
        <v>403</v>
      </c>
      <c r="C159" s="168" t="s">
        <v>275</v>
      </c>
      <c r="D159" s="168" t="s">
        <v>384</v>
      </c>
      <c r="E159" s="169">
        <v>0</v>
      </c>
      <c r="F159" s="169">
        <v>236406</v>
      </c>
      <c r="G159" s="169">
        <v>0</v>
      </c>
      <c r="H159" s="169">
        <v>0</v>
      </c>
      <c r="I159" s="169">
        <v>0</v>
      </c>
      <c r="J159" s="169">
        <v>2608</v>
      </c>
      <c r="K159" s="170">
        <v>0</v>
      </c>
      <c r="L159" s="170">
        <v>0</v>
      </c>
      <c r="M159" s="170">
        <v>0</v>
      </c>
      <c r="N159" s="170">
        <v>1.26</v>
      </c>
      <c r="O159" s="170">
        <v>0</v>
      </c>
      <c r="P159" s="169">
        <v>0</v>
      </c>
      <c r="Q159" s="169">
        <v>0</v>
      </c>
      <c r="R159" s="169">
        <v>0</v>
      </c>
      <c r="S159" s="169">
        <v>0</v>
      </c>
      <c r="T159" s="171">
        <v>0</v>
      </c>
      <c r="U159" s="172" t="s">
        <v>275</v>
      </c>
    </row>
    <row r="160" spans="1:21" outlineLevel="1">
      <c r="A160" s="167" t="s">
        <v>405</v>
      </c>
      <c r="B160" s="168" t="s">
        <v>403</v>
      </c>
      <c r="C160" s="168" t="s">
        <v>275</v>
      </c>
      <c r="D160" s="168" t="s">
        <v>384</v>
      </c>
      <c r="E160" s="169">
        <v>0</v>
      </c>
      <c r="F160" s="169">
        <v>212472</v>
      </c>
      <c r="G160" s="169">
        <v>0</v>
      </c>
      <c r="H160" s="169">
        <v>0</v>
      </c>
      <c r="I160" s="169">
        <v>0</v>
      </c>
      <c r="J160" s="169">
        <v>1748</v>
      </c>
      <c r="K160" s="170">
        <v>0</v>
      </c>
      <c r="L160" s="170">
        <v>0</v>
      </c>
      <c r="M160" s="170">
        <v>0</v>
      </c>
      <c r="N160" s="170">
        <v>1.06</v>
      </c>
      <c r="O160" s="170">
        <v>0</v>
      </c>
      <c r="P160" s="169">
        <v>0</v>
      </c>
      <c r="Q160" s="169">
        <v>0</v>
      </c>
      <c r="R160" s="169">
        <v>0</v>
      </c>
      <c r="S160" s="169">
        <v>0</v>
      </c>
      <c r="T160" s="171">
        <v>0</v>
      </c>
      <c r="U160" s="172" t="s">
        <v>275</v>
      </c>
    </row>
    <row r="161" spans="1:21" outlineLevel="1">
      <c r="A161" s="167" t="s">
        <v>406</v>
      </c>
      <c r="B161" s="168" t="s">
        <v>407</v>
      </c>
      <c r="C161" s="168" t="s">
        <v>275</v>
      </c>
      <c r="D161" s="168" t="s">
        <v>384</v>
      </c>
      <c r="E161" s="169">
        <v>0</v>
      </c>
      <c r="F161" s="169">
        <v>59660</v>
      </c>
      <c r="G161" s="169">
        <v>0</v>
      </c>
      <c r="H161" s="169">
        <v>0</v>
      </c>
      <c r="I161" s="169">
        <v>0</v>
      </c>
      <c r="J161" s="169">
        <v>102</v>
      </c>
      <c r="K161" s="170">
        <v>0</v>
      </c>
      <c r="L161" s="170">
        <v>0</v>
      </c>
      <c r="M161" s="170">
        <v>0</v>
      </c>
      <c r="N161" s="170">
        <v>1.28</v>
      </c>
      <c r="O161" s="170">
        <v>0</v>
      </c>
      <c r="P161" s="169">
        <v>0</v>
      </c>
      <c r="Q161" s="169">
        <v>0</v>
      </c>
      <c r="R161" s="169">
        <v>0</v>
      </c>
      <c r="S161" s="169">
        <v>0</v>
      </c>
      <c r="T161" s="171">
        <v>0</v>
      </c>
      <c r="U161" s="172" t="s">
        <v>275</v>
      </c>
    </row>
    <row r="162" spans="1:21" outlineLevel="1">
      <c r="A162" s="167" t="s">
        <v>408</v>
      </c>
      <c r="B162" s="168" t="s">
        <v>409</v>
      </c>
      <c r="C162" s="168" t="s">
        <v>275</v>
      </c>
      <c r="D162" s="168" t="s">
        <v>384</v>
      </c>
      <c r="E162" s="169">
        <v>0</v>
      </c>
      <c r="F162" s="169">
        <v>720423</v>
      </c>
      <c r="G162" s="169">
        <v>0</v>
      </c>
      <c r="H162" s="169">
        <v>0</v>
      </c>
      <c r="I162" s="169">
        <v>0</v>
      </c>
      <c r="J162" s="169">
        <v>3305</v>
      </c>
      <c r="K162" s="170">
        <v>0</v>
      </c>
      <c r="L162" s="170">
        <v>0</v>
      </c>
      <c r="M162" s="170">
        <v>0</v>
      </c>
      <c r="N162" s="170">
        <v>1.28</v>
      </c>
      <c r="O162" s="170">
        <v>0</v>
      </c>
      <c r="P162" s="169">
        <v>0</v>
      </c>
      <c r="Q162" s="169">
        <v>0</v>
      </c>
      <c r="R162" s="169">
        <v>0</v>
      </c>
      <c r="S162" s="169">
        <v>0</v>
      </c>
      <c r="T162" s="171">
        <v>0</v>
      </c>
      <c r="U162" s="172" t="s">
        <v>410</v>
      </c>
    </row>
    <row r="163" spans="1:21" outlineLevel="1">
      <c r="A163" s="167" t="s">
        <v>411</v>
      </c>
      <c r="B163" s="168" t="s">
        <v>409</v>
      </c>
      <c r="C163" s="168" t="s">
        <v>275</v>
      </c>
      <c r="D163" s="168" t="s">
        <v>384</v>
      </c>
      <c r="E163" s="169">
        <v>0</v>
      </c>
      <c r="F163" s="169">
        <v>57684</v>
      </c>
      <c r="G163" s="169">
        <v>0</v>
      </c>
      <c r="H163" s="169">
        <v>0</v>
      </c>
      <c r="I163" s="169">
        <v>0</v>
      </c>
      <c r="J163" s="169">
        <v>274</v>
      </c>
      <c r="K163" s="170">
        <v>0</v>
      </c>
      <c r="L163" s="170">
        <v>0</v>
      </c>
      <c r="M163" s="170">
        <v>0</v>
      </c>
      <c r="N163" s="170">
        <v>1.28</v>
      </c>
      <c r="O163" s="170">
        <v>0</v>
      </c>
      <c r="P163" s="169">
        <v>0</v>
      </c>
      <c r="Q163" s="169">
        <v>0</v>
      </c>
      <c r="R163" s="169">
        <v>0</v>
      </c>
      <c r="S163" s="169">
        <v>0</v>
      </c>
      <c r="T163" s="171">
        <v>0</v>
      </c>
      <c r="U163" s="172" t="s">
        <v>410</v>
      </c>
    </row>
    <row r="164" spans="1:21" outlineLevel="1">
      <c r="A164" s="167" t="s">
        <v>412</v>
      </c>
      <c r="B164" s="168" t="s">
        <v>409</v>
      </c>
      <c r="C164" s="168" t="s">
        <v>275</v>
      </c>
      <c r="D164" s="168" t="s">
        <v>384</v>
      </c>
      <c r="E164" s="169">
        <v>512</v>
      </c>
      <c r="F164" s="169">
        <v>17408</v>
      </c>
      <c r="G164" s="169">
        <v>0</v>
      </c>
      <c r="H164" s="169">
        <v>0</v>
      </c>
      <c r="I164" s="169">
        <v>2</v>
      </c>
      <c r="J164" s="169">
        <v>37</v>
      </c>
      <c r="K164" s="170">
        <v>2.94</v>
      </c>
      <c r="L164" s="170">
        <v>0</v>
      </c>
      <c r="M164" s="170">
        <v>5.41</v>
      </c>
      <c r="N164" s="170">
        <v>1.28</v>
      </c>
      <c r="O164" s="170">
        <v>0</v>
      </c>
      <c r="P164" s="169">
        <v>655.36</v>
      </c>
      <c r="Q164" s="169">
        <v>655.36</v>
      </c>
      <c r="R164" s="169">
        <v>0</v>
      </c>
      <c r="S164" s="169">
        <v>0</v>
      </c>
      <c r="T164" s="171">
        <v>655.36</v>
      </c>
      <c r="U164" s="172" t="s">
        <v>410</v>
      </c>
    </row>
    <row r="165" spans="1:21" outlineLevel="1">
      <c r="A165" s="167" t="s">
        <v>413</v>
      </c>
      <c r="B165" s="168" t="s">
        <v>409</v>
      </c>
      <c r="C165" s="168" t="s">
        <v>275</v>
      </c>
      <c r="D165" s="168" t="s">
        <v>384</v>
      </c>
      <c r="E165" s="169">
        <v>0</v>
      </c>
      <c r="F165" s="169">
        <v>512</v>
      </c>
      <c r="G165" s="169">
        <v>0</v>
      </c>
      <c r="H165" s="169">
        <v>0</v>
      </c>
      <c r="I165" s="169">
        <v>0</v>
      </c>
      <c r="J165" s="169">
        <v>2</v>
      </c>
      <c r="K165" s="170">
        <v>0</v>
      </c>
      <c r="L165" s="170">
        <v>0</v>
      </c>
      <c r="M165" s="170">
        <v>0</v>
      </c>
      <c r="N165" s="170">
        <v>1.28</v>
      </c>
      <c r="O165" s="170">
        <v>0</v>
      </c>
      <c r="P165" s="169">
        <v>0</v>
      </c>
      <c r="Q165" s="169">
        <v>0</v>
      </c>
      <c r="R165" s="169">
        <v>0</v>
      </c>
      <c r="S165" s="169">
        <v>0</v>
      </c>
      <c r="T165" s="171">
        <v>0</v>
      </c>
      <c r="U165" s="172" t="s">
        <v>410</v>
      </c>
    </row>
    <row r="166" spans="1:21" outlineLevel="1">
      <c r="A166" s="167" t="s">
        <v>414</v>
      </c>
      <c r="B166" s="168" t="s">
        <v>409</v>
      </c>
      <c r="C166" s="168" t="s">
        <v>275</v>
      </c>
      <c r="D166" s="168" t="s">
        <v>384</v>
      </c>
      <c r="E166" s="169">
        <v>0</v>
      </c>
      <c r="F166" s="169">
        <v>4096</v>
      </c>
      <c r="G166" s="169">
        <v>0</v>
      </c>
      <c r="H166" s="169">
        <v>0</v>
      </c>
      <c r="I166" s="169">
        <v>0</v>
      </c>
      <c r="J166" s="169">
        <v>16</v>
      </c>
      <c r="K166" s="170">
        <v>0</v>
      </c>
      <c r="L166" s="170">
        <v>0</v>
      </c>
      <c r="M166" s="170">
        <v>0</v>
      </c>
      <c r="N166" s="170">
        <v>1.28</v>
      </c>
      <c r="O166" s="170">
        <v>0</v>
      </c>
      <c r="P166" s="169">
        <v>0</v>
      </c>
      <c r="Q166" s="169">
        <v>0</v>
      </c>
      <c r="R166" s="169">
        <v>0</v>
      </c>
      <c r="S166" s="169">
        <v>0</v>
      </c>
      <c r="T166" s="171">
        <v>0</v>
      </c>
      <c r="U166" s="172" t="s">
        <v>410</v>
      </c>
    </row>
    <row r="167" spans="1:21" outlineLevel="1">
      <c r="A167" s="167" t="s">
        <v>415</v>
      </c>
      <c r="B167" s="168" t="s">
        <v>409</v>
      </c>
      <c r="C167" s="168" t="s">
        <v>275</v>
      </c>
      <c r="D167" s="168" t="s">
        <v>384</v>
      </c>
      <c r="E167" s="169">
        <v>60160</v>
      </c>
      <c r="F167" s="169">
        <v>116480</v>
      </c>
      <c r="G167" s="169">
        <v>0</v>
      </c>
      <c r="H167" s="169">
        <v>0</v>
      </c>
      <c r="I167" s="169">
        <v>233</v>
      </c>
      <c r="J167" s="169">
        <v>455</v>
      </c>
      <c r="K167" s="170">
        <v>51.65</v>
      </c>
      <c r="L167" s="170">
        <v>0</v>
      </c>
      <c r="M167" s="170">
        <v>51.21</v>
      </c>
      <c r="N167" s="170">
        <v>1.28</v>
      </c>
      <c r="O167" s="170">
        <v>0</v>
      </c>
      <c r="P167" s="169">
        <v>77004.800000000003</v>
      </c>
      <c r="Q167" s="169">
        <v>77004.800000000003</v>
      </c>
      <c r="R167" s="169">
        <v>0</v>
      </c>
      <c r="S167" s="169">
        <v>0</v>
      </c>
      <c r="T167" s="171">
        <v>77004.800000000003</v>
      </c>
      <c r="U167" s="172" t="s">
        <v>410</v>
      </c>
    </row>
    <row r="168" spans="1:21" outlineLevel="1">
      <c r="A168" s="167" t="s">
        <v>416</v>
      </c>
      <c r="B168" s="168" t="s">
        <v>409</v>
      </c>
      <c r="C168" s="168" t="s">
        <v>275</v>
      </c>
      <c r="D168" s="168" t="s">
        <v>384</v>
      </c>
      <c r="E168" s="169">
        <v>0</v>
      </c>
      <c r="F168" s="169">
        <v>35840</v>
      </c>
      <c r="G168" s="169">
        <v>0</v>
      </c>
      <c r="H168" s="169">
        <v>0</v>
      </c>
      <c r="I168" s="169">
        <v>0</v>
      </c>
      <c r="J168" s="169">
        <v>87</v>
      </c>
      <c r="K168" s="170">
        <v>0</v>
      </c>
      <c r="L168" s="170">
        <v>0</v>
      </c>
      <c r="M168" s="170">
        <v>0</v>
      </c>
      <c r="N168" s="170">
        <v>1.28</v>
      </c>
      <c r="O168" s="170">
        <v>0</v>
      </c>
      <c r="P168" s="169">
        <v>0</v>
      </c>
      <c r="Q168" s="169">
        <v>0</v>
      </c>
      <c r="R168" s="169">
        <v>0</v>
      </c>
      <c r="S168" s="169">
        <v>0</v>
      </c>
      <c r="T168" s="171">
        <v>0</v>
      </c>
      <c r="U168" s="172" t="s">
        <v>410</v>
      </c>
    </row>
    <row r="169" spans="1:21">
      <c r="A169" s="173" t="s">
        <v>417</v>
      </c>
      <c r="B169" s="174"/>
      <c r="C169" s="174"/>
      <c r="D169" s="174"/>
      <c r="E169" s="175">
        <v>120803</v>
      </c>
      <c r="F169" s="175">
        <v>3707069</v>
      </c>
      <c r="G169" s="175">
        <v>0</v>
      </c>
      <c r="H169" s="175">
        <v>5080853</v>
      </c>
      <c r="I169" s="174"/>
      <c r="J169" s="174"/>
      <c r="K169" s="176"/>
      <c r="L169" s="176"/>
      <c r="M169" s="176"/>
      <c r="N169" s="176"/>
      <c r="O169" s="176"/>
      <c r="P169" s="175">
        <v>154627.84</v>
      </c>
      <c r="Q169" s="175">
        <v>154627.84</v>
      </c>
      <c r="R169" s="175">
        <v>0</v>
      </c>
      <c r="S169" s="175">
        <v>0</v>
      </c>
      <c r="T169" s="175">
        <v>154627.84</v>
      </c>
      <c r="U169" s="169"/>
    </row>
    <row r="170" spans="1:21" outlineLevel="1">
      <c r="A170" s="167" t="s">
        <v>418</v>
      </c>
      <c r="B170" s="168" t="s">
        <v>383</v>
      </c>
      <c r="C170" s="168" t="s">
        <v>275</v>
      </c>
      <c r="D170" s="168" t="s">
        <v>419</v>
      </c>
      <c r="E170" s="169">
        <v>543199</v>
      </c>
      <c r="F170" s="169">
        <v>517625</v>
      </c>
      <c r="G170" s="169">
        <v>10803.44</v>
      </c>
      <c r="H170" s="169">
        <v>16255.68</v>
      </c>
      <c r="I170" s="169">
        <v>1360</v>
      </c>
      <c r="J170" s="169">
        <v>1273</v>
      </c>
      <c r="K170" s="170">
        <v>104.94</v>
      </c>
      <c r="L170" s="170">
        <v>66.459999999999994</v>
      </c>
      <c r="M170" s="170">
        <v>106.83</v>
      </c>
      <c r="N170" s="170">
        <v>1.2</v>
      </c>
      <c r="O170" s="170">
        <v>0</v>
      </c>
      <c r="P170" s="169">
        <v>651838.80000000005</v>
      </c>
      <c r="Q170" s="169">
        <v>662642.24</v>
      </c>
      <c r="R170" s="169">
        <v>0</v>
      </c>
      <c r="S170" s="169">
        <v>0</v>
      </c>
      <c r="T170" s="171">
        <v>662642.24</v>
      </c>
      <c r="U170" s="172" t="s">
        <v>385</v>
      </c>
    </row>
    <row r="171" spans="1:21" outlineLevel="1">
      <c r="A171" s="167" t="s">
        <v>420</v>
      </c>
      <c r="B171" s="168" t="s">
        <v>421</v>
      </c>
      <c r="C171" s="168" t="s">
        <v>275</v>
      </c>
      <c r="D171" s="168" t="s">
        <v>422</v>
      </c>
      <c r="E171" s="169">
        <v>172477</v>
      </c>
      <c r="F171" s="169">
        <v>235470</v>
      </c>
      <c r="G171" s="169">
        <v>0</v>
      </c>
      <c r="H171" s="169">
        <v>0</v>
      </c>
      <c r="I171" s="169">
        <v>595</v>
      </c>
      <c r="J171" s="169">
        <v>848</v>
      </c>
      <c r="K171" s="170">
        <v>73.25</v>
      </c>
      <c r="L171" s="170">
        <v>0</v>
      </c>
      <c r="M171" s="170">
        <v>70.17</v>
      </c>
      <c r="N171" s="170">
        <v>1.34</v>
      </c>
      <c r="O171" s="170">
        <v>0</v>
      </c>
      <c r="P171" s="169">
        <v>231119.18</v>
      </c>
      <c r="Q171" s="169">
        <v>231119.18</v>
      </c>
      <c r="R171" s="169">
        <v>0</v>
      </c>
      <c r="S171" s="169">
        <v>0</v>
      </c>
      <c r="T171" s="171">
        <v>231119.18</v>
      </c>
      <c r="U171" s="172" t="s">
        <v>423</v>
      </c>
    </row>
    <row r="172" spans="1:21" outlineLevel="1">
      <c r="A172" s="167" t="s">
        <v>424</v>
      </c>
      <c r="B172" s="168" t="s">
        <v>425</v>
      </c>
      <c r="C172" s="168" t="s">
        <v>275</v>
      </c>
      <c r="D172" s="168" t="s">
        <v>426</v>
      </c>
      <c r="E172" s="169">
        <v>1186678</v>
      </c>
      <c r="F172" s="169">
        <v>1090182</v>
      </c>
      <c r="G172" s="169">
        <v>0</v>
      </c>
      <c r="H172" s="169">
        <v>0</v>
      </c>
      <c r="I172" s="169">
        <v>1210</v>
      </c>
      <c r="J172" s="169">
        <v>1088</v>
      </c>
      <c r="K172" s="170">
        <v>108.85</v>
      </c>
      <c r="L172" s="170">
        <v>0</v>
      </c>
      <c r="M172" s="170">
        <v>111.21</v>
      </c>
      <c r="N172" s="170">
        <v>1.41</v>
      </c>
      <c r="O172" s="170">
        <v>0</v>
      </c>
      <c r="P172" s="169">
        <v>1673215.98</v>
      </c>
      <c r="Q172" s="169">
        <v>1673215.98</v>
      </c>
      <c r="R172" s="169">
        <v>0</v>
      </c>
      <c r="S172" s="169">
        <v>0</v>
      </c>
      <c r="T172" s="171">
        <v>1673215.98</v>
      </c>
      <c r="U172" s="172" t="s">
        <v>427</v>
      </c>
    </row>
    <row r="173" spans="1:21">
      <c r="A173" s="173" t="s">
        <v>428</v>
      </c>
      <c r="B173" s="174"/>
      <c r="C173" s="174"/>
      <c r="D173" s="174"/>
      <c r="E173" s="175">
        <v>1902354</v>
      </c>
      <c r="F173" s="175">
        <v>1843277</v>
      </c>
      <c r="G173" s="175">
        <v>10803.44</v>
      </c>
      <c r="H173" s="175">
        <v>16255.68</v>
      </c>
      <c r="I173" s="174"/>
      <c r="J173" s="174"/>
      <c r="K173" s="176"/>
      <c r="L173" s="176"/>
      <c r="M173" s="176"/>
      <c r="N173" s="176"/>
      <c r="O173" s="176"/>
      <c r="P173" s="175">
        <v>2556173.96</v>
      </c>
      <c r="Q173" s="175">
        <v>2566977.4</v>
      </c>
      <c r="R173" s="175">
        <v>0</v>
      </c>
      <c r="S173" s="175">
        <v>0</v>
      </c>
      <c r="T173" s="175">
        <v>2566977.4</v>
      </c>
      <c r="U173" s="169"/>
    </row>
    <row r="174" spans="1:21" outlineLevel="1">
      <c r="A174" s="167" t="s">
        <v>431</v>
      </c>
      <c r="B174" s="168" t="s">
        <v>432</v>
      </c>
      <c r="C174" s="168" t="s">
        <v>275</v>
      </c>
      <c r="D174" s="168" t="s">
        <v>433</v>
      </c>
      <c r="E174" s="169">
        <v>12288</v>
      </c>
      <c r="F174" s="169">
        <v>6795</v>
      </c>
      <c r="G174" s="169">
        <v>0</v>
      </c>
      <c r="H174" s="169">
        <v>0</v>
      </c>
      <c r="I174" s="169">
        <v>17</v>
      </c>
      <c r="J174" s="169">
        <v>14</v>
      </c>
      <c r="K174" s="170">
        <v>180.84</v>
      </c>
      <c r="L174" s="170">
        <v>0</v>
      </c>
      <c r="M174" s="170">
        <v>121.43</v>
      </c>
      <c r="N174" s="170">
        <v>1.08</v>
      </c>
      <c r="O174" s="170">
        <v>0</v>
      </c>
      <c r="P174" s="169">
        <v>13271.04</v>
      </c>
      <c r="Q174" s="169">
        <v>13271.04</v>
      </c>
      <c r="R174" s="169">
        <v>0</v>
      </c>
      <c r="S174" s="169">
        <v>0</v>
      </c>
      <c r="T174" s="171">
        <v>13271.04</v>
      </c>
      <c r="U174" s="172" t="s">
        <v>434</v>
      </c>
    </row>
    <row r="175" spans="1:21" outlineLevel="1">
      <c r="A175" s="167" t="s">
        <v>435</v>
      </c>
      <c r="B175" s="168" t="s">
        <v>386</v>
      </c>
      <c r="C175" s="168" t="s">
        <v>275</v>
      </c>
      <c r="D175" s="168" t="s">
        <v>430</v>
      </c>
      <c r="E175" s="169">
        <v>3910261</v>
      </c>
      <c r="F175" s="169">
        <v>3977785</v>
      </c>
      <c r="G175" s="169">
        <v>171941.88</v>
      </c>
      <c r="H175" s="169">
        <v>21466.91</v>
      </c>
      <c r="I175" s="169">
        <v>2470</v>
      </c>
      <c r="J175" s="169">
        <v>2414</v>
      </c>
      <c r="K175" s="170">
        <v>98.3</v>
      </c>
      <c r="L175" s="170">
        <v>800.96</v>
      </c>
      <c r="M175" s="170">
        <v>102.32</v>
      </c>
      <c r="N175" s="170">
        <v>1.02</v>
      </c>
      <c r="O175" s="170">
        <v>0</v>
      </c>
      <c r="P175" s="169">
        <v>3988466.22</v>
      </c>
      <c r="Q175" s="169">
        <v>4160408.1</v>
      </c>
      <c r="R175" s="169">
        <v>0</v>
      </c>
      <c r="S175" s="169">
        <v>0</v>
      </c>
      <c r="T175" s="171">
        <v>4160408.1</v>
      </c>
      <c r="U175" s="172" t="s">
        <v>387</v>
      </c>
    </row>
    <row r="176" spans="1:21" outlineLevel="1">
      <c r="A176" s="167" t="s">
        <v>437</v>
      </c>
      <c r="B176" s="168" t="s">
        <v>386</v>
      </c>
      <c r="C176" s="168" t="s">
        <v>275</v>
      </c>
      <c r="D176" s="168" t="s">
        <v>384</v>
      </c>
      <c r="E176" s="169">
        <v>0</v>
      </c>
      <c r="F176" s="169">
        <v>10790</v>
      </c>
      <c r="G176" s="169">
        <v>0</v>
      </c>
      <c r="H176" s="169">
        <v>0</v>
      </c>
      <c r="I176" s="169">
        <v>0</v>
      </c>
      <c r="J176" s="169">
        <v>5</v>
      </c>
      <c r="K176" s="170">
        <v>0</v>
      </c>
      <c r="L176" s="170">
        <v>0</v>
      </c>
      <c r="M176" s="170">
        <v>0</v>
      </c>
      <c r="N176" s="170">
        <v>1.05</v>
      </c>
      <c r="O176" s="170">
        <v>0</v>
      </c>
      <c r="P176" s="169">
        <v>0</v>
      </c>
      <c r="Q176" s="169">
        <v>0</v>
      </c>
      <c r="R176" s="169">
        <v>0</v>
      </c>
      <c r="S176" s="169">
        <v>0</v>
      </c>
      <c r="T176" s="171">
        <v>0</v>
      </c>
      <c r="U176" s="172" t="s">
        <v>387</v>
      </c>
    </row>
    <row r="177" spans="1:21" outlineLevel="1">
      <c r="A177" s="167" t="s">
        <v>438</v>
      </c>
      <c r="B177" s="168" t="s">
        <v>439</v>
      </c>
      <c r="C177" s="168" t="s">
        <v>275</v>
      </c>
      <c r="D177" s="168" t="s">
        <v>430</v>
      </c>
      <c r="E177" s="169">
        <v>100699</v>
      </c>
      <c r="F177" s="169">
        <v>57713</v>
      </c>
      <c r="G177" s="169">
        <v>0</v>
      </c>
      <c r="H177" s="169">
        <v>0</v>
      </c>
      <c r="I177" s="169">
        <v>119</v>
      </c>
      <c r="J177" s="169">
        <v>81</v>
      </c>
      <c r="K177" s="170">
        <v>174.48</v>
      </c>
      <c r="L177" s="170">
        <v>0</v>
      </c>
      <c r="M177" s="170">
        <v>146.91</v>
      </c>
      <c r="N177" s="170">
        <v>1.04</v>
      </c>
      <c r="O177" s="170">
        <v>0</v>
      </c>
      <c r="P177" s="169">
        <v>104726.96</v>
      </c>
      <c r="Q177" s="169">
        <v>104726.96</v>
      </c>
      <c r="R177" s="169">
        <v>0</v>
      </c>
      <c r="S177" s="169">
        <v>0</v>
      </c>
      <c r="T177" s="171">
        <v>104726.96</v>
      </c>
      <c r="U177" s="172" t="s">
        <v>440</v>
      </c>
    </row>
    <row r="178" spans="1:21" outlineLevel="1">
      <c r="A178" s="167" t="s">
        <v>435</v>
      </c>
      <c r="B178" s="168" t="s">
        <v>441</v>
      </c>
      <c r="C178" s="168" t="s">
        <v>275</v>
      </c>
      <c r="D178" s="168" t="s">
        <v>430</v>
      </c>
      <c r="E178" s="169">
        <v>655469</v>
      </c>
      <c r="F178" s="169">
        <v>435286</v>
      </c>
      <c r="G178" s="169">
        <v>0</v>
      </c>
      <c r="H178" s="169">
        <v>0</v>
      </c>
      <c r="I178" s="169">
        <v>349</v>
      </c>
      <c r="J178" s="169">
        <v>312</v>
      </c>
      <c r="K178" s="170">
        <v>150.58000000000001</v>
      </c>
      <c r="L178" s="170">
        <v>0</v>
      </c>
      <c r="M178" s="170">
        <v>111.86</v>
      </c>
      <c r="N178" s="170">
        <v>1.02</v>
      </c>
      <c r="O178" s="170">
        <v>0</v>
      </c>
      <c r="P178" s="169">
        <v>668578.38</v>
      </c>
      <c r="Q178" s="169">
        <v>668578.38</v>
      </c>
      <c r="R178" s="169">
        <v>0</v>
      </c>
      <c r="S178" s="169">
        <v>0</v>
      </c>
      <c r="T178" s="171">
        <v>668578.38</v>
      </c>
      <c r="U178" s="172" t="s">
        <v>442</v>
      </c>
    </row>
    <row r="179" spans="1:21" outlineLevel="1">
      <c r="A179" s="167" t="s">
        <v>435</v>
      </c>
      <c r="B179" s="168" t="s">
        <v>443</v>
      </c>
      <c r="C179" s="168" t="s">
        <v>275</v>
      </c>
      <c r="D179" s="168" t="s">
        <v>430</v>
      </c>
      <c r="E179" s="169">
        <v>500568</v>
      </c>
      <c r="F179" s="169">
        <v>459249</v>
      </c>
      <c r="G179" s="169">
        <v>50432.23</v>
      </c>
      <c r="H179" s="169">
        <v>77394.13</v>
      </c>
      <c r="I179" s="169">
        <v>579</v>
      </c>
      <c r="J179" s="169">
        <v>553</v>
      </c>
      <c r="K179" s="170">
        <v>109</v>
      </c>
      <c r="L179" s="170">
        <v>65.16</v>
      </c>
      <c r="M179" s="170">
        <v>104.7</v>
      </c>
      <c r="N179" s="170">
        <v>1.02</v>
      </c>
      <c r="O179" s="170">
        <v>0</v>
      </c>
      <c r="P179" s="169">
        <v>510579.36</v>
      </c>
      <c r="Q179" s="169">
        <v>561011.59</v>
      </c>
      <c r="R179" s="169">
        <v>0</v>
      </c>
      <c r="S179" s="169">
        <v>0</v>
      </c>
      <c r="T179" s="171">
        <v>561011.59</v>
      </c>
      <c r="U179" s="172" t="s">
        <v>444</v>
      </c>
    </row>
    <row r="180" spans="1:21" outlineLevel="1">
      <c r="A180" s="167" t="s">
        <v>435</v>
      </c>
      <c r="B180" s="168" t="s">
        <v>445</v>
      </c>
      <c r="C180" s="168" t="s">
        <v>275</v>
      </c>
      <c r="D180" s="168" t="s">
        <v>430</v>
      </c>
      <c r="E180" s="169">
        <v>3109486</v>
      </c>
      <c r="F180" s="169">
        <v>2642442</v>
      </c>
      <c r="G180" s="169">
        <v>1290426.1200000001</v>
      </c>
      <c r="H180" s="169">
        <v>868053.81</v>
      </c>
      <c r="I180" s="169">
        <v>1095</v>
      </c>
      <c r="J180" s="169">
        <v>962</v>
      </c>
      <c r="K180" s="170">
        <v>117.67</v>
      </c>
      <c r="L180" s="170">
        <v>148.66</v>
      </c>
      <c r="M180" s="170">
        <v>113.83</v>
      </c>
      <c r="N180" s="170">
        <v>1.02</v>
      </c>
      <c r="O180" s="170">
        <v>0</v>
      </c>
      <c r="P180" s="169">
        <v>3171675.72</v>
      </c>
      <c r="Q180" s="169">
        <v>4462101.84</v>
      </c>
      <c r="R180" s="169">
        <v>0</v>
      </c>
      <c r="S180" s="169">
        <v>0</v>
      </c>
      <c r="T180" s="171">
        <v>4462101.84</v>
      </c>
      <c r="U180" s="172" t="s">
        <v>446</v>
      </c>
    </row>
    <row r="181" spans="1:21" outlineLevel="1">
      <c r="A181" s="167" t="s">
        <v>447</v>
      </c>
      <c r="B181" s="168" t="s">
        <v>445</v>
      </c>
      <c r="C181" s="168" t="s">
        <v>275</v>
      </c>
      <c r="D181" s="168" t="s">
        <v>422</v>
      </c>
      <c r="E181" s="169">
        <v>1118880</v>
      </c>
      <c r="F181" s="169">
        <v>981275</v>
      </c>
      <c r="G181" s="169">
        <v>0</v>
      </c>
      <c r="H181" s="169">
        <v>0</v>
      </c>
      <c r="I181" s="169">
        <v>414</v>
      </c>
      <c r="J181" s="169">
        <v>364</v>
      </c>
      <c r="K181" s="170">
        <v>114.02</v>
      </c>
      <c r="L181" s="170">
        <v>0</v>
      </c>
      <c r="M181" s="170">
        <v>113.74</v>
      </c>
      <c r="N181" s="170">
        <v>1.18</v>
      </c>
      <c r="O181" s="170">
        <v>0</v>
      </c>
      <c r="P181" s="169">
        <v>1320278.3999999999</v>
      </c>
      <c r="Q181" s="169">
        <v>1320278.3999999999</v>
      </c>
      <c r="R181" s="169">
        <v>0</v>
      </c>
      <c r="S181" s="169">
        <v>0</v>
      </c>
      <c r="T181" s="171">
        <v>1320278.3999999999</v>
      </c>
      <c r="U181" s="172" t="s">
        <v>446</v>
      </c>
    </row>
    <row r="182" spans="1:21" outlineLevel="1">
      <c r="A182" s="167" t="s">
        <v>435</v>
      </c>
      <c r="B182" s="168" t="s">
        <v>448</v>
      </c>
      <c r="C182" s="168" t="s">
        <v>275</v>
      </c>
      <c r="D182" s="168" t="s">
        <v>430</v>
      </c>
      <c r="E182" s="169">
        <v>22822</v>
      </c>
      <c r="F182" s="169">
        <v>19594</v>
      </c>
      <c r="G182" s="169">
        <v>0</v>
      </c>
      <c r="H182" s="169">
        <v>187.08</v>
      </c>
      <c r="I182" s="169">
        <v>52</v>
      </c>
      <c r="J182" s="169">
        <v>47</v>
      </c>
      <c r="K182" s="170">
        <v>116.47</v>
      </c>
      <c r="L182" s="170">
        <v>0</v>
      </c>
      <c r="M182" s="170">
        <v>110.64</v>
      </c>
      <c r="N182" s="170">
        <v>1.02</v>
      </c>
      <c r="O182" s="170">
        <v>0</v>
      </c>
      <c r="P182" s="169">
        <v>23278.44</v>
      </c>
      <c r="Q182" s="169">
        <v>23278.44</v>
      </c>
      <c r="R182" s="169">
        <v>0</v>
      </c>
      <c r="S182" s="169">
        <v>0</v>
      </c>
      <c r="T182" s="171">
        <v>23278.44</v>
      </c>
      <c r="U182" s="172" t="s">
        <v>449</v>
      </c>
    </row>
    <row r="183" spans="1:21" outlineLevel="1">
      <c r="A183" s="167" t="s">
        <v>450</v>
      </c>
      <c r="B183" s="168" t="s">
        <v>389</v>
      </c>
      <c r="C183" s="168" t="s">
        <v>275</v>
      </c>
      <c r="D183" s="168" t="s">
        <v>430</v>
      </c>
      <c r="E183" s="169">
        <v>2888985</v>
      </c>
      <c r="F183" s="169">
        <v>3209727</v>
      </c>
      <c r="G183" s="169">
        <v>468416.77</v>
      </c>
      <c r="H183" s="169">
        <v>123106.8</v>
      </c>
      <c r="I183" s="169">
        <v>1523</v>
      </c>
      <c r="J183" s="169">
        <v>1370</v>
      </c>
      <c r="K183" s="170">
        <v>90.01</v>
      </c>
      <c r="L183" s="170">
        <v>380.5</v>
      </c>
      <c r="M183" s="170">
        <v>111.17</v>
      </c>
      <c r="N183" s="170">
        <v>1.08</v>
      </c>
      <c r="O183" s="170">
        <v>0</v>
      </c>
      <c r="P183" s="169">
        <v>3120103.8</v>
      </c>
      <c r="Q183" s="169">
        <v>3588520.57</v>
      </c>
      <c r="R183" s="169">
        <v>0</v>
      </c>
      <c r="S183" s="169">
        <v>0</v>
      </c>
      <c r="T183" s="171">
        <v>3588520.57</v>
      </c>
      <c r="U183" s="172" t="s">
        <v>390</v>
      </c>
    </row>
    <row r="184" spans="1:21" outlineLevel="1">
      <c r="A184" s="167" t="s">
        <v>453</v>
      </c>
      <c r="B184" s="168" t="s">
        <v>451</v>
      </c>
      <c r="C184" s="168" t="s">
        <v>275</v>
      </c>
      <c r="D184" s="168" t="s">
        <v>430</v>
      </c>
      <c r="E184" s="169">
        <v>341158</v>
      </c>
      <c r="F184" s="169">
        <v>299133</v>
      </c>
      <c r="G184" s="169">
        <v>43065.62</v>
      </c>
      <c r="H184" s="169">
        <v>20851.060000000001</v>
      </c>
      <c r="I184" s="169">
        <v>411</v>
      </c>
      <c r="J184" s="169">
        <v>377</v>
      </c>
      <c r="K184" s="170">
        <v>114.05</v>
      </c>
      <c r="L184" s="170">
        <v>206.54</v>
      </c>
      <c r="M184" s="170">
        <v>109.02</v>
      </c>
      <c r="N184" s="170">
        <v>1.06</v>
      </c>
      <c r="O184" s="170">
        <v>0</v>
      </c>
      <c r="P184" s="169">
        <v>361627.48</v>
      </c>
      <c r="Q184" s="169">
        <v>404693.1</v>
      </c>
      <c r="R184" s="169">
        <v>0</v>
      </c>
      <c r="S184" s="169">
        <v>0</v>
      </c>
      <c r="T184" s="171">
        <v>404693.1</v>
      </c>
      <c r="U184" s="172" t="s">
        <v>452</v>
      </c>
    </row>
    <row r="185" spans="1:21" outlineLevel="1">
      <c r="A185" s="167" t="s">
        <v>435</v>
      </c>
      <c r="B185" s="168" t="s">
        <v>454</v>
      </c>
      <c r="C185" s="168" t="s">
        <v>275</v>
      </c>
      <c r="D185" s="168" t="s">
        <v>430</v>
      </c>
      <c r="E185" s="169">
        <v>1024502</v>
      </c>
      <c r="F185" s="169">
        <v>883106</v>
      </c>
      <c r="G185" s="169">
        <v>18735.23</v>
      </c>
      <c r="H185" s="169">
        <v>14808.13</v>
      </c>
      <c r="I185" s="169">
        <v>677</v>
      </c>
      <c r="J185" s="169">
        <v>591</v>
      </c>
      <c r="K185" s="170">
        <v>116.01</v>
      </c>
      <c r="L185" s="170">
        <v>126.52</v>
      </c>
      <c r="M185" s="170">
        <v>114.55</v>
      </c>
      <c r="N185" s="170">
        <v>1.02</v>
      </c>
      <c r="O185" s="170">
        <v>0</v>
      </c>
      <c r="P185" s="169">
        <v>1044992.04</v>
      </c>
      <c r="Q185" s="169">
        <v>1063727.27</v>
      </c>
      <c r="R185" s="169">
        <v>0</v>
      </c>
      <c r="S185" s="169">
        <v>0</v>
      </c>
      <c r="T185" s="171">
        <v>1063727.27</v>
      </c>
      <c r="U185" s="172" t="s">
        <v>455</v>
      </c>
    </row>
    <row r="186" spans="1:21" outlineLevel="1">
      <c r="A186" s="167" t="s">
        <v>435</v>
      </c>
      <c r="B186" s="168" t="s">
        <v>456</v>
      </c>
      <c r="C186" s="168" t="s">
        <v>275</v>
      </c>
      <c r="D186" s="168" t="s">
        <v>430</v>
      </c>
      <c r="E186" s="169">
        <v>71702</v>
      </c>
      <c r="F186" s="169">
        <v>60867</v>
      </c>
      <c r="G186" s="169">
        <v>2741.04</v>
      </c>
      <c r="H186" s="169">
        <v>2692.09</v>
      </c>
      <c r="I186" s="169">
        <v>78</v>
      </c>
      <c r="J186" s="169">
        <v>65</v>
      </c>
      <c r="K186" s="170">
        <v>117.8</v>
      </c>
      <c r="L186" s="170">
        <v>101.82</v>
      </c>
      <c r="M186" s="170">
        <v>120</v>
      </c>
      <c r="N186" s="170">
        <v>1.02</v>
      </c>
      <c r="O186" s="170">
        <v>0</v>
      </c>
      <c r="P186" s="169">
        <v>73136.039999999994</v>
      </c>
      <c r="Q186" s="169">
        <v>75877.08</v>
      </c>
      <c r="R186" s="169">
        <v>0</v>
      </c>
      <c r="S186" s="169">
        <v>0</v>
      </c>
      <c r="T186" s="171">
        <v>75877.08</v>
      </c>
      <c r="U186" s="172" t="s">
        <v>457</v>
      </c>
    </row>
    <row r="187" spans="1:21" outlineLevel="1">
      <c r="A187" s="167" t="s">
        <v>435</v>
      </c>
      <c r="B187" s="168" t="s">
        <v>67</v>
      </c>
      <c r="C187" s="168" t="s">
        <v>275</v>
      </c>
      <c r="D187" s="168" t="s">
        <v>430</v>
      </c>
      <c r="E187" s="169">
        <v>892464</v>
      </c>
      <c r="F187" s="169">
        <v>657587</v>
      </c>
      <c r="G187" s="169">
        <v>67647.47</v>
      </c>
      <c r="H187" s="169">
        <v>1391.81</v>
      </c>
      <c r="I187" s="169">
        <v>482</v>
      </c>
      <c r="J187" s="169">
        <v>398</v>
      </c>
      <c r="K187" s="170">
        <v>135.72</v>
      </c>
      <c r="L187" s="170">
        <v>4860.3999999999996</v>
      </c>
      <c r="M187" s="170">
        <v>121.11</v>
      </c>
      <c r="N187" s="170">
        <v>1.02</v>
      </c>
      <c r="O187" s="170">
        <v>0</v>
      </c>
      <c r="P187" s="169">
        <v>910313.28</v>
      </c>
      <c r="Q187" s="169">
        <v>977960.75</v>
      </c>
      <c r="R187" s="169">
        <v>0</v>
      </c>
      <c r="S187" s="169">
        <v>0</v>
      </c>
      <c r="T187" s="171">
        <v>977960.75</v>
      </c>
      <c r="U187" s="172" t="s">
        <v>458</v>
      </c>
    </row>
    <row r="188" spans="1:21" outlineLevel="1">
      <c r="A188" s="167" t="s">
        <v>438</v>
      </c>
      <c r="B188" s="168" t="s">
        <v>459</v>
      </c>
      <c r="C188" s="168" t="s">
        <v>275</v>
      </c>
      <c r="D188" s="168" t="s">
        <v>430</v>
      </c>
      <c r="E188" s="169">
        <v>1286738</v>
      </c>
      <c r="F188" s="169">
        <v>1134836</v>
      </c>
      <c r="G188" s="169">
        <v>4671688.92</v>
      </c>
      <c r="H188" s="169">
        <v>1711899.77</v>
      </c>
      <c r="I188" s="169">
        <v>657</v>
      </c>
      <c r="J188" s="169">
        <v>623</v>
      </c>
      <c r="K188" s="170">
        <v>113.39</v>
      </c>
      <c r="L188" s="170">
        <v>272.89999999999998</v>
      </c>
      <c r="M188" s="170">
        <v>105.46</v>
      </c>
      <c r="N188" s="170">
        <v>1.04</v>
      </c>
      <c r="O188" s="170">
        <v>0</v>
      </c>
      <c r="P188" s="169">
        <v>1338207.52</v>
      </c>
      <c r="Q188" s="169">
        <v>6009896.4400000004</v>
      </c>
      <c r="R188" s="169">
        <v>0</v>
      </c>
      <c r="S188" s="169">
        <v>0</v>
      </c>
      <c r="T188" s="171">
        <v>6009896.4400000004</v>
      </c>
      <c r="U188" s="172" t="s">
        <v>460</v>
      </c>
    </row>
    <row r="189" spans="1:21" outlineLevel="1">
      <c r="A189" s="167" t="s">
        <v>435</v>
      </c>
      <c r="B189" s="168" t="s">
        <v>461</v>
      </c>
      <c r="C189" s="168" t="s">
        <v>275</v>
      </c>
      <c r="D189" s="168" t="s">
        <v>430</v>
      </c>
      <c r="E189" s="169">
        <v>100409</v>
      </c>
      <c r="F189" s="169">
        <v>0</v>
      </c>
      <c r="G189" s="169">
        <v>207.7</v>
      </c>
      <c r="H189" s="169">
        <v>0</v>
      </c>
      <c r="I189" s="169">
        <v>102</v>
      </c>
      <c r="J189" s="169">
        <v>0</v>
      </c>
      <c r="K189" s="170">
        <v>0</v>
      </c>
      <c r="L189" s="170">
        <v>0</v>
      </c>
      <c r="M189" s="170">
        <v>0</v>
      </c>
      <c r="N189" s="170">
        <v>1.02</v>
      </c>
      <c r="O189" s="170">
        <v>0</v>
      </c>
      <c r="P189" s="169">
        <v>102417.18</v>
      </c>
      <c r="Q189" s="169">
        <v>102624.88</v>
      </c>
      <c r="R189" s="169">
        <v>0</v>
      </c>
      <c r="S189" s="169">
        <v>0</v>
      </c>
      <c r="T189" s="171">
        <v>102624.88</v>
      </c>
      <c r="U189" s="172" t="s">
        <v>462</v>
      </c>
    </row>
    <row r="190" spans="1:21" outlineLevel="1">
      <c r="A190" s="167" t="s">
        <v>435</v>
      </c>
      <c r="B190" s="168" t="s">
        <v>463</v>
      </c>
      <c r="C190" s="168" t="s">
        <v>275</v>
      </c>
      <c r="D190" s="168" t="s">
        <v>430</v>
      </c>
      <c r="E190" s="169">
        <v>59557</v>
      </c>
      <c r="F190" s="169">
        <v>34798</v>
      </c>
      <c r="G190" s="169">
        <v>0</v>
      </c>
      <c r="H190" s="169">
        <v>0</v>
      </c>
      <c r="I190" s="169">
        <v>34</v>
      </c>
      <c r="J190" s="169">
        <v>46</v>
      </c>
      <c r="K190" s="170">
        <v>171.15</v>
      </c>
      <c r="L190" s="170">
        <v>0</v>
      </c>
      <c r="M190" s="170">
        <v>73.91</v>
      </c>
      <c r="N190" s="170">
        <v>1.02</v>
      </c>
      <c r="O190" s="170">
        <v>0</v>
      </c>
      <c r="P190" s="169">
        <v>60748.14</v>
      </c>
      <c r="Q190" s="169">
        <v>60748.14</v>
      </c>
      <c r="R190" s="169">
        <v>0</v>
      </c>
      <c r="S190" s="169">
        <v>0</v>
      </c>
      <c r="T190" s="171">
        <v>60748.14</v>
      </c>
      <c r="U190" s="172" t="s">
        <v>464</v>
      </c>
    </row>
    <row r="191" spans="1:21" outlineLevel="1">
      <c r="A191" s="167" t="s">
        <v>465</v>
      </c>
      <c r="B191" s="168" t="s">
        <v>96</v>
      </c>
      <c r="C191" s="168" t="s">
        <v>275</v>
      </c>
      <c r="D191" s="168" t="s">
        <v>422</v>
      </c>
      <c r="E191" s="169">
        <v>492</v>
      </c>
      <c r="F191" s="169">
        <v>2214</v>
      </c>
      <c r="G191" s="169">
        <v>0</v>
      </c>
      <c r="H191" s="169">
        <v>0</v>
      </c>
      <c r="I191" s="169">
        <v>2</v>
      </c>
      <c r="J191" s="169">
        <v>9</v>
      </c>
      <c r="K191" s="170">
        <v>22.22</v>
      </c>
      <c r="L191" s="170">
        <v>0</v>
      </c>
      <c r="M191" s="170">
        <v>22.22</v>
      </c>
      <c r="N191" s="170">
        <v>1</v>
      </c>
      <c r="O191" s="170">
        <v>0</v>
      </c>
      <c r="P191" s="169">
        <v>492</v>
      </c>
      <c r="Q191" s="169">
        <v>492</v>
      </c>
      <c r="R191" s="169">
        <v>0</v>
      </c>
      <c r="S191" s="169">
        <v>0</v>
      </c>
      <c r="T191" s="171">
        <v>492</v>
      </c>
      <c r="U191" s="172" t="s">
        <v>393</v>
      </c>
    </row>
    <row r="192" spans="1:21" outlineLevel="1">
      <c r="A192" s="167" t="s">
        <v>453</v>
      </c>
      <c r="B192" s="168" t="s">
        <v>96</v>
      </c>
      <c r="C192" s="168" t="s">
        <v>275</v>
      </c>
      <c r="D192" s="168" t="s">
        <v>430</v>
      </c>
      <c r="E192" s="169">
        <v>4159041</v>
      </c>
      <c r="F192" s="169">
        <v>3430644</v>
      </c>
      <c r="G192" s="169">
        <v>1025826</v>
      </c>
      <c r="H192" s="169">
        <v>482892.83</v>
      </c>
      <c r="I192" s="169">
        <v>1378</v>
      </c>
      <c r="J192" s="169">
        <v>1247</v>
      </c>
      <c r="K192" s="170">
        <v>121.23</v>
      </c>
      <c r="L192" s="170">
        <v>212.43</v>
      </c>
      <c r="M192" s="170">
        <v>110.51</v>
      </c>
      <c r="N192" s="170">
        <v>1.06</v>
      </c>
      <c r="O192" s="170">
        <v>0</v>
      </c>
      <c r="P192" s="169">
        <v>4408583.46</v>
      </c>
      <c r="Q192" s="169">
        <v>5434409.46</v>
      </c>
      <c r="R192" s="169">
        <v>0</v>
      </c>
      <c r="S192" s="169">
        <v>0</v>
      </c>
      <c r="T192" s="171">
        <v>5434409.46</v>
      </c>
      <c r="U192" s="172" t="s">
        <v>393</v>
      </c>
    </row>
    <row r="193" spans="1:21" outlineLevel="1">
      <c r="A193" s="167" t="s">
        <v>435</v>
      </c>
      <c r="B193" s="168" t="s">
        <v>466</v>
      </c>
      <c r="C193" s="168" t="s">
        <v>275</v>
      </c>
      <c r="D193" s="168" t="s">
        <v>430</v>
      </c>
      <c r="E193" s="169">
        <v>3237</v>
      </c>
      <c r="F193" s="169">
        <v>2246</v>
      </c>
      <c r="G193" s="169">
        <v>0</v>
      </c>
      <c r="H193" s="169">
        <v>0</v>
      </c>
      <c r="I193" s="169">
        <v>5</v>
      </c>
      <c r="J193" s="169">
        <v>4</v>
      </c>
      <c r="K193" s="170">
        <v>144.12</v>
      </c>
      <c r="L193" s="170">
        <v>0</v>
      </c>
      <c r="M193" s="170">
        <v>125</v>
      </c>
      <c r="N193" s="170">
        <v>1.02</v>
      </c>
      <c r="O193" s="170">
        <v>0</v>
      </c>
      <c r="P193" s="169">
        <v>3301.74</v>
      </c>
      <c r="Q193" s="169">
        <v>3301.74</v>
      </c>
      <c r="R193" s="169">
        <v>0</v>
      </c>
      <c r="S193" s="169">
        <v>0</v>
      </c>
      <c r="T193" s="171">
        <v>3301.74</v>
      </c>
      <c r="U193" s="172" t="s">
        <v>467</v>
      </c>
    </row>
    <row r="194" spans="1:21" outlineLevel="1">
      <c r="A194" s="167" t="s">
        <v>438</v>
      </c>
      <c r="B194" s="168" t="s">
        <v>126</v>
      </c>
      <c r="C194" s="168" t="s">
        <v>275</v>
      </c>
      <c r="D194" s="168" t="s">
        <v>430</v>
      </c>
      <c r="E194" s="169">
        <v>2920077</v>
      </c>
      <c r="F194" s="169">
        <v>2775602</v>
      </c>
      <c r="G194" s="169">
        <v>275612.01</v>
      </c>
      <c r="H194" s="169">
        <v>306228.96000000002</v>
      </c>
      <c r="I194" s="169">
        <v>1498</v>
      </c>
      <c r="J194" s="169">
        <v>1364</v>
      </c>
      <c r="K194" s="170">
        <v>105.21</v>
      </c>
      <c r="L194" s="170">
        <v>90</v>
      </c>
      <c r="M194" s="170">
        <v>109.82</v>
      </c>
      <c r="N194" s="170">
        <v>1.04</v>
      </c>
      <c r="O194" s="170">
        <v>0</v>
      </c>
      <c r="P194" s="169">
        <v>3036880.08</v>
      </c>
      <c r="Q194" s="169">
        <v>3312492.09</v>
      </c>
      <c r="R194" s="169">
        <v>0</v>
      </c>
      <c r="S194" s="169">
        <v>0</v>
      </c>
      <c r="T194" s="171">
        <v>3312492.09</v>
      </c>
      <c r="U194" s="172" t="s">
        <v>468</v>
      </c>
    </row>
    <row r="195" spans="1:21" outlineLevel="1">
      <c r="A195" s="167" t="s">
        <v>435</v>
      </c>
      <c r="B195" s="168" t="s">
        <v>469</v>
      </c>
      <c r="C195" s="168" t="s">
        <v>275</v>
      </c>
      <c r="D195" s="168" t="s">
        <v>430</v>
      </c>
      <c r="E195" s="169">
        <v>1387962</v>
      </c>
      <c r="F195" s="169">
        <v>950524</v>
      </c>
      <c r="G195" s="169">
        <v>0</v>
      </c>
      <c r="H195" s="169">
        <v>0</v>
      </c>
      <c r="I195" s="169">
        <v>376</v>
      </c>
      <c r="J195" s="169">
        <v>256</v>
      </c>
      <c r="K195" s="170">
        <v>146.02000000000001</v>
      </c>
      <c r="L195" s="170">
        <v>0</v>
      </c>
      <c r="M195" s="170">
        <v>146.88</v>
      </c>
      <c r="N195" s="170">
        <v>1.02</v>
      </c>
      <c r="O195" s="170">
        <v>0</v>
      </c>
      <c r="P195" s="169">
        <v>1415721.24</v>
      </c>
      <c r="Q195" s="169">
        <v>1415721.24</v>
      </c>
      <c r="R195" s="169">
        <v>0</v>
      </c>
      <c r="S195" s="169">
        <v>0</v>
      </c>
      <c r="T195" s="171">
        <v>1415721.24</v>
      </c>
      <c r="U195" s="172" t="s">
        <v>470</v>
      </c>
    </row>
    <row r="196" spans="1:21" outlineLevel="1">
      <c r="A196" s="167" t="s">
        <v>438</v>
      </c>
      <c r="B196" s="168" t="s">
        <v>157</v>
      </c>
      <c r="C196" s="168" t="s">
        <v>275</v>
      </c>
      <c r="D196" s="168" t="s">
        <v>430</v>
      </c>
      <c r="E196" s="169">
        <v>2083251</v>
      </c>
      <c r="F196" s="169">
        <v>1858640</v>
      </c>
      <c r="G196" s="169">
        <v>1806089.41</v>
      </c>
      <c r="H196" s="169">
        <v>1434743.9</v>
      </c>
      <c r="I196" s="169">
        <v>1499</v>
      </c>
      <c r="J196" s="169">
        <v>1415</v>
      </c>
      <c r="K196" s="170">
        <v>112.08</v>
      </c>
      <c r="L196" s="170">
        <v>125.88</v>
      </c>
      <c r="M196" s="170">
        <v>105.94</v>
      </c>
      <c r="N196" s="170">
        <v>1.04</v>
      </c>
      <c r="O196" s="170">
        <v>0</v>
      </c>
      <c r="P196" s="169">
        <v>2166581.04</v>
      </c>
      <c r="Q196" s="169">
        <v>3972670.45</v>
      </c>
      <c r="R196" s="169">
        <v>0</v>
      </c>
      <c r="S196" s="169">
        <v>0</v>
      </c>
      <c r="T196" s="171">
        <v>3972670.45</v>
      </c>
      <c r="U196" s="172" t="s">
        <v>471</v>
      </c>
    </row>
    <row r="197" spans="1:21" outlineLevel="1">
      <c r="A197" s="167" t="s">
        <v>472</v>
      </c>
      <c r="B197" s="168" t="s">
        <v>473</v>
      </c>
      <c r="C197" s="168" t="s">
        <v>275</v>
      </c>
      <c r="D197" s="168" t="s">
        <v>474</v>
      </c>
      <c r="E197" s="169">
        <v>811433</v>
      </c>
      <c r="F197" s="169">
        <v>762121</v>
      </c>
      <c r="G197" s="169">
        <v>4571.3599999999997</v>
      </c>
      <c r="H197" s="169">
        <v>2106.84</v>
      </c>
      <c r="I197" s="169">
        <v>621</v>
      </c>
      <c r="J197" s="169">
        <v>587</v>
      </c>
      <c r="K197" s="170">
        <v>106.47</v>
      </c>
      <c r="L197" s="170">
        <v>216.98</v>
      </c>
      <c r="M197" s="170">
        <v>105.79</v>
      </c>
      <c r="N197" s="170">
        <v>1.02</v>
      </c>
      <c r="O197" s="170">
        <v>0</v>
      </c>
      <c r="P197" s="169">
        <v>827661.66</v>
      </c>
      <c r="Q197" s="169">
        <v>832233.02</v>
      </c>
      <c r="R197" s="169">
        <v>0</v>
      </c>
      <c r="S197" s="169">
        <v>0</v>
      </c>
      <c r="T197" s="171">
        <v>832233.02</v>
      </c>
      <c r="U197" s="172" t="s">
        <v>475</v>
      </c>
    </row>
    <row r="198" spans="1:21" outlineLevel="1">
      <c r="A198" s="167" t="s">
        <v>476</v>
      </c>
      <c r="B198" s="168" t="s">
        <v>477</v>
      </c>
      <c r="C198" s="168" t="s">
        <v>275</v>
      </c>
      <c r="D198" s="168" t="s">
        <v>474</v>
      </c>
      <c r="E198" s="169">
        <v>384884</v>
      </c>
      <c r="F198" s="169">
        <v>588577</v>
      </c>
      <c r="G198" s="169">
        <v>0</v>
      </c>
      <c r="H198" s="169">
        <v>0</v>
      </c>
      <c r="I198" s="169">
        <v>153</v>
      </c>
      <c r="J198" s="169">
        <v>207</v>
      </c>
      <c r="K198" s="170">
        <v>65.39</v>
      </c>
      <c r="L198" s="170">
        <v>0</v>
      </c>
      <c r="M198" s="170">
        <v>73.91</v>
      </c>
      <c r="N198" s="170">
        <v>1.08</v>
      </c>
      <c r="O198" s="170">
        <v>0</v>
      </c>
      <c r="P198" s="169">
        <v>415674.72</v>
      </c>
      <c r="Q198" s="169">
        <v>415674.72</v>
      </c>
      <c r="R198" s="169">
        <v>0</v>
      </c>
      <c r="S198" s="169">
        <v>0</v>
      </c>
      <c r="T198" s="171">
        <v>415674.72</v>
      </c>
      <c r="U198" s="172" t="s">
        <v>478</v>
      </c>
    </row>
    <row r="199" spans="1:21" outlineLevel="1">
      <c r="A199" s="167" t="s">
        <v>482</v>
      </c>
      <c r="B199" s="168" t="s">
        <v>480</v>
      </c>
      <c r="C199" s="168" t="s">
        <v>275</v>
      </c>
      <c r="D199" s="168" t="s">
        <v>433</v>
      </c>
      <c r="E199" s="169">
        <v>1192338</v>
      </c>
      <c r="F199" s="169">
        <v>1202671</v>
      </c>
      <c r="G199" s="169">
        <v>288486.34999999998</v>
      </c>
      <c r="H199" s="169">
        <v>512281.23</v>
      </c>
      <c r="I199" s="169">
        <v>384</v>
      </c>
      <c r="J199" s="169">
        <v>350</v>
      </c>
      <c r="K199" s="170">
        <v>99.14</v>
      </c>
      <c r="L199" s="170">
        <v>56.31</v>
      </c>
      <c r="M199" s="170">
        <v>109.71</v>
      </c>
      <c r="N199" s="170">
        <v>1.03</v>
      </c>
      <c r="O199" s="170">
        <v>0</v>
      </c>
      <c r="P199" s="169">
        <v>1228108.1399999999</v>
      </c>
      <c r="Q199" s="169">
        <v>1516594.49</v>
      </c>
      <c r="R199" s="169">
        <v>0</v>
      </c>
      <c r="S199" s="169">
        <v>0</v>
      </c>
      <c r="T199" s="171">
        <v>1516594.49</v>
      </c>
      <c r="U199" s="172" t="s">
        <v>481</v>
      </c>
    </row>
    <row r="200" spans="1:21" outlineLevel="1">
      <c r="A200" s="167" t="s">
        <v>483</v>
      </c>
      <c r="B200" s="168" t="s">
        <v>484</v>
      </c>
      <c r="C200" s="168" t="s">
        <v>275</v>
      </c>
      <c r="D200" s="168" t="s">
        <v>433</v>
      </c>
      <c r="E200" s="169">
        <v>570745</v>
      </c>
      <c r="F200" s="169">
        <v>684648</v>
      </c>
      <c r="G200" s="169">
        <v>46508.83</v>
      </c>
      <c r="H200" s="169">
        <v>93354.72</v>
      </c>
      <c r="I200" s="169">
        <v>83</v>
      </c>
      <c r="J200" s="169">
        <v>85</v>
      </c>
      <c r="K200" s="170">
        <v>83.36</v>
      </c>
      <c r="L200" s="170">
        <v>49.82</v>
      </c>
      <c r="M200" s="170">
        <v>97.65</v>
      </c>
      <c r="N200" s="170">
        <v>1.03</v>
      </c>
      <c r="O200" s="170">
        <v>0</v>
      </c>
      <c r="P200" s="169">
        <v>587867.35</v>
      </c>
      <c r="Q200" s="169">
        <v>634376.18000000005</v>
      </c>
      <c r="R200" s="169">
        <v>0</v>
      </c>
      <c r="S200" s="169">
        <v>0</v>
      </c>
      <c r="T200" s="171">
        <v>634376.18000000005</v>
      </c>
      <c r="U200" s="172" t="s">
        <v>485</v>
      </c>
    </row>
    <row r="201" spans="1:21" outlineLevel="1">
      <c r="A201" s="167" t="s">
        <v>486</v>
      </c>
      <c r="B201" s="168" t="s">
        <v>487</v>
      </c>
      <c r="C201" s="168" t="s">
        <v>275</v>
      </c>
      <c r="D201" s="168" t="s">
        <v>433</v>
      </c>
      <c r="E201" s="169">
        <v>72417</v>
      </c>
      <c r="F201" s="169">
        <v>56783</v>
      </c>
      <c r="G201" s="169">
        <v>0</v>
      </c>
      <c r="H201" s="169">
        <v>0</v>
      </c>
      <c r="I201" s="169">
        <v>19</v>
      </c>
      <c r="J201" s="169">
        <v>21</v>
      </c>
      <c r="K201" s="170">
        <v>127.53</v>
      </c>
      <c r="L201" s="170">
        <v>0</v>
      </c>
      <c r="M201" s="170">
        <v>90.48</v>
      </c>
      <c r="N201" s="170">
        <v>1.03</v>
      </c>
      <c r="O201" s="170">
        <v>0</v>
      </c>
      <c r="P201" s="169">
        <v>74589.509999999995</v>
      </c>
      <c r="Q201" s="169">
        <v>74589.509999999995</v>
      </c>
      <c r="R201" s="169">
        <v>0</v>
      </c>
      <c r="S201" s="169">
        <v>0</v>
      </c>
      <c r="T201" s="171">
        <v>74589.509999999995</v>
      </c>
      <c r="U201" s="172" t="s">
        <v>488</v>
      </c>
    </row>
    <row r="202" spans="1:21" outlineLevel="1">
      <c r="A202" s="167" t="s">
        <v>435</v>
      </c>
      <c r="B202" s="168" t="s">
        <v>489</v>
      </c>
      <c r="C202" s="168" t="s">
        <v>275</v>
      </c>
      <c r="D202" s="168" t="s">
        <v>430</v>
      </c>
      <c r="E202" s="169">
        <v>346428</v>
      </c>
      <c r="F202" s="169">
        <v>497467</v>
      </c>
      <c r="G202" s="169">
        <v>5223.51</v>
      </c>
      <c r="H202" s="169">
        <v>1917.1</v>
      </c>
      <c r="I202" s="169">
        <v>199</v>
      </c>
      <c r="J202" s="169">
        <v>295</v>
      </c>
      <c r="K202" s="170">
        <v>69.64</v>
      </c>
      <c r="L202" s="170">
        <v>272.47000000000003</v>
      </c>
      <c r="M202" s="170">
        <v>67.459999999999994</v>
      </c>
      <c r="N202" s="170">
        <v>1.02</v>
      </c>
      <c r="O202" s="170">
        <v>0</v>
      </c>
      <c r="P202" s="169">
        <v>353356.56</v>
      </c>
      <c r="Q202" s="169">
        <v>358580.07</v>
      </c>
      <c r="R202" s="169">
        <v>0</v>
      </c>
      <c r="S202" s="169">
        <v>0</v>
      </c>
      <c r="T202" s="171">
        <v>358580.07</v>
      </c>
      <c r="U202" s="172" t="s">
        <v>490</v>
      </c>
    </row>
    <row r="203" spans="1:21" outlineLevel="1">
      <c r="A203" s="167" t="s">
        <v>438</v>
      </c>
      <c r="B203" s="168" t="s">
        <v>491</v>
      </c>
      <c r="C203" s="168" t="s">
        <v>275</v>
      </c>
      <c r="D203" s="168" t="s">
        <v>430</v>
      </c>
      <c r="E203" s="169">
        <v>3818750</v>
      </c>
      <c r="F203" s="169">
        <v>2944129</v>
      </c>
      <c r="G203" s="169">
        <v>5085758.1400000202</v>
      </c>
      <c r="H203" s="169">
        <v>4240078.0599999996</v>
      </c>
      <c r="I203" s="169">
        <v>1079</v>
      </c>
      <c r="J203" s="169">
        <v>944</v>
      </c>
      <c r="K203" s="170">
        <v>129.71</v>
      </c>
      <c r="L203" s="170">
        <v>119.94</v>
      </c>
      <c r="M203" s="170">
        <v>114.3</v>
      </c>
      <c r="N203" s="170">
        <v>1.04</v>
      </c>
      <c r="O203" s="170">
        <v>0</v>
      </c>
      <c r="P203" s="169">
        <v>3971500</v>
      </c>
      <c r="Q203" s="169">
        <v>9057258.1400000006</v>
      </c>
      <c r="R203" s="169">
        <v>0</v>
      </c>
      <c r="S203" s="169">
        <v>0</v>
      </c>
      <c r="T203" s="171">
        <v>9057258.1400000006</v>
      </c>
      <c r="U203" s="172" t="s">
        <v>492</v>
      </c>
    </row>
    <row r="204" spans="1:21" outlineLevel="1">
      <c r="A204" s="167" t="s">
        <v>495</v>
      </c>
      <c r="B204" s="168" t="s">
        <v>493</v>
      </c>
      <c r="C204" s="168" t="s">
        <v>275</v>
      </c>
      <c r="D204" s="168" t="s">
        <v>430</v>
      </c>
      <c r="E204" s="169">
        <v>17381654</v>
      </c>
      <c r="F204" s="169">
        <v>16555977</v>
      </c>
      <c r="G204" s="169">
        <v>0</v>
      </c>
      <c r="H204" s="169">
        <v>0</v>
      </c>
      <c r="I204" s="169">
        <v>102</v>
      </c>
      <c r="J204" s="169">
        <v>117</v>
      </c>
      <c r="K204" s="170">
        <v>104.99</v>
      </c>
      <c r="L204" s="170">
        <v>0</v>
      </c>
      <c r="M204" s="170">
        <v>87.18</v>
      </c>
      <c r="N204" s="170">
        <v>0.86</v>
      </c>
      <c r="O204" s="170">
        <v>0</v>
      </c>
      <c r="P204" s="169">
        <v>14948222.439999999</v>
      </c>
      <c r="Q204" s="169">
        <v>14948222.439999999</v>
      </c>
      <c r="R204" s="169">
        <v>0</v>
      </c>
      <c r="S204" s="169">
        <v>0</v>
      </c>
      <c r="T204" s="171">
        <v>14948222.439999999</v>
      </c>
      <c r="U204" s="172" t="s">
        <v>494</v>
      </c>
    </row>
    <row r="205" spans="1:21" outlineLevel="1">
      <c r="A205" s="167" t="s">
        <v>450</v>
      </c>
      <c r="B205" s="168" t="s">
        <v>493</v>
      </c>
      <c r="C205" s="168" t="s">
        <v>275</v>
      </c>
      <c r="D205" s="168" t="s">
        <v>430</v>
      </c>
      <c r="E205" s="169">
        <v>5038892</v>
      </c>
      <c r="F205" s="169">
        <v>3117864</v>
      </c>
      <c r="G205" s="169">
        <v>766196.5</v>
      </c>
      <c r="H205" s="169">
        <v>732147.47</v>
      </c>
      <c r="I205" s="169">
        <v>442</v>
      </c>
      <c r="J205" s="169">
        <v>441</v>
      </c>
      <c r="K205" s="170">
        <v>161.61000000000001</v>
      </c>
      <c r="L205" s="170">
        <v>104.65</v>
      </c>
      <c r="M205" s="170">
        <v>100.23</v>
      </c>
      <c r="N205" s="170">
        <v>1.08</v>
      </c>
      <c r="O205" s="170">
        <v>0</v>
      </c>
      <c r="P205" s="169">
        <v>5442003.3600000003</v>
      </c>
      <c r="Q205" s="169">
        <v>6208199.8600000003</v>
      </c>
      <c r="R205" s="169">
        <v>0</v>
      </c>
      <c r="S205" s="169">
        <v>0</v>
      </c>
      <c r="T205" s="171">
        <v>6208199.8600000003</v>
      </c>
      <c r="U205" s="172" t="s">
        <v>494</v>
      </c>
    </row>
    <row r="206" spans="1:21" outlineLevel="1">
      <c r="A206" s="167" t="s">
        <v>435</v>
      </c>
      <c r="B206" s="168" t="s">
        <v>496</v>
      </c>
      <c r="C206" s="168" t="s">
        <v>275</v>
      </c>
      <c r="D206" s="168" t="s">
        <v>430</v>
      </c>
      <c r="E206" s="169">
        <v>2361631</v>
      </c>
      <c r="F206" s="169">
        <v>2285966</v>
      </c>
      <c r="G206" s="169">
        <v>119040.05</v>
      </c>
      <c r="H206" s="169">
        <v>6337.52</v>
      </c>
      <c r="I206" s="169">
        <v>1679</v>
      </c>
      <c r="J206" s="169">
        <v>1541</v>
      </c>
      <c r="K206" s="170">
        <v>103.31</v>
      </c>
      <c r="L206" s="170">
        <v>1878.34</v>
      </c>
      <c r="M206" s="170">
        <v>108.96</v>
      </c>
      <c r="N206" s="170">
        <v>1.02</v>
      </c>
      <c r="O206" s="170">
        <v>0</v>
      </c>
      <c r="P206" s="169">
        <v>2408863.62</v>
      </c>
      <c r="Q206" s="169">
        <v>2527903.67</v>
      </c>
      <c r="R206" s="169">
        <v>0</v>
      </c>
      <c r="S206" s="169">
        <v>0</v>
      </c>
      <c r="T206" s="171">
        <v>2527903.67</v>
      </c>
      <c r="U206" s="172" t="s">
        <v>497</v>
      </c>
    </row>
    <row r="207" spans="1:21" outlineLevel="1">
      <c r="A207" s="167" t="s">
        <v>450</v>
      </c>
      <c r="B207" s="168" t="s">
        <v>498</v>
      </c>
      <c r="C207" s="168" t="s">
        <v>275</v>
      </c>
      <c r="D207" s="168" t="s">
        <v>430</v>
      </c>
      <c r="E207" s="169">
        <v>10236444</v>
      </c>
      <c r="F207" s="169">
        <v>7189323</v>
      </c>
      <c r="G207" s="169">
        <v>7034557.29</v>
      </c>
      <c r="H207" s="169">
        <v>4090070.25</v>
      </c>
      <c r="I207" s="169">
        <v>923</v>
      </c>
      <c r="J207" s="169">
        <v>738</v>
      </c>
      <c r="K207" s="170">
        <v>142.38</v>
      </c>
      <c r="L207" s="170">
        <v>171.99</v>
      </c>
      <c r="M207" s="170">
        <v>125.07</v>
      </c>
      <c r="N207" s="170">
        <v>1.08</v>
      </c>
      <c r="O207" s="170">
        <v>0</v>
      </c>
      <c r="P207" s="169">
        <v>11055359.52</v>
      </c>
      <c r="Q207" s="169">
        <v>18089916.809999999</v>
      </c>
      <c r="R207" s="169">
        <v>0</v>
      </c>
      <c r="S207" s="169">
        <v>0</v>
      </c>
      <c r="T207" s="171">
        <v>18089916.809999999</v>
      </c>
      <c r="U207" s="172" t="s">
        <v>499</v>
      </c>
    </row>
    <row r="208" spans="1:21" outlineLevel="1">
      <c r="A208" s="167" t="s">
        <v>435</v>
      </c>
      <c r="B208" s="168" t="s">
        <v>500</v>
      </c>
      <c r="C208" s="168" t="s">
        <v>275</v>
      </c>
      <c r="D208" s="168" t="s">
        <v>430</v>
      </c>
      <c r="E208" s="169">
        <v>180446</v>
      </c>
      <c r="F208" s="169">
        <v>164042</v>
      </c>
      <c r="G208" s="169">
        <v>0</v>
      </c>
      <c r="H208" s="169">
        <v>33235.35</v>
      </c>
      <c r="I208" s="169">
        <v>120</v>
      </c>
      <c r="J208" s="169">
        <v>132</v>
      </c>
      <c r="K208" s="170">
        <v>110</v>
      </c>
      <c r="L208" s="170">
        <v>0</v>
      </c>
      <c r="M208" s="170">
        <v>90.91</v>
      </c>
      <c r="N208" s="170">
        <v>1.02</v>
      </c>
      <c r="O208" s="170">
        <v>0</v>
      </c>
      <c r="P208" s="169">
        <v>184054.92</v>
      </c>
      <c r="Q208" s="169">
        <v>184054.92</v>
      </c>
      <c r="R208" s="169">
        <v>0</v>
      </c>
      <c r="S208" s="169">
        <v>0</v>
      </c>
      <c r="T208" s="171">
        <v>184054.92</v>
      </c>
      <c r="U208" s="172" t="s">
        <v>501</v>
      </c>
    </row>
    <row r="209" spans="1:21" outlineLevel="1">
      <c r="A209" s="167" t="s">
        <v>453</v>
      </c>
      <c r="B209" s="168" t="s">
        <v>502</v>
      </c>
      <c r="C209" s="168" t="s">
        <v>275</v>
      </c>
      <c r="D209" s="168" t="s">
        <v>430</v>
      </c>
      <c r="E209" s="169">
        <v>1219156</v>
      </c>
      <c r="F209" s="169">
        <v>1037102</v>
      </c>
      <c r="G209" s="169">
        <v>2233.2399999999998</v>
      </c>
      <c r="H209" s="169">
        <v>9215.18</v>
      </c>
      <c r="I209" s="169">
        <v>1498</v>
      </c>
      <c r="J209" s="169">
        <v>1397</v>
      </c>
      <c r="K209" s="170">
        <v>117.55</v>
      </c>
      <c r="L209" s="170">
        <v>24.23</v>
      </c>
      <c r="M209" s="170">
        <v>107.23</v>
      </c>
      <c r="N209" s="170">
        <v>1.06</v>
      </c>
      <c r="O209" s="170">
        <v>0</v>
      </c>
      <c r="P209" s="169">
        <v>1292305.3600000001</v>
      </c>
      <c r="Q209" s="169">
        <v>1294538.6000000001</v>
      </c>
      <c r="R209" s="169">
        <v>0</v>
      </c>
      <c r="S209" s="169">
        <v>0</v>
      </c>
      <c r="T209" s="171">
        <v>1294538.6000000001</v>
      </c>
      <c r="U209" s="172" t="s">
        <v>503</v>
      </c>
    </row>
    <row r="210" spans="1:21" outlineLevel="1">
      <c r="A210" s="167" t="s">
        <v>472</v>
      </c>
      <c r="B210" s="168" t="s">
        <v>504</v>
      </c>
      <c r="C210" s="168" t="s">
        <v>275</v>
      </c>
      <c r="D210" s="168" t="s">
        <v>474</v>
      </c>
      <c r="E210" s="169">
        <v>20447</v>
      </c>
      <c r="F210" s="169">
        <v>35198</v>
      </c>
      <c r="G210" s="169">
        <v>0</v>
      </c>
      <c r="H210" s="169">
        <v>0</v>
      </c>
      <c r="I210" s="169">
        <v>56</v>
      </c>
      <c r="J210" s="169">
        <v>66</v>
      </c>
      <c r="K210" s="170">
        <v>58.09</v>
      </c>
      <c r="L210" s="170">
        <v>0</v>
      </c>
      <c r="M210" s="170">
        <v>84.85</v>
      </c>
      <c r="N210" s="170">
        <v>1.02</v>
      </c>
      <c r="O210" s="170">
        <v>0</v>
      </c>
      <c r="P210" s="169">
        <v>20855.939999999999</v>
      </c>
      <c r="Q210" s="169">
        <v>20855.939999999999</v>
      </c>
      <c r="R210" s="169">
        <v>0</v>
      </c>
      <c r="S210" s="169">
        <v>0</v>
      </c>
      <c r="T210" s="171">
        <v>20855.939999999999</v>
      </c>
      <c r="U210" s="172" t="s">
        <v>505</v>
      </c>
    </row>
    <row r="211" spans="1:21" outlineLevel="1">
      <c r="A211" s="167" t="s">
        <v>435</v>
      </c>
      <c r="B211" s="168" t="s">
        <v>506</v>
      </c>
      <c r="C211" s="168" t="s">
        <v>275</v>
      </c>
      <c r="D211" s="168" t="s">
        <v>430</v>
      </c>
      <c r="E211" s="169">
        <v>1139051</v>
      </c>
      <c r="F211" s="169">
        <v>1145482</v>
      </c>
      <c r="G211" s="169">
        <v>2624.35</v>
      </c>
      <c r="H211" s="169">
        <v>1868.49</v>
      </c>
      <c r="I211" s="169">
        <v>1635</v>
      </c>
      <c r="J211" s="169">
        <v>1556</v>
      </c>
      <c r="K211" s="170">
        <v>99.44</v>
      </c>
      <c r="L211" s="170">
        <v>140.44999999999999</v>
      </c>
      <c r="M211" s="170">
        <v>105.08</v>
      </c>
      <c r="N211" s="170">
        <v>1.02</v>
      </c>
      <c r="O211" s="170">
        <v>0</v>
      </c>
      <c r="P211" s="169">
        <v>1161832.02</v>
      </c>
      <c r="Q211" s="169">
        <v>1164456.3700000001</v>
      </c>
      <c r="R211" s="169">
        <v>0</v>
      </c>
      <c r="S211" s="169">
        <v>0</v>
      </c>
      <c r="T211" s="171">
        <v>1164456.3700000001</v>
      </c>
      <c r="U211" s="172" t="s">
        <v>507</v>
      </c>
    </row>
    <row r="212" spans="1:21" outlineLevel="1">
      <c r="A212" s="167" t="s">
        <v>435</v>
      </c>
      <c r="B212" s="168" t="s">
        <v>508</v>
      </c>
      <c r="C212" s="168" t="s">
        <v>275</v>
      </c>
      <c r="D212" s="168" t="s">
        <v>430</v>
      </c>
      <c r="E212" s="169">
        <v>165402</v>
      </c>
      <c r="F212" s="169">
        <v>145875</v>
      </c>
      <c r="G212" s="169">
        <v>0</v>
      </c>
      <c r="H212" s="169">
        <v>63.48</v>
      </c>
      <c r="I212" s="169">
        <v>319</v>
      </c>
      <c r="J212" s="169">
        <v>286</v>
      </c>
      <c r="K212" s="170">
        <v>113.39</v>
      </c>
      <c r="L212" s="170">
        <v>0</v>
      </c>
      <c r="M212" s="170">
        <v>111.54</v>
      </c>
      <c r="N212" s="170">
        <v>1.02</v>
      </c>
      <c r="O212" s="170">
        <v>0</v>
      </c>
      <c r="P212" s="169">
        <v>168710.04</v>
      </c>
      <c r="Q212" s="169">
        <v>168710.04</v>
      </c>
      <c r="R212" s="169">
        <v>0</v>
      </c>
      <c r="S212" s="169">
        <v>0</v>
      </c>
      <c r="T212" s="171">
        <v>168710.04</v>
      </c>
      <c r="U212" s="172" t="s">
        <v>509</v>
      </c>
    </row>
    <row r="213" spans="1:21" outlineLevel="1">
      <c r="A213" s="167" t="s">
        <v>435</v>
      </c>
      <c r="B213" s="168" t="s">
        <v>510</v>
      </c>
      <c r="C213" s="168" t="s">
        <v>275</v>
      </c>
      <c r="D213" s="168" t="s">
        <v>430</v>
      </c>
      <c r="E213" s="169">
        <v>7390</v>
      </c>
      <c r="F213" s="169">
        <v>5739</v>
      </c>
      <c r="G213" s="169">
        <v>0</v>
      </c>
      <c r="H213" s="169">
        <v>0</v>
      </c>
      <c r="I213" s="169">
        <v>23</v>
      </c>
      <c r="J213" s="169">
        <v>24</v>
      </c>
      <c r="K213" s="170">
        <v>128.77000000000001</v>
      </c>
      <c r="L213" s="170">
        <v>0</v>
      </c>
      <c r="M213" s="170">
        <v>95.83</v>
      </c>
      <c r="N213" s="170">
        <v>1.02</v>
      </c>
      <c r="O213" s="170">
        <v>0</v>
      </c>
      <c r="P213" s="169">
        <v>7537.8</v>
      </c>
      <c r="Q213" s="169">
        <v>7537.8</v>
      </c>
      <c r="R213" s="169">
        <v>0</v>
      </c>
      <c r="S213" s="169">
        <v>0</v>
      </c>
      <c r="T213" s="171">
        <v>7537.8</v>
      </c>
      <c r="U213" s="172" t="s">
        <v>511</v>
      </c>
    </row>
    <row r="214" spans="1:21" outlineLevel="1">
      <c r="A214" s="167" t="s">
        <v>435</v>
      </c>
      <c r="B214" s="168" t="s">
        <v>512</v>
      </c>
      <c r="C214" s="168" t="s">
        <v>275</v>
      </c>
      <c r="D214" s="168" t="s">
        <v>430</v>
      </c>
      <c r="E214" s="169">
        <v>332327</v>
      </c>
      <c r="F214" s="169">
        <v>359010</v>
      </c>
      <c r="G214" s="169">
        <v>8685.16</v>
      </c>
      <c r="H214" s="169">
        <v>5180.5600000000004</v>
      </c>
      <c r="I214" s="169">
        <v>710</v>
      </c>
      <c r="J214" s="169">
        <v>668</v>
      </c>
      <c r="K214" s="170">
        <v>92.57</v>
      </c>
      <c r="L214" s="170">
        <v>167.65</v>
      </c>
      <c r="M214" s="170">
        <v>106.29</v>
      </c>
      <c r="N214" s="170">
        <v>1.02</v>
      </c>
      <c r="O214" s="170">
        <v>0</v>
      </c>
      <c r="P214" s="169">
        <v>338973.54</v>
      </c>
      <c r="Q214" s="169">
        <v>347658.7</v>
      </c>
      <c r="R214" s="169">
        <v>0</v>
      </c>
      <c r="S214" s="169">
        <v>0</v>
      </c>
      <c r="T214" s="171">
        <v>347658.7</v>
      </c>
      <c r="U214" s="172" t="s">
        <v>513</v>
      </c>
    </row>
    <row r="215" spans="1:21" outlineLevel="1">
      <c r="A215" s="167" t="s">
        <v>453</v>
      </c>
      <c r="B215" s="168" t="s">
        <v>243</v>
      </c>
      <c r="C215" s="168" t="s">
        <v>275</v>
      </c>
      <c r="D215" s="168" t="s">
        <v>430</v>
      </c>
      <c r="E215" s="169">
        <v>933745</v>
      </c>
      <c r="F215" s="169">
        <v>805667</v>
      </c>
      <c r="G215" s="169">
        <v>12058.36</v>
      </c>
      <c r="H215" s="169">
        <v>10121.41</v>
      </c>
      <c r="I215" s="169">
        <v>343</v>
      </c>
      <c r="J215" s="169">
        <v>355</v>
      </c>
      <c r="K215" s="170">
        <v>115.9</v>
      </c>
      <c r="L215" s="170">
        <v>119.14</v>
      </c>
      <c r="M215" s="170">
        <v>96.62</v>
      </c>
      <c r="N215" s="170">
        <v>1.06</v>
      </c>
      <c r="O215" s="170">
        <v>0</v>
      </c>
      <c r="P215" s="169">
        <v>989769.7</v>
      </c>
      <c r="Q215" s="169">
        <v>1001828.06</v>
      </c>
      <c r="R215" s="169">
        <v>0</v>
      </c>
      <c r="S215" s="169">
        <v>0</v>
      </c>
      <c r="T215" s="171">
        <v>1001828.06</v>
      </c>
      <c r="U215" s="172" t="s">
        <v>514</v>
      </c>
    </row>
    <row r="216" spans="1:21" outlineLevel="1">
      <c r="A216" s="167" t="s">
        <v>435</v>
      </c>
      <c r="B216" s="168" t="s">
        <v>246</v>
      </c>
      <c r="C216" s="168" t="s">
        <v>275</v>
      </c>
      <c r="D216" s="168" t="s">
        <v>430</v>
      </c>
      <c r="E216" s="169">
        <v>86715</v>
      </c>
      <c r="F216" s="169">
        <v>59008</v>
      </c>
      <c r="G216" s="169">
        <v>0</v>
      </c>
      <c r="H216" s="169">
        <v>0</v>
      </c>
      <c r="I216" s="169">
        <v>188</v>
      </c>
      <c r="J216" s="169">
        <v>196</v>
      </c>
      <c r="K216" s="170">
        <v>146.94999999999999</v>
      </c>
      <c r="L216" s="170">
        <v>0</v>
      </c>
      <c r="M216" s="170">
        <v>95.92</v>
      </c>
      <c r="N216" s="170">
        <v>1.02</v>
      </c>
      <c r="O216" s="170">
        <v>0</v>
      </c>
      <c r="P216" s="169">
        <v>88449.3</v>
      </c>
      <c r="Q216" s="169">
        <v>88449.3</v>
      </c>
      <c r="R216" s="169">
        <v>0</v>
      </c>
      <c r="S216" s="169">
        <v>0</v>
      </c>
      <c r="T216" s="171">
        <v>88449.3</v>
      </c>
      <c r="U216" s="172" t="s">
        <v>515</v>
      </c>
    </row>
    <row r="217" spans="1:21" outlineLevel="1">
      <c r="A217" s="167" t="s">
        <v>438</v>
      </c>
      <c r="B217" s="168" t="s">
        <v>516</v>
      </c>
      <c r="C217" s="168" t="s">
        <v>275</v>
      </c>
      <c r="D217" s="168" t="s">
        <v>430</v>
      </c>
      <c r="E217" s="169">
        <v>1805724</v>
      </c>
      <c r="F217" s="169">
        <v>1745169</v>
      </c>
      <c r="G217" s="169">
        <v>95304.7</v>
      </c>
      <c r="H217" s="169">
        <v>15020.41</v>
      </c>
      <c r="I217" s="169">
        <v>2225</v>
      </c>
      <c r="J217" s="169">
        <v>2161</v>
      </c>
      <c r="K217" s="170">
        <v>103.47</v>
      </c>
      <c r="L217" s="170">
        <v>634.5</v>
      </c>
      <c r="M217" s="170">
        <v>102.96</v>
      </c>
      <c r="N217" s="170">
        <v>1.04</v>
      </c>
      <c r="O217" s="170">
        <v>0</v>
      </c>
      <c r="P217" s="169">
        <v>1877952.96</v>
      </c>
      <c r="Q217" s="169">
        <v>1973257.66</v>
      </c>
      <c r="R217" s="169">
        <v>0</v>
      </c>
      <c r="S217" s="169">
        <v>0</v>
      </c>
      <c r="T217" s="171">
        <v>1973257.66</v>
      </c>
      <c r="U217" s="172" t="s">
        <v>517</v>
      </c>
    </row>
    <row r="218" spans="1:21" outlineLevel="1">
      <c r="A218" s="167" t="s">
        <v>518</v>
      </c>
      <c r="B218" s="168" t="s">
        <v>394</v>
      </c>
      <c r="C218" s="168" t="s">
        <v>275</v>
      </c>
      <c r="D218" s="168" t="s">
        <v>430</v>
      </c>
      <c r="E218" s="169">
        <v>407</v>
      </c>
      <c r="F218" s="169">
        <v>3663</v>
      </c>
      <c r="G218" s="169">
        <v>0</v>
      </c>
      <c r="H218" s="169">
        <v>0</v>
      </c>
      <c r="I218" s="169">
        <v>1</v>
      </c>
      <c r="J218" s="169">
        <v>9</v>
      </c>
      <c r="K218" s="170">
        <v>11.11</v>
      </c>
      <c r="L218" s="170">
        <v>0</v>
      </c>
      <c r="M218" s="170">
        <v>11.11</v>
      </c>
      <c r="N218" s="170">
        <v>1.01</v>
      </c>
      <c r="O218" s="170">
        <v>0</v>
      </c>
      <c r="P218" s="169">
        <v>411.07</v>
      </c>
      <c r="Q218" s="169">
        <v>411.07</v>
      </c>
      <c r="R218" s="169">
        <v>0</v>
      </c>
      <c r="S218" s="169">
        <v>0</v>
      </c>
      <c r="T218" s="171">
        <v>411.07</v>
      </c>
      <c r="U218" s="172" t="s">
        <v>395</v>
      </c>
    </row>
    <row r="219" spans="1:21" outlineLevel="1">
      <c r="A219" s="167" t="s">
        <v>438</v>
      </c>
      <c r="B219" s="168" t="s">
        <v>394</v>
      </c>
      <c r="C219" s="168" t="s">
        <v>275</v>
      </c>
      <c r="D219" s="168" t="s">
        <v>430</v>
      </c>
      <c r="E219" s="169">
        <v>2267593</v>
      </c>
      <c r="F219" s="169">
        <v>2719693</v>
      </c>
      <c r="G219" s="169">
        <v>78654.36</v>
      </c>
      <c r="H219" s="169">
        <v>47182.04</v>
      </c>
      <c r="I219" s="169">
        <v>1868</v>
      </c>
      <c r="J219" s="169">
        <v>2037</v>
      </c>
      <c r="K219" s="170">
        <v>83.38</v>
      </c>
      <c r="L219" s="170">
        <v>166.7</v>
      </c>
      <c r="M219" s="170">
        <v>91.7</v>
      </c>
      <c r="N219" s="170">
        <v>1.04</v>
      </c>
      <c r="O219" s="170">
        <v>0</v>
      </c>
      <c r="P219" s="169">
        <v>2358296.7200000002</v>
      </c>
      <c r="Q219" s="169">
        <v>2436951.08</v>
      </c>
      <c r="R219" s="169">
        <v>0</v>
      </c>
      <c r="S219" s="169">
        <v>0</v>
      </c>
      <c r="T219" s="171">
        <v>2436951.08</v>
      </c>
      <c r="U219" s="172" t="s">
        <v>395</v>
      </c>
    </row>
    <row r="220" spans="1:21" outlineLevel="1">
      <c r="A220" s="167" t="s">
        <v>435</v>
      </c>
      <c r="B220" s="168" t="s">
        <v>519</v>
      </c>
      <c r="C220" s="168" t="s">
        <v>275</v>
      </c>
      <c r="D220" s="168" t="s">
        <v>430</v>
      </c>
      <c r="E220" s="169">
        <v>1068996</v>
      </c>
      <c r="F220" s="169">
        <v>1021536</v>
      </c>
      <c r="G220" s="169">
        <v>0</v>
      </c>
      <c r="H220" s="169">
        <v>8.51</v>
      </c>
      <c r="I220" s="169">
        <v>346</v>
      </c>
      <c r="J220" s="169">
        <v>306</v>
      </c>
      <c r="K220" s="170">
        <v>104.65</v>
      </c>
      <c r="L220" s="170">
        <v>0</v>
      </c>
      <c r="M220" s="170">
        <v>113.07</v>
      </c>
      <c r="N220" s="170">
        <v>1.02</v>
      </c>
      <c r="O220" s="170">
        <v>0</v>
      </c>
      <c r="P220" s="169">
        <v>1090375.92</v>
      </c>
      <c r="Q220" s="169">
        <v>1090375.92</v>
      </c>
      <c r="R220" s="169">
        <v>0</v>
      </c>
      <c r="S220" s="169">
        <v>0</v>
      </c>
      <c r="T220" s="171">
        <v>1090375.92</v>
      </c>
      <c r="U220" s="172" t="s">
        <v>520</v>
      </c>
    </row>
    <row r="221" spans="1:21" outlineLevel="1">
      <c r="A221" s="167" t="s">
        <v>518</v>
      </c>
      <c r="B221" s="168" t="s">
        <v>519</v>
      </c>
      <c r="C221" s="168" t="s">
        <v>275</v>
      </c>
      <c r="D221" s="168" t="s">
        <v>430</v>
      </c>
      <c r="E221" s="169">
        <v>7412</v>
      </c>
      <c r="F221" s="169">
        <v>13272</v>
      </c>
      <c r="G221" s="169">
        <v>0</v>
      </c>
      <c r="H221" s="169">
        <v>0</v>
      </c>
      <c r="I221" s="169">
        <v>16</v>
      </c>
      <c r="J221" s="169">
        <v>21</v>
      </c>
      <c r="K221" s="170">
        <v>55.85</v>
      </c>
      <c r="L221" s="170">
        <v>0</v>
      </c>
      <c r="M221" s="170">
        <v>76.19</v>
      </c>
      <c r="N221" s="170">
        <v>1.01</v>
      </c>
      <c r="O221" s="170">
        <v>0</v>
      </c>
      <c r="P221" s="169">
        <v>7486.12</v>
      </c>
      <c r="Q221" s="169">
        <v>7486.12</v>
      </c>
      <c r="R221" s="169">
        <v>0</v>
      </c>
      <c r="S221" s="169">
        <v>0</v>
      </c>
      <c r="T221" s="171">
        <v>7486.12</v>
      </c>
      <c r="U221" s="172" t="s">
        <v>520</v>
      </c>
    </row>
    <row r="222" spans="1:21" outlineLevel="1">
      <c r="A222" s="167" t="s">
        <v>526</v>
      </c>
      <c r="B222" s="168" t="s">
        <v>522</v>
      </c>
      <c r="C222" s="168" t="s">
        <v>275</v>
      </c>
      <c r="D222" s="168" t="s">
        <v>430</v>
      </c>
      <c r="E222" s="169">
        <v>3484510</v>
      </c>
      <c r="F222" s="169">
        <v>3787639</v>
      </c>
      <c r="G222" s="169">
        <v>0</v>
      </c>
      <c r="H222" s="169">
        <v>0</v>
      </c>
      <c r="I222" s="169">
        <v>155</v>
      </c>
      <c r="J222" s="169">
        <v>175</v>
      </c>
      <c r="K222" s="170">
        <v>92</v>
      </c>
      <c r="L222" s="170">
        <v>0</v>
      </c>
      <c r="M222" s="170">
        <v>88.57</v>
      </c>
      <c r="N222" s="170">
        <v>0.89</v>
      </c>
      <c r="O222" s="170">
        <v>0</v>
      </c>
      <c r="P222" s="169">
        <v>3101213.9</v>
      </c>
      <c r="Q222" s="169">
        <v>3101213.9</v>
      </c>
      <c r="R222" s="169">
        <v>0</v>
      </c>
      <c r="S222" s="169">
        <v>0</v>
      </c>
      <c r="T222" s="171">
        <v>3101213.9</v>
      </c>
      <c r="U222" s="172" t="s">
        <v>523</v>
      </c>
    </row>
    <row r="223" spans="1:21" outlineLevel="1">
      <c r="A223" s="167" t="s">
        <v>438</v>
      </c>
      <c r="B223" s="168" t="s">
        <v>522</v>
      </c>
      <c r="C223" s="168" t="s">
        <v>275</v>
      </c>
      <c r="D223" s="168" t="s">
        <v>430</v>
      </c>
      <c r="E223" s="169">
        <v>4174632</v>
      </c>
      <c r="F223" s="169">
        <v>3685924</v>
      </c>
      <c r="G223" s="169">
        <v>3650</v>
      </c>
      <c r="H223" s="169">
        <v>3007.98</v>
      </c>
      <c r="I223" s="169">
        <v>2094</v>
      </c>
      <c r="J223" s="169">
        <v>2026</v>
      </c>
      <c r="K223" s="170">
        <v>113.26</v>
      </c>
      <c r="L223" s="170">
        <v>121.34</v>
      </c>
      <c r="M223" s="170">
        <v>103.36</v>
      </c>
      <c r="N223" s="170">
        <v>1.04</v>
      </c>
      <c r="O223" s="170">
        <v>0</v>
      </c>
      <c r="P223" s="169">
        <v>4341617.28</v>
      </c>
      <c r="Q223" s="169">
        <v>4345267.28</v>
      </c>
      <c r="R223" s="169">
        <v>0</v>
      </c>
      <c r="S223" s="169">
        <v>0</v>
      </c>
      <c r="T223" s="171">
        <v>4345267.28</v>
      </c>
      <c r="U223" s="172" t="s">
        <v>523</v>
      </c>
    </row>
    <row r="224" spans="1:21" outlineLevel="1">
      <c r="A224" s="167" t="s">
        <v>529</v>
      </c>
      <c r="B224" s="168" t="s">
        <v>527</v>
      </c>
      <c r="C224" s="168" t="s">
        <v>275</v>
      </c>
      <c r="D224" s="168" t="s">
        <v>422</v>
      </c>
      <c r="E224" s="169">
        <v>738</v>
      </c>
      <c r="F224" s="169">
        <v>0</v>
      </c>
      <c r="G224" s="169">
        <v>0</v>
      </c>
      <c r="H224" s="169">
        <v>0</v>
      </c>
      <c r="I224" s="169">
        <v>3</v>
      </c>
      <c r="J224" s="169">
        <v>0</v>
      </c>
      <c r="K224" s="170">
        <v>0</v>
      </c>
      <c r="L224" s="170">
        <v>0</v>
      </c>
      <c r="M224" s="170">
        <v>0</v>
      </c>
      <c r="N224" s="170">
        <v>1.05</v>
      </c>
      <c r="O224" s="170">
        <v>0</v>
      </c>
      <c r="P224" s="169">
        <v>774.9</v>
      </c>
      <c r="Q224" s="169">
        <v>774.9</v>
      </c>
      <c r="R224" s="169">
        <v>0</v>
      </c>
      <c r="S224" s="169">
        <v>0</v>
      </c>
      <c r="T224" s="171">
        <v>774.9</v>
      </c>
      <c r="U224" s="172" t="s">
        <v>528</v>
      </c>
    </row>
    <row r="225" spans="1:21" outlineLevel="1">
      <c r="A225" s="167" t="s">
        <v>438</v>
      </c>
      <c r="B225" s="168" t="s">
        <v>527</v>
      </c>
      <c r="C225" s="168" t="s">
        <v>275</v>
      </c>
      <c r="D225" s="168" t="s">
        <v>430</v>
      </c>
      <c r="E225" s="169">
        <v>2501662</v>
      </c>
      <c r="F225" s="169">
        <v>1931982</v>
      </c>
      <c r="G225" s="169">
        <v>698297.43</v>
      </c>
      <c r="H225" s="169">
        <v>563002.39</v>
      </c>
      <c r="I225" s="169">
        <v>1360</v>
      </c>
      <c r="J225" s="169">
        <v>1294</v>
      </c>
      <c r="K225" s="170">
        <v>129.49</v>
      </c>
      <c r="L225" s="170">
        <v>124.03</v>
      </c>
      <c r="M225" s="170">
        <v>105.1</v>
      </c>
      <c r="N225" s="170">
        <v>1.04</v>
      </c>
      <c r="O225" s="170">
        <v>0</v>
      </c>
      <c r="P225" s="169">
        <v>2601728.48</v>
      </c>
      <c r="Q225" s="169">
        <v>3300025.91</v>
      </c>
      <c r="R225" s="169">
        <v>0</v>
      </c>
      <c r="S225" s="169">
        <v>0</v>
      </c>
      <c r="T225" s="171">
        <v>3300025.91</v>
      </c>
      <c r="U225" s="172" t="s">
        <v>528</v>
      </c>
    </row>
    <row r="226" spans="1:21" outlineLevel="1">
      <c r="A226" s="167" t="s">
        <v>472</v>
      </c>
      <c r="B226" s="168" t="s">
        <v>530</v>
      </c>
      <c r="C226" s="168" t="s">
        <v>275</v>
      </c>
      <c r="D226" s="168" t="s">
        <v>474</v>
      </c>
      <c r="E226" s="169">
        <v>199908</v>
      </c>
      <c r="F226" s="169">
        <v>184669</v>
      </c>
      <c r="G226" s="169">
        <v>0</v>
      </c>
      <c r="H226" s="169">
        <v>5373.45</v>
      </c>
      <c r="I226" s="169">
        <v>249</v>
      </c>
      <c r="J226" s="169">
        <v>255</v>
      </c>
      <c r="K226" s="170">
        <v>108.25</v>
      </c>
      <c r="L226" s="170">
        <v>0</v>
      </c>
      <c r="M226" s="170">
        <v>97.65</v>
      </c>
      <c r="N226" s="170">
        <v>1.02</v>
      </c>
      <c r="O226" s="170">
        <v>0</v>
      </c>
      <c r="P226" s="169">
        <v>203906.16</v>
      </c>
      <c r="Q226" s="169">
        <v>203906.16</v>
      </c>
      <c r="R226" s="169">
        <v>0</v>
      </c>
      <c r="S226" s="169">
        <v>0</v>
      </c>
      <c r="T226" s="171">
        <v>203906.16</v>
      </c>
      <c r="U226" s="172" t="s">
        <v>531</v>
      </c>
    </row>
    <row r="227" spans="1:21" outlineLevel="1">
      <c r="A227" s="167" t="s">
        <v>453</v>
      </c>
      <c r="B227" s="168" t="s">
        <v>532</v>
      </c>
      <c r="C227" s="168" t="s">
        <v>275</v>
      </c>
      <c r="D227" s="168" t="s">
        <v>430</v>
      </c>
      <c r="E227" s="169">
        <v>942421</v>
      </c>
      <c r="F227" s="169">
        <v>553515</v>
      </c>
      <c r="G227" s="169">
        <v>0</v>
      </c>
      <c r="H227" s="169">
        <v>0</v>
      </c>
      <c r="I227" s="169">
        <v>1714</v>
      </c>
      <c r="J227" s="169">
        <v>1069</v>
      </c>
      <c r="K227" s="170">
        <v>170.26</v>
      </c>
      <c r="L227" s="170">
        <v>0</v>
      </c>
      <c r="M227" s="170">
        <v>160.34</v>
      </c>
      <c r="N227" s="170">
        <v>1.06</v>
      </c>
      <c r="O227" s="170">
        <v>0</v>
      </c>
      <c r="P227" s="169">
        <v>998966.26</v>
      </c>
      <c r="Q227" s="169">
        <v>998966.26</v>
      </c>
      <c r="R227" s="169">
        <v>0</v>
      </c>
      <c r="S227" s="169">
        <v>0</v>
      </c>
      <c r="T227" s="171">
        <v>998966.26</v>
      </c>
      <c r="U227" s="172" t="s">
        <v>533</v>
      </c>
    </row>
    <row r="228" spans="1:21" outlineLevel="1">
      <c r="A228" s="167" t="s">
        <v>435</v>
      </c>
      <c r="B228" s="168" t="s">
        <v>534</v>
      </c>
      <c r="C228" s="168" t="s">
        <v>275</v>
      </c>
      <c r="D228" s="168" t="s">
        <v>430</v>
      </c>
      <c r="E228" s="169">
        <v>367969</v>
      </c>
      <c r="F228" s="169">
        <v>279517</v>
      </c>
      <c r="G228" s="169">
        <v>63653.45</v>
      </c>
      <c r="H228" s="169">
        <v>49864.15</v>
      </c>
      <c r="I228" s="169">
        <v>185</v>
      </c>
      <c r="J228" s="169">
        <v>146</v>
      </c>
      <c r="K228" s="170">
        <v>131.63999999999999</v>
      </c>
      <c r="L228" s="170">
        <v>127.65</v>
      </c>
      <c r="M228" s="170">
        <v>126.71</v>
      </c>
      <c r="N228" s="170">
        <v>1.02</v>
      </c>
      <c r="O228" s="170">
        <v>0</v>
      </c>
      <c r="P228" s="169">
        <v>375328.38</v>
      </c>
      <c r="Q228" s="169">
        <v>438981.83</v>
      </c>
      <c r="R228" s="169">
        <v>0</v>
      </c>
      <c r="S228" s="169">
        <v>0</v>
      </c>
      <c r="T228" s="171">
        <v>438981.83</v>
      </c>
      <c r="U228" s="172" t="s">
        <v>535</v>
      </c>
    </row>
    <row r="229" spans="1:21" outlineLevel="1">
      <c r="A229" s="167" t="s">
        <v>435</v>
      </c>
      <c r="B229" s="168" t="s">
        <v>396</v>
      </c>
      <c r="C229" s="168" t="s">
        <v>275</v>
      </c>
      <c r="D229" s="168" t="s">
        <v>430</v>
      </c>
      <c r="E229" s="169">
        <v>242981</v>
      </c>
      <c r="F229" s="169">
        <v>167825</v>
      </c>
      <c r="G229" s="169">
        <v>133.16999999999999</v>
      </c>
      <c r="H229" s="169">
        <v>116.29</v>
      </c>
      <c r="I229" s="169">
        <v>3987</v>
      </c>
      <c r="J229" s="169">
        <v>1225</v>
      </c>
      <c r="K229" s="170">
        <v>144.78</v>
      </c>
      <c r="L229" s="170">
        <v>114.52</v>
      </c>
      <c r="M229" s="170">
        <v>325.47000000000003</v>
      </c>
      <c r="N229" s="170">
        <v>1.02</v>
      </c>
      <c r="O229" s="170">
        <v>0</v>
      </c>
      <c r="P229" s="169">
        <v>247840.62</v>
      </c>
      <c r="Q229" s="169">
        <v>247973.79</v>
      </c>
      <c r="R229" s="169">
        <v>0</v>
      </c>
      <c r="S229" s="169">
        <v>0</v>
      </c>
      <c r="T229" s="171">
        <v>247973.79</v>
      </c>
      <c r="U229" s="172" t="s">
        <v>397</v>
      </c>
    </row>
    <row r="230" spans="1:21" outlineLevel="1">
      <c r="A230" s="167" t="s">
        <v>435</v>
      </c>
      <c r="B230" s="168" t="s">
        <v>536</v>
      </c>
      <c r="C230" s="168" t="s">
        <v>275</v>
      </c>
      <c r="D230" s="168" t="s">
        <v>430</v>
      </c>
      <c r="E230" s="169">
        <v>37348</v>
      </c>
      <c r="F230" s="169">
        <v>14195</v>
      </c>
      <c r="G230" s="169">
        <v>142.16999999999999</v>
      </c>
      <c r="H230" s="169">
        <v>18.260000000000002</v>
      </c>
      <c r="I230" s="169">
        <v>36</v>
      </c>
      <c r="J230" s="169">
        <v>17</v>
      </c>
      <c r="K230" s="170">
        <v>263.11</v>
      </c>
      <c r="L230" s="170">
        <v>778.59</v>
      </c>
      <c r="M230" s="170">
        <v>211.76</v>
      </c>
      <c r="N230" s="170">
        <v>1.02</v>
      </c>
      <c r="O230" s="170">
        <v>0</v>
      </c>
      <c r="P230" s="169">
        <v>38094.959999999999</v>
      </c>
      <c r="Q230" s="169">
        <v>38237.129999999997</v>
      </c>
      <c r="R230" s="169">
        <v>0</v>
      </c>
      <c r="S230" s="169">
        <v>0</v>
      </c>
      <c r="T230" s="171">
        <v>38237.129999999997</v>
      </c>
      <c r="U230" s="172" t="s">
        <v>537</v>
      </c>
    </row>
    <row r="231" spans="1:21" outlineLevel="1">
      <c r="A231" s="167" t="s">
        <v>435</v>
      </c>
      <c r="B231" s="168" t="s">
        <v>538</v>
      </c>
      <c r="C231" s="168" t="s">
        <v>275</v>
      </c>
      <c r="D231" s="168" t="s">
        <v>430</v>
      </c>
      <c r="E231" s="169">
        <v>3276</v>
      </c>
      <c r="F231" s="169">
        <v>3170</v>
      </c>
      <c r="G231" s="169">
        <v>0</v>
      </c>
      <c r="H231" s="169">
        <v>0</v>
      </c>
      <c r="I231" s="169">
        <v>44</v>
      </c>
      <c r="J231" s="169">
        <v>36</v>
      </c>
      <c r="K231" s="170">
        <v>103.34</v>
      </c>
      <c r="L231" s="170">
        <v>0</v>
      </c>
      <c r="M231" s="170">
        <v>122.22</v>
      </c>
      <c r="N231" s="170">
        <v>1.02</v>
      </c>
      <c r="O231" s="170">
        <v>0</v>
      </c>
      <c r="P231" s="169">
        <v>3341.52</v>
      </c>
      <c r="Q231" s="169">
        <v>3341.52</v>
      </c>
      <c r="R231" s="169">
        <v>0</v>
      </c>
      <c r="S231" s="169">
        <v>0</v>
      </c>
      <c r="T231" s="171">
        <v>3341.52</v>
      </c>
      <c r="U231" s="172" t="s">
        <v>539</v>
      </c>
    </row>
    <row r="232" spans="1:21" outlineLevel="1">
      <c r="A232" s="167" t="s">
        <v>540</v>
      </c>
      <c r="B232" s="168" t="s">
        <v>541</v>
      </c>
      <c r="C232" s="168" t="s">
        <v>275</v>
      </c>
      <c r="D232" s="168" t="s">
        <v>433</v>
      </c>
      <c r="E232" s="169">
        <v>1393751</v>
      </c>
      <c r="F232" s="169">
        <v>1328898</v>
      </c>
      <c r="G232" s="169">
        <v>0</v>
      </c>
      <c r="H232" s="169">
        <v>0</v>
      </c>
      <c r="I232" s="169">
        <v>191</v>
      </c>
      <c r="J232" s="169">
        <v>158</v>
      </c>
      <c r="K232" s="170">
        <v>104.88</v>
      </c>
      <c r="L232" s="170">
        <v>0</v>
      </c>
      <c r="M232" s="170">
        <v>120.89</v>
      </c>
      <c r="N232" s="170">
        <v>1.05</v>
      </c>
      <c r="O232" s="170">
        <v>0</v>
      </c>
      <c r="P232" s="169">
        <v>1463438.55</v>
      </c>
      <c r="Q232" s="169">
        <v>1463438.55</v>
      </c>
      <c r="R232" s="169">
        <v>0</v>
      </c>
      <c r="S232" s="169">
        <v>0</v>
      </c>
      <c r="T232" s="171">
        <v>1463438.55</v>
      </c>
      <c r="U232" s="172" t="s">
        <v>542</v>
      </c>
    </row>
    <row r="233" spans="1:21" outlineLevel="1">
      <c r="A233" s="167" t="s">
        <v>543</v>
      </c>
      <c r="B233" s="168" t="s">
        <v>541</v>
      </c>
      <c r="C233" s="168" t="s">
        <v>275</v>
      </c>
      <c r="D233" s="168" t="s">
        <v>433</v>
      </c>
      <c r="E233" s="169">
        <v>107635</v>
      </c>
      <c r="F233" s="169">
        <v>135960</v>
      </c>
      <c r="G233" s="169">
        <v>0</v>
      </c>
      <c r="H233" s="169">
        <v>0</v>
      </c>
      <c r="I233" s="169">
        <v>27</v>
      </c>
      <c r="J233" s="169">
        <v>30</v>
      </c>
      <c r="K233" s="170">
        <v>79.17</v>
      </c>
      <c r="L233" s="170">
        <v>0</v>
      </c>
      <c r="M233" s="170">
        <v>90</v>
      </c>
      <c r="N233" s="170">
        <v>1</v>
      </c>
      <c r="O233" s="170">
        <v>0</v>
      </c>
      <c r="P233" s="169">
        <v>107635</v>
      </c>
      <c r="Q233" s="169">
        <v>107635</v>
      </c>
      <c r="R233" s="169">
        <v>0</v>
      </c>
      <c r="S233" s="169">
        <v>0</v>
      </c>
      <c r="T233" s="171">
        <v>107635</v>
      </c>
      <c r="U233" s="172" t="s">
        <v>542</v>
      </c>
    </row>
    <row r="234" spans="1:21" outlineLevel="1">
      <c r="A234" s="167" t="s">
        <v>435</v>
      </c>
      <c r="B234" s="168" t="s">
        <v>544</v>
      </c>
      <c r="C234" s="168" t="s">
        <v>275</v>
      </c>
      <c r="D234" s="168" t="s">
        <v>430</v>
      </c>
      <c r="E234" s="169">
        <v>459424</v>
      </c>
      <c r="F234" s="169">
        <v>459657</v>
      </c>
      <c r="G234" s="169">
        <v>0</v>
      </c>
      <c r="H234" s="169">
        <v>0</v>
      </c>
      <c r="I234" s="169">
        <v>72</v>
      </c>
      <c r="J234" s="169">
        <v>66</v>
      </c>
      <c r="K234" s="170">
        <v>99.95</v>
      </c>
      <c r="L234" s="170">
        <v>0</v>
      </c>
      <c r="M234" s="170">
        <v>109.09</v>
      </c>
      <c r="N234" s="170">
        <v>1.02</v>
      </c>
      <c r="O234" s="170">
        <v>0</v>
      </c>
      <c r="P234" s="169">
        <v>468612.48</v>
      </c>
      <c r="Q234" s="169">
        <v>468612.48</v>
      </c>
      <c r="R234" s="169">
        <v>0</v>
      </c>
      <c r="S234" s="169">
        <v>0</v>
      </c>
      <c r="T234" s="171">
        <v>468612.48</v>
      </c>
      <c r="U234" s="172" t="s">
        <v>545</v>
      </c>
    </row>
    <row r="235" spans="1:21" outlineLevel="1">
      <c r="A235" s="167" t="s">
        <v>546</v>
      </c>
      <c r="B235" s="168" t="s">
        <v>547</v>
      </c>
      <c r="C235" s="168" t="s">
        <v>275</v>
      </c>
      <c r="D235" s="168" t="s">
        <v>433</v>
      </c>
      <c r="E235" s="169">
        <v>80184</v>
      </c>
      <c r="F235" s="169">
        <v>0</v>
      </c>
      <c r="G235" s="169">
        <v>0</v>
      </c>
      <c r="H235" s="169">
        <v>0</v>
      </c>
      <c r="I235" s="169">
        <v>25</v>
      </c>
      <c r="J235" s="169">
        <v>0</v>
      </c>
      <c r="K235" s="170">
        <v>0</v>
      </c>
      <c r="L235" s="170">
        <v>0</v>
      </c>
      <c r="M235" s="170">
        <v>0</v>
      </c>
      <c r="N235" s="170">
        <v>1.02</v>
      </c>
      <c r="O235" s="170">
        <v>0</v>
      </c>
      <c r="P235" s="169">
        <v>81787.679999999993</v>
      </c>
      <c r="Q235" s="169">
        <v>81787.679999999993</v>
      </c>
      <c r="R235" s="169">
        <v>0</v>
      </c>
      <c r="S235" s="169">
        <v>0</v>
      </c>
      <c r="T235" s="171">
        <v>81787.679999999993</v>
      </c>
      <c r="U235" s="172" t="s">
        <v>548</v>
      </c>
    </row>
    <row r="236" spans="1:21" outlineLevel="1">
      <c r="A236" s="167" t="s">
        <v>549</v>
      </c>
      <c r="B236" s="168" t="s">
        <v>550</v>
      </c>
      <c r="C236" s="168" t="s">
        <v>275</v>
      </c>
      <c r="D236" s="168" t="s">
        <v>433</v>
      </c>
      <c r="E236" s="169">
        <v>110636</v>
      </c>
      <c r="F236" s="169">
        <v>107451</v>
      </c>
      <c r="G236" s="169">
        <v>0</v>
      </c>
      <c r="H236" s="169">
        <v>0</v>
      </c>
      <c r="I236" s="169">
        <v>18</v>
      </c>
      <c r="J236" s="169">
        <v>16</v>
      </c>
      <c r="K236" s="170">
        <v>102.96</v>
      </c>
      <c r="L236" s="170">
        <v>0</v>
      </c>
      <c r="M236" s="170">
        <v>112.5</v>
      </c>
      <c r="N236" s="170">
        <v>1.02</v>
      </c>
      <c r="O236" s="170">
        <v>0</v>
      </c>
      <c r="P236" s="169">
        <v>112848.72</v>
      </c>
      <c r="Q236" s="169">
        <v>112848.72</v>
      </c>
      <c r="R236" s="169">
        <v>0</v>
      </c>
      <c r="S236" s="169">
        <v>0</v>
      </c>
      <c r="T236" s="171">
        <v>112848.72</v>
      </c>
      <c r="U236" s="172" t="s">
        <v>551</v>
      </c>
    </row>
    <row r="237" spans="1:21" outlineLevel="1">
      <c r="A237" s="167" t="s">
        <v>435</v>
      </c>
      <c r="B237" s="168" t="s">
        <v>552</v>
      </c>
      <c r="C237" s="168" t="s">
        <v>275</v>
      </c>
      <c r="D237" s="168" t="s">
        <v>430</v>
      </c>
      <c r="E237" s="169">
        <v>0</v>
      </c>
      <c r="F237" s="169">
        <v>0</v>
      </c>
      <c r="G237" s="169">
        <v>0</v>
      </c>
      <c r="H237" s="169">
        <v>0</v>
      </c>
      <c r="I237" s="169">
        <v>20</v>
      </c>
      <c r="J237" s="169">
        <v>14</v>
      </c>
      <c r="K237" s="170">
        <v>0</v>
      </c>
      <c r="L237" s="170">
        <v>0</v>
      </c>
      <c r="M237" s="170">
        <v>142.86000000000001</v>
      </c>
      <c r="N237" s="170">
        <v>1.02</v>
      </c>
      <c r="O237" s="170">
        <v>0</v>
      </c>
      <c r="P237" s="169">
        <v>0</v>
      </c>
      <c r="Q237" s="169">
        <v>0</v>
      </c>
      <c r="R237" s="169">
        <v>0</v>
      </c>
      <c r="S237" s="169">
        <v>0</v>
      </c>
      <c r="T237" s="171">
        <v>0</v>
      </c>
      <c r="U237" s="172" t="s">
        <v>553</v>
      </c>
    </row>
    <row r="238" spans="1:21">
      <c r="A238" s="173" t="s">
        <v>554</v>
      </c>
      <c r="B238" s="174"/>
      <c r="C238" s="174"/>
      <c r="D238" s="174"/>
      <c r="E238" s="175">
        <v>92207550</v>
      </c>
      <c r="F238" s="175">
        <v>81677237</v>
      </c>
      <c r="G238" s="175">
        <v>24208608.82</v>
      </c>
      <c r="H238" s="175">
        <v>15487288.42</v>
      </c>
      <c r="I238" s="174"/>
      <c r="J238" s="174"/>
      <c r="K238" s="176"/>
      <c r="L238" s="176"/>
      <c r="M238" s="176"/>
      <c r="N238" s="176"/>
      <c r="O238" s="176"/>
      <c r="P238" s="175">
        <v>92891312.739999995</v>
      </c>
      <c r="Q238" s="175">
        <v>117099921.56</v>
      </c>
      <c r="R238" s="175">
        <v>0</v>
      </c>
      <c r="S238" s="175">
        <v>0</v>
      </c>
      <c r="T238" s="175">
        <v>117099921.56</v>
      </c>
      <c r="U238" s="169"/>
    </row>
    <row r="239" spans="1:21" outlineLevel="1">
      <c r="A239" s="167" t="s">
        <v>555</v>
      </c>
      <c r="B239" s="168" t="s">
        <v>556</v>
      </c>
      <c r="C239" s="168" t="s">
        <v>275</v>
      </c>
      <c r="D239" s="168" t="s">
        <v>557</v>
      </c>
      <c r="E239" s="169">
        <v>1349735</v>
      </c>
      <c r="F239" s="169">
        <v>1321689</v>
      </c>
      <c r="G239" s="169">
        <v>15523.04</v>
      </c>
      <c r="H239" s="169">
        <v>19733.830000000002</v>
      </c>
      <c r="I239" s="169">
        <v>888</v>
      </c>
      <c r="J239" s="169">
        <v>927</v>
      </c>
      <c r="K239" s="170">
        <v>102.12</v>
      </c>
      <c r="L239" s="170">
        <v>78.66</v>
      </c>
      <c r="M239" s="170">
        <v>95.79</v>
      </c>
      <c r="N239" s="170">
        <v>1.1000000000000001</v>
      </c>
      <c r="O239" s="170">
        <v>0</v>
      </c>
      <c r="P239" s="169">
        <v>1484708.5</v>
      </c>
      <c r="Q239" s="169">
        <v>1500231.54</v>
      </c>
      <c r="R239" s="169">
        <v>0</v>
      </c>
      <c r="S239" s="169">
        <v>0</v>
      </c>
      <c r="T239" s="171">
        <v>1500231.54</v>
      </c>
      <c r="U239" s="172" t="s">
        <v>558</v>
      </c>
    </row>
    <row r="240" spans="1:21" outlineLevel="1">
      <c r="A240" s="167" t="s">
        <v>559</v>
      </c>
      <c r="B240" s="168" t="s">
        <v>556</v>
      </c>
      <c r="C240" s="168" t="s">
        <v>275</v>
      </c>
      <c r="D240" s="168" t="s">
        <v>557</v>
      </c>
      <c r="E240" s="169">
        <v>419395</v>
      </c>
      <c r="F240" s="169">
        <v>541813</v>
      </c>
      <c r="G240" s="169">
        <v>0</v>
      </c>
      <c r="H240" s="169">
        <v>0</v>
      </c>
      <c r="I240" s="169">
        <v>185</v>
      </c>
      <c r="J240" s="169">
        <v>231</v>
      </c>
      <c r="K240" s="170">
        <v>77.41</v>
      </c>
      <c r="L240" s="170">
        <v>0</v>
      </c>
      <c r="M240" s="170">
        <v>80.09</v>
      </c>
      <c r="N240" s="170">
        <v>1</v>
      </c>
      <c r="O240" s="170">
        <v>0</v>
      </c>
      <c r="P240" s="169">
        <v>419395</v>
      </c>
      <c r="Q240" s="169">
        <v>419395</v>
      </c>
      <c r="R240" s="169">
        <v>0</v>
      </c>
      <c r="S240" s="169">
        <v>0</v>
      </c>
      <c r="T240" s="171">
        <v>419395</v>
      </c>
      <c r="U240" s="172" t="s">
        <v>558</v>
      </c>
    </row>
    <row r="241" spans="1:21" outlineLevel="1">
      <c r="A241" s="167" t="s">
        <v>2010</v>
      </c>
      <c r="B241" s="168" t="s">
        <v>2011</v>
      </c>
      <c r="C241" s="168" t="s">
        <v>275</v>
      </c>
      <c r="D241" s="168" t="s">
        <v>557</v>
      </c>
      <c r="E241" s="169">
        <v>3829</v>
      </c>
      <c r="F241" s="169">
        <v>6992</v>
      </c>
      <c r="G241" s="169">
        <v>0</v>
      </c>
      <c r="H241" s="169">
        <v>0</v>
      </c>
      <c r="I241" s="169">
        <v>9</v>
      </c>
      <c r="J241" s="169">
        <v>15</v>
      </c>
      <c r="K241" s="170">
        <v>54.76</v>
      </c>
      <c r="L241" s="170">
        <v>0</v>
      </c>
      <c r="M241" s="170">
        <v>60</v>
      </c>
      <c r="N241" s="170">
        <v>1.1000000000000001</v>
      </c>
      <c r="O241" s="170">
        <v>0</v>
      </c>
      <c r="P241" s="169">
        <v>4211.8999999999996</v>
      </c>
      <c r="Q241" s="169">
        <v>4211.8999999999996</v>
      </c>
      <c r="R241" s="169">
        <v>0</v>
      </c>
      <c r="S241" s="169">
        <v>0</v>
      </c>
      <c r="T241" s="171">
        <v>4211.8999999999996</v>
      </c>
      <c r="U241" s="172" t="s">
        <v>2012</v>
      </c>
    </row>
    <row r="242" spans="1:21">
      <c r="A242" s="173" t="s">
        <v>560</v>
      </c>
      <c r="B242" s="174"/>
      <c r="C242" s="174"/>
      <c r="D242" s="174"/>
      <c r="E242" s="175">
        <v>1772959</v>
      </c>
      <c r="F242" s="175">
        <v>1870494</v>
      </c>
      <c r="G242" s="175">
        <v>15523.04</v>
      </c>
      <c r="H242" s="175">
        <v>19733.830000000002</v>
      </c>
      <c r="I242" s="174"/>
      <c r="J242" s="174"/>
      <c r="K242" s="176"/>
      <c r="L242" s="176"/>
      <c r="M242" s="176"/>
      <c r="N242" s="176"/>
      <c r="O242" s="176"/>
      <c r="P242" s="175">
        <v>1908315.4</v>
      </c>
      <c r="Q242" s="175">
        <v>1923838.44</v>
      </c>
      <c r="R242" s="175">
        <v>0</v>
      </c>
      <c r="S242" s="175">
        <v>0</v>
      </c>
      <c r="T242" s="175">
        <v>1923838.44</v>
      </c>
      <c r="U242" s="169"/>
    </row>
    <row r="243" spans="1:21" outlineLevel="1">
      <c r="A243" s="167" t="s">
        <v>561</v>
      </c>
      <c r="B243" s="168" t="s">
        <v>562</v>
      </c>
      <c r="C243" s="168" t="s">
        <v>275</v>
      </c>
      <c r="D243" s="168" t="s">
        <v>563</v>
      </c>
      <c r="E243" s="169">
        <v>1324566</v>
      </c>
      <c r="F243" s="169">
        <v>991344</v>
      </c>
      <c r="G243" s="169">
        <v>0</v>
      </c>
      <c r="H243" s="169">
        <v>0</v>
      </c>
      <c r="I243" s="169">
        <v>351</v>
      </c>
      <c r="J243" s="169">
        <v>325</v>
      </c>
      <c r="K243" s="170">
        <v>133.61000000000001</v>
      </c>
      <c r="L243" s="170">
        <v>0</v>
      </c>
      <c r="M243" s="170">
        <v>108</v>
      </c>
      <c r="N243" s="170">
        <v>0.86</v>
      </c>
      <c r="O243" s="170">
        <v>0</v>
      </c>
      <c r="P243" s="169">
        <v>1139126.76</v>
      </c>
      <c r="Q243" s="169">
        <v>1139126.76</v>
      </c>
      <c r="R243" s="169">
        <v>0</v>
      </c>
      <c r="S243" s="169">
        <v>0</v>
      </c>
      <c r="T243" s="171">
        <v>1139126.76</v>
      </c>
      <c r="U243" s="172" t="s">
        <v>564</v>
      </c>
    </row>
    <row r="244" spans="1:21" outlineLevel="1">
      <c r="A244" s="167" t="s">
        <v>565</v>
      </c>
      <c r="B244" s="168" t="s">
        <v>562</v>
      </c>
      <c r="C244" s="168" t="s">
        <v>275</v>
      </c>
      <c r="D244" s="168" t="s">
        <v>563</v>
      </c>
      <c r="E244" s="169">
        <v>13787</v>
      </c>
      <c r="F244" s="169">
        <v>12511</v>
      </c>
      <c r="G244" s="169">
        <v>0</v>
      </c>
      <c r="H244" s="169">
        <v>0</v>
      </c>
      <c r="I244" s="169">
        <v>349</v>
      </c>
      <c r="J244" s="169">
        <v>327</v>
      </c>
      <c r="K244" s="170">
        <v>110.2</v>
      </c>
      <c r="L244" s="170">
        <v>0</v>
      </c>
      <c r="M244" s="170">
        <v>106.73</v>
      </c>
      <c r="N244" s="170">
        <v>1.2</v>
      </c>
      <c r="O244" s="170">
        <v>0</v>
      </c>
      <c r="P244" s="169">
        <v>16544.400000000001</v>
      </c>
      <c r="Q244" s="169">
        <v>16544.400000000001</v>
      </c>
      <c r="R244" s="169">
        <v>0</v>
      </c>
      <c r="S244" s="169">
        <v>0</v>
      </c>
      <c r="T244" s="171">
        <v>16544.400000000001</v>
      </c>
      <c r="U244" s="172" t="s">
        <v>564</v>
      </c>
    </row>
    <row r="245" spans="1:21" outlineLevel="1">
      <c r="A245" s="167" t="s">
        <v>566</v>
      </c>
      <c r="B245" s="168" t="s">
        <v>421</v>
      </c>
      <c r="C245" s="168" t="s">
        <v>275</v>
      </c>
      <c r="D245" s="168" t="s">
        <v>563</v>
      </c>
      <c r="E245" s="169">
        <v>27384723</v>
      </c>
      <c r="F245" s="169">
        <v>23841707</v>
      </c>
      <c r="G245" s="169">
        <v>0</v>
      </c>
      <c r="H245" s="169">
        <v>0</v>
      </c>
      <c r="I245" s="169">
        <v>8123</v>
      </c>
      <c r="J245" s="169">
        <v>7519</v>
      </c>
      <c r="K245" s="170">
        <v>114.86</v>
      </c>
      <c r="L245" s="170">
        <v>0</v>
      </c>
      <c r="M245" s="170">
        <v>108.03</v>
      </c>
      <c r="N245" s="170">
        <v>0.86</v>
      </c>
      <c r="O245" s="170">
        <v>0</v>
      </c>
      <c r="P245" s="169">
        <v>23550861.780000001</v>
      </c>
      <c r="Q245" s="169">
        <v>23550861.780000001</v>
      </c>
      <c r="R245" s="169">
        <v>0</v>
      </c>
      <c r="S245" s="169">
        <v>0</v>
      </c>
      <c r="T245" s="171">
        <v>23550861.780000001</v>
      </c>
      <c r="U245" s="172" t="s">
        <v>423</v>
      </c>
    </row>
    <row r="246" spans="1:21" outlineLevel="1">
      <c r="A246" s="167" t="s">
        <v>567</v>
      </c>
      <c r="B246" s="168" t="s">
        <v>421</v>
      </c>
      <c r="C246" s="168" t="s">
        <v>275</v>
      </c>
      <c r="D246" s="168" t="s">
        <v>422</v>
      </c>
      <c r="E246" s="169">
        <v>3885</v>
      </c>
      <c r="F246" s="169">
        <v>1887</v>
      </c>
      <c r="G246" s="169">
        <v>0</v>
      </c>
      <c r="H246" s="169">
        <v>0</v>
      </c>
      <c r="I246" s="169">
        <v>33</v>
      </c>
      <c r="J246" s="169">
        <v>13</v>
      </c>
      <c r="K246" s="170">
        <v>205.88</v>
      </c>
      <c r="L246" s="170">
        <v>0</v>
      </c>
      <c r="M246" s="170">
        <v>253.85</v>
      </c>
      <c r="N246" s="170">
        <v>1.27</v>
      </c>
      <c r="O246" s="170">
        <v>0</v>
      </c>
      <c r="P246" s="169">
        <v>4933.95</v>
      </c>
      <c r="Q246" s="169">
        <v>4933.95</v>
      </c>
      <c r="R246" s="169">
        <v>0</v>
      </c>
      <c r="S246" s="169">
        <v>0</v>
      </c>
      <c r="T246" s="171">
        <v>4933.95</v>
      </c>
      <c r="U246" s="172" t="s">
        <v>423</v>
      </c>
    </row>
    <row r="247" spans="1:21" outlineLevel="1">
      <c r="A247" s="167" t="s">
        <v>565</v>
      </c>
      <c r="B247" s="168" t="s">
        <v>421</v>
      </c>
      <c r="C247" s="168" t="s">
        <v>275</v>
      </c>
      <c r="D247" s="168" t="s">
        <v>563</v>
      </c>
      <c r="E247" s="169">
        <v>516483</v>
      </c>
      <c r="F247" s="169">
        <v>464670</v>
      </c>
      <c r="G247" s="169">
        <v>0</v>
      </c>
      <c r="H247" s="169">
        <v>0</v>
      </c>
      <c r="I247" s="169">
        <v>7649</v>
      </c>
      <c r="J247" s="169">
        <v>7205</v>
      </c>
      <c r="K247" s="170">
        <v>111.15</v>
      </c>
      <c r="L247" s="170">
        <v>0</v>
      </c>
      <c r="M247" s="170">
        <v>106.16</v>
      </c>
      <c r="N247" s="170">
        <v>1.2</v>
      </c>
      <c r="O247" s="170">
        <v>0</v>
      </c>
      <c r="P247" s="169">
        <v>619779.6</v>
      </c>
      <c r="Q247" s="169">
        <v>619779.6</v>
      </c>
      <c r="R247" s="169">
        <v>0</v>
      </c>
      <c r="S247" s="169">
        <v>0</v>
      </c>
      <c r="T247" s="171">
        <v>619779.6</v>
      </c>
      <c r="U247" s="172" t="s">
        <v>423</v>
      </c>
    </row>
    <row r="248" spans="1:21" ht="30" outlineLevel="1">
      <c r="A248" s="167" t="s">
        <v>568</v>
      </c>
      <c r="B248" s="168" t="s">
        <v>421</v>
      </c>
      <c r="C248" s="168" t="s">
        <v>275</v>
      </c>
      <c r="D248" s="168" t="s">
        <v>563</v>
      </c>
      <c r="E248" s="169">
        <v>12957</v>
      </c>
      <c r="F248" s="169">
        <v>0</v>
      </c>
      <c r="G248" s="169">
        <v>0</v>
      </c>
      <c r="H248" s="169">
        <v>0</v>
      </c>
      <c r="I248" s="169">
        <v>21</v>
      </c>
      <c r="J248" s="169">
        <v>0</v>
      </c>
      <c r="K248" s="170">
        <v>0</v>
      </c>
      <c r="L248" s="170">
        <v>0</v>
      </c>
      <c r="M248" s="170">
        <v>0</v>
      </c>
      <c r="N248" s="170">
        <v>1.02</v>
      </c>
      <c r="O248" s="170">
        <v>0</v>
      </c>
      <c r="P248" s="169">
        <v>13216.14</v>
      </c>
      <c r="Q248" s="169">
        <v>13216.14</v>
      </c>
      <c r="R248" s="169">
        <v>0</v>
      </c>
      <c r="S248" s="169">
        <v>0</v>
      </c>
      <c r="T248" s="171">
        <v>13216.14</v>
      </c>
      <c r="U248" s="172" t="s">
        <v>423</v>
      </c>
    </row>
    <row r="249" spans="1:21" ht="30" outlineLevel="1">
      <c r="A249" s="167" t="s">
        <v>569</v>
      </c>
      <c r="B249" s="168" t="s">
        <v>421</v>
      </c>
      <c r="C249" s="168" t="s">
        <v>275</v>
      </c>
      <c r="D249" s="168" t="s">
        <v>563</v>
      </c>
      <c r="E249" s="169">
        <v>51462</v>
      </c>
      <c r="F249" s="169">
        <v>47637</v>
      </c>
      <c r="G249" s="169">
        <v>0</v>
      </c>
      <c r="H249" s="169">
        <v>0</v>
      </c>
      <c r="I249" s="169">
        <v>860</v>
      </c>
      <c r="J249" s="169">
        <v>825</v>
      </c>
      <c r="K249" s="170">
        <v>108.03</v>
      </c>
      <c r="L249" s="170">
        <v>0</v>
      </c>
      <c r="M249" s="170">
        <v>104.24</v>
      </c>
      <c r="N249" s="170">
        <v>0.98</v>
      </c>
      <c r="O249" s="170">
        <v>0</v>
      </c>
      <c r="P249" s="169">
        <v>50432.76</v>
      </c>
      <c r="Q249" s="169">
        <v>50432.76</v>
      </c>
      <c r="R249" s="169">
        <v>0</v>
      </c>
      <c r="S249" s="169">
        <v>0</v>
      </c>
      <c r="T249" s="171">
        <v>50432.76</v>
      </c>
      <c r="U249" s="172" t="s">
        <v>423</v>
      </c>
    </row>
    <row r="250" spans="1:21" outlineLevel="1">
      <c r="A250" s="167" t="s">
        <v>570</v>
      </c>
      <c r="B250" s="168" t="s">
        <v>421</v>
      </c>
      <c r="C250" s="168" t="s">
        <v>275</v>
      </c>
      <c r="D250" s="168" t="s">
        <v>422</v>
      </c>
      <c r="E250" s="169">
        <v>969</v>
      </c>
      <c r="F250" s="169">
        <v>0</v>
      </c>
      <c r="G250" s="169">
        <v>0</v>
      </c>
      <c r="H250" s="169">
        <v>0</v>
      </c>
      <c r="I250" s="169">
        <v>3</v>
      </c>
      <c r="J250" s="169">
        <v>0</v>
      </c>
      <c r="K250" s="170">
        <v>0</v>
      </c>
      <c r="L250" s="170">
        <v>0</v>
      </c>
      <c r="M250" s="170">
        <v>0</v>
      </c>
      <c r="N250" s="170">
        <v>1</v>
      </c>
      <c r="O250" s="170">
        <v>0</v>
      </c>
      <c r="P250" s="169">
        <v>969</v>
      </c>
      <c r="Q250" s="169">
        <v>969</v>
      </c>
      <c r="R250" s="169">
        <v>0</v>
      </c>
      <c r="S250" s="169">
        <v>0</v>
      </c>
      <c r="T250" s="171">
        <v>969</v>
      </c>
      <c r="U250" s="172" t="s">
        <v>423</v>
      </c>
    </row>
    <row r="251" spans="1:21" outlineLevel="1">
      <c r="A251" s="167" t="s">
        <v>571</v>
      </c>
      <c r="B251" s="168" t="s">
        <v>399</v>
      </c>
      <c r="C251" s="168" t="s">
        <v>275</v>
      </c>
      <c r="D251" s="168" t="s">
        <v>563</v>
      </c>
      <c r="E251" s="169">
        <v>9619517</v>
      </c>
      <c r="F251" s="169">
        <v>7293574</v>
      </c>
      <c r="G251" s="169">
        <v>0</v>
      </c>
      <c r="H251" s="169">
        <v>0</v>
      </c>
      <c r="I251" s="169">
        <v>2790</v>
      </c>
      <c r="J251" s="169">
        <v>2525</v>
      </c>
      <c r="K251" s="170">
        <v>131.88999999999999</v>
      </c>
      <c r="L251" s="170">
        <v>0</v>
      </c>
      <c r="M251" s="170">
        <v>110.5</v>
      </c>
      <c r="N251" s="170">
        <v>0.98</v>
      </c>
      <c r="O251" s="170">
        <v>0</v>
      </c>
      <c r="P251" s="169">
        <v>9427126.6600000001</v>
      </c>
      <c r="Q251" s="169">
        <v>9427126.6600000001</v>
      </c>
      <c r="R251" s="169">
        <v>0</v>
      </c>
      <c r="S251" s="169">
        <v>0</v>
      </c>
      <c r="T251" s="171">
        <v>9427126.6600000001</v>
      </c>
      <c r="U251" s="172" t="s">
        <v>400</v>
      </c>
    </row>
    <row r="252" spans="1:21" outlineLevel="1">
      <c r="A252" s="167" t="s">
        <v>565</v>
      </c>
      <c r="B252" s="168" t="s">
        <v>399</v>
      </c>
      <c r="C252" s="168" t="s">
        <v>275</v>
      </c>
      <c r="D252" s="168" t="s">
        <v>563</v>
      </c>
      <c r="E252" s="169">
        <v>55062</v>
      </c>
      <c r="F252" s="169">
        <v>57372</v>
      </c>
      <c r="G252" s="169">
        <v>0</v>
      </c>
      <c r="H252" s="169">
        <v>0</v>
      </c>
      <c r="I252" s="169">
        <v>866</v>
      </c>
      <c r="J252" s="169">
        <v>800</v>
      </c>
      <c r="K252" s="170">
        <v>95.97</v>
      </c>
      <c r="L252" s="170">
        <v>0</v>
      </c>
      <c r="M252" s="170">
        <v>108.25</v>
      </c>
      <c r="N252" s="170">
        <v>1.2</v>
      </c>
      <c r="O252" s="170">
        <v>0</v>
      </c>
      <c r="P252" s="169">
        <v>66074.399999999994</v>
      </c>
      <c r="Q252" s="169">
        <v>66074.399999999994</v>
      </c>
      <c r="R252" s="169">
        <v>0</v>
      </c>
      <c r="S252" s="169">
        <v>0</v>
      </c>
      <c r="T252" s="171">
        <v>66074.399999999994</v>
      </c>
      <c r="U252" s="172" t="s">
        <v>400</v>
      </c>
    </row>
    <row r="253" spans="1:21" outlineLevel="1">
      <c r="A253" s="167" t="s">
        <v>2013</v>
      </c>
      <c r="B253" s="168" t="s">
        <v>399</v>
      </c>
      <c r="C253" s="168" t="s">
        <v>275</v>
      </c>
      <c r="D253" s="168" t="s">
        <v>422</v>
      </c>
      <c r="E253" s="169">
        <v>37587</v>
      </c>
      <c r="F253" s="169">
        <v>34170</v>
      </c>
      <c r="G253" s="169">
        <v>0</v>
      </c>
      <c r="H253" s="169">
        <v>0</v>
      </c>
      <c r="I253" s="169">
        <v>33</v>
      </c>
      <c r="J253" s="169">
        <v>30</v>
      </c>
      <c r="K253" s="170">
        <v>110</v>
      </c>
      <c r="L253" s="170">
        <v>0</v>
      </c>
      <c r="M253" s="170">
        <v>110</v>
      </c>
      <c r="N253" s="170">
        <v>1.2</v>
      </c>
      <c r="O253" s="170">
        <v>0</v>
      </c>
      <c r="P253" s="169">
        <v>45104.4</v>
      </c>
      <c r="Q253" s="169">
        <v>45104.4</v>
      </c>
      <c r="R253" s="169">
        <v>0</v>
      </c>
      <c r="S253" s="169">
        <v>0</v>
      </c>
      <c r="T253" s="171">
        <v>45104.4</v>
      </c>
      <c r="U253" s="172" t="s">
        <v>400</v>
      </c>
    </row>
    <row r="254" spans="1:21" outlineLevel="1">
      <c r="A254" s="167" t="s">
        <v>572</v>
      </c>
      <c r="B254" s="168" t="s">
        <v>399</v>
      </c>
      <c r="C254" s="168" t="s">
        <v>275</v>
      </c>
      <c r="D254" s="168" t="s">
        <v>422</v>
      </c>
      <c r="E254" s="169">
        <v>33904</v>
      </c>
      <c r="F254" s="169">
        <v>4023492</v>
      </c>
      <c r="G254" s="169">
        <v>0</v>
      </c>
      <c r="H254" s="169">
        <v>0</v>
      </c>
      <c r="I254" s="169">
        <v>46</v>
      </c>
      <c r="J254" s="169">
        <v>5188</v>
      </c>
      <c r="K254" s="170">
        <v>0.84</v>
      </c>
      <c r="L254" s="170">
        <v>0</v>
      </c>
      <c r="M254" s="170">
        <v>0.89</v>
      </c>
      <c r="N254" s="170">
        <v>1.1100000000000001</v>
      </c>
      <c r="O254" s="170">
        <v>0</v>
      </c>
      <c r="P254" s="169">
        <v>37633.440000000002</v>
      </c>
      <c r="Q254" s="169">
        <v>37633.440000000002</v>
      </c>
      <c r="R254" s="169">
        <v>0</v>
      </c>
      <c r="S254" s="169">
        <v>0</v>
      </c>
      <c r="T254" s="171">
        <v>37633.440000000002</v>
      </c>
      <c r="U254" s="172" t="s">
        <v>400</v>
      </c>
    </row>
    <row r="255" spans="1:21" outlineLevel="1">
      <c r="A255" s="167" t="s">
        <v>573</v>
      </c>
      <c r="B255" s="168" t="s">
        <v>574</v>
      </c>
      <c r="C255" s="168" t="s">
        <v>275</v>
      </c>
      <c r="D255" s="168" t="s">
        <v>422</v>
      </c>
      <c r="E255" s="169">
        <v>805319</v>
      </c>
      <c r="F255" s="169">
        <v>809215</v>
      </c>
      <c r="G255" s="169">
        <v>4137.05</v>
      </c>
      <c r="H255" s="169">
        <v>411.4</v>
      </c>
      <c r="I255" s="169">
        <v>774</v>
      </c>
      <c r="J255" s="169">
        <v>765</v>
      </c>
      <c r="K255" s="170">
        <v>99.52</v>
      </c>
      <c r="L255" s="170">
        <v>1005.6</v>
      </c>
      <c r="M255" s="170">
        <v>101.18</v>
      </c>
      <c r="N255" s="170">
        <v>1.24</v>
      </c>
      <c r="O255" s="170">
        <v>0</v>
      </c>
      <c r="P255" s="169">
        <v>998595.56</v>
      </c>
      <c r="Q255" s="169">
        <v>1002732.61</v>
      </c>
      <c r="R255" s="169">
        <v>0</v>
      </c>
      <c r="S255" s="169">
        <v>0</v>
      </c>
      <c r="T255" s="171">
        <v>1002732.61</v>
      </c>
      <c r="U255" s="172" t="s">
        <v>575</v>
      </c>
    </row>
    <row r="256" spans="1:21" outlineLevel="1">
      <c r="A256" s="167" t="s">
        <v>579</v>
      </c>
      <c r="B256" s="168" t="s">
        <v>577</v>
      </c>
      <c r="C256" s="168" t="s">
        <v>275</v>
      </c>
      <c r="D256" s="168" t="s">
        <v>563</v>
      </c>
      <c r="E256" s="169">
        <v>12522487</v>
      </c>
      <c r="F256" s="169">
        <v>7664237</v>
      </c>
      <c r="G256" s="169">
        <v>0</v>
      </c>
      <c r="H256" s="169">
        <v>0</v>
      </c>
      <c r="I256" s="169">
        <v>1708</v>
      </c>
      <c r="J256" s="169">
        <v>1551</v>
      </c>
      <c r="K256" s="170">
        <v>163.38999999999999</v>
      </c>
      <c r="L256" s="170">
        <v>0</v>
      </c>
      <c r="M256" s="170">
        <v>110.12</v>
      </c>
      <c r="N256" s="170">
        <v>0.79</v>
      </c>
      <c r="O256" s="170">
        <v>0</v>
      </c>
      <c r="P256" s="169">
        <v>9892764.7300000004</v>
      </c>
      <c r="Q256" s="169">
        <v>9892764.7300000004</v>
      </c>
      <c r="R256" s="169">
        <v>0</v>
      </c>
      <c r="S256" s="169">
        <v>0</v>
      </c>
      <c r="T256" s="171">
        <v>9892764.7300000004</v>
      </c>
      <c r="U256" s="172" t="s">
        <v>578</v>
      </c>
    </row>
    <row r="257" spans="1:21" ht="30" outlineLevel="1">
      <c r="A257" s="167" t="s">
        <v>569</v>
      </c>
      <c r="B257" s="168" t="s">
        <v>577</v>
      </c>
      <c r="C257" s="168" t="s">
        <v>275</v>
      </c>
      <c r="D257" s="168" t="s">
        <v>563</v>
      </c>
      <c r="E257" s="169">
        <v>37428</v>
      </c>
      <c r="F257" s="169">
        <v>0</v>
      </c>
      <c r="G257" s="169">
        <v>0</v>
      </c>
      <c r="H257" s="169">
        <v>0</v>
      </c>
      <c r="I257" s="169">
        <v>1</v>
      </c>
      <c r="J257" s="169">
        <v>0</v>
      </c>
      <c r="K257" s="170">
        <v>0</v>
      </c>
      <c r="L257" s="170">
        <v>0</v>
      </c>
      <c r="M257" s="170">
        <v>0</v>
      </c>
      <c r="N257" s="170">
        <v>0.98</v>
      </c>
      <c r="O257" s="170">
        <v>0</v>
      </c>
      <c r="P257" s="169">
        <v>36679.440000000002</v>
      </c>
      <c r="Q257" s="169">
        <v>36679.440000000002</v>
      </c>
      <c r="R257" s="169">
        <v>0</v>
      </c>
      <c r="S257" s="169">
        <v>0</v>
      </c>
      <c r="T257" s="171">
        <v>36679.440000000002</v>
      </c>
      <c r="U257" s="172" t="s">
        <v>578</v>
      </c>
    </row>
    <row r="258" spans="1:21" outlineLevel="1">
      <c r="A258" s="167" t="s">
        <v>580</v>
      </c>
      <c r="B258" s="168" t="s">
        <v>581</v>
      </c>
      <c r="C258" s="168" t="s">
        <v>275</v>
      </c>
      <c r="D258" s="168" t="s">
        <v>563</v>
      </c>
      <c r="E258" s="169">
        <v>3190714</v>
      </c>
      <c r="F258" s="169">
        <v>3085445</v>
      </c>
      <c r="G258" s="169">
        <v>1282820.78</v>
      </c>
      <c r="H258" s="169">
        <v>1033694.95</v>
      </c>
      <c r="I258" s="169">
        <v>3233</v>
      </c>
      <c r="J258" s="169">
        <v>3171</v>
      </c>
      <c r="K258" s="170">
        <v>103.41</v>
      </c>
      <c r="L258" s="170">
        <v>124.1</v>
      </c>
      <c r="M258" s="170">
        <v>101.96</v>
      </c>
      <c r="N258" s="170">
        <v>1.44</v>
      </c>
      <c r="O258" s="170">
        <v>0</v>
      </c>
      <c r="P258" s="169">
        <v>4594628.16</v>
      </c>
      <c r="Q258" s="169">
        <v>5877448.9400000004</v>
      </c>
      <c r="R258" s="169">
        <v>0</v>
      </c>
      <c r="S258" s="169">
        <v>0</v>
      </c>
      <c r="T258" s="171">
        <v>5877448.9400000004</v>
      </c>
      <c r="U258" s="172" t="s">
        <v>582</v>
      </c>
    </row>
    <row r="259" spans="1:21" outlineLevel="1">
      <c r="A259" s="167" t="s">
        <v>583</v>
      </c>
      <c r="B259" s="168" t="s">
        <v>581</v>
      </c>
      <c r="C259" s="168" t="s">
        <v>275</v>
      </c>
      <c r="D259" s="168" t="s">
        <v>563</v>
      </c>
      <c r="E259" s="169">
        <v>8848805</v>
      </c>
      <c r="F259" s="169">
        <v>7430594</v>
      </c>
      <c r="G259" s="169">
        <v>0</v>
      </c>
      <c r="H259" s="169">
        <v>0</v>
      </c>
      <c r="I259" s="169">
        <v>891</v>
      </c>
      <c r="J259" s="169">
        <v>797</v>
      </c>
      <c r="K259" s="170">
        <v>119.09</v>
      </c>
      <c r="L259" s="170">
        <v>0</v>
      </c>
      <c r="M259" s="170">
        <v>111.79</v>
      </c>
      <c r="N259" s="170">
        <v>0.67</v>
      </c>
      <c r="O259" s="170">
        <v>0</v>
      </c>
      <c r="P259" s="169">
        <v>5928699.3499999996</v>
      </c>
      <c r="Q259" s="169">
        <v>5928699.3499999996</v>
      </c>
      <c r="R259" s="169">
        <v>0</v>
      </c>
      <c r="S259" s="169">
        <v>0</v>
      </c>
      <c r="T259" s="171">
        <v>5928699.3499999996</v>
      </c>
      <c r="U259" s="172" t="s">
        <v>582</v>
      </c>
    </row>
    <row r="260" spans="1:21" outlineLevel="1">
      <c r="A260" s="167" t="s">
        <v>584</v>
      </c>
      <c r="B260" s="168" t="s">
        <v>581</v>
      </c>
      <c r="C260" s="168" t="s">
        <v>275</v>
      </c>
      <c r="D260" s="168" t="s">
        <v>563</v>
      </c>
      <c r="E260" s="169">
        <v>6354221</v>
      </c>
      <c r="F260" s="169">
        <v>6506046</v>
      </c>
      <c r="G260" s="169">
        <v>0</v>
      </c>
      <c r="H260" s="169">
        <v>0</v>
      </c>
      <c r="I260" s="169">
        <v>1987</v>
      </c>
      <c r="J260" s="169">
        <v>2004</v>
      </c>
      <c r="K260" s="170">
        <v>97.67</v>
      </c>
      <c r="L260" s="170">
        <v>0</v>
      </c>
      <c r="M260" s="170">
        <v>99.15</v>
      </c>
      <c r="N260" s="170">
        <v>0.67</v>
      </c>
      <c r="O260" s="170">
        <v>0</v>
      </c>
      <c r="P260" s="169">
        <v>4257328.07</v>
      </c>
      <c r="Q260" s="169">
        <v>4257328.07</v>
      </c>
      <c r="R260" s="169">
        <v>0</v>
      </c>
      <c r="S260" s="169">
        <v>0</v>
      </c>
      <c r="T260" s="171">
        <v>4257328.07</v>
      </c>
      <c r="U260" s="172" t="s">
        <v>582</v>
      </c>
    </row>
    <row r="261" spans="1:21" outlineLevel="1">
      <c r="A261" s="167" t="s">
        <v>565</v>
      </c>
      <c r="B261" s="168" t="s">
        <v>581</v>
      </c>
      <c r="C261" s="168" t="s">
        <v>275</v>
      </c>
      <c r="D261" s="168" t="s">
        <v>563</v>
      </c>
      <c r="E261" s="169">
        <v>118524</v>
      </c>
      <c r="F261" s="169">
        <v>108847</v>
      </c>
      <c r="G261" s="169">
        <v>0</v>
      </c>
      <c r="H261" s="169">
        <v>0</v>
      </c>
      <c r="I261" s="169">
        <v>501</v>
      </c>
      <c r="J261" s="169">
        <v>436</v>
      </c>
      <c r="K261" s="170">
        <v>108.89</v>
      </c>
      <c r="L261" s="170">
        <v>0</v>
      </c>
      <c r="M261" s="170">
        <v>114.91</v>
      </c>
      <c r="N261" s="170">
        <v>1.2</v>
      </c>
      <c r="O261" s="170">
        <v>0</v>
      </c>
      <c r="P261" s="169">
        <v>142228.79999999999</v>
      </c>
      <c r="Q261" s="169">
        <v>142228.79999999999</v>
      </c>
      <c r="R261" s="169">
        <v>0</v>
      </c>
      <c r="S261" s="169">
        <v>0</v>
      </c>
      <c r="T261" s="171">
        <v>142228.79999999999</v>
      </c>
      <c r="U261" s="172" t="s">
        <v>582</v>
      </c>
    </row>
    <row r="262" spans="1:21" outlineLevel="1">
      <c r="A262" s="167" t="s">
        <v>585</v>
      </c>
      <c r="B262" s="168" t="s">
        <v>581</v>
      </c>
      <c r="C262" s="168" t="s">
        <v>275</v>
      </c>
      <c r="D262" s="168" t="s">
        <v>422</v>
      </c>
      <c r="E262" s="169">
        <v>2748723</v>
      </c>
      <c r="F262" s="169">
        <v>2573590</v>
      </c>
      <c r="G262" s="169">
        <v>0</v>
      </c>
      <c r="H262" s="169">
        <v>0</v>
      </c>
      <c r="I262" s="169">
        <v>5981</v>
      </c>
      <c r="J262" s="169">
        <v>5799</v>
      </c>
      <c r="K262" s="170">
        <v>106.81</v>
      </c>
      <c r="L262" s="170">
        <v>0</v>
      </c>
      <c r="M262" s="170">
        <v>103.14</v>
      </c>
      <c r="N262" s="170">
        <v>1.44</v>
      </c>
      <c r="O262" s="170">
        <v>0</v>
      </c>
      <c r="P262" s="169">
        <v>3958161.12</v>
      </c>
      <c r="Q262" s="169">
        <v>3958161.12</v>
      </c>
      <c r="R262" s="169">
        <v>0</v>
      </c>
      <c r="S262" s="169">
        <v>0</v>
      </c>
      <c r="T262" s="171">
        <v>3958161.12</v>
      </c>
      <c r="U262" s="172" t="s">
        <v>582</v>
      </c>
    </row>
    <row r="263" spans="1:21" outlineLevel="1">
      <c r="A263" s="167" t="s">
        <v>586</v>
      </c>
      <c r="B263" s="168" t="s">
        <v>581</v>
      </c>
      <c r="C263" s="168" t="s">
        <v>275</v>
      </c>
      <c r="D263" s="168" t="s">
        <v>422</v>
      </c>
      <c r="E263" s="169">
        <v>103550</v>
      </c>
      <c r="F263" s="169">
        <v>57988</v>
      </c>
      <c r="G263" s="169">
        <v>0</v>
      </c>
      <c r="H263" s="169">
        <v>0</v>
      </c>
      <c r="I263" s="169">
        <v>49</v>
      </c>
      <c r="J263" s="169">
        <v>25</v>
      </c>
      <c r="K263" s="170">
        <v>178.57</v>
      </c>
      <c r="L263" s="170">
        <v>0</v>
      </c>
      <c r="M263" s="170">
        <v>196</v>
      </c>
      <c r="N263" s="170">
        <v>1.1299999999999999</v>
      </c>
      <c r="O263" s="170">
        <v>0</v>
      </c>
      <c r="P263" s="169">
        <v>117011.5</v>
      </c>
      <c r="Q263" s="169">
        <v>117011.5</v>
      </c>
      <c r="R263" s="169">
        <v>0</v>
      </c>
      <c r="S263" s="169">
        <v>0</v>
      </c>
      <c r="T263" s="171">
        <v>117011.5</v>
      </c>
      <c r="U263" s="172" t="s">
        <v>582</v>
      </c>
    </row>
    <row r="264" spans="1:21" outlineLevel="1">
      <c r="A264" s="167" t="s">
        <v>580</v>
      </c>
      <c r="B264" s="168" t="s">
        <v>587</v>
      </c>
      <c r="C264" s="168" t="s">
        <v>275</v>
      </c>
      <c r="D264" s="168" t="s">
        <v>563</v>
      </c>
      <c r="E264" s="169">
        <v>0</v>
      </c>
      <c r="F264" s="169">
        <v>0</v>
      </c>
      <c r="G264" s="169">
        <v>193314.98</v>
      </c>
      <c r="H264" s="169">
        <v>105317.37</v>
      </c>
      <c r="I264" s="169">
        <v>128</v>
      </c>
      <c r="J264" s="169">
        <v>74</v>
      </c>
      <c r="K264" s="170">
        <v>0</v>
      </c>
      <c r="L264" s="170">
        <v>183.55</v>
      </c>
      <c r="M264" s="170">
        <v>172.97</v>
      </c>
      <c r="N264" s="170">
        <v>1.44</v>
      </c>
      <c r="O264" s="170">
        <v>0</v>
      </c>
      <c r="P264" s="169">
        <v>0</v>
      </c>
      <c r="Q264" s="169">
        <v>193314.98</v>
      </c>
      <c r="R264" s="169">
        <v>0</v>
      </c>
      <c r="S264" s="169">
        <v>0</v>
      </c>
      <c r="T264" s="171">
        <v>193314.98</v>
      </c>
      <c r="U264" s="172" t="s">
        <v>588</v>
      </c>
    </row>
    <row r="265" spans="1:21" outlineLevel="1">
      <c r="A265" s="167" t="s">
        <v>583</v>
      </c>
      <c r="B265" s="168" t="s">
        <v>587</v>
      </c>
      <c r="C265" s="168" t="s">
        <v>275</v>
      </c>
      <c r="D265" s="168" t="s">
        <v>563</v>
      </c>
      <c r="E265" s="169">
        <v>5420297</v>
      </c>
      <c r="F265" s="169">
        <v>4800568</v>
      </c>
      <c r="G265" s="169">
        <v>0</v>
      </c>
      <c r="H265" s="169">
        <v>0</v>
      </c>
      <c r="I265" s="169">
        <v>574</v>
      </c>
      <c r="J265" s="169">
        <v>456</v>
      </c>
      <c r="K265" s="170">
        <v>112.91</v>
      </c>
      <c r="L265" s="170">
        <v>0</v>
      </c>
      <c r="M265" s="170">
        <v>125.88</v>
      </c>
      <c r="N265" s="170">
        <v>0.67</v>
      </c>
      <c r="O265" s="170">
        <v>0</v>
      </c>
      <c r="P265" s="169">
        <v>3631598.99</v>
      </c>
      <c r="Q265" s="169">
        <v>3631598.99</v>
      </c>
      <c r="R265" s="169">
        <v>0</v>
      </c>
      <c r="S265" s="169">
        <v>0</v>
      </c>
      <c r="T265" s="171">
        <v>3631598.99</v>
      </c>
      <c r="U265" s="172" t="s">
        <v>588</v>
      </c>
    </row>
    <row r="266" spans="1:21" outlineLevel="1">
      <c r="A266" s="167" t="s">
        <v>589</v>
      </c>
      <c r="B266" s="168" t="s">
        <v>590</v>
      </c>
      <c r="C266" s="168" t="s">
        <v>275</v>
      </c>
      <c r="D266" s="168" t="s">
        <v>563</v>
      </c>
      <c r="E266" s="169">
        <v>10298282</v>
      </c>
      <c r="F266" s="169">
        <v>8988855</v>
      </c>
      <c r="G266" s="169">
        <v>0</v>
      </c>
      <c r="H266" s="169">
        <v>0</v>
      </c>
      <c r="I266" s="169">
        <v>1595</v>
      </c>
      <c r="J266" s="169">
        <v>1500</v>
      </c>
      <c r="K266" s="170">
        <v>114.57</v>
      </c>
      <c r="L266" s="170">
        <v>0</v>
      </c>
      <c r="M266" s="170">
        <v>106.33</v>
      </c>
      <c r="N266" s="170">
        <v>0.86</v>
      </c>
      <c r="O266" s="170">
        <v>0</v>
      </c>
      <c r="P266" s="169">
        <v>8856522.5199999996</v>
      </c>
      <c r="Q266" s="169">
        <v>8856522.5199999996</v>
      </c>
      <c r="R266" s="169">
        <v>0</v>
      </c>
      <c r="S266" s="169">
        <v>0</v>
      </c>
      <c r="T266" s="171">
        <v>8856522.5199999996</v>
      </c>
      <c r="U266" s="172" t="s">
        <v>591</v>
      </c>
    </row>
    <row r="267" spans="1:21" outlineLevel="1">
      <c r="A267" s="167" t="s">
        <v>565</v>
      </c>
      <c r="B267" s="168" t="s">
        <v>590</v>
      </c>
      <c r="C267" s="168" t="s">
        <v>275</v>
      </c>
      <c r="D267" s="168" t="s">
        <v>563</v>
      </c>
      <c r="E267" s="169">
        <v>39780</v>
      </c>
      <c r="F267" s="169">
        <v>36330</v>
      </c>
      <c r="G267" s="169">
        <v>0</v>
      </c>
      <c r="H267" s="169">
        <v>0</v>
      </c>
      <c r="I267" s="169">
        <v>1186</v>
      </c>
      <c r="J267" s="169">
        <v>1162</v>
      </c>
      <c r="K267" s="170">
        <v>109.5</v>
      </c>
      <c r="L267" s="170">
        <v>0</v>
      </c>
      <c r="M267" s="170">
        <v>102.07</v>
      </c>
      <c r="N267" s="170">
        <v>1.2</v>
      </c>
      <c r="O267" s="170">
        <v>0</v>
      </c>
      <c r="P267" s="169">
        <v>47736</v>
      </c>
      <c r="Q267" s="169">
        <v>47736</v>
      </c>
      <c r="R267" s="169">
        <v>0</v>
      </c>
      <c r="S267" s="169">
        <v>0</v>
      </c>
      <c r="T267" s="171">
        <v>47736</v>
      </c>
      <c r="U267" s="172" t="s">
        <v>591</v>
      </c>
    </row>
    <row r="268" spans="1:21" outlineLevel="1">
      <c r="A268" s="167" t="s">
        <v>592</v>
      </c>
      <c r="B268" s="168" t="s">
        <v>593</v>
      </c>
      <c r="C268" s="168" t="s">
        <v>275</v>
      </c>
      <c r="D268" s="168" t="s">
        <v>563</v>
      </c>
      <c r="E268" s="169">
        <v>1457426</v>
      </c>
      <c r="F268" s="169">
        <v>1167517</v>
      </c>
      <c r="G268" s="169">
        <v>0</v>
      </c>
      <c r="H268" s="169">
        <v>0</v>
      </c>
      <c r="I268" s="169">
        <v>187</v>
      </c>
      <c r="J268" s="169">
        <v>164</v>
      </c>
      <c r="K268" s="170">
        <v>124.83</v>
      </c>
      <c r="L268" s="170">
        <v>0</v>
      </c>
      <c r="M268" s="170">
        <v>114.02</v>
      </c>
      <c r="N268" s="170">
        <v>0.86</v>
      </c>
      <c r="O268" s="170">
        <v>0</v>
      </c>
      <c r="P268" s="169">
        <v>1253386.3600000001</v>
      </c>
      <c r="Q268" s="169">
        <v>1253386.3600000001</v>
      </c>
      <c r="R268" s="169">
        <v>0</v>
      </c>
      <c r="S268" s="169">
        <v>0</v>
      </c>
      <c r="T268" s="171">
        <v>1253386.3600000001</v>
      </c>
      <c r="U268" s="172" t="s">
        <v>594</v>
      </c>
    </row>
    <row r="269" spans="1:21" outlineLevel="1">
      <c r="A269" s="167" t="s">
        <v>565</v>
      </c>
      <c r="B269" s="168" t="s">
        <v>593</v>
      </c>
      <c r="C269" s="168" t="s">
        <v>275</v>
      </c>
      <c r="D269" s="168" t="s">
        <v>563</v>
      </c>
      <c r="E269" s="169">
        <v>2880</v>
      </c>
      <c r="F269" s="169">
        <v>2307</v>
      </c>
      <c r="G269" s="169">
        <v>0</v>
      </c>
      <c r="H269" s="169">
        <v>0</v>
      </c>
      <c r="I269" s="169">
        <v>69</v>
      </c>
      <c r="J269" s="169">
        <v>54</v>
      </c>
      <c r="K269" s="170">
        <v>124.84</v>
      </c>
      <c r="L269" s="170">
        <v>0</v>
      </c>
      <c r="M269" s="170">
        <v>127.78</v>
      </c>
      <c r="N269" s="170">
        <v>1.2</v>
      </c>
      <c r="O269" s="170">
        <v>0</v>
      </c>
      <c r="P269" s="169">
        <v>3456</v>
      </c>
      <c r="Q269" s="169">
        <v>3456</v>
      </c>
      <c r="R269" s="169">
        <v>0</v>
      </c>
      <c r="S269" s="169">
        <v>0</v>
      </c>
      <c r="T269" s="171">
        <v>3456</v>
      </c>
      <c r="U269" s="172" t="s">
        <v>594</v>
      </c>
    </row>
    <row r="270" spans="1:21" outlineLevel="1">
      <c r="A270" s="167" t="s">
        <v>595</v>
      </c>
      <c r="B270" s="168" t="s">
        <v>596</v>
      </c>
      <c r="C270" s="168" t="s">
        <v>275</v>
      </c>
      <c r="D270" s="168" t="s">
        <v>563</v>
      </c>
      <c r="E270" s="169">
        <v>12161328</v>
      </c>
      <c r="F270" s="169">
        <v>9563964</v>
      </c>
      <c r="G270" s="169">
        <v>2963821</v>
      </c>
      <c r="H270" s="169">
        <v>2007001</v>
      </c>
      <c r="I270" s="169">
        <v>429</v>
      </c>
      <c r="J270" s="169">
        <v>362</v>
      </c>
      <c r="K270" s="170">
        <v>127.16</v>
      </c>
      <c r="L270" s="170">
        <v>147.66999999999999</v>
      </c>
      <c r="M270" s="170">
        <v>118.51</v>
      </c>
      <c r="N270" s="170">
        <v>0.91</v>
      </c>
      <c r="O270" s="170">
        <v>0</v>
      </c>
      <c r="P270" s="169">
        <v>11066808.48</v>
      </c>
      <c r="Q270" s="169">
        <v>14030629.48</v>
      </c>
      <c r="R270" s="169">
        <v>0</v>
      </c>
      <c r="S270" s="169">
        <v>0</v>
      </c>
      <c r="T270" s="171">
        <v>14030629.48</v>
      </c>
      <c r="U270" s="172" t="s">
        <v>597</v>
      </c>
    </row>
    <row r="271" spans="1:21" outlineLevel="1">
      <c r="A271" s="167" t="s">
        <v>598</v>
      </c>
      <c r="B271" s="168" t="s">
        <v>599</v>
      </c>
      <c r="C271" s="168" t="s">
        <v>275</v>
      </c>
      <c r="D271" s="168" t="s">
        <v>563</v>
      </c>
      <c r="E271" s="169">
        <v>4983034</v>
      </c>
      <c r="F271" s="169">
        <v>4506000</v>
      </c>
      <c r="G271" s="169">
        <v>0</v>
      </c>
      <c r="H271" s="169">
        <v>0</v>
      </c>
      <c r="I271" s="169">
        <v>6413</v>
      </c>
      <c r="J271" s="169">
        <v>5917</v>
      </c>
      <c r="K271" s="170">
        <v>110.59</v>
      </c>
      <c r="L271" s="170">
        <v>0</v>
      </c>
      <c r="M271" s="170">
        <v>108.38</v>
      </c>
      <c r="N271" s="170">
        <v>0.98</v>
      </c>
      <c r="O271" s="170">
        <v>0</v>
      </c>
      <c r="P271" s="169">
        <v>4883373.32</v>
      </c>
      <c r="Q271" s="169">
        <v>4883373.32</v>
      </c>
      <c r="R271" s="169">
        <v>0</v>
      </c>
      <c r="S271" s="169">
        <v>0</v>
      </c>
      <c r="T271" s="171">
        <v>4883373.32</v>
      </c>
      <c r="U271" s="172" t="s">
        <v>600</v>
      </c>
    </row>
    <row r="272" spans="1:21" outlineLevel="1">
      <c r="A272" s="167" t="s">
        <v>565</v>
      </c>
      <c r="B272" s="168" t="s">
        <v>599</v>
      </c>
      <c r="C272" s="168" t="s">
        <v>275</v>
      </c>
      <c r="D272" s="168" t="s">
        <v>563</v>
      </c>
      <c r="E272" s="169">
        <v>110691</v>
      </c>
      <c r="F272" s="169">
        <v>111447</v>
      </c>
      <c r="G272" s="169">
        <v>0</v>
      </c>
      <c r="H272" s="169">
        <v>0</v>
      </c>
      <c r="I272" s="169">
        <v>3221</v>
      </c>
      <c r="J272" s="169">
        <v>3176</v>
      </c>
      <c r="K272" s="170">
        <v>99.32</v>
      </c>
      <c r="L272" s="170">
        <v>0</v>
      </c>
      <c r="M272" s="170">
        <v>101.42</v>
      </c>
      <c r="N272" s="170">
        <v>1.2</v>
      </c>
      <c r="O272" s="170">
        <v>0</v>
      </c>
      <c r="P272" s="169">
        <v>132829.20000000001</v>
      </c>
      <c r="Q272" s="169">
        <v>132829.20000000001</v>
      </c>
      <c r="R272" s="169">
        <v>0</v>
      </c>
      <c r="S272" s="169">
        <v>0</v>
      </c>
      <c r="T272" s="171">
        <v>132829.20000000001</v>
      </c>
      <c r="U272" s="172" t="s">
        <v>600</v>
      </c>
    </row>
    <row r="273" spans="1:21" ht="30" outlineLevel="1">
      <c r="A273" s="167" t="s">
        <v>569</v>
      </c>
      <c r="B273" s="168" t="s">
        <v>599</v>
      </c>
      <c r="C273" s="168" t="s">
        <v>275</v>
      </c>
      <c r="D273" s="168" t="s">
        <v>563</v>
      </c>
      <c r="E273" s="169">
        <v>7484</v>
      </c>
      <c r="F273" s="169">
        <v>0</v>
      </c>
      <c r="G273" s="169">
        <v>0</v>
      </c>
      <c r="H273" s="169">
        <v>0</v>
      </c>
      <c r="I273" s="169">
        <v>45</v>
      </c>
      <c r="J273" s="169">
        <v>0</v>
      </c>
      <c r="K273" s="170">
        <v>0</v>
      </c>
      <c r="L273" s="170">
        <v>0</v>
      </c>
      <c r="M273" s="170">
        <v>0</v>
      </c>
      <c r="N273" s="170">
        <v>0.98</v>
      </c>
      <c r="O273" s="170">
        <v>0</v>
      </c>
      <c r="P273" s="169">
        <v>7334.32</v>
      </c>
      <c r="Q273" s="169">
        <v>7334.32</v>
      </c>
      <c r="R273" s="169">
        <v>0</v>
      </c>
      <c r="S273" s="169">
        <v>0</v>
      </c>
      <c r="T273" s="171">
        <v>7334.32</v>
      </c>
      <c r="U273" s="172" t="s">
        <v>600</v>
      </c>
    </row>
    <row r="274" spans="1:21" ht="30" outlineLevel="1">
      <c r="A274" s="167" t="s">
        <v>568</v>
      </c>
      <c r="B274" s="168" t="s">
        <v>538</v>
      </c>
      <c r="C274" s="168" t="s">
        <v>275</v>
      </c>
      <c r="D274" s="168" t="s">
        <v>563</v>
      </c>
      <c r="E274" s="169">
        <v>91326</v>
      </c>
      <c r="F274" s="169">
        <v>70213</v>
      </c>
      <c r="G274" s="169">
        <v>0</v>
      </c>
      <c r="H274" s="169">
        <v>0</v>
      </c>
      <c r="I274" s="169">
        <v>107</v>
      </c>
      <c r="J274" s="169">
        <v>87</v>
      </c>
      <c r="K274" s="170">
        <v>130.07</v>
      </c>
      <c r="L274" s="170">
        <v>0</v>
      </c>
      <c r="M274" s="170">
        <v>122.99</v>
      </c>
      <c r="N274" s="170">
        <v>1.02</v>
      </c>
      <c r="O274" s="170">
        <v>0</v>
      </c>
      <c r="P274" s="169">
        <v>93152.52</v>
      </c>
      <c r="Q274" s="169">
        <v>93152.52</v>
      </c>
      <c r="R274" s="169">
        <v>0</v>
      </c>
      <c r="S274" s="169">
        <v>0</v>
      </c>
      <c r="T274" s="171">
        <v>93152.52</v>
      </c>
      <c r="U274" s="172" t="s">
        <v>539</v>
      </c>
    </row>
    <row r="275" spans="1:21">
      <c r="A275" s="173" t="s">
        <v>601</v>
      </c>
      <c r="B275" s="174"/>
      <c r="C275" s="174"/>
      <c r="D275" s="174"/>
      <c r="E275" s="175">
        <v>108357201</v>
      </c>
      <c r="F275" s="175">
        <v>94251527</v>
      </c>
      <c r="G275" s="175">
        <v>4444093.8099999996</v>
      </c>
      <c r="H275" s="175">
        <v>3146424.72</v>
      </c>
      <c r="I275" s="174"/>
      <c r="J275" s="174"/>
      <c r="K275" s="176"/>
      <c r="L275" s="176"/>
      <c r="M275" s="176"/>
      <c r="N275" s="176"/>
      <c r="O275" s="176"/>
      <c r="P275" s="175">
        <v>94874097.730000004</v>
      </c>
      <c r="Q275" s="175">
        <v>99318191.540000007</v>
      </c>
      <c r="R275" s="175">
        <v>0</v>
      </c>
      <c r="S275" s="175">
        <v>0</v>
      </c>
      <c r="T275" s="175">
        <v>99318191.540000007</v>
      </c>
      <c r="U275" s="169"/>
    </row>
    <row r="276" spans="1:21" outlineLevel="1">
      <c r="A276" s="167" t="s">
        <v>602</v>
      </c>
      <c r="B276" s="168" t="s">
        <v>603</v>
      </c>
      <c r="C276" s="168" t="s">
        <v>275</v>
      </c>
      <c r="D276" s="168" t="s">
        <v>604</v>
      </c>
      <c r="E276" s="169">
        <v>158929</v>
      </c>
      <c r="F276" s="169">
        <v>166486</v>
      </c>
      <c r="G276" s="169">
        <v>0</v>
      </c>
      <c r="H276" s="169">
        <v>0</v>
      </c>
      <c r="I276" s="169">
        <v>124</v>
      </c>
      <c r="J276" s="169">
        <v>95</v>
      </c>
      <c r="K276" s="170">
        <v>95.46</v>
      </c>
      <c r="L276" s="170">
        <v>0</v>
      </c>
      <c r="M276" s="170">
        <v>130.53</v>
      </c>
      <c r="N276" s="170">
        <v>0.99</v>
      </c>
      <c r="O276" s="170">
        <v>0</v>
      </c>
      <c r="P276" s="169">
        <v>157339.71</v>
      </c>
      <c r="Q276" s="169">
        <v>157339.71</v>
      </c>
      <c r="R276" s="169">
        <v>0</v>
      </c>
      <c r="S276" s="169">
        <v>0</v>
      </c>
      <c r="T276" s="171">
        <v>157339.71</v>
      </c>
      <c r="U276" s="172" t="s">
        <v>605</v>
      </c>
    </row>
    <row r="277" spans="1:21">
      <c r="A277" s="173" t="s">
        <v>606</v>
      </c>
      <c r="B277" s="174"/>
      <c r="C277" s="174"/>
      <c r="D277" s="174"/>
      <c r="E277" s="175">
        <v>158929</v>
      </c>
      <c r="F277" s="175">
        <v>166486</v>
      </c>
      <c r="G277" s="175">
        <v>0</v>
      </c>
      <c r="H277" s="175">
        <v>0</v>
      </c>
      <c r="I277" s="174"/>
      <c r="J277" s="174"/>
      <c r="K277" s="176"/>
      <c r="L277" s="176"/>
      <c r="M277" s="176"/>
      <c r="N277" s="176"/>
      <c r="O277" s="176"/>
      <c r="P277" s="175">
        <v>157339.71</v>
      </c>
      <c r="Q277" s="175">
        <v>157339.71</v>
      </c>
      <c r="R277" s="175">
        <v>0</v>
      </c>
      <c r="S277" s="175">
        <v>0</v>
      </c>
      <c r="T277" s="175">
        <v>157339.71</v>
      </c>
      <c r="U277" s="169"/>
    </row>
    <row r="278" spans="1:21" outlineLevel="1">
      <c r="A278" s="167" t="s">
        <v>607</v>
      </c>
      <c r="B278" s="168" t="s">
        <v>608</v>
      </c>
      <c r="C278" s="168" t="s">
        <v>275</v>
      </c>
      <c r="D278" s="168" t="s">
        <v>609</v>
      </c>
      <c r="E278" s="169">
        <v>4154983</v>
      </c>
      <c r="F278" s="169">
        <v>3231791</v>
      </c>
      <c r="G278" s="169">
        <v>0</v>
      </c>
      <c r="H278" s="169">
        <v>0</v>
      </c>
      <c r="I278" s="169">
        <v>502</v>
      </c>
      <c r="J278" s="169">
        <v>394</v>
      </c>
      <c r="K278" s="170">
        <v>128.57</v>
      </c>
      <c r="L278" s="170">
        <v>0</v>
      </c>
      <c r="M278" s="170">
        <v>127.41</v>
      </c>
      <c r="N278" s="170">
        <v>0.8</v>
      </c>
      <c r="O278" s="170">
        <v>0</v>
      </c>
      <c r="P278" s="169">
        <v>3323986.4</v>
      </c>
      <c r="Q278" s="169">
        <v>3323986.4</v>
      </c>
      <c r="R278" s="169">
        <v>0</v>
      </c>
      <c r="S278" s="169">
        <v>0</v>
      </c>
      <c r="T278" s="171">
        <v>3323986.4</v>
      </c>
      <c r="U278" s="172" t="s">
        <v>610</v>
      </c>
    </row>
    <row r="279" spans="1:21" outlineLevel="1">
      <c r="A279" s="167" t="s">
        <v>607</v>
      </c>
      <c r="B279" s="168" t="s">
        <v>611</v>
      </c>
      <c r="C279" s="168" t="s">
        <v>275</v>
      </c>
      <c r="D279" s="168" t="s">
        <v>609</v>
      </c>
      <c r="E279" s="169">
        <v>113506</v>
      </c>
      <c r="F279" s="169">
        <v>13186</v>
      </c>
      <c r="G279" s="169">
        <v>0</v>
      </c>
      <c r="H279" s="169">
        <v>0</v>
      </c>
      <c r="I279" s="169">
        <v>35</v>
      </c>
      <c r="J279" s="169">
        <v>2</v>
      </c>
      <c r="K279" s="170">
        <v>860.81</v>
      </c>
      <c r="L279" s="170">
        <v>0</v>
      </c>
      <c r="M279" s="170">
        <v>1750</v>
      </c>
      <c r="N279" s="170">
        <v>0.8</v>
      </c>
      <c r="O279" s="170">
        <v>0</v>
      </c>
      <c r="P279" s="169">
        <v>90804.800000000003</v>
      </c>
      <c r="Q279" s="169">
        <v>90804.800000000003</v>
      </c>
      <c r="R279" s="169">
        <v>0</v>
      </c>
      <c r="S279" s="169">
        <v>0</v>
      </c>
      <c r="T279" s="171">
        <v>90804.800000000003</v>
      </c>
      <c r="U279" s="172" t="s">
        <v>612</v>
      </c>
    </row>
    <row r="280" spans="1:21">
      <c r="A280" s="173" t="s">
        <v>613</v>
      </c>
      <c r="B280" s="174"/>
      <c r="C280" s="174"/>
      <c r="D280" s="174"/>
      <c r="E280" s="175">
        <v>4268489</v>
      </c>
      <c r="F280" s="175">
        <v>3244977</v>
      </c>
      <c r="G280" s="175">
        <v>0</v>
      </c>
      <c r="H280" s="175">
        <v>0</v>
      </c>
      <c r="I280" s="174"/>
      <c r="J280" s="174"/>
      <c r="K280" s="176"/>
      <c r="L280" s="176"/>
      <c r="M280" s="176"/>
      <c r="N280" s="176"/>
      <c r="O280" s="176"/>
      <c r="P280" s="175">
        <v>3414791.2</v>
      </c>
      <c r="Q280" s="175">
        <v>3414791.2</v>
      </c>
      <c r="R280" s="175">
        <v>0</v>
      </c>
      <c r="S280" s="175">
        <v>0</v>
      </c>
      <c r="T280" s="175">
        <v>3414791.2</v>
      </c>
      <c r="U280" s="169"/>
    </row>
    <row r="281" spans="1:21" outlineLevel="1">
      <c r="A281" s="167" t="s">
        <v>614</v>
      </c>
      <c r="B281" s="168" t="s">
        <v>615</v>
      </c>
      <c r="C281" s="168" t="s">
        <v>275</v>
      </c>
      <c r="D281" s="168" t="s">
        <v>616</v>
      </c>
      <c r="E281" s="169">
        <v>4548895</v>
      </c>
      <c r="F281" s="169">
        <v>5170150</v>
      </c>
      <c r="G281" s="169">
        <v>635443.99</v>
      </c>
      <c r="H281" s="169">
        <v>617713.69999999995</v>
      </c>
      <c r="I281" s="169">
        <v>18</v>
      </c>
      <c r="J281" s="169">
        <v>18</v>
      </c>
      <c r="K281" s="170">
        <v>87.98</v>
      </c>
      <c r="L281" s="170">
        <v>102.87</v>
      </c>
      <c r="M281" s="170">
        <v>100</v>
      </c>
      <c r="N281" s="170">
        <v>1.2</v>
      </c>
      <c r="O281" s="170">
        <v>0</v>
      </c>
      <c r="P281" s="169">
        <v>5458674</v>
      </c>
      <c r="Q281" s="169">
        <v>6094117.9900000002</v>
      </c>
      <c r="R281" s="169">
        <v>0</v>
      </c>
      <c r="S281" s="169">
        <v>0</v>
      </c>
      <c r="T281" s="171">
        <v>6094117.9900000002</v>
      </c>
      <c r="U281" s="172" t="s">
        <v>617</v>
      </c>
    </row>
    <row r="282" spans="1:21" outlineLevel="1">
      <c r="A282" s="167" t="s">
        <v>618</v>
      </c>
      <c r="B282" s="168" t="s">
        <v>615</v>
      </c>
      <c r="C282" s="168" t="s">
        <v>275</v>
      </c>
      <c r="D282" s="168" t="s">
        <v>616</v>
      </c>
      <c r="E282" s="169">
        <v>5029508</v>
      </c>
      <c r="F282" s="169">
        <v>6663932</v>
      </c>
      <c r="G282" s="169">
        <v>0</v>
      </c>
      <c r="H282" s="169">
        <v>0</v>
      </c>
      <c r="I282" s="169">
        <v>7</v>
      </c>
      <c r="J282" s="169">
        <v>9</v>
      </c>
      <c r="K282" s="170">
        <v>75.47</v>
      </c>
      <c r="L282" s="170">
        <v>0</v>
      </c>
      <c r="M282" s="170">
        <v>77.78</v>
      </c>
      <c r="N282" s="170">
        <v>0.94</v>
      </c>
      <c r="O282" s="170">
        <v>0</v>
      </c>
      <c r="P282" s="169">
        <v>4727737.5199999996</v>
      </c>
      <c r="Q282" s="169">
        <v>4727737.5199999996</v>
      </c>
      <c r="R282" s="169">
        <v>0</v>
      </c>
      <c r="S282" s="169">
        <v>0</v>
      </c>
      <c r="T282" s="171">
        <v>4727737.5199999996</v>
      </c>
      <c r="U282" s="172" t="s">
        <v>617</v>
      </c>
    </row>
    <row r="283" spans="1:21">
      <c r="A283" s="173" t="s">
        <v>619</v>
      </c>
      <c r="B283" s="174"/>
      <c r="C283" s="174"/>
      <c r="D283" s="174"/>
      <c r="E283" s="175">
        <v>9578403</v>
      </c>
      <c r="F283" s="175">
        <v>11834082</v>
      </c>
      <c r="G283" s="175">
        <v>635443.99</v>
      </c>
      <c r="H283" s="175">
        <v>617713.69999999995</v>
      </c>
      <c r="I283" s="174"/>
      <c r="J283" s="174"/>
      <c r="K283" s="176"/>
      <c r="L283" s="176"/>
      <c r="M283" s="176"/>
      <c r="N283" s="176"/>
      <c r="O283" s="176"/>
      <c r="P283" s="175">
        <v>10186411.52</v>
      </c>
      <c r="Q283" s="175">
        <v>10821855.51</v>
      </c>
      <c r="R283" s="175">
        <v>0</v>
      </c>
      <c r="S283" s="175">
        <v>0</v>
      </c>
      <c r="T283" s="175">
        <v>10821855.51</v>
      </c>
      <c r="U283" s="169"/>
    </row>
    <row r="284" spans="1:21">
      <c r="A284" s="177" t="s">
        <v>261</v>
      </c>
      <c r="B284" s="178"/>
      <c r="C284" s="178"/>
      <c r="D284" s="178"/>
      <c r="E284" s="179">
        <v>218366688</v>
      </c>
      <c r="F284" s="179">
        <v>198595149</v>
      </c>
      <c r="G284" s="179">
        <v>29314473.100000001</v>
      </c>
      <c r="H284" s="179">
        <v>24368269.350000001</v>
      </c>
      <c r="I284" s="178"/>
      <c r="J284" s="178"/>
      <c r="K284" s="180"/>
      <c r="L284" s="180"/>
      <c r="M284" s="180"/>
      <c r="N284" s="180"/>
      <c r="O284" s="180"/>
      <c r="P284" s="179">
        <v>206143070.09999999</v>
      </c>
      <c r="Q284" s="179">
        <v>235457543.19999999</v>
      </c>
      <c r="R284" s="179">
        <v>0</v>
      </c>
      <c r="S284" s="179">
        <v>0</v>
      </c>
      <c r="T284" s="179">
        <v>235457543.19999999</v>
      </c>
      <c r="U284" s="169"/>
    </row>
    <row r="285" spans="1:21">
      <c r="A285" s="160" t="s">
        <v>621</v>
      </c>
      <c r="B285" s="161" t="s">
        <v>277</v>
      </c>
      <c r="C285" s="161" t="s">
        <v>365</v>
      </c>
      <c r="D285" s="161" t="s">
        <v>366</v>
      </c>
      <c r="E285" s="161" t="s">
        <v>367</v>
      </c>
      <c r="F285" s="161" t="s">
        <v>368</v>
      </c>
      <c r="G285" s="161" t="s">
        <v>369</v>
      </c>
      <c r="H285" s="161" t="s">
        <v>370</v>
      </c>
      <c r="I285" s="161" t="s">
        <v>371</v>
      </c>
      <c r="J285" s="161" t="s">
        <v>372</v>
      </c>
      <c r="K285" s="162" t="s">
        <v>373</v>
      </c>
      <c r="L285" s="162" t="s">
        <v>374</v>
      </c>
      <c r="M285" s="162" t="s">
        <v>375</v>
      </c>
      <c r="N285" s="163" t="s">
        <v>376</v>
      </c>
      <c r="O285" s="163" t="s">
        <v>377</v>
      </c>
      <c r="P285" s="164" t="s">
        <v>378</v>
      </c>
      <c r="Q285" s="164" t="s">
        <v>379</v>
      </c>
      <c r="R285" s="165" t="s">
        <v>380</v>
      </c>
      <c r="S285" s="165" t="s">
        <v>366</v>
      </c>
      <c r="T285" s="166" t="s">
        <v>293</v>
      </c>
      <c r="U285" s="161" t="s">
        <v>381</v>
      </c>
    </row>
    <row r="286" spans="1:21" outlineLevel="1">
      <c r="A286" s="167" t="s">
        <v>382</v>
      </c>
      <c r="B286" s="168" t="s">
        <v>383</v>
      </c>
      <c r="C286" s="168" t="s">
        <v>275</v>
      </c>
      <c r="D286" s="168" t="s">
        <v>384</v>
      </c>
      <c r="E286" s="169">
        <v>4710</v>
      </c>
      <c r="F286" s="169">
        <v>2041</v>
      </c>
      <c r="G286" s="169">
        <v>0</v>
      </c>
      <c r="H286" s="169">
        <v>0</v>
      </c>
      <c r="I286" s="169">
        <v>30</v>
      </c>
      <c r="J286" s="169">
        <v>13</v>
      </c>
      <c r="K286" s="170">
        <v>230.77</v>
      </c>
      <c r="L286" s="170">
        <v>0</v>
      </c>
      <c r="M286" s="170">
        <v>230.77</v>
      </c>
      <c r="N286" s="170">
        <v>1.28</v>
      </c>
      <c r="O286" s="170">
        <v>0</v>
      </c>
      <c r="P286" s="169">
        <v>6028.8</v>
      </c>
      <c r="Q286" s="169">
        <v>6028.8</v>
      </c>
      <c r="R286" s="169">
        <v>0</v>
      </c>
      <c r="S286" s="169">
        <v>0</v>
      </c>
      <c r="T286" s="171">
        <v>6028.8</v>
      </c>
      <c r="U286" s="172" t="s">
        <v>385</v>
      </c>
    </row>
    <row r="287" spans="1:21" outlineLevel="1">
      <c r="A287" s="167" t="s">
        <v>382</v>
      </c>
      <c r="B287" s="168" t="s">
        <v>386</v>
      </c>
      <c r="C287" s="168" t="s">
        <v>275</v>
      </c>
      <c r="D287" s="168" t="s">
        <v>384</v>
      </c>
      <c r="E287" s="169">
        <v>14915</v>
      </c>
      <c r="F287" s="169">
        <v>3140</v>
      </c>
      <c r="G287" s="169">
        <v>0</v>
      </c>
      <c r="H287" s="169">
        <v>0</v>
      </c>
      <c r="I287" s="169">
        <v>91</v>
      </c>
      <c r="J287" s="169">
        <v>19</v>
      </c>
      <c r="K287" s="170">
        <v>475</v>
      </c>
      <c r="L287" s="170">
        <v>0</v>
      </c>
      <c r="M287" s="170">
        <v>478.95</v>
      </c>
      <c r="N287" s="170">
        <v>1.28</v>
      </c>
      <c r="O287" s="170">
        <v>0</v>
      </c>
      <c r="P287" s="169">
        <v>19091.2</v>
      </c>
      <c r="Q287" s="169">
        <v>19091.2</v>
      </c>
      <c r="R287" s="169">
        <v>0</v>
      </c>
      <c r="S287" s="169">
        <v>0</v>
      </c>
      <c r="T287" s="171">
        <v>19091.2</v>
      </c>
      <c r="U287" s="172" t="s">
        <v>387</v>
      </c>
    </row>
    <row r="288" spans="1:21" outlineLevel="1">
      <c r="A288" s="167" t="s">
        <v>388</v>
      </c>
      <c r="B288" s="168" t="s">
        <v>389</v>
      </c>
      <c r="C288" s="168" t="s">
        <v>275</v>
      </c>
      <c r="D288" s="168" t="s">
        <v>384</v>
      </c>
      <c r="E288" s="169">
        <v>0</v>
      </c>
      <c r="F288" s="169">
        <v>0</v>
      </c>
      <c r="G288" s="169">
        <v>0</v>
      </c>
      <c r="H288" s="169">
        <v>428987</v>
      </c>
      <c r="I288" s="169">
        <v>0</v>
      </c>
      <c r="J288" s="169">
        <v>12</v>
      </c>
      <c r="K288" s="170">
        <v>0</v>
      </c>
      <c r="L288" s="170">
        <v>0</v>
      </c>
      <c r="M288" s="170">
        <v>0</v>
      </c>
      <c r="N288" s="170">
        <v>1</v>
      </c>
      <c r="O288" s="170">
        <v>0</v>
      </c>
      <c r="P288" s="169">
        <v>0</v>
      </c>
      <c r="Q288" s="169">
        <v>0</v>
      </c>
      <c r="R288" s="169">
        <v>0</v>
      </c>
      <c r="S288" s="169">
        <v>0</v>
      </c>
      <c r="T288" s="171">
        <v>0</v>
      </c>
      <c r="U288" s="172" t="s">
        <v>390</v>
      </c>
    </row>
    <row r="289" spans="1:21" outlineLevel="1">
      <c r="A289" s="167" t="s">
        <v>391</v>
      </c>
      <c r="B289" s="168" t="s">
        <v>389</v>
      </c>
      <c r="C289" s="168" t="s">
        <v>275</v>
      </c>
      <c r="D289" s="168" t="s">
        <v>384</v>
      </c>
      <c r="E289" s="169">
        <v>0</v>
      </c>
      <c r="F289" s="169">
        <v>0</v>
      </c>
      <c r="G289" s="169">
        <v>0</v>
      </c>
      <c r="H289" s="169">
        <v>164448</v>
      </c>
      <c r="I289" s="169">
        <v>0</v>
      </c>
      <c r="J289" s="169">
        <v>9</v>
      </c>
      <c r="K289" s="170">
        <v>0</v>
      </c>
      <c r="L289" s="170">
        <v>0</v>
      </c>
      <c r="M289" s="170">
        <v>0</v>
      </c>
      <c r="N289" s="170">
        <v>1</v>
      </c>
      <c r="O289" s="170">
        <v>0</v>
      </c>
      <c r="P289" s="169">
        <v>0</v>
      </c>
      <c r="Q289" s="169">
        <v>0</v>
      </c>
      <c r="R289" s="169">
        <v>0</v>
      </c>
      <c r="S289" s="169">
        <v>0</v>
      </c>
      <c r="T289" s="171">
        <v>0</v>
      </c>
      <c r="U289" s="172" t="s">
        <v>390</v>
      </c>
    </row>
    <row r="290" spans="1:21" outlineLevel="1">
      <c r="A290" s="167" t="s">
        <v>392</v>
      </c>
      <c r="B290" s="168" t="s">
        <v>389</v>
      </c>
      <c r="C290" s="168" t="s">
        <v>275</v>
      </c>
      <c r="D290" s="168" t="s">
        <v>384</v>
      </c>
      <c r="E290" s="169">
        <v>0</v>
      </c>
      <c r="F290" s="169">
        <v>0</v>
      </c>
      <c r="G290" s="169">
        <v>0</v>
      </c>
      <c r="H290" s="169">
        <v>4487418</v>
      </c>
      <c r="I290" s="169">
        <v>0</v>
      </c>
      <c r="J290" s="169">
        <v>254</v>
      </c>
      <c r="K290" s="170">
        <v>0</v>
      </c>
      <c r="L290" s="170">
        <v>0</v>
      </c>
      <c r="M290" s="170">
        <v>0</v>
      </c>
      <c r="N290" s="170">
        <v>1</v>
      </c>
      <c r="O290" s="170">
        <v>0</v>
      </c>
      <c r="P290" s="169">
        <v>0</v>
      </c>
      <c r="Q290" s="169">
        <v>0</v>
      </c>
      <c r="R290" s="169">
        <v>0</v>
      </c>
      <c r="S290" s="169">
        <v>0</v>
      </c>
      <c r="T290" s="171">
        <v>0</v>
      </c>
      <c r="U290" s="172" t="s">
        <v>390</v>
      </c>
    </row>
    <row r="291" spans="1:21" outlineLevel="1">
      <c r="A291" s="167" t="s">
        <v>382</v>
      </c>
      <c r="B291" s="168" t="s">
        <v>96</v>
      </c>
      <c r="C291" s="168" t="s">
        <v>275</v>
      </c>
      <c r="D291" s="168" t="s">
        <v>384</v>
      </c>
      <c r="E291" s="169">
        <v>20253</v>
      </c>
      <c r="F291" s="169">
        <v>4082</v>
      </c>
      <c r="G291" s="169">
        <v>0</v>
      </c>
      <c r="H291" s="169">
        <v>0</v>
      </c>
      <c r="I291" s="169">
        <v>109</v>
      </c>
      <c r="J291" s="169">
        <v>24</v>
      </c>
      <c r="K291" s="170">
        <v>496.15</v>
      </c>
      <c r="L291" s="170">
        <v>0</v>
      </c>
      <c r="M291" s="170">
        <v>454.17</v>
      </c>
      <c r="N291" s="170">
        <v>1.28</v>
      </c>
      <c r="O291" s="170">
        <v>0</v>
      </c>
      <c r="P291" s="169">
        <v>25923.84</v>
      </c>
      <c r="Q291" s="169">
        <v>25923.84</v>
      </c>
      <c r="R291" s="169">
        <v>0</v>
      </c>
      <c r="S291" s="169">
        <v>0</v>
      </c>
      <c r="T291" s="171">
        <v>25923.84</v>
      </c>
      <c r="U291" s="172" t="s">
        <v>393</v>
      </c>
    </row>
    <row r="292" spans="1:21" outlineLevel="1">
      <c r="A292" s="167" t="s">
        <v>382</v>
      </c>
      <c r="B292" s="168" t="s">
        <v>396</v>
      </c>
      <c r="C292" s="168" t="s">
        <v>275</v>
      </c>
      <c r="D292" s="168" t="s">
        <v>384</v>
      </c>
      <c r="E292" s="169">
        <v>20253</v>
      </c>
      <c r="F292" s="169">
        <v>28103</v>
      </c>
      <c r="G292" s="169">
        <v>0</v>
      </c>
      <c r="H292" s="169">
        <v>0</v>
      </c>
      <c r="I292" s="169">
        <v>128</v>
      </c>
      <c r="J292" s="169">
        <v>176</v>
      </c>
      <c r="K292" s="170">
        <v>72.069999999999993</v>
      </c>
      <c r="L292" s="170">
        <v>0</v>
      </c>
      <c r="M292" s="170">
        <v>72.73</v>
      </c>
      <c r="N292" s="170">
        <v>1.28</v>
      </c>
      <c r="O292" s="170">
        <v>0</v>
      </c>
      <c r="P292" s="169">
        <v>25923.84</v>
      </c>
      <c r="Q292" s="169">
        <v>25923.84</v>
      </c>
      <c r="R292" s="169">
        <v>0</v>
      </c>
      <c r="S292" s="169">
        <v>0</v>
      </c>
      <c r="T292" s="171">
        <v>25923.84</v>
      </c>
      <c r="U292" s="172" t="s">
        <v>397</v>
      </c>
    </row>
    <row r="293" spans="1:21" outlineLevel="1">
      <c r="A293" s="167" t="s">
        <v>398</v>
      </c>
      <c r="B293" s="168" t="s">
        <v>399</v>
      </c>
      <c r="C293" s="168" t="s">
        <v>275</v>
      </c>
      <c r="D293" s="168" t="s">
        <v>384</v>
      </c>
      <c r="E293" s="169">
        <v>0</v>
      </c>
      <c r="F293" s="169">
        <v>705486</v>
      </c>
      <c r="G293" s="169">
        <v>0</v>
      </c>
      <c r="H293" s="169">
        <v>0</v>
      </c>
      <c r="I293" s="169">
        <v>0</v>
      </c>
      <c r="J293" s="169">
        <v>1120</v>
      </c>
      <c r="K293" s="170">
        <v>0</v>
      </c>
      <c r="L293" s="170">
        <v>0</v>
      </c>
      <c r="M293" s="170">
        <v>0</v>
      </c>
      <c r="N293" s="170">
        <v>1</v>
      </c>
      <c r="O293" s="170">
        <v>0</v>
      </c>
      <c r="P293" s="169">
        <v>0</v>
      </c>
      <c r="Q293" s="169">
        <v>0</v>
      </c>
      <c r="R293" s="169">
        <v>0</v>
      </c>
      <c r="S293" s="169">
        <v>0</v>
      </c>
      <c r="T293" s="171">
        <v>0</v>
      </c>
      <c r="U293" s="172" t="s">
        <v>400</v>
      </c>
    </row>
    <row r="294" spans="1:21" outlineLevel="1">
      <c r="A294" s="167" t="s">
        <v>401</v>
      </c>
      <c r="B294" s="168" t="s">
        <v>399</v>
      </c>
      <c r="C294" s="168" t="s">
        <v>275</v>
      </c>
      <c r="D294" s="168" t="s">
        <v>384</v>
      </c>
      <c r="E294" s="169">
        <v>0</v>
      </c>
      <c r="F294" s="169">
        <v>1503072</v>
      </c>
      <c r="G294" s="169">
        <v>0</v>
      </c>
      <c r="H294" s="169">
        <v>0</v>
      </c>
      <c r="I294" s="169">
        <v>0</v>
      </c>
      <c r="J294" s="169">
        <v>2130</v>
      </c>
      <c r="K294" s="170">
        <v>0</v>
      </c>
      <c r="L294" s="170">
        <v>0</v>
      </c>
      <c r="M294" s="170">
        <v>0</v>
      </c>
      <c r="N294" s="170">
        <v>1</v>
      </c>
      <c r="O294" s="170">
        <v>0</v>
      </c>
      <c r="P294" s="169">
        <v>0</v>
      </c>
      <c r="Q294" s="169">
        <v>0</v>
      </c>
      <c r="R294" s="169">
        <v>0</v>
      </c>
      <c r="S294" s="169">
        <v>0</v>
      </c>
      <c r="T294" s="171">
        <v>0</v>
      </c>
      <c r="U294" s="172" t="s">
        <v>400</v>
      </c>
    </row>
    <row r="295" spans="1:21" outlineLevel="1">
      <c r="A295" s="167" t="s">
        <v>402</v>
      </c>
      <c r="B295" s="168" t="s">
        <v>403</v>
      </c>
      <c r="C295" s="168" t="s">
        <v>275</v>
      </c>
      <c r="D295" s="168" t="s">
        <v>384</v>
      </c>
      <c r="E295" s="169">
        <v>0</v>
      </c>
      <c r="F295" s="169">
        <v>164</v>
      </c>
      <c r="G295" s="169">
        <v>0</v>
      </c>
      <c r="H295" s="169">
        <v>0</v>
      </c>
      <c r="I295" s="169">
        <v>0</v>
      </c>
      <c r="J295" s="169">
        <v>2</v>
      </c>
      <c r="K295" s="170">
        <v>0</v>
      </c>
      <c r="L295" s="170">
        <v>0</v>
      </c>
      <c r="M295" s="170">
        <v>0</v>
      </c>
      <c r="N295" s="170">
        <v>1.1499999999999999</v>
      </c>
      <c r="O295" s="170">
        <v>0</v>
      </c>
      <c r="P295" s="169">
        <v>0</v>
      </c>
      <c r="Q295" s="169">
        <v>0</v>
      </c>
      <c r="R295" s="169">
        <v>0</v>
      </c>
      <c r="S295" s="169">
        <v>0</v>
      </c>
      <c r="T295" s="171">
        <v>0</v>
      </c>
      <c r="U295" s="172" t="s">
        <v>275</v>
      </c>
    </row>
    <row r="296" spans="1:21" outlineLevel="1">
      <c r="A296" s="167" t="s">
        <v>404</v>
      </c>
      <c r="B296" s="168" t="s">
        <v>403</v>
      </c>
      <c r="C296" s="168" t="s">
        <v>275</v>
      </c>
      <c r="D296" s="168" t="s">
        <v>384</v>
      </c>
      <c r="E296" s="169">
        <v>0</v>
      </c>
      <c r="F296" s="169">
        <v>236406</v>
      </c>
      <c r="G296" s="169">
        <v>0</v>
      </c>
      <c r="H296" s="169">
        <v>0</v>
      </c>
      <c r="I296" s="169">
        <v>0</v>
      </c>
      <c r="J296" s="169">
        <v>2608</v>
      </c>
      <c r="K296" s="170">
        <v>0</v>
      </c>
      <c r="L296" s="170">
        <v>0</v>
      </c>
      <c r="M296" s="170">
        <v>0</v>
      </c>
      <c r="N296" s="170">
        <v>1.26</v>
      </c>
      <c r="O296" s="170">
        <v>0</v>
      </c>
      <c r="P296" s="169">
        <v>0</v>
      </c>
      <c r="Q296" s="169">
        <v>0</v>
      </c>
      <c r="R296" s="169">
        <v>0</v>
      </c>
      <c r="S296" s="169">
        <v>0</v>
      </c>
      <c r="T296" s="171">
        <v>0</v>
      </c>
      <c r="U296" s="172" t="s">
        <v>275</v>
      </c>
    </row>
    <row r="297" spans="1:21" outlineLevel="1">
      <c r="A297" s="167" t="s">
        <v>405</v>
      </c>
      <c r="B297" s="168" t="s">
        <v>403</v>
      </c>
      <c r="C297" s="168" t="s">
        <v>275</v>
      </c>
      <c r="D297" s="168" t="s">
        <v>384</v>
      </c>
      <c r="E297" s="169">
        <v>0</v>
      </c>
      <c r="F297" s="169">
        <v>212472</v>
      </c>
      <c r="G297" s="169">
        <v>0</v>
      </c>
      <c r="H297" s="169">
        <v>0</v>
      </c>
      <c r="I297" s="169">
        <v>0</v>
      </c>
      <c r="J297" s="169">
        <v>1748</v>
      </c>
      <c r="K297" s="170">
        <v>0</v>
      </c>
      <c r="L297" s="170">
        <v>0</v>
      </c>
      <c r="M297" s="170">
        <v>0</v>
      </c>
      <c r="N297" s="170">
        <v>1.06</v>
      </c>
      <c r="O297" s="170">
        <v>0</v>
      </c>
      <c r="P297" s="169">
        <v>0</v>
      </c>
      <c r="Q297" s="169">
        <v>0</v>
      </c>
      <c r="R297" s="169">
        <v>0</v>
      </c>
      <c r="S297" s="169">
        <v>0</v>
      </c>
      <c r="T297" s="171">
        <v>0</v>
      </c>
      <c r="U297" s="172" t="s">
        <v>275</v>
      </c>
    </row>
    <row r="298" spans="1:21" outlineLevel="1">
      <c r="A298" s="167" t="s">
        <v>406</v>
      </c>
      <c r="B298" s="168" t="s">
        <v>407</v>
      </c>
      <c r="C298" s="168" t="s">
        <v>275</v>
      </c>
      <c r="D298" s="168" t="s">
        <v>384</v>
      </c>
      <c r="E298" s="169">
        <v>0</v>
      </c>
      <c r="F298" s="169">
        <v>59660</v>
      </c>
      <c r="G298" s="169">
        <v>0</v>
      </c>
      <c r="H298" s="169">
        <v>0</v>
      </c>
      <c r="I298" s="169">
        <v>0</v>
      </c>
      <c r="J298" s="169">
        <v>102</v>
      </c>
      <c r="K298" s="170">
        <v>0</v>
      </c>
      <c r="L298" s="170">
        <v>0</v>
      </c>
      <c r="M298" s="170">
        <v>0</v>
      </c>
      <c r="N298" s="170">
        <v>1.28</v>
      </c>
      <c r="O298" s="170">
        <v>0</v>
      </c>
      <c r="P298" s="169">
        <v>0</v>
      </c>
      <c r="Q298" s="169">
        <v>0</v>
      </c>
      <c r="R298" s="169">
        <v>0</v>
      </c>
      <c r="S298" s="169">
        <v>0</v>
      </c>
      <c r="T298" s="171">
        <v>0</v>
      </c>
      <c r="U298" s="172" t="s">
        <v>275</v>
      </c>
    </row>
    <row r="299" spans="1:21" outlineLevel="1">
      <c r="A299" s="167" t="s">
        <v>408</v>
      </c>
      <c r="B299" s="168" t="s">
        <v>409</v>
      </c>
      <c r="C299" s="168" t="s">
        <v>275</v>
      </c>
      <c r="D299" s="168" t="s">
        <v>384</v>
      </c>
      <c r="E299" s="169">
        <v>0</v>
      </c>
      <c r="F299" s="169">
        <v>720423</v>
      </c>
      <c r="G299" s="169">
        <v>0</v>
      </c>
      <c r="H299" s="169">
        <v>0</v>
      </c>
      <c r="I299" s="169">
        <v>0</v>
      </c>
      <c r="J299" s="169">
        <v>3305</v>
      </c>
      <c r="K299" s="170">
        <v>0</v>
      </c>
      <c r="L299" s="170">
        <v>0</v>
      </c>
      <c r="M299" s="170">
        <v>0</v>
      </c>
      <c r="N299" s="170">
        <v>1.28</v>
      </c>
      <c r="O299" s="170">
        <v>0</v>
      </c>
      <c r="P299" s="169">
        <v>0</v>
      </c>
      <c r="Q299" s="169">
        <v>0</v>
      </c>
      <c r="R299" s="169">
        <v>0</v>
      </c>
      <c r="S299" s="169">
        <v>0</v>
      </c>
      <c r="T299" s="171">
        <v>0</v>
      </c>
      <c r="U299" s="172" t="s">
        <v>410</v>
      </c>
    </row>
    <row r="300" spans="1:21" outlineLevel="1">
      <c r="A300" s="167" t="s">
        <v>411</v>
      </c>
      <c r="B300" s="168" t="s">
        <v>409</v>
      </c>
      <c r="C300" s="168" t="s">
        <v>275</v>
      </c>
      <c r="D300" s="168" t="s">
        <v>384</v>
      </c>
      <c r="E300" s="169">
        <v>0</v>
      </c>
      <c r="F300" s="169">
        <v>57684</v>
      </c>
      <c r="G300" s="169">
        <v>0</v>
      </c>
      <c r="H300" s="169">
        <v>0</v>
      </c>
      <c r="I300" s="169">
        <v>0</v>
      </c>
      <c r="J300" s="169">
        <v>274</v>
      </c>
      <c r="K300" s="170">
        <v>0</v>
      </c>
      <c r="L300" s="170">
        <v>0</v>
      </c>
      <c r="M300" s="170">
        <v>0</v>
      </c>
      <c r="N300" s="170">
        <v>1.28</v>
      </c>
      <c r="O300" s="170">
        <v>0</v>
      </c>
      <c r="P300" s="169">
        <v>0</v>
      </c>
      <c r="Q300" s="169">
        <v>0</v>
      </c>
      <c r="R300" s="169">
        <v>0</v>
      </c>
      <c r="S300" s="169">
        <v>0</v>
      </c>
      <c r="T300" s="171">
        <v>0</v>
      </c>
      <c r="U300" s="172" t="s">
        <v>410</v>
      </c>
    </row>
    <row r="301" spans="1:21" outlineLevel="1">
      <c r="A301" s="167" t="s">
        <v>412</v>
      </c>
      <c r="B301" s="168" t="s">
        <v>409</v>
      </c>
      <c r="C301" s="168" t="s">
        <v>275</v>
      </c>
      <c r="D301" s="168" t="s">
        <v>384</v>
      </c>
      <c r="E301" s="169">
        <v>512</v>
      </c>
      <c r="F301" s="169">
        <v>17408</v>
      </c>
      <c r="G301" s="169">
        <v>0</v>
      </c>
      <c r="H301" s="169">
        <v>0</v>
      </c>
      <c r="I301" s="169">
        <v>2</v>
      </c>
      <c r="J301" s="169">
        <v>37</v>
      </c>
      <c r="K301" s="170">
        <v>2.94</v>
      </c>
      <c r="L301" s="170">
        <v>0</v>
      </c>
      <c r="M301" s="170">
        <v>5.41</v>
      </c>
      <c r="N301" s="170">
        <v>1.28</v>
      </c>
      <c r="O301" s="170">
        <v>0</v>
      </c>
      <c r="P301" s="169">
        <v>655.36</v>
      </c>
      <c r="Q301" s="169">
        <v>655.36</v>
      </c>
      <c r="R301" s="169">
        <v>0</v>
      </c>
      <c r="S301" s="169">
        <v>0</v>
      </c>
      <c r="T301" s="171">
        <v>655.36</v>
      </c>
      <c r="U301" s="172" t="s">
        <v>410</v>
      </c>
    </row>
    <row r="302" spans="1:21" outlineLevel="1">
      <c r="A302" s="167" t="s">
        <v>413</v>
      </c>
      <c r="B302" s="168" t="s">
        <v>409</v>
      </c>
      <c r="C302" s="168" t="s">
        <v>275</v>
      </c>
      <c r="D302" s="168" t="s">
        <v>384</v>
      </c>
      <c r="E302" s="169">
        <v>0</v>
      </c>
      <c r="F302" s="169">
        <v>512</v>
      </c>
      <c r="G302" s="169">
        <v>0</v>
      </c>
      <c r="H302" s="169">
        <v>0</v>
      </c>
      <c r="I302" s="169">
        <v>0</v>
      </c>
      <c r="J302" s="169">
        <v>2</v>
      </c>
      <c r="K302" s="170">
        <v>0</v>
      </c>
      <c r="L302" s="170">
        <v>0</v>
      </c>
      <c r="M302" s="170">
        <v>0</v>
      </c>
      <c r="N302" s="170">
        <v>1.28</v>
      </c>
      <c r="O302" s="170">
        <v>0</v>
      </c>
      <c r="P302" s="169">
        <v>0</v>
      </c>
      <c r="Q302" s="169">
        <v>0</v>
      </c>
      <c r="R302" s="169">
        <v>0</v>
      </c>
      <c r="S302" s="169">
        <v>0</v>
      </c>
      <c r="T302" s="171">
        <v>0</v>
      </c>
      <c r="U302" s="172" t="s">
        <v>410</v>
      </c>
    </row>
    <row r="303" spans="1:21" outlineLevel="1">
      <c r="A303" s="167" t="s">
        <v>414</v>
      </c>
      <c r="B303" s="168" t="s">
        <v>409</v>
      </c>
      <c r="C303" s="168" t="s">
        <v>275</v>
      </c>
      <c r="D303" s="168" t="s">
        <v>384</v>
      </c>
      <c r="E303" s="169">
        <v>0</v>
      </c>
      <c r="F303" s="169">
        <v>4096</v>
      </c>
      <c r="G303" s="169">
        <v>0</v>
      </c>
      <c r="H303" s="169">
        <v>0</v>
      </c>
      <c r="I303" s="169">
        <v>0</v>
      </c>
      <c r="J303" s="169">
        <v>16</v>
      </c>
      <c r="K303" s="170">
        <v>0</v>
      </c>
      <c r="L303" s="170">
        <v>0</v>
      </c>
      <c r="M303" s="170">
        <v>0</v>
      </c>
      <c r="N303" s="170">
        <v>1.28</v>
      </c>
      <c r="O303" s="170">
        <v>0</v>
      </c>
      <c r="P303" s="169">
        <v>0</v>
      </c>
      <c r="Q303" s="169">
        <v>0</v>
      </c>
      <c r="R303" s="169">
        <v>0</v>
      </c>
      <c r="S303" s="169">
        <v>0</v>
      </c>
      <c r="T303" s="171">
        <v>0</v>
      </c>
      <c r="U303" s="172" t="s">
        <v>410</v>
      </c>
    </row>
    <row r="304" spans="1:21" outlineLevel="1">
      <c r="A304" s="167" t="s">
        <v>415</v>
      </c>
      <c r="B304" s="168" t="s">
        <v>409</v>
      </c>
      <c r="C304" s="168" t="s">
        <v>275</v>
      </c>
      <c r="D304" s="168" t="s">
        <v>384</v>
      </c>
      <c r="E304" s="169">
        <v>60160</v>
      </c>
      <c r="F304" s="169">
        <v>116480</v>
      </c>
      <c r="G304" s="169">
        <v>0</v>
      </c>
      <c r="H304" s="169">
        <v>0</v>
      </c>
      <c r="I304" s="169">
        <v>233</v>
      </c>
      <c r="J304" s="169">
        <v>455</v>
      </c>
      <c r="K304" s="170">
        <v>51.65</v>
      </c>
      <c r="L304" s="170">
        <v>0</v>
      </c>
      <c r="M304" s="170">
        <v>51.21</v>
      </c>
      <c r="N304" s="170">
        <v>1.28</v>
      </c>
      <c r="O304" s="170">
        <v>0</v>
      </c>
      <c r="P304" s="169">
        <v>77004.800000000003</v>
      </c>
      <c r="Q304" s="169">
        <v>77004.800000000003</v>
      </c>
      <c r="R304" s="169">
        <v>0</v>
      </c>
      <c r="S304" s="169">
        <v>0</v>
      </c>
      <c r="T304" s="171">
        <v>77004.800000000003</v>
      </c>
      <c r="U304" s="172" t="s">
        <v>410</v>
      </c>
    </row>
    <row r="305" spans="1:21" outlineLevel="1">
      <c r="A305" s="167" t="s">
        <v>416</v>
      </c>
      <c r="B305" s="168" t="s">
        <v>409</v>
      </c>
      <c r="C305" s="168" t="s">
        <v>275</v>
      </c>
      <c r="D305" s="168" t="s">
        <v>384</v>
      </c>
      <c r="E305" s="169">
        <v>0</v>
      </c>
      <c r="F305" s="169">
        <v>35840</v>
      </c>
      <c r="G305" s="169">
        <v>0</v>
      </c>
      <c r="H305" s="169">
        <v>0</v>
      </c>
      <c r="I305" s="169">
        <v>0</v>
      </c>
      <c r="J305" s="169">
        <v>87</v>
      </c>
      <c r="K305" s="170">
        <v>0</v>
      </c>
      <c r="L305" s="170">
        <v>0</v>
      </c>
      <c r="M305" s="170">
        <v>0</v>
      </c>
      <c r="N305" s="170">
        <v>1.28</v>
      </c>
      <c r="O305" s="170">
        <v>0</v>
      </c>
      <c r="P305" s="169">
        <v>0</v>
      </c>
      <c r="Q305" s="169">
        <v>0</v>
      </c>
      <c r="R305" s="169">
        <v>0</v>
      </c>
      <c r="S305" s="169">
        <v>0</v>
      </c>
      <c r="T305" s="171">
        <v>0</v>
      </c>
      <c r="U305" s="172" t="s">
        <v>410</v>
      </c>
    </row>
    <row r="306" spans="1:21">
      <c r="A306" s="173" t="s">
        <v>417</v>
      </c>
      <c r="B306" s="174"/>
      <c r="C306" s="174"/>
      <c r="D306" s="174"/>
      <c r="E306" s="175">
        <v>120803</v>
      </c>
      <c r="F306" s="175">
        <v>3707069</v>
      </c>
      <c r="G306" s="175">
        <v>0</v>
      </c>
      <c r="H306" s="175">
        <v>5080853</v>
      </c>
      <c r="I306" s="174"/>
      <c r="J306" s="174"/>
      <c r="K306" s="176"/>
      <c r="L306" s="176"/>
      <c r="M306" s="176"/>
      <c r="N306" s="176"/>
      <c r="O306" s="176"/>
      <c r="P306" s="175">
        <v>154627.84</v>
      </c>
      <c r="Q306" s="175">
        <v>154627.84</v>
      </c>
      <c r="R306" s="175">
        <v>0</v>
      </c>
      <c r="S306" s="175">
        <v>0</v>
      </c>
      <c r="T306" s="175">
        <v>154627.84</v>
      </c>
      <c r="U306" s="169"/>
    </row>
    <row r="307" spans="1:21" outlineLevel="1">
      <c r="A307" s="167" t="s">
        <v>418</v>
      </c>
      <c r="B307" s="168" t="s">
        <v>383</v>
      </c>
      <c r="C307" s="168" t="s">
        <v>275</v>
      </c>
      <c r="D307" s="168" t="s">
        <v>419</v>
      </c>
      <c r="E307" s="169">
        <v>543199</v>
      </c>
      <c r="F307" s="169">
        <v>517625</v>
      </c>
      <c r="G307" s="169">
        <v>10803.44</v>
      </c>
      <c r="H307" s="169">
        <v>16255.68</v>
      </c>
      <c r="I307" s="169">
        <v>1360</v>
      </c>
      <c r="J307" s="169">
        <v>1273</v>
      </c>
      <c r="K307" s="170">
        <v>104.94</v>
      </c>
      <c r="L307" s="170">
        <v>66.459999999999994</v>
      </c>
      <c r="M307" s="170">
        <v>106.83</v>
      </c>
      <c r="N307" s="170">
        <v>1.2</v>
      </c>
      <c r="O307" s="170">
        <v>0</v>
      </c>
      <c r="P307" s="169">
        <v>651838.80000000005</v>
      </c>
      <c r="Q307" s="169">
        <v>662642.24</v>
      </c>
      <c r="R307" s="169">
        <v>0</v>
      </c>
      <c r="S307" s="169">
        <v>0</v>
      </c>
      <c r="T307" s="171">
        <v>662642.24</v>
      </c>
      <c r="U307" s="172" t="s">
        <v>385</v>
      </c>
    </row>
    <row r="308" spans="1:21" outlineLevel="1">
      <c r="A308" s="167" t="s">
        <v>420</v>
      </c>
      <c r="B308" s="168" t="s">
        <v>421</v>
      </c>
      <c r="C308" s="168" t="s">
        <v>275</v>
      </c>
      <c r="D308" s="168" t="s">
        <v>422</v>
      </c>
      <c r="E308" s="169">
        <v>172477</v>
      </c>
      <c r="F308" s="169">
        <v>235470</v>
      </c>
      <c r="G308" s="169">
        <v>0</v>
      </c>
      <c r="H308" s="169">
        <v>0</v>
      </c>
      <c r="I308" s="169">
        <v>595</v>
      </c>
      <c r="J308" s="169">
        <v>848</v>
      </c>
      <c r="K308" s="170">
        <v>73.25</v>
      </c>
      <c r="L308" s="170">
        <v>0</v>
      </c>
      <c r="M308" s="170">
        <v>70.17</v>
      </c>
      <c r="N308" s="170">
        <v>1.34</v>
      </c>
      <c r="O308" s="170">
        <v>0</v>
      </c>
      <c r="P308" s="169">
        <v>231119.18</v>
      </c>
      <c r="Q308" s="169">
        <v>231119.18</v>
      </c>
      <c r="R308" s="169">
        <v>0</v>
      </c>
      <c r="S308" s="169">
        <v>0</v>
      </c>
      <c r="T308" s="171">
        <v>231119.18</v>
      </c>
      <c r="U308" s="172" t="s">
        <v>423</v>
      </c>
    </row>
    <row r="309" spans="1:21" outlineLevel="1">
      <c r="A309" s="167" t="s">
        <v>424</v>
      </c>
      <c r="B309" s="168" t="s">
        <v>425</v>
      </c>
      <c r="C309" s="168" t="s">
        <v>275</v>
      </c>
      <c r="D309" s="168" t="s">
        <v>426</v>
      </c>
      <c r="E309" s="169">
        <v>1186678</v>
      </c>
      <c r="F309" s="169">
        <v>1090182</v>
      </c>
      <c r="G309" s="169">
        <v>0</v>
      </c>
      <c r="H309" s="169">
        <v>0</v>
      </c>
      <c r="I309" s="169">
        <v>1210</v>
      </c>
      <c r="J309" s="169">
        <v>1088</v>
      </c>
      <c r="K309" s="170">
        <v>108.85</v>
      </c>
      <c r="L309" s="170">
        <v>0</v>
      </c>
      <c r="M309" s="170">
        <v>111.21</v>
      </c>
      <c r="N309" s="170">
        <v>1.41</v>
      </c>
      <c r="O309" s="170">
        <v>0</v>
      </c>
      <c r="P309" s="169">
        <v>1673215.98</v>
      </c>
      <c r="Q309" s="169">
        <v>1673215.98</v>
      </c>
      <c r="R309" s="169">
        <v>0</v>
      </c>
      <c r="S309" s="169">
        <v>0</v>
      </c>
      <c r="T309" s="171">
        <v>1673215.98</v>
      </c>
      <c r="U309" s="172" t="s">
        <v>427</v>
      </c>
    </row>
    <row r="310" spans="1:21">
      <c r="A310" s="173" t="s">
        <v>428</v>
      </c>
      <c r="B310" s="174"/>
      <c r="C310" s="174"/>
      <c r="D310" s="174"/>
      <c r="E310" s="175">
        <v>1902354</v>
      </c>
      <c r="F310" s="175">
        <v>1843277</v>
      </c>
      <c r="G310" s="175">
        <v>10803.44</v>
      </c>
      <c r="H310" s="175">
        <v>16255.68</v>
      </c>
      <c r="I310" s="174"/>
      <c r="J310" s="174"/>
      <c r="K310" s="176"/>
      <c r="L310" s="176"/>
      <c r="M310" s="176"/>
      <c r="N310" s="176"/>
      <c r="O310" s="176"/>
      <c r="P310" s="175">
        <v>2556173.96</v>
      </c>
      <c r="Q310" s="175">
        <v>2566977.4</v>
      </c>
      <c r="R310" s="175">
        <v>0</v>
      </c>
      <c r="S310" s="175">
        <v>0</v>
      </c>
      <c r="T310" s="175">
        <v>2566977.4</v>
      </c>
      <c r="U310" s="169"/>
    </row>
    <row r="311" spans="1:21" outlineLevel="1">
      <c r="A311" s="167" t="s">
        <v>431</v>
      </c>
      <c r="B311" s="168" t="s">
        <v>432</v>
      </c>
      <c r="C311" s="168" t="s">
        <v>275</v>
      </c>
      <c r="D311" s="168" t="s">
        <v>433</v>
      </c>
      <c r="E311" s="169">
        <v>12288</v>
      </c>
      <c r="F311" s="169">
        <v>6795</v>
      </c>
      <c r="G311" s="169">
        <v>0</v>
      </c>
      <c r="H311" s="169">
        <v>0</v>
      </c>
      <c r="I311" s="169">
        <v>17</v>
      </c>
      <c r="J311" s="169">
        <v>14</v>
      </c>
      <c r="K311" s="170">
        <v>180.84</v>
      </c>
      <c r="L311" s="170">
        <v>0</v>
      </c>
      <c r="M311" s="170">
        <v>121.43</v>
      </c>
      <c r="N311" s="170">
        <v>1.08</v>
      </c>
      <c r="O311" s="170">
        <v>0</v>
      </c>
      <c r="P311" s="169">
        <v>13271.04</v>
      </c>
      <c r="Q311" s="169">
        <v>13271.04</v>
      </c>
      <c r="R311" s="169">
        <v>0</v>
      </c>
      <c r="S311" s="169">
        <v>0</v>
      </c>
      <c r="T311" s="171">
        <v>13271.04</v>
      </c>
      <c r="U311" s="172" t="s">
        <v>434</v>
      </c>
    </row>
    <row r="312" spans="1:21" outlineLevel="1">
      <c r="A312" s="167" t="s">
        <v>435</v>
      </c>
      <c r="B312" s="168" t="s">
        <v>386</v>
      </c>
      <c r="C312" s="168" t="s">
        <v>275</v>
      </c>
      <c r="D312" s="168" t="s">
        <v>430</v>
      </c>
      <c r="E312" s="169">
        <v>3910261</v>
      </c>
      <c r="F312" s="169">
        <v>3977785</v>
      </c>
      <c r="G312" s="169">
        <v>171941.88</v>
      </c>
      <c r="H312" s="169">
        <v>21466.91</v>
      </c>
      <c r="I312" s="169">
        <v>2470</v>
      </c>
      <c r="J312" s="169">
        <v>2414</v>
      </c>
      <c r="K312" s="170">
        <v>98.3</v>
      </c>
      <c r="L312" s="170">
        <v>800.96</v>
      </c>
      <c r="M312" s="170">
        <v>102.32</v>
      </c>
      <c r="N312" s="170">
        <v>1.02</v>
      </c>
      <c r="O312" s="170">
        <v>0</v>
      </c>
      <c r="P312" s="169">
        <v>3988466.22</v>
      </c>
      <c r="Q312" s="169">
        <v>4160408.1</v>
      </c>
      <c r="R312" s="169">
        <v>0</v>
      </c>
      <c r="S312" s="169">
        <v>0</v>
      </c>
      <c r="T312" s="171">
        <v>4160408.1</v>
      </c>
      <c r="U312" s="172" t="s">
        <v>387</v>
      </c>
    </row>
    <row r="313" spans="1:21" outlineLevel="1">
      <c r="A313" s="167" t="s">
        <v>437</v>
      </c>
      <c r="B313" s="168" t="s">
        <v>386</v>
      </c>
      <c r="C313" s="168" t="s">
        <v>275</v>
      </c>
      <c r="D313" s="168" t="s">
        <v>384</v>
      </c>
      <c r="E313" s="169">
        <v>0</v>
      </c>
      <c r="F313" s="169">
        <v>10790</v>
      </c>
      <c r="G313" s="169">
        <v>0</v>
      </c>
      <c r="H313" s="169">
        <v>0</v>
      </c>
      <c r="I313" s="169">
        <v>0</v>
      </c>
      <c r="J313" s="169">
        <v>5</v>
      </c>
      <c r="K313" s="170">
        <v>0</v>
      </c>
      <c r="L313" s="170">
        <v>0</v>
      </c>
      <c r="M313" s="170">
        <v>0</v>
      </c>
      <c r="N313" s="170">
        <v>1.05</v>
      </c>
      <c r="O313" s="170">
        <v>0</v>
      </c>
      <c r="P313" s="169">
        <v>0</v>
      </c>
      <c r="Q313" s="169">
        <v>0</v>
      </c>
      <c r="R313" s="169">
        <v>0</v>
      </c>
      <c r="S313" s="169">
        <v>0</v>
      </c>
      <c r="T313" s="171">
        <v>0</v>
      </c>
      <c r="U313" s="172" t="s">
        <v>387</v>
      </c>
    </row>
    <row r="314" spans="1:21" outlineLevel="1">
      <c r="A314" s="167" t="s">
        <v>438</v>
      </c>
      <c r="B314" s="168" t="s">
        <v>439</v>
      </c>
      <c r="C314" s="168" t="s">
        <v>275</v>
      </c>
      <c r="D314" s="168" t="s">
        <v>430</v>
      </c>
      <c r="E314" s="169">
        <v>100699</v>
      </c>
      <c r="F314" s="169">
        <v>57713</v>
      </c>
      <c r="G314" s="169">
        <v>0</v>
      </c>
      <c r="H314" s="169">
        <v>0</v>
      </c>
      <c r="I314" s="169">
        <v>119</v>
      </c>
      <c r="J314" s="169">
        <v>81</v>
      </c>
      <c r="K314" s="170">
        <v>174.48</v>
      </c>
      <c r="L314" s="170">
        <v>0</v>
      </c>
      <c r="M314" s="170">
        <v>146.91</v>
      </c>
      <c r="N314" s="170">
        <v>1.04</v>
      </c>
      <c r="O314" s="170">
        <v>0</v>
      </c>
      <c r="P314" s="169">
        <v>104726.96</v>
      </c>
      <c r="Q314" s="169">
        <v>104726.96</v>
      </c>
      <c r="R314" s="169">
        <v>0</v>
      </c>
      <c r="S314" s="169">
        <v>0</v>
      </c>
      <c r="T314" s="171">
        <v>104726.96</v>
      </c>
      <c r="U314" s="172" t="s">
        <v>440</v>
      </c>
    </row>
    <row r="315" spans="1:21" outlineLevel="1">
      <c r="A315" s="167" t="s">
        <v>435</v>
      </c>
      <c r="B315" s="168" t="s">
        <v>441</v>
      </c>
      <c r="C315" s="168" t="s">
        <v>275</v>
      </c>
      <c r="D315" s="168" t="s">
        <v>430</v>
      </c>
      <c r="E315" s="169">
        <v>655469</v>
      </c>
      <c r="F315" s="169">
        <v>435286</v>
      </c>
      <c r="G315" s="169">
        <v>0</v>
      </c>
      <c r="H315" s="169">
        <v>0</v>
      </c>
      <c r="I315" s="169">
        <v>349</v>
      </c>
      <c r="J315" s="169">
        <v>312</v>
      </c>
      <c r="K315" s="170">
        <v>150.58000000000001</v>
      </c>
      <c r="L315" s="170">
        <v>0</v>
      </c>
      <c r="M315" s="170">
        <v>111.86</v>
      </c>
      <c r="N315" s="170">
        <v>1.02</v>
      </c>
      <c r="O315" s="170">
        <v>0</v>
      </c>
      <c r="P315" s="169">
        <v>668578.38</v>
      </c>
      <c r="Q315" s="169">
        <v>668578.38</v>
      </c>
      <c r="R315" s="169">
        <v>0</v>
      </c>
      <c r="S315" s="169">
        <v>0</v>
      </c>
      <c r="T315" s="171">
        <v>668578.38</v>
      </c>
      <c r="U315" s="172" t="s">
        <v>442</v>
      </c>
    </row>
    <row r="316" spans="1:21" outlineLevel="1">
      <c r="A316" s="167" t="s">
        <v>435</v>
      </c>
      <c r="B316" s="168" t="s">
        <v>443</v>
      </c>
      <c r="C316" s="168" t="s">
        <v>275</v>
      </c>
      <c r="D316" s="168" t="s">
        <v>430</v>
      </c>
      <c r="E316" s="169">
        <v>500568</v>
      </c>
      <c r="F316" s="169">
        <v>459249</v>
      </c>
      <c r="G316" s="169">
        <v>50432.23</v>
      </c>
      <c r="H316" s="169">
        <v>77394.13</v>
      </c>
      <c r="I316" s="169">
        <v>579</v>
      </c>
      <c r="J316" s="169">
        <v>553</v>
      </c>
      <c r="K316" s="170">
        <v>109</v>
      </c>
      <c r="L316" s="170">
        <v>65.16</v>
      </c>
      <c r="M316" s="170">
        <v>104.7</v>
      </c>
      <c r="N316" s="170">
        <v>1.02</v>
      </c>
      <c r="O316" s="170">
        <v>0</v>
      </c>
      <c r="P316" s="169">
        <v>510579.36</v>
      </c>
      <c r="Q316" s="169">
        <v>561011.59</v>
      </c>
      <c r="R316" s="169">
        <v>0</v>
      </c>
      <c r="S316" s="169">
        <v>0</v>
      </c>
      <c r="T316" s="171">
        <v>561011.59</v>
      </c>
      <c r="U316" s="172" t="s">
        <v>444</v>
      </c>
    </row>
    <row r="317" spans="1:21" outlineLevel="1">
      <c r="A317" s="167" t="s">
        <v>435</v>
      </c>
      <c r="B317" s="168" t="s">
        <v>445</v>
      </c>
      <c r="C317" s="168" t="s">
        <v>275</v>
      </c>
      <c r="D317" s="168" t="s">
        <v>430</v>
      </c>
      <c r="E317" s="169">
        <v>3109486</v>
      </c>
      <c r="F317" s="169">
        <v>2642442</v>
      </c>
      <c r="G317" s="169">
        <v>1290426.1200000001</v>
      </c>
      <c r="H317" s="169">
        <v>868053.81</v>
      </c>
      <c r="I317" s="169">
        <v>1095</v>
      </c>
      <c r="J317" s="169">
        <v>962</v>
      </c>
      <c r="K317" s="170">
        <v>117.67</v>
      </c>
      <c r="L317" s="170">
        <v>148.66</v>
      </c>
      <c r="M317" s="170">
        <v>113.83</v>
      </c>
      <c r="N317" s="170">
        <v>1.02</v>
      </c>
      <c r="O317" s="170">
        <v>0</v>
      </c>
      <c r="P317" s="169">
        <v>3171675.72</v>
      </c>
      <c r="Q317" s="169">
        <v>4462101.84</v>
      </c>
      <c r="R317" s="169">
        <v>0</v>
      </c>
      <c r="S317" s="169">
        <v>0</v>
      </c>
      <c r="T317" s="171">
        <v>4462101.84</v>
      </c>
      <c r="U317" s="172" t="s">
        <v>446</v>
      </c>
    </row>
    <row r="318" spans="1:21" outlineLevel="1">
      <c r="A318" s="167" t="s">
        <v>447</v>
      </c>
      <c r="B318" s="168" t="s">
        <v>445</v>
      </c>
      <c r="C318" s="168" t="s">
        <v>275</v>
      </c>
      <c r="D318" s="168" t="s">
        <v>422</v>
      </c>
      <c r="E318" s="169">
        <v>1118880</v>
      </c>
      <c r="F318" s="169">
        <v>981275</v>
      </c>
      <c r="G318" s="169">
        <v>0</v>
      </c>
      <c r="H318" s="169">
        <v>0</v>
      </c>
      <c r="I318" s="169">
        <v>414</v>
      </c>
      <c r="J318" s="169">
        <v>364</v>
      </c>
      <c r="K318" s="170">
        <v>114.02</v>
      </c>
      <c r="L318" s="170">
        <v>0</v>
      </c>
      <c r="M318" s="170">
        <v>113.74</v>
      </c>
      <c r="N318" s="170">
        <v>1.18</v>
      </c>
      <c r="O318" s="170">
        <v>0</v>
      </c>
      <c r="P318" s="169">
        <v>1320278.3999999999</v>
      </c>
      <c r="Q318" s="169">
        <v>1320278.3999999999</v>
      </c>
      <c r="R318" s="169">
        <v>0</v>
      </c>
      <c r="S318" s="169">
        <v>0</v>
      </c>
      <c r="T318" s="171">
        <v>1320278.3999999999</v>
      </c>
      <c r="U318" s="172" t="s">
        <v>446</v>
      </c>
    </row>
    <row r="319" spans="1:21" outlineLevel="1">
      <c r="A319" s="167" t="s">
        <v>435</v>
      </c>
      <c r="B319" s="168" t="s">
        <v>448</v>
      </c>
      <c r="C319" s="168" t="s">
        <v>275</v>
      </c>
      <c r="D319" s="168" t="s">
        <v>430</v>
      </c>
      <c r="E319" s="169">
        <v>22822</v>
      </c>
      <c r="F319" s="169">
        <v>19594</v>
      </c>
      <c r="G319" s="169">
        <v>0</v>
      </c>
      <c r="H319" s="169">
        <v>187.08</v>
      </c>
      <c r="I319" s="169">
        <v>52</v>
      </c>
      <c r="J319" s="169">
        <v>47</v>
      </c>
      <c r="K319" s="170">
        <v>116.47</v>
      </c>
      <c r="L319" s="170">
        <v>0</v>
      </c>
      <c r="M319" s="170">
        <v>110.64</v>
      </c>
      <c r="N319" s="170">
        <v>1.02</v>
      </c>
      <c r="O319" s="170">
        <v>0</v>
      </c>
      <c r="P319" s="169">
        <v>23278.44</v>
      </c>
      <c r="Q319" s="169">
        <v>23278.44</v>
      </c>
      <c r="R319" s="169">
        <v>0</v>
      </c>
      <c r="S319" s="169">
        <v>0</v>
      </c>
      <c r="T319" s="171">
        <v>23278.44</v>
      </c>
      <c r="U319" s="172" t="s">
        <v>449</v>
      </c>
    </row>
    <row r="320" spans="1:21" outlineLevel="1">
      <c r="A320" s="167" t="s">
        <v>450</v>
      </c>
      <c r="B320" s="168" t="s">
        <v>389</v>
      </c>
      <c r="C320" s="168" t="s">
        <v>275</v>
      </c>
      <c r="D320" s="168" t="s">
        <v>430</v>
      </c>
      <c r="E320" s="169">
        <v>2888985</v>
      </c>
      <c r="F320" s="169">
        <v>3209727</v>
      </c>
      <c r="G320" s="169">
        <v>468416.77</v>
      </c>
      <c r="H320" s="169">
        <v>123106.8</v>
      </c>
      <c r="I320" s="169">
        <v>1523</v>
      </c>
      <c r="J320" s="169">
        <v>1370</v>
      </c>
      <c r="K320" s="170">
        <v>90.01</v>
      </c>
      <c r="L320" s="170">
        <v>380.5</v>
      </c>
      <c r="M320" s="170">
        <v>111.17</v>
      </c>
      <c r="N320" s="170">
        <v>1.08</v>
      </c>
      <c r="O320" s="170">
        <v>0</v>
      </c>
      <c r="P320" s="169">
        <v>3120103.8</v>
      </c>
      <c r="Q320" s="169">
        <v>3588520.57</v>
      </c>
      <c r="R320" s="169">
        <v>0</v>
      </c>
      <c r="S320" s="169">
        <v>0</v>
      </c>
      <c r="T320" s="171">
        <v>3588520.57</v>
      </c>
      <c r="U320" s="172" t="s">
        <v>390</v>
      </c>
    </row>
    <row r="321" spans="1:21" outlineLevel="1">
      <c r="A321" s="167" t="s">
        <v>453</v>
      </c>
      <c r="B321" s="168" t="s">
        <v>451</v>
      </c>
      <c r="C321" s="168" t="s">
        <v>275</v>
      </c>
      <c r="D321" s="168" t="s">
        <v>430</v>
      </c>
      <c r="E321" s="169">
        <v>341158</v>
      </c>
      <c r="F321" s="169">
        <v>299133</v>
      </c>
      <c r="G321" s="169">
        <v>43065.62</v>
      </c>
      <c r="H321" s="169">
        <v>20851.060000000001</v>
      </c>
      <c r="I321" s="169">
        <v>411</v>
      </c>
      <c r="J321" s="169">
        <v>377</v>
      </c>
      <c r="K321" s="170">
        <v>114.05</v>
      </c>
      <c r="L321" s="170">
        <v>206.54</v>
      </c>
      <c r="M321" s="170">
        <v>109.02</v>
      </c>
      <c r="N321" s="170">
        <v>1.06</v>
      </c>
      <c r="O321" s="170">
        <v>0</v>
      </c>
      <c r="P321" s="169">
        <v>361627.48</v>
      </c>
      <c r="Q321" s="169">
        <v>404693.1</v>
      </c>
      <c r="R321" s="169">
        <v>0</v>
      </c>
      <c r="S321" s="169">
        <v>0</v>
      </c>
      <c r="T321" s="171">
        <v>404693.1</v>
      </c>
      <c r="U321" s="172" t="s">
        <v>452</v>
      </c>
    </row>
    <row r="322" spans="1:21" outlineLevel="1">
      <c r="A322" s="167" t="s">
        <v>435</v>
      </c>
      <c r="B322" s="168" t="s">
        <v>454</v>
      </c>
      <c r="C322" s="168" t="s">
        <v>275</v>
      </c>
      <c r="D322" s="168" t="s">
        <v>430</v>
      </c>
      <c r="E322" s="169">
        <v>1024502</v>
      </c>
      <c r="F322" s="169">
        <v>883106</v>
      </c>
      <c r="G322" s="169">
        <v>18735.23</v>
      </c>
      <c r="H322" s="169">
        <v>14808.13</v>
      </c>
      <c r="I322" s="169">
        <v>677</v>
      </c>
      <c r="J322" s="169">
        <v>591</v>
      </c>
      <c r="K322" s="170">
        <v>116.01</v>
      </c>
      <c r="L322" s="170">
        <v>126.52</v>
      </c>
      <c r="M322" s="170">
        <v>114.55</v>
      </c>
      <c r="N322" s="170">
        <v>1.02</v>
      </c>
      <c r="O322" s="170">
        <v>0</v>
      </c>
      <c r="P322" s="169">
        <v>1044992.04</v>
      </c>
      <c r="Q322" s="169">
        <v>1063727.27</v>
      </c>
      <c r="R322" s="169">
        <v>0</v>
      </c>
      <c r="S322" s="169">
        <v>0</v>
      </c>
      <c r="T322" s="171">
        <v>1063727.27</v>
      </c>
      <c r="U322" s="172" t="s">
        <v>455</v>
      </c>
    </row>
    <row r="323" spans="1:21" outlineLevel="1">
      <c r="A323" s="167" t="s">
        <v>435</v>
      </c>
      <c r="B323" s="168" t="s">
        <v>456</v>
      </c>
      <c r="C323" s="168" t="s">
        <v>275</v>
      </c>
      <c r="D323" s="168" t="s">
        <v>430</v>
      </c>
      <c r="E323" s="169">
        <v>71702</v>
      </c>
      <c r="F323" s="169">
        <v>60867</v>
      </c>
      <c r="G323" s="169">
        <v>2741.04</v>
      </c>
      <c r="H323" s="169">
        <v>2692.09</v>
      </c>
      <c r="I323" s="169">
        <v>78</v>
      </c>
      <c r="J323" s="169">
        <v>65</v>
      </c>
      <c r="K323" s="170">
        <v>117.8</v>
      </c>
      <c r="L323" s="170">
        <v>101.82</v>
      </c>
      <c r="M323" s="170">
        <v>120</v>
      </c>
      <c r="N323" s="170">
        <v>1.02</v>
      </c>
      <c r="O323" s="170">
        <v>0</v>
      </c>
      <c r="P323" s="169">
        <v>73136.039999999994</v>
      </c>
      <c r="Q323" s="169">
        <v>75877.08</v>
      </c>
      <c r="R323" s="169">
        <v>0</v>
      </c>
      <c r="S323" s="169">
        <v>0</v>
      </c>
      <c r="T323" s="171">
        <v>75877.08</v>
      </c>
      <c r="U323" s="172" t="s">
        <v>457</v>
      </c>
    </row>
    <row r="324" spans="1:21" outlineLevel="1">
      <c r="A324" s="167" t="s">
        <v>435</v>
      </c>
      <c r="B324" s="168" t="s">
        <v>67</v>
      </c>
      <c r="C324" s="168" t="s">
        <v>275</v>
      </c>
      <c r="D324" s="168" t="s">
        <v>430</v>
      </c>
      <c r="E324" s="169">
        <v>892464</v>
      </c>
      <c r="F324" s="169">
        <v>657587</v>
      </c>
      <c r="G324" s="169">
        <v>67647.47</v>
      </c>
      <c r="H324" s="169">
        <v>1391.81</v>
      </c>
      <c r="I324" s="169">
        <v>482</v>
      </c>
      <c r="J324" s="169">
        <v>398</v>
      </c>
      <c r="K324" s="170">
        <v>135.72</v>
      </c>
      <c r="L324" s="170">
        <v>4860.3999999999996</v>
      </c>
      <c r="M324" s="170">
        <v>121.11</v>
      </c>
      <c r="N324" s="170">
        <v>1.02</v>
      </c>
      <c r="O324" s="170">
        <v>0</v>
      </c>
      <c r="P324" s="169">
        <v>910313.28</v>
      </c>
      <c r="Q324" s="169">
        <v>977960.75</v>
      </c>
      <c r="R324" s="169">
        <v>0</v>
      </c>
      <c r="S324" s="169">
        <v>0</v>
      </c>
      <c r="T324" s="171">
        <v>977960.75</v>
      </c>
      <c r="U324" s="172" t="s">
        <v>458</v>
      </c>
    </row>
    <row r="325" spans="1:21" outlineLevel="1">
      <c r="A325" s="167" t="s">
        <v>438</v>
      </c>
      <c r="B325" s="168" t="s">
        <v>459</v>
      </c>
      <c r="C325" s="168" t="s">
        <v>275</v>
      </c>
      <c r="D325" s="168" t="s">
        <v>430</v>
      </c>
      <c r="E325" s="169">
        <v>1286738</v>
      </c>
      <c r="F325" s="169">
        <v>1134836</v>
      </c>
      <c r="G325" s="169">
        <v>4671688.92</v>
      </c>
      <c r="H325" s="169">
        <v>1711899.77</v>
      </c>
      <c r="I325" s="169">
        <v>657</v>
      </c>
      <c r="J325" s="169">
        <v>623</v>
      </c>
      <c r="K325" s="170">
        <v>113.39</v>
      </c>
      <c r="L325" s="170">
        <v>272.89999999999998</v>
      </c>
      <c r="M325" s="170">
        <v>105.46</v>
      </c>
      <c r="N325" s="170">
        <v>1.04</v>
      </c>
      <c r="O325" s="170">
        <v>0</v>
      </c>
      <c r="P325" s="169">
        <v>1338207.52</v>
      </c>
      <c r="Q325" s="169">
        <v>6009896.4400000004</v>
      </c>
      <c r="R325" s="169">
        <v>0</v>
      </c>
      <c r="S325" s="169">
        <v>0</v>
      </c>
      <c r="T325" s="171">
        <v>6009896.4400000004</v>
      </c>
      <c r="U325" s="172" t="s">
        <v>460</v>
      </c>
    </row>
    <row r="326" spans="1:21" outlineLevel="1">
      <c r="A326" s="167" t="s">
        <v>435</v>
      </c>
      <c r="B326" s="168" t="s">
        <v>461</v>
      </c>
      <c r="C326" s="168" t="s">
        <v>275</v>
      </c>
      <c r="D326" s="168" t="s">
        <v>430</v>
      </c>
      <c r="E326" s="169">
        <v>100409</v>
      </c>
      <c r="F326" s="169">
        <v>0</v>
      </c>
      <c r="G326" s="169">
        <v>207.7</v>
      </c>
      <c r="H326" s="169">
        <v>0</v>
      </c>
      <c r="I326" s="169">
        <v>102</v>
      </c>
      <c r="J326" s="169">
        <v>0</v>
      </c>
      <c r="K326" s="170">
        <v>0</v>
      </c>
      <c r="L326" s="170">
        <v>0</v>
      </c>
      <c r="M326" s="170">
        <v>0</v>
      </c>
      <c r="N326" s="170">
        <v>1.02</v>
      </c>
      <c r="O326" s="170">
        <v>0</v>
      </c>
      <c r="P326" s="169">
        <v>102417.18</v>
      </c>
      <c r="Q326" s="169">
        <v>102624.88</v>
      </c>
      <c r="R326" s="169">
        <v>0</v>
      </c>
      <c r="S326" s="169">
        <v>0</v>
      </c>
      <c r="T326" s="171">
        <v>102624.88</v>
      </c>
      <c r="U326" s="172" t="s">
        <v>462</v>
      </c>
    </row>
    <row r="327" spans="1:21" outlineLevel="1">
      <c r="A327" s="167" t="s">
        <v>435</v>
      </c>
      <c r="B327" s="168" t="s">
        <v>463</v>
      </c>
      <c r="C327" s="168" t="s">
        <v>275</v>
      </c>
      <c r="D327" s="168" t="s">
        <v>430</v>
      </c>
      <c r="E327" s="169">
        <v>59557</v>
      </c>
      <c r="F327" s="169">
        <v>34798</v>
      </c>
      <c r="G327" s="169">
        <v>0</v>
      </c>
      <c r="H327" s="169">
        <v>0</v>
      </c>
      <c r="I327" s="169">
        <v>34</v>
      </c>
      <c r="J327" s="169">
        <v>46</v>
      </c>
      <c r="K327" s="170">
        <v>171.15</v>
      </c>
      <c r="L327" s="170">
        <v>0</v>
      </c>
      <c r="M327" s="170">
        <v>73.91</v>
      </c>
      <c r="N327" s="170">
        <v>1.02</v>
      </c>
      <c r="O327" s="170">
        <v>0</v>
      </c>
      <c r="P327" s="169">
        <v>60748.14</v>
      </c>
      <c r="Q327" s="169">
        <v>60748.14</v>
      </c>
      <c r="R327" s="169">
        <v>0</v>
      </c>
      <c r="S327" s="169">
        <v>0</v>
      </c>
      <c r="T327" s="171">
        <v>60748.14</v>
      </c>
      <c r="U327" s="172" t="s">
        <v>464</v>
      </c>
    </row>
    <row r="328" spans="1:21" outlineLevel="1">
      <c r="A328" s="167" t="s">
        <v>465</v>
      </c>
      <c r="B328" s="168" t="s">
        <v>96</v>
      </c>
      <c r="C328" s="168" t="s">
        <v>275</v>
      </c>
      <c r="D328" s="168" t="s">
        <v>422</v>
      </c>
      <c r="E328" s="169">
        <v>492</v>
      </c>
      <c r="F328" s="169">
        <v>2214</v>
      </c>
      <c r="G328" s="169">
        <v>0</v>
      </c>
      <c r="H328" s="169">
        <v>0</v>
      </c>
      <c r="I328" s="169">
        <v>2</v>
      </c>
      <c r="J328" s="169">
        <v>9</v>
      </c>
      <c r="K328" s="170">
        <v>22.22</v>
      </c>
      <c r="L328" s="170">
        <v>0</v>
      </c>
      <c r="M328" s="170">
        <v>22.22</v>
      </c>
      <c r="N328" s="170">
        <v>1</v>
      </c>
      <c r="O328" s="170">
        <v>0</v>
      </c>
      <c r="P328" s="169">
        <v>492</v>
      </c>
      <c r="Q328" s="169">
        <v>492</v>
      </c>
      <c r="R328" s="169">
        <v>0</v>
      </c>
      <c r="S328" s="169">
        <v>0</v>
      </c>
      <c r="T328" s="171">
        <v>492</v>
      </c>
      <c r="U328" s="172" t="s">
        <v>393</v>
      </c>
    </row>
    <row r="329" spans="1:21" outlineLevel="1">
      <c r="A329" s="167" t="s">
        <v>453</v>
      </c>
      <c r="B329" s="168" t="s">
        <v>96</v>
      </c>
      <c r="C329" s="168" t="s">
        <v>275</v>
      </c>
      <c r="D329" s="168" t="s">
        <v>430</v>
      </c>
      <c r="E329" s="169">
        <v>4159041</v>
      </c>
      <c r="F329" s="169">
        <v>3430644</v>
      </c>
      <c r="G329" s="169">
        <v>1025826</v>
      </c>
      <c r="H329" s="169">
        <v>482892.83</v>
      </c>
      <c r="I329" s="169">
        <v>1378</v>
      </c>
      <c r="J329" s="169">
        <v>1247</v>
      </c>
      <c r="K329" s="170">
        <v>121.23</v>
      </c>
      <c r="L329" s="170">
        <v>212.43</v>
      </c>
      <c r="M329" s="170">
        <v>110.51</v>
      </c>
      <c r="N329" s="170">
        <v>1.06</v>
      </c>
      <c r="O329" s="170">
        <v>0</v>
      </c>
      <c r="P329" s="169">
        <v>4408583.46</v>
      </c>
      <c r="Q329" s="169">
        <v>5434409.46</v>
      </c>
      <c r="R329" s="169">
        <v>0</v>
      </c>
      <c r="S329" s="169">
        <v>0</v>
      </c>
      <c r="T329" s="171">
        <v>5434409.46</v>
      </c>
      <c r="U329" s="172" t="s">
        <v>393</v>
      </c>
    </row>
    <row r="330" spans="1:21" outlineLevel="1">
      <c r="A330" s="167" t="s">
        <v>435</v>
      </c>
      <c r="B330" s="168" t="s">
        <v>466</v>
      </c>
      <c r="C330" s="168" t="s">
        <v>275</v>
      </c>
      <c r="D330" s="168" t="s">
        <v>430</v>
      </c>
      <c r="E330" s="169">
        <v>3237</v>
      </c>
      <c r="F330" s="169">
        <v>2246</v>
      </c>
      <c r="G330" s="169">
        <v>0</v>
      </c>
      <c r="H330" s="169">
        <v>0</v>
      </c>
      <c r="I330" s="169">
        <v>5</v>
      </c>
      <c r="J330" s="169">
        <v>4</v>
      </c>
      <c r="K330" s="170">
        <v>144.12</v>
      </c>
      <c r="L330" s="170">
        <v>0</v>
      </c>
      <c r="M330" s="170">
        <v>125</v>
      </c>
      <c r="N330" s="170">
        <v>1.02</v>
      </c>
      <c r="O330" s="170">
        <v>0</v>
      </c>
      <c r="P330" s="169">
        <v>3301.74</v>
      </c>
      <c r="Q330" s="169">
        <v>3301.74</v>
      </c>
      <c r="R330" s="169">
        <v>0</v>
      </c>
      <c r="S330" s="169">
        <v>0</v>
      </c>
      <c r="T330" s="171">
        <v>3301.74</v>
      </c>
      <c r="U330" s="172" t="s">
        <v>467</v>
      </c>
    </row>
    <row r="331" spans="1:21" outlineLevel="1">
      <c r="A331" s="167" t="s">
        <v>438</v>
      </c>
      <c r="B331" s="168" t="s">
        <v>126</v>
      </c>
      <c r="C331" s="168" t="s">
        <v>275</v>
      </c>
      <c r="D331" s="168" t="s">
        <v>430</v>
      </c>
      <c r="E331" s="169">
        <v>2920077</v>
      </c>
      <c r="F331" s="169">
        <v>2775602</v>
      </c>
      <c r="G331" s="169">
        <v>275612.01</v>
      </c>
      <c r="H331" s="169">
        <v>306228.96000000002</v>
      </c>
      <c r="I331" s="169">
        <v>1498</v>
      </c>
      <c r="J331" s="169">
        <v>1364</v>
      </c>
      <c r="K331" s="170">
        <v>105.21</v>
      </c>
      <c r="L331" s="170">
        <v>90</v>
      </c>
      <c r="M331" s="170">
        <v>109.82</v>
      </c>
      <c r="N331" s="170">
        <v>1.04</v>
      </c>
      <c r="O331" s="170">
        <v>0</v>
      </c>
      <c r="P331" s="169">
        <v>3036880.08</v>
      </c>
      <c r="Q331" s="169">
        <v>3312492.09</v>
      </c>
      <c r="R331" s="169">
        <v>0</v>
      </c>
      <c r="S331" s="169">
        <v>0</v>
      </c>
      <c r="T331" s="171">
        <v>3312492.09</v>
      </c>
      <c r="U331" s="172" t="s">
        <v>468</v>
      </c>
    </row>
    <row r="332" spans="1:21" outlineLevel="1">
      <c r="A332" s="167" t="s">
        <v>435</v>
      </c>
      <c r="B332" s="168" t="s">
        <v>469</v>
      </c>
      <c r="C332" s="168" t="s">
        <v>275</v>
      </c>
      <c r="D332" s="168" t="s">
        <v>430</v>
      </c>
      <c r="E332" s="169">
        <v>1387962</v>
      </c>
      <c r="F332" s="169">
        <v>950524</v>
      </c>
      <c r="G332" s="169">
        <v>0</v>
      </c>
      <c r="H332" s="169">
        <v>0</v>
      </c>
      <c r="I332" s="169">
        <v>376</v>
      </c>
      <c r="J332" s="169">
        <v>256</v>
      </c>
      <c r="K332" s="170">
        <v>146.02000000000001</v>
      </c>
      <c r="L332" s="170">
        <v>0</v>
      </c>
      <c r="M332" s="170">
        <v>146.88</v>
      </c>
      <c r="N332" s="170">
        <v>1.02</v>
      </c>
      <c r="O332" s="170">
        <v>0</v>
      </c>
      <c r="P332" s="169">
        <v>1415721.24</v>
      </c>
      <c r="Q332" s="169">
        <v>1415721.24</v>
      </c>
      <c r="R332" s="169">
        <v>0</v>
      </c>
      <c r="S332" s="169">
        <v>0</v>
      </c>
      <c r="T332" s="171">
        <v>1415721.24</v>
      </c>
      <c r="U332" s="172" t="s">
        <v>470</v>
      </c>
    </row>
    <row r="333" spans="1:21" outlineLevel="1">
      <c r="A333" s="167" t="s">
        <v>438</v>
      </c>
      <c r="B333" s="168" t="s">
        <v>157</v>
      </c>
      <c r="C333" s="168" t="s">
        <v>275</v>
      </c>
      <c r="D333" s="168" t="s">
        <v>430</v>
      </c>
      <c r="E333" s="169">
        <v>2083251</v>
      </c>
      <c r="F333" s="169">
        <v>1858640</v>
      </c>
      <c r="G333" s="169">
        <v>1806089.41</v>
      </c>
      <c r="H333" s="169">
        <v>1434743.9</v>
      </c>
      <c r="I333" s="169">
        <v>1499</v>
      </c>
      <c r="J333" s="169">
        <v>1415</v>
      </c>
      <c r="K333" s="170">
        <v>112.08</v>
      </c>
      <c r="L333" s="170">
        <v>125.88</v>
      </c>
      <c r="M333" s="170">
        <v>105.94</v>
      </c>
      <c r="N333" s="170">
        <v>1.04</v>
      </c>
      <c r="O333" s="170">
        <v>0</v>
      </c>
      <c r="P333" s="169">
        <v>2166581.04</v>
      </c>
      <c r="Q333" s="169">
        <v>3972670.45</v>
      </c>
      <c r="R333" s="169">
        <v>0</v>
      </c>
      <c r="S333" s="169">
        <v>0</v>
      </c>
      <c r="T333" s="171">
        <v>3972670.45</v>
      </c>
      <c r="U333" s="172" t="s">
        <v>471</v>
      </c>
    </row>
    <row r="334" spans="1:21" outlineLevel="1">
      <c r="A334" s="167" t="s">
        <v>472</v>
      </c>
      <c r="B334" s="168" t="s">
        <v>473</v>
      </c>
      <c r="C334" s="168" t="s">
        <v>275</v>
      </c>
      <c r="D334" s="168" t="s">
        <v>474</v>
      </c>
      <c r="E334" s="169">
        <v>811433</v>
      </c>
      <c r="F334" s="169">
        <v>762121</v>
      </c>
      <c r="G334" s="169">
        <v>4571.3599999999997</v>
      </c>
      <c r="H334" s="169">
        <v>2106.84</v>
      </c>
      <c r="I334" s="169">
        <v>621</v>
      </c>
      <c r="J334" s="169">
        <v>587</v>
      </c>
      <c r="K334" s="170">
        <v>106.47</v>
      </c>
      <c r="L334" s="170">
        <v>216.98</v>
      </c>
      <c r="M334" s="170">
        <v>105.79</v>
      </c>
      <c r="N334" s="170">
        <v>1.02</v>
      </c>
      <c r="O334" s="170">
        <v>0</v>
      </c>
      <c r="P334" s="169">
        <v>827661.66</v>
      </c>
      <c r="Q334" s="169">
        <v>832233.02</v>
      </c>
      <c r="R334" s="169">
        <v>0</v>
      </c>
      <c r="S334" s="169">
        <v>0</v>
      </c>
      <c r="T334" s="171">
        <v>832233.02</v>
      </c>
      <c r="U334" s="172" t="s">
        <v>475</v>
      </c>
    </row>
    <row r="335" spans="1:21" outlineLevel="1">
      <c r="A335" s="167" t="s">
        <v>476</v>
      </c>
      <c r="B335" s="168" t="s">
        <v>477</v>
      </c>
      <c r="C335" s="168" t="s">
        <v>275</v>
      </c>
      <c r="D335" s="168" t="s">
        <v>474</v>
      </c>
      <c r="E335" s="169">
        <v>384884</v>
      </c>
      <c r="F335" s="169">
        <v>588577</v>
      </c>
      <c r="G335" s="169">
        <v>0</v>
      </c>
      <c r="H335" s="169">
        <v>0</v>
      </c>
      <c r="I335" s="169">
        <v>153</v>
      </c>
      <c r="J335" s="169">
        <v>207</v>
      </c>
      <c r="K335" s="170">
        <v>65.39</v>
      </c>
      <c r="L335" s="170">
        <v>0</v>
      </c>
      <c r="M335" s="170">
        <v>73.91</v>
      </c>
      <c r="N335" s="170">
        <v>1.08</v>
      </c>
      <c r="O335" s="170">
        <v>0</v>
      </c>
      <c r="P335" s="169">
        <v>415674.72</v>
      </c>
      <c r="Q335" s="169">
        <v>415674.72</v>
      </c>
      <c r="R335" s="169">
        <v>0</v>
      </c>
      <c r="S335" s="169">
        <v>0</v>
      </c>
      <c r="T335" s="171">
        <v>415674.72</v>
      </c>
      <c r="U335" s="172" t="s">
        <v>478</v>
      </c>
    </row>
    <row r="336" spans="1:21" outlineLevel="1">
      <c r="A336" s="167" t="s">
        <v>482</v>
      </c>
      <c r="B336" s="168" t="s">
        <v>480</v>
      </c>
      <c r="C336" s="168" t="s">
        <v>275</v>
      </c>
      <c r="D336" s="168" t="s">
        <v>433</v>
      </c>
      <c r="E336" s="169">
        <v>1192338</v>
      </c>
      <c r="F336" s="169">
        <v>1202671</v>
      </c>
      <c r="G336" s="169">
        <v>288486.34999999998</v>
      </c>
      <c r="H336" s="169">
        <v>512281.23</v>
      </c>
      <c r="I336" s="169">
        <v>384</v>
      </c>
      <c r="J336" s="169">
        <v>350</v>
      </c>
      <c r="K336" s="170">
        <v>99.14</v>
      </c>
      <c r="L336" s="170">
        <v>56.31</v>
      </c>
      <c r="M336" s="170">
        <v>109.71</v>
      </c>
      <c r="N336" s="170">
        <v>1.03</v>
      </c>
      <c r="O336" s="170">
        <v>0</v>
      </c>
      <c r="P336" s="169">
        <v>1228108.1399999999</v>
      </c>
      <c r="Q336" s="169">
        <v>1516594.49</v>
      </c>
      <c r="R336" s="169">
        <v>0</v>
      </c>
      <c r="S336" s="169">
        <v>0</v>
      </c>
      <c r="T336" s="171">
        <v>1516594.49</v>
      </c>
      <c r="U336" s="172" t="s">
        <v>481</v>
      </c>
    </row>
    <row r="337" spans="1:21" outlineLevel="1">
      <c r="A337" s="167" t="s">
        <v>483</v>
      </c>
      <c r="B337" s="168" t="s">
        <v>484</v>
      </c>
      <c r="C337" s="168" t="s">
        <v>275</v>
      </c>
      <c r="D337" s="168" t="s">
        <v>433</v>
      </c>
      <c r="E337" s="169">
        <v>570745</v>
      </c>
      <c r="F337" s="169">
        <v>684648</v>
      </c>
      <c r="G337" s="169">
        <v>46508.83</v>
      </c>
      <c r="H337" s="169">
        <v>93354.72</v>
      </c>
      <c r="I337" s="169">
        <v>83</v>
      </c>
      <c r="J337" s="169">
        <v>85</v>
      </c>
      <c r="K337" s="170">
        <v>83.36</v>
      </c>
      <c r="L337" s="170">
        <v>49.82</v>
      </c>
      <c r="M337" s="170">
        <v>97.65</v>
      </c>
      <c r="N337" s="170">
        <v>1.03</v>
      </c>
      <c r="O337" s="170">
        <v>0</v>
      </c>
      <c r="P337" s="169">
        <v>587867.35</v>
      </c>
      <c r="Q337" s="169">
        <v>634376.18000000005</v>
      </c>
      <c r="R337" s="169">
        <v>0</v>
      </c>
      <c r="S337" s="169">
        <v>0</v>
      </c>
      <c r="T337" s="171">
        <v>634376.18000000005</v>
      </c>
      <c r="U337" s="172" t="s">
        <v>485</v>
      </c>
    </row>
    <row r="338" spans="1:21" outlineLevel="1">
      <c r="A338" s="167" t="s">
        <v>486</v>
      </c>
      <c r="B338" s="168" t="s">
        <v>487</v>
      </c>
      <c r="C338" s="168" t="s">
        <v>275</v>
      </c>
      <c r="D338" s="168" t="s">
        <v>433</v>
      </c>
      <c r="E338" s="169">
        <v>72417</v>
      </c>
      <c r="F338" s="169">
        <v>56783</v>
      </c>
      <c r="G338" s="169">
        <v>0</v>
      </c>
      <c r="H338" s="169">
        <v>0</v>
      </c>
      <c r="I338" s="169">
        <v>19</v>
      </c>
      <c r="J338" s="169">
        <v>21</v>
      </c>
      <c r="K338" s="170">
        <v>127.53</v>
      </c>
      <c r="L338" s="170">
        <v>0</v>
      </c>
      <c r="M338" s="170">
        <v>90.48</v>
      </c>
      <c r="N338" s="170">
        <v>1.03</v>
      </c>
      <c r="O338" s="170">
        <v>0</v>
      </c>
      <c r="P338" s="169">
        <v>74589.509999999995</v>
      </c>
      <c r="Q338" s="169">
        <v>74589.509999999995</v>
      </c>
      <c r="R338" s="169">
        <v>0</v>
      </c>
      <c r="S338" s="169">
        <v>0</v>
      </c>
      <c r="T338" s="171">
        <v>74589.509999999995</v>
      </c>
      <c r="U338" s="172" t="s">
        <v>488</v>
      </c>
    </row>
    <row r="339" spans="1:21" outlineLevel="1">
      <c r="A339" s="167" t="s">
        <v>435</v>
      </c>
      <c r="B339" s="168" t="s">
        <v>489</v>
      </c>
      <c r="C339" s="168" t="s">
        <v>275</v>
      </c>
      <c r="D339" s="168" t="s">
        <v>430</v>
      </c>
      <c r="E339" s="169">
        <v>346428</v>
      </c>
      <c r="F339" s="169">
        <v>497467</v>
      </c>
      <c r="G339" s="169">
        <v>5223.51</v>
      </c>
      <c r="H339" s="169">
        <v>1917.1</v>
      </c>
      <c r="I339" s="169">
        <v>199</v>
      </c>
      <c r="J339" s="169">
        <v>295</v>
      </c>
      <c r="K339" s="170">
        <v>69.64</v>
      </c>
      <c r="L339" s="170">
        <v>272.47000000000003</v>
      </c>
      <c r="M339" s="170">
        <v>67.459999999999994</v>
      </c>
      <c r="N339" s="170">
        <v>1.02</v>
      </c>
      <c r="O339" s="170">
        <v>0</v>
      </c>
      <c r="P339" s="169">
        <v>353356.56</v>
      </c>
      <c r="Q339" s="169">
        <v>358580.07</v>
      </c>
      <c r="R339" s="169">
        <v>0</v>
      </c>
      <c r="S339" s="169">
        <v>0</v>
      </c>
      <c r="T339" s="171">
        <v>358580.07</v>
      </c>
      <c r="U339" s="172" t="s">
        <v>490</v>
      </c>
    </row>
    <row r="340" spans="1:21" outlineLevel="1">
      <c r="A340" s="167" t="s">
        <v>438</v>
      </c>
      <c r="B340" s="168" t="s">
        <v>491</v>
      </c>
      <c r="C340" s="168" t="s">
        <v>275</v>
      </c>
      <c r="D340" s="168" t="s">
        <v>430</v>
      </c>
      <c r="E340" s="169">
        <v>3818750</v>
      </c>
      <c r="F340" s="169">
        <v>2944129</v>
      </c>
      <c r="G340" s="169">
        <v>5085758.1400000202</v>
      </c>
      <c r="H340" s="169">
        <v>4240078.0599999996</v>
      </c>
      <c r="I340" s="169">
        <v>1079</v>
      </c>
      <c r="J340" s="169">
        <v>944</v>
      </c>
      <c r="K340" s="170">
        <v>129.71</v>
      </c>
      <c r="L340" s="170">
        <v>119.94</v>
      </c>
      <c r="M340" s="170">
        <v>114.3</v>
      </c>
      <c r="N340" s="170">
        <v>1.04</v>
      </c>
      <c r="O340" s="170">
        <v>0</v>
      </c>
      <c r="P340" s="169">
        <v>3971500</v>
      </c>
      <c r="Q340" s="169">
        <v>9057258.1400000006</v>
      </c>
      <c r="R340" s="169">
        <v>0</v>
      </c>
      <c r="S340" s="169">
        <v>0</v>
      </c>
      <c r="T340" s="171">
        <v>9057258.1400000006</v>
      </c>
      <c r="U340" s="172" t="s">
        <v>492</v>
      </c>
    </row>
    <row r="341" spans="1:21" outlineLevel="1">
      <c r="A341" s="167" t="s">
        <v>495</v>
      </c>
      <c r="B341" s="168" t="s">
        <v>493</v>
      </c>
      <c r="C341" s="168" t="s">
        <v>275</v>
      </c>
      <c r="D341" s="168" t="s">
        <v>430</v>
      </c>
      <c r="E341" s="169">
        <v>17381654</v>
      </c>
      <c r="F341" s="169">
        <v>16555977</v>
      </c>
      <c r="G341" s="169">
        <v>0</v>
      </c>
      <c r="H341" s="169">
        <v>0</v>
      </c>
      <c r="I341" s="169">
        <v>102</v>
      </c>
      <c r="J341" s="169">
        <v>117</v>
      </c>
      <c r="K341" s="170">
        <v>104.99</v>
      </c>
      <c r="L341" s="170">
        <v>0</v>
      </c>
      <c r="M341" s="170">
        <v>87.18</v>
      </c>
      <c r="N341" s="170">
        <v>0.86</v>
      </c>
      <c r="O341" s="170">
        <v>0</v>
      </c>
      <c r="P341" s="169">
        <v>14948222.439999999</v>
      </c>
      <c r="Q341" s="169">
        <v>14948222.439999999</v>
      </c>
      <c r="R341" s="169">
        <v>0</v>
      </c>
      <c r="S341" s="169">
        <v>0</v>
      </c>
      <c r="T341" s="171">
        <v>14948222.439999999</v>
      </c>
      <c r="U341" s="172" t="s">
        <v>494</v>
      </c>
    </row>
    <row r="342" spans="1:21" outlineLevel="1">
      <c r="A342" s="167" t="s">
        <v>450</v>
      </c>
      <c r="B342" s="168" t="s">
        <v>493</v>
      </c>
      <c r="C342" s="168" t="s">
        <v>275</v>
      </c>
      <c r="D342" s="168" t="s">
        <v>430</v>
      </c>
      <c r="E342" s="169">
        <v>5038892</v>
      </c>
      <c r="F342" s="169">
        <v>3117864</v>
      </c>
      <c r="G342" s="169">
        <v>766196.5</v>
      </c>
      <c r="H342" s="169">
        <v>732147.47</v>
      </c>
      <c r="I342" s="169">
        <v>442</v>
      </c>
      <c r="J342" s="169">
        <v>441</v>
      </c>
      <c r="K342" s="170">
        <v>161.61000000000001</v>
      </c>
      <c r="L342" s="170">
        <v>104.65</v>
      </c>
      <c r="M342" s="170">
        <v>100.23</v>
      </c>
      <c r="N342" s="170">
        <v>1.08</v>
      </c>
      <c r="O342" s="170">
        <v>0</v>
      </c>
      <c r="P342" s="169">
        <v>5442003.3600000003</v>
      </c>
      <c r="Q342" s="169">
        <v>6208199.8600000003</v>
      </c>
      <c r="R342" s="169">
        <v>0</v>
      </c>
      <c r="S342" s="169">
        <v>0</v>
      </c>
      <c r="T342" s="171">
        <v>6208199.8600000003</v>
      </c>
      <c r="U342" s="172" t="s">
        <v>494</v>
      </c>
    </row>
    <row r="343" spans="1:21" outlineLevel="1">
      <c r="A343" s="167" t="s">
        <v>435</v>
      </c>
      <c r="B343" s="168" t="s">
        <v>496</v>
      </c>
      <c r="C343" s="168" t="s">
        <v>275</v>
      </c>
      <c r="D343" s="168" t="s">
        <v>430</v>
      </c>
      <c r="E343" s="169">
        <v>2361631</v>
      </c>
      <c r="F343" s="169">
        <v>2285966</v>
      </c>
      <c r="G343" s="169">
        <v>119040.05</v>
      </c>
      <c r="H343" s="169">
        <v>6337.52</v>
      </c>
      <c r="I343" s="169">
        <v>1679</v>
      </c>
      <c r="J343" s="169">
        <v>1541</v>
      </c>
      <c r="K343" s="170">
        <v>103.31</v>
      </c>
      <c r="L343" s="170">
        <v>1878.34</v>
      </c>
      <c r="M343" s="170">
        <v>108.96</v>
      </c>
      <c r="N343" s="170">
        <v>1.02</v>
      </c>
      <c r="O343" s="170">
        <v>0</v>
      </c>
      <c r="P343" s="169">
        <v>2408863.62</v>
      </c>
      <c r="Q343" s="169">
        <v>2527903.67</v>
      </c>
      <c r="R343" s="169">
        <v>0</v>
      </c>
      <c r="S343" s="169">
        <v>0</v>
      </c>
      <c r="T343" s="171">
        <v>2527903.67</v>
      </c>
      <c r="U343" s="172" t="s">
        <v>497</v>
      </c>
    </row>
    <row r="344" spans="1:21" outlineLevel="1">
      <c r="A344" s="167" t="s">
        <v>450</v>
      </c>
      <c r="B344" s="168" t="s">
        <v>498</v>
      </c>
      <c r="C344" s="168" t="s">
        <v>275</v>
      </c>
      <c r="D344" s="168" t="s">
        <v>430</v>
      </c>
      <c r="E344" s="169">
        <v>10236444</v>
      </c>
      <c r="F344" s="169">
        <v>7189323</v>
      </c>
      <c r="G344" s="169">
        <v>7034557.29</v>
      </c>
      <c r="H344" s="169">
        <v>4090070.25</v>
      </c>
      <c r="I344" s="169">
        <v>923</v>
      </c>
      <c r="J344" s="169">
        <v>738</v>
      </c>
      <c r="K344" s="170">
        <v>142.38</v>
      </c>
      <c r="L344" s="170">
        <v>171.99</v>
      </c>
      <c r="M344" s="170">
        <v>125.07</v>
      </c>
      <c r="N344" s="170">
        <v>1.08</v>
      </c>
      <c r="O344" s="170">
        <v>0</v>
      </c>
      <c r="P344" s="169">
        <v>11055359.52</v>
      </c>
      <c r="Q344" s="169">
        <v>18089916.809999999</v>
      </c>
      <c r="R344" s="169">
        <v>0</v>
      </c>
      <c r="S344" s="169">
        <v>0</v>
      </c>
      <c r="T344" s="171">
        <v>18089916.809999999</v>
      </c>
      <c r="U344" s="172" t="s">
        <v>499</v>
      </c>
    </row>
    <row r="345" spans="1:21" outlineLevel="1">
      <c r="A345" s="167" t="s">
        <v>435</v>
      </c>
      <c r="B345" s="168" t="s">
        <v>500</v>
      </c>
      <c r="C345" s="168" t="s">
        <v>275</v>
      </c>
      <c r="D345" s="168" t="s">
        <v>430</v>
      </c>
      <c r="E345" s="169">
        <v>180446</v>
      </c>
      <c r="F345" s="169">
        <v>164042</v>
      </c>
      <c r="G345" s="169">
        <v>0</v>
      </c>
      <c r="H345" s="169">
        <v>33235.35</v>
      </c>
      <c r="I345" s="169">
        <v>120</v>
      </c>
      <c r="J345" s="169">
        <v>132</v>
      </c>
      <c r="K345" s="170">
        <v>110</v>
      </c>
      <c r="L345" s="170">
        <v>0</v>
      </c>
      <c r="M345" s="170">
        <v>90.91</v>
      </c>
      <c r="N345" s="170">
        <v>1.02</v>
      </c>
      <c r="O345" s="170">
        <v>0</v>
      </c>
      <c r="P345" s="169">
        <v>184054.92</v>
      </c>
      <c r="Q345" s="169">
        <v>184054.92</v>
      </c>
      <c r="R345" s="169">
        <v>0</v>
      </c>
      <c r="S345" s="169">
        <v>0</v>
      </c>
      <c r="T345" s="171">
        <v>184054.92</v>
      </c>
      <c r="U345" s="172" t="s">
        <v>501</v>
      </c>
    </row>
    <row r="346" spans="1:21" outlineLevel="1">
      <c r="A346" s="167" t="s">
        <v>453</v>
      </c>
      <c r="B346" s="168" t="s">
        <v>502</v>
      </c>
      <c r="C346" s="168" t="s">
        <v>275</v>
      </c>
      <c r="D346" s="168" t="s">
        <v>430</v>
      </c>
      <c r="E346" s="169">
        <v>1219156</v>
      </c>
      <c r="F346" s="169">
        <v>1037102</v>
      </c>
      <c r="G346" s="169">
        <v>2233.2399999999998</v>
      </c>
      <c r="H346" s="169">
        <v>9215.18</v>
      </c>
      <c r="I346" s="169">
        <v>1498</v>
      </c>
      <c r="J346" s="169">
        <v>1397</v>
      </c>
      <c r="K346" s="170">
        <v>117.55</v>
      </c>
      <c r="L346" s="170">
        <v>24.23</v>
      </c>
      <c r="M346" s="170">
        <v>107.23</v>
      </c>
      <c r="N346" s="170">
        <v>1.06</v>
      </c>
      <c r="O346" s="170">
        <v>0</v>
      </c>
      <c r="P346" s="169">
        <v>1292305.3600000001</v>
      </c>
      <c r="Q346" s="169">
        <v>1294538.6000000001</v>
      </c>
      <c r="R346" s="169">
        <v>0</v>
      </c>
      <c r="S346" s="169">
        <v>0</v>
      </c>
      <c r="T346" s="171">
        <v>1294538.6000000001</v>
      </c>
      <c r="U346" s="172" t="s">
        <v>503</v>
      </c>
    </row>
    <row r="347" spans="1:21" outlineLevel="1">
      <c r="A347" s="167" t="s">
        <v>472</v>
      </c>
      <c r="B347" s="168" t="s">
        <v>504</v>
      </c>
      <c r="C347" s="168" t="s">
        <v>275</v>
      </c>
      <c r="D347" s="168" t="s">
        <v>474</v>
      </c>
      <c r="E347" s="169">
        <v>20447</v>
      </c>
      <c r="F347" s="169">
        <v>35198</v>
      </c>
      <c r="G347" s="169">
        <v>0</v>
      </c>
      <c r="H347" s="169">
        <v>0</v>
      </c>
      <c r="I347" s="169">
        <v>56</v>
      </c>
      <c r="J347" s="169">
        <v>66</v>
      </c>
      <c r="K347" s="170">
        <v>58.09</v>
      </c>
      <c r="L347" s="170">
        <v>0</v>
      </c>
      <c r="M347" s="170">
        <v>84.85</v>
      </c>
      <c r="N347" s="170">
        <v>1.02</v>
      </c>
      <c r="O347" s="170">
        <v>0</v>
      </c>
      <c r="P347" s="169">
        <v>20855.939999999999</v>
      </c>
      <c r="Q347" s="169">
        <v>20855.939999999999</v>
      </c>
      <c r="R347" s="169">
        <v>0</v>
      </c>
      <c r="S347" s="169">
        <v>0</v>
      </c>
      <c r="T347" s="171">
        <v>20855.939999999999</v>
      </c>
      <c r="U347" s="172" t="s">
        <v>505</v>
      </c>
    </row>
    <row r="348" spans="1:21" outlineLevel="1">
      <c r="A348" s="167" t="s">
        <v>435</v>
      </c>
      <c r="B348" s="168" t="s">
        <v>506</v>
      </c>
      <c r="C348" s="168" t="s">
        <v>275</v>
      </c>
      <c r="D348" s="168" t="s">
        <v>430</v>
      </c>
      <c r="E348" s="169">
        <v>1139051</v>
      </c>
      <c r="F348" s="169">
        <v>1145482</v>
      </c>
      <c r="G348" s="169">
        <v>2624.35</v>
      </c>
      <c r="H348" s="169">
        <v>1868.49</v>
      </c>
      <c r="I348" s="169">
        <v>1635</v>
      </c>
      <c r="J348" s="169">
        <v>1556</v>
      </c>
      <c r="K348" s="170">
        <v>99.44</v>
      </c>
      <c r="L348" s="170">
        <v>140.44999999999999</v>
      </c>
      <c r="M348" s="170">
        <v>105.08</v>
      </c>
      <c r="N348" s="170">
        <v>1.02</v>
      </c>
      <c r="O348" s="170">
        <v>0</v>
      </c>
      <c r="P348" s="169">
        <v>1161832.02</v>
      </c>
      <c r="Q348" s="169">
        <v>1164456.3700000001</v>
      </c>
      <c r="R348" s="169">
        <v>0</v>
      </c>
      <c r="S348" s="169">
        <v>0</v>
      </c>
      <c r="T348" s="171">
        <v>1164456.3700000001</v>
      </c>
      <c r="U348" s="172" t="s">
        <v>507</v>
      </c>
    </row>
    <row r="349" spans="1:21" outlineLevel="1">
      <c r="A349" s="167" t="s">
        <v>435</v>
      </c>
      <c r="B349" s="168" t="s">
        <v>508</v>
      </c>
      <c r="C349" s="168" t="s">
        <v>275</v>
      </c>
      <c r="D349" s="168" t="s">
        <v>430</v>
      </c>
      <c r="E349" s="169">
        <v>165402</v>
      </c>
      <c r="F349" s="169">
        <v>145875</v>
      </c>
      <c r="G349" s="169">
        <v>0</v>
      </c>
      <c r="H349" s="169">
        <v>63.48</v>
      </c>
      <c r="I349" s="169">
        <v>319</v>
      </c>
      <c r="J349" s="169">
        <v>286</v>
      </c>
      <c r="K349" s="170">
        <v>113.39</v>
      </c>
      <c r="L349" s="170">
        <v>0</v>
      </c>
      <c r="M349" s="170">
        <v>111.54</v>
      </c>
      <c r="N349" s="170">
        <v>1.02</v>
      </c>
      <c r="O349" s="170">
        <v>0</v>
      </c>
      <c r="P349" s="169">
        <v>168710.04</v>
      </c>
      <c r="Q349" s="169">
        <v>168710.04</v>
      </c>
      <c r="R349" s="169">
        <v>0</v>
      </c>
      <c r="S349" s="169">
        <v>0</v>
      </c>
      <c r="T349" s="171">
        <v>168710.04</v>
      </c>
      <c r="U349" s="172" t="s">
        <v>509</v>
      </c>
    </row>
    <row r="350" spans="1:21" outlineLevel="1">
      <c r="A350" s="167" t="s">
        <v>435</v>
      </c>
      <c r="B350" s="168" t="s">
        <v>510</v>
      </c>
      <c r="C350" s="168" t="s">
        <v>275</v>
      </c>
      <c r="D350" s="168" t="s">
        <v>430</v>
      </c>
      <c r="E350" s="169">
        <v>7390</v>
      </c>
      <c r="F350" s="169">
        <v>5739</v>
      </c>
      <c r="G350" s="169">
        <v>0</v>
      </c>
      <c r="H350" s="169">
        <v>0</v>
      </c>
      <c r="I350" s="169">
        <v>23</v>
      </c>
      <c r="J350" s="169">
        <v>24</v>
      </c>
      <c r="K350" s="170">
        <v>128.77000000000001</v>
      </c>
      <c r="L350" s="170">
        <v>0</v>
      </c>
      <c r="M350" s="170">
        <v>95.83</v>
      </c>
      <c r="N350" s="170">
        <v>1.02</v>
      </c>
      <c r="O350" s="170">
        <v>0</v>
      </c>
      <c r="P350" s="169">
        <v>7537.8</v>
      </c>
      <c r="Q350" s="169">
        <v>7537.8</v>
      </c>
      <c r="R350" s="169">
        <v>0</v>
      </c>
      <c r="S350" s="169">
        <v>0</v>
      </c>
      <c r="T350" s="171">
        <v>7537.8</v>
      </c>
      <c r="U350" s="172" t="s">
        <v>511</v>
      </c>
    </row>
    <row r="351" spans="1:21" outlineLevel="1">
      <c r="A351" s="167" t="s">
        <v>435</v>
      </c>
      <c r="B351" s="168" t="s">
        <v>512</v>
      </c>
      <c r="C351" s="168" t="s">
        <v>275</v>
      </c>
      <c r="D351" s="168" t="s">
        <v>430</v>
      </c>
      <c r="E351" s="169">
        <v>332327</v>
      </c>
      <c r="F351" s="169">
        <v>359010</v>
      </c>
      <c r="G351" s="169">
        <v>8685.16</v>
      </c>
      <c r="H351" s="169">
        <v>5180.5600000000004</v>
      </c>
      <c r="I351" s="169">
        <v>710</v>
      </c>
      <c r="J351" s="169">
        <v>668</v>
      </c>
      <c r="K351" s="170">
        <v>92.57</v>
      </c>
      <c r="L351" s="170">
        <v>167.65</v>
      </c>
      <c r="M351" s="170">
        <v>106.29</v>
      </c>
      <c r="N351" s="170">
        <v>1.02</v>
      </c>
      <c r="O351" s="170">
        <v>0</v>
      </c>
      <c r="P351" s="169">
        <v>338973.54</v>
      </c>
      <c r="Q351" s="169">
        <v>347658.7</v>
      </c>
      <c r="R351" s="169">
        <v>0</v>
      </c>
      <c r="S351" s="169">
        <v>0</v>
      </c>
      <c r="T351" s="171">
        <v>347658.7</v>
      </c>
      <c r="U351" s="172" t="s">
        <v>513</v>
      </c>
    </row>
    <row r="352" spans="1:21" outlineLevel="1">
      <c r="A352" s="167" t="s">
        <v>453</v>
      </c>
      <c r="B352" s="168" t="s">
        <v>243</v>
      </c>
      <c r="C352" s="168" t="s">
        <v>275</v>
      </c>
      <c r="D352" s="168" t="s">
        <v>430</v>
      </c>
      <c r="E352" s="169">
        <v>933745</v>
      </c>
      <c r="F352" s="169">
        <v>805667</v>
      </c>
      <c r="G352" s="169">
        <v>12058.36</v>
      </c>
      <c r="H352" s="169">
        <v>10121.41</v>
      </c>
      <c r="I352" s="169">
        <v>343</v>
      </c>
      <c r="J352" s="169">
        <v>355</v>
      </c>
      <c r="K352" s="170">
        <v>115.9</v>
      </c>
      <c r="L352" s="170">
        <v>119.14</v>
      </c>
      <c r="M352" s="170">
        <v>96.62</v>
      </c>
      <c r="N352" s="170">
        <v>1.06</v>
      </c>
      <c r="O352" s="170">
        <v>0</v>
      </c>
      <c r="P352" s="169">
        <v>989769.7</v>
      </c>
      <c r="Q352" s="169">
        <v>1001828.06</v>
      </c>
      <c r="R352" s="169">
        <v>0</v>
      </c>
      <c r="S352" s="169">
        <v>0</v>
      </c>
      <c r="T352" s="171">
        <v>1001828.06</v>
      </c>
      <c r="U352" s="172" t="s">
        <v>514</v>
      </c>
    </row>
    <row r="353" spans="1:21" outlineLevel="1">
      <c r="A353" s="167" t="s">
        <v>435</v>
      </c>
      <c r="B353" s="168" t="s">
        <v>246</v>
      </c>
      <c r="C353" s="168" t="s">
        <v>275</v>
      </c>
      <c r="D353" s="168" t="s">
        <v>430</v>
      </c>
      <c r="E353" s="169">
        <v>86715</v>
      </c>
      <c r="F353" s="169">
        <v>59008</v>
      </c>
      <c r="G353" s="169">
        <v>0</v>
      </c>
      <c r="H353" s="169">
        <v>0</v>
      </c>
      <c r="I353" s="169">
        <v>188</v>
      </c>
      <c r="J353" s="169">
        <v>196</v>
      </c>
      <c r="K353" s="170">
        <v>146.94999999999999</v>
      </c>
      <c r="L353" s="170">
        <v>0</v>
      </c>
      <c r="M353" s="170">
        <v>95.92</v>
      </c>
      <c r="N353" s="170">
        <v>1.02</v>
      </c>
      <c r="O353" s="170">
        <v>0</v>
      </c>
      <c r="P353" s="169">
        <v>88449.3</v>
      </c>
      <c r="Q353" s="169">
        <v>88449.3</v>
      </c>
      <c r="R353" s="169">
        <v>0</v>
      </c>
      <c r="S353" s="169">
        <v>0</v>
      </c>
      <c r="T353" s="171">
        <v>88449.3</v>
      </c>
      <c r="U353" s="172" t="s">
        <v>515</v>
      </c>
    </row>
    <row r="354" spans="1:21" outlineLevel="1">
      <c r="A354" s="167" t="s">
        <v>438</v>
      </c>
      <c r="B354" s="168" t="s">
        <v>516</v>
      </c>
      <c r="C354" s="168" t="s">
        <v>275</v>
      </c>
      <c r="D354" s="168" t="s">
        <v>430</v>
      </c>
      <c r="E354" s="169">
        <v>1805724</v>
      </c>
      <c r="F354" s="169">
        <v>1745169</v>
      </c>
      <c r="G354" s="169">
        <v>95304.7</v>
      </c>
      <c r="H354" s="169">
        <v>15020.41</v>
      </c>
      <c r="I354" s="169">
        <v>2225</v>
      </c>
      <c r="J354" s="169">
        <v>2161</v>
      </c>
      <c r="K354" s="170">
        <v>103.47</v>
      </c>
      <c r="L354" s="170">
        <v>634.5</v>
      </c>
      <c r="M354" s="170">
        <v>102.96</v>
      </c>
      <c r="N354" s="170">
        <v>1.04</v>
      </c>
      <c r="O354" s="170">
        <v>0</v>
      </c>
      <c r="P354" s="169">
        <v>1877952.96</v>
      </c>
      <c r="Q354" s="169">
        <v>1973257.66</v>
      </c>
      <c r="R354" s="169">
        <v>0</v>
      </c>
      <c r="S354" s="169">
        <v>0</v>
      </c>
      <c r="T354" s="171">
        <v>1973257.66</v>
      </c>
      <c r="U354" s="172" t="s">
        <v>517</v>
      </c>
    </row>
    <row r="355" spans="1:21" outlineLevel="1">
      <c r="A355" s="167" t="s">
        <v>518</v>
      </c>
      <c r="B355" s="168" t="s">
        <v>394</v>
      </c>
      <c r="C355" s="168" t="s">
        <v>275</v>
      </c>
      <c r="D355" s="168" t="s">
        <v>430</v>
      </c>
      <c r="E355" s="169">
        <v>407</v>
      </c>
      <c r="F355" s="169">
        <v>3663</v>
      </c>
      <c r="G355" s="169">
        <v>0</v>
      </c>
      <c r="H355" s="169">
        <v>0</v>
      </c>
      <c r="I355" s="169">
        <v>1</v>
      </c>
      <c r="J355" s="169">
        <v>9</v>
      </c>
      <c r="K355" s="170">
        <v>11.11</v>
      </c>
      <c r="L355" s="170">
        <v>0</v>
      </c>
      <c r="M355" s="170">
        <v>11.11</v>
      </c>
      <c r="N355" s="170">
        <v>1.01</v>
      </c>
      <c r="O355" s="170">
        <v>0</v>
      </c>
      <c r="P355" s="169">
        <v>411.07</v>
      </c>
      <c r="Q355" s="169">
        <v>411.07</v>
      </c>
      <c r="R355" s="169">
        <v>0</v>
      </c>
      <c r="S355" s="169">
        <v>0</v>
      </c>
      <c r="T355" s="171">
        <v>411.07</v>
      </c>
      <c r="U355" s="172" t="s">
        <v>395</v>
      </c>
    </row>
    <row r="356" spans="1:21" outlineLevel="1">
      <c r="A356" s="167" t="s">
        <v>438</v>
      </c>
      <c r="B356" s="168" t="s">
        <v>394</v>
      </c>
      <c r="C356" s="168" t="s">
        <v>275</v>
      </c>
      <c r="D356" s="168" t="s">
        <v>430</v>
      </c>
      <c r="E356" s="169">
        <v>2267593</v>
      </c>
      <c r="F356" s="169">
        <v>2719693</v>
      </c>
      <c r="G356" s="169">
        <v>78654.36</v>
      </c>
      <c r="H356" s="169">
        <v>47182.04</v>
      </c>
      <c r="I356" s="169">
        <v>1868</v>
      </c>
      <c r="J356" s="169">
        <v>2037</v>
      </c>
      <c r="K356" s="170">
        <v>83.38</v>
      </c>
      <c r="L356" s="170">
        <v>166.7</v>
      </c>
      <c r="M356" s="170">
        <v>91.7</v>
      </c>
      <c r="N356" s="170">
        <v>1.04</v>
      </c>
      <c r="O356" s="170">
        <v>0</v>
      </c>
      <c r="P356" s="169">
        <v>2358296.7200000002</v>
      </c>
      <c r="Q356" s="169">
        <v>2436951.08</v>
      </c>
      <c r="R356" s="169">
        <v>0</v>
      </c>
      <c r="S356" s="169">
        <v>0</v>
      </c>
      <c r="T356" s="171">
        <v>2436951.08</v>
      </c>
      <c r="U356" s="172" t="s">
        <v>395</v>
      </c>
    </row>
    <row r="357" spans="1:21" outlineLevel="1">
      <c r="A357" s="167" t="s">
        <v>435</v>
      </c>
      <c r="B357" s="168" t="s">
        <v>519</v>
      </c>
      <c r="C357" s="168" t="s">
        <v>275</v>
      </c>
      <c r="D357" s="168" t="s">
        <v>430</v>
      </c>
      <c r="E357" s="169">
        <v>1068996</v>
      </c>
      <c r="F357" s="169">
        <v>1021536</v>
      </c>
      <c r="G357" s="169">
        <v>0</v>
      </c>
      <c r="H357" s="169">
        <v>8.51</v>
      </c>
      <c r="I357" s="169">
        <v>346</v>
      </c>
      <c r="J357" s="169">
        <v>306</v>
      </c>
      <c r="K357" s="170">
        <v>104.65</v>
      </c>
      <c r="L357" s="170">
        <v>0</v>
      </c>
      <c r="M357" s="170">
        <v>113.07</v>
      </c>
      <c r="N357" s="170">
        <v>1.02</v>
      </c>
      <c r="O357" s="170">
        <v>0</v>
      </c>
      <c r="P357" s="169">
        <v>1090375.92</v>
      </c>
      <c r="Q357" s="169">
        <v>1090375.92</v>
      </c>
      <c r="R357" s="169">
        <v>0</v>
      </c>
      <c r="S357" s="169">
        <v>0</v>
      </c>
      <c r="T357" s="171">
        <v>1090375.92</v>
      </c>
      <c r="U357" s="172" t="s">
        <v>520</v>
      </c>
    </row>
    <row r="358" spans="1:21" outlineLevel="1">
      <c r="A358" s="167" t="s">
        <v>518</v>
      </c>
      <c r="B358" s="168" t="s">
        <v>519</v>
      </c>
      <c r="C358" s="168" t="s">
        <v>275</v>
      </c>
      <c r="D358" s="168" t="s">
        <v>430</v>
      </c>
      <c r="E358" s="169">
        <v>7412</v>
      </c>
      <c r="F358" s="169">
        <v>13272</v>
      </c>
      <c r="G358" s="169">
        <v>0</v>
      </c>
      <c r="H358" s="169">
        <v>0</v>
      </c>
      <c r="I358" s="169">
        <v>16</v>
      </c>
      <c r="J358" s="169">
        <v>21</v>
      </c>
      <c r="K358" s="170">
        <v>55.85</v>
      </c>
      <c r="L358" s="170">
        <v>0</v>
      </c>
      <c r="M358" s="170">
        <v>76.19</v>
      </c>
      <c r="N358" s="170">
        <v>1.01</v>
      </c>
      <c r="O358" s="170">
        <v>0</v>
      </c>
      <c r="P358" s="169">
        <v>7486.12</v>
      </c>
      <c r="Q358" s="169">
        <v>7486.12</v>
      </c>
      <c r="R358" s="169">
        <v>0</v>
      </c>
      <c r="S358" s="169">
        <v>0</v>
      </c>
      <c r="T358" s="171">
        <v>7486.12</v>
      </c>
      <c r="U358" s="172" t="s">
        <v>520</v>
      </c>
    </row>
    <row r="359" spans="1:21" outlineLevel="1">
      <c r="A359" s="167" t="s">
        <v>526</v>
      </c>
      <c r="B359" s="168" t="s">
        <v>522</v>
      </c>
      <c r="C359" s="168" t="s">
        <v>275</v>
      </c>
      <c r="D359" s="168" t="s">
        <v>430</v>
      </c>
      <c r="E359" s="169">
        <v>3484510</v>
      </c>
      <c r="F359" s="169">
        <v>3787639</v>
      </c>
      <c r="G359" s="169">
        <v>0</v>
      </c>
      <c r="H359" s="169">
        <v>0</v>
      </c>
      <c r="I359" s="169">
        <v>155</v>
      </c>
      <c r="J359" s="169">
        <v>175</v>
      </c>
      <c r="K359" s="170">
        <v>92</v>
      </c>
      <c r="L359" s="170">
        <v>0</v>
      </c>
      <c r="M359" s="170">
        <v>88.57</v>
      </c>
      <c r="N359" s="170">
        <v>0.89</v>
      </c>
      <c r="O359" s="170">
        <v>0</v>
      </c>
      <c r="P359" s="169">
        <v>3101213.9</v>
      </c>
      <c r="Q359" s="169">
        <v>3101213.9</v>
      </c>
      <c r="R359" s="169">
        <v>0</v>
      </c>
      <c r="S359" s="169">
        <v>0</v>
      </c>
      <c r="T359" s="171">
        <v>3101213.9</v>
      </c>
      <c r="U359" s="172" t="s">
        <v>523</v>
      </c>
    </row>
    <row r="360" spans="1:21" outlineLevel="1">
      <c r="A360" s="167" t="s">
        <v>438</v>
      </c>
      <c r="B360" s="168" t="s">
        <v>522</v>
      </c>
      <c r="C360" s="168" t="s">
        <v>275</v>
      </c>
      <c r="D360" s="168" t="s">
        <v>430</v>
      </c>
      <c r="E360" s="169">
        <v>4174632</v>
      </c>
      <c r="F360" s="169">
        <v>3685924</v>
      </c>
      <c r="G360" s="169">
        <v>3650</v>
      </c>
      <c r="H360" s="169">
        <v>3007.98</v>
      </c>
      <c r="I360" s="169">
        <v>2094</v>
      </c>
      <c r="J360" s="169">
        <v>2026</v>
      </c>
      <c r="K360" s="170">
        <v>113.26</v>
      </c>
      <c r="L360" s="170">
        <v>121.34</v>
      </c>
      <c r="M360" s="170">
        <v>103.36</v>
      </c>
      <c r="N360" s="170">
        <v>1.04</v>
      </c>
      <c r="O360" s="170">
        <v>0</v>
      </c>
      <c r="P360" s="169">
        <v>4341617.28</v>
      </c>
      <c r="Q360" s="169">
        <v>4345267.28</v>
      </c>
      <c r="R360" s="169">
        <v>0</v>
      </c>
      <c r="S360" s="169">
        <v>0</v>
      </c>
      <c r="T360" s="171">
        <v>4345267.28</v>
      </c>
      <c r="U360" s="172" t="s">
        <v>523</v>
      </c>
    </row>
    <row r="361" spans="1:21" outlineLevel="1">
      <c r="A361" s="167" t="s">
        <v>529</v>
      </c>
      <c r="B361" s="168" t="s">
        <v>527</v>
      </c>
      <c r="C361" s="168" t="s">
        <v>275</v>
      </c>
      <c r="D361" s="168" t="s">
        <v>422</v>
      </c>
      <c r="E361" s="169">
        <v>738</v>
      </c>
      <c r="F361" s="169">
        <v>0</v>
      </c>
      <c r="G361" s="169">
        <v>0</v>
      </c>
      <c r="H361" s="169">
        <v>0</v>
      </c>
      <c r="I361" s="169">
        <v>3</v>
      </c>
      <c r="J361" s="169">
        <v>0</v>
      </c>
      <c r="K361" s="170">
        <v>0</v>
      </c>
      <c r="L361" s="170">
        <v>0</v>
      </c>
      <c r="M361" s="170">
        <v>0</v>
      </c>
      <c r="N361" s="170">
        <v>1.05</v>
      </c>
      <c r="O361" s="170">
        <v>0</v>
      </c>
      <c r="P361" s="169">
        <v>774.9</v>
      </c>
      <c r="Q361" s="169">
        <v>774.9</v>
      </c>
      <c r="R361" s="169">
        <v>0</v>
      </c>
      <c r="S361" s="169">
        <v>0</v>
      </c>
      <c r="T361" s="171">
        <v>774.9</v>
      </c>
      <c r="U361" s="172" t="s">
        <v>528</v>
      </c>
    </row>
    <row r="362" spans="1:21" outlineLevel="1">
      <c r="A362" s="167" t="s">
        <v>438</v>
      </c>
      <c r="B362" s="168" t="s">
        <v>527</v>
      </c>
      <c r="C362" s="168" t="s">
        <v>275</v>
      </c>
      <c r="D362" s="168" t="s">
        <v>430</v>
      </c>
      <c r="E362" s="169">
        <v>2501662</v>
      </c>
      <c r="F362" s="169">
        <v>1931982</v>
      </c>
      <c r="G362" s="169">
        <v>698297.43</v>
      </c>
      <c r="H362" s="169">
        <v>563002.39</v>
      </c>
      <c r="I362" s="169">
        <v>1360</v>
      </c>
      <c r="J362" s="169">
        <v>1294</v>
      </c>
      <c r="K362" s="170">
        <v>129.49</v>
      </c>
      <c r="L362" s="170">
        <v>124.03</v>
      </c>
      <c r="M362" s="170">
        <v>105.1</v>
      </c>
      <c r="N362" s="170">
        <v>1.04</v>
      </c>
      <c r="O362" s="170">
        <v>0</v>
      </c>
      <c r="P362" s="169">
        <v>2601728.48</v>
      </c>
      <c r="Q362" s="169">
        <v>3300025.91</v>
      </c>
      <c r="R362" s="169">
        <v>0</v>
      </c>
      <c r="S362" s="169">
        <v>0</v>
      </c>
      <c r="T362" s="171">
        <v>3300025.91</v>
      </c>
      <c r="U362" s="172" t="s">
        <v>528</v>
      </c>
    </row>
    <row r="363" spans="1:21" outlineLevel="1">
      <c r="A363" s="167" t="s">
        <v>472</v>
      </c>
      <c r="B363" s="168" t="s">
        <v>530</v>
      </c>
      <c r="C363" s="168" t="s">
        <v>275</v>
      </c>
      <c r="D363" s="168" t="s">
        <v>474</v>
      </c>
      <c r="E363" s="169">
        <v>199908</v>
      </c>
      <c r="F363" s="169">
        <v>184669</v>
      </c>
      <c r="G363" s="169">
        <v>0</v>
      </c>
      <c r="H363" s="169">
        <v>5373.45</v>
      </c>
      <c r="I363" s="169">
        <v>249</v>
      </c>
      <c r="J363" s="169">
        <v>255</v>
      </c>
      <c r="K363" s="170">
        <v>108.25</v>
      </c>
      <c r="L363" s="170">
        <v>0</v>
      </c>
      <c r="M363" s="170">
        <v>97.65</v>
      </c>
      <c r="N363" s="170">
        <v>1.02</v>
      </c>
      <c r="O363" s="170">
        <v>0</v>
      </c>
      <c r="P363" s="169">
        <v>203906.16</v>
      </c>
      <c r="Q363" s="169">
        <v>203906.16</v>
      </c>
      <c r="R363" s="169">
        <v>0</v>
      </c>
      <c r="S363" s="169">
        <v>0</v>
      </c>
      <c r="T363" s="171">
        <v>203906.16</v>
      </c>
      <c r="U363" s="172" t="s">
        <v>531</v>
      </c>
    </row>
    <row r="364" spans="1:21" outlineLevel="1">
      <c r="A364" s="167" t="s">
        <v>453</v>
      </c>
      <c r="B364" s="168" t="s">
        <v>532</v>
      </c>
      <c r="C364" s="168" t="s">
        <v>275</v>
      </c>
      <c r="D364" s="168" t="s">
        <v>430</v>
      </c>
      <c r="E364" s="169">
        <v>942421</v>
      </c>
      <c r="F364" s="169">
        <v>553515</v>
      </c>
      <c r="G364" s="169">
        <v>0</v>
      </c>
      <c r="H364" s="169">
        <v>0</v>
      </c>
      <c r="I364" s="169">
        <v>1714</v>
      </c>
      <c r="J364" s="169">
        <v>1069</v>
      </c>
      <c r="K364" s="170">
        <v>170.26</v>
      </c>
      <c r="L364" s="170">
        <v>0</v>
      </c>
      <c r="M364" s="170">
        <v>160.34</v>
      </c>
      <c r="N364" s="170">
        <v>1.06</v>
      </c>
      <c r="O364" s="170">
        <v>0</v>
      </c>
      <c r="P364" s="169">
        <v>998966.26</v>
      </c>
      <c r="Q364" s="169">
        <v>998966.26</v>
      </c>
      <c r="R364" s="169">
        <v>0</v>
      </c>
      <c r="S364" s="169">
        <v>0</v>
      </c>
      <c r="T364" s="171">
        <v>998966.26</v>
      </c>
      <c r="U364" s="172" t="s">
        <v>533</v>
      </c>
    </row>
    <row r="365" spans="1:21" outlineLevel="1">
      <c r="A365" s="167" t="s">
        <v>435</v>
      </c>
      <c r="B365" s="168" t="s">
        <v>534</v>
      </c>
      <c r="C365" s="168" t="s">
        <v>275</v>
      </c>
      <c r="D365" s="168" t="s">
        <v>430</v>
      </c>
      <c r="E365" s="169">
        <v>367969</v>
      </c>
      <c r="F365" s="169">
        <v>279517</v>
      </c>
      <c r="G365" s="169">
        <v>63653.45</v>
      </c>
      <c r="H365" s="169">
        <v>49864.15</v>
      </c>
      <c r="I365" s="169">
        <v>185</v>
      </c>
      <c r="J365" s="169">
        <v>146</v>
      </c>
      <c r="K365" s="170">
        <v>131.63999999999999</v>
      </c>
      <c r="L365" s="170">
        <v>127.65</v>
      </c>
      <c r="M365" s="170">
        <v>126.71</v>
      </c>
      <c r="N365" s="170">
        <v>1.02</v>
      </c>
      <c r="O365" s="170">
        <v>0</v>
      </c>
      <c r="P365" s="169">
        <v>375328.38</v>
      </c>
      <c r="Q365" s="169">
        <v>438981.83</v>
      </c>
      <c r="R365" s="169">
        <v>0</v>
      </c>
      <c r="S365" s="169">
        <v>0</v>
      </c>
      <c r="T365" s="171">
        <v>438981.83</v>
      </c>
      <c r="U365" s="172" t="s">
        <v>535</v>
      </c>
    </row>
    <row r="366" spans="1:21" outlineLevel="1">
      <c r="A366" s="167" t="s">
        <v>435</v>
      </c>
      <c r="B366" s="168" t="s">
        <v>396</v>
      </c>
      <c r="C366" s="168" t="s">
        <v>275</v>
      </c>
      <c r="D366" s="168" t="s">
        <v>430</v>
      </c>
      <c r="E366" s="169">
        <v>242981</v>
      </c>
      <c r="F366" s="169">
        <v>167825</v>
      </c>
      <c r="G366" s="169">
        <v>133.16999999999999</v>
      </c>
      <c r="H366" s="169">
        <v>116.29</v>
      </c>
      <c r="I366" s="169">
        <v>3987</v>
      </c>
      <c r="J366" s="169">
        <v>1225</v>
      </c>
      <c r="K366" s="170">
        <v>144.78</v>
      </c>
      <c r="L366" s="170">
        <v>114.52</v>
      </c>
      <c r="M366" s="170">
        <v>325.47000000000003</v>
      </c>
      <c r="N366" s="170">
        <v>1.02</v>
      </c>
      <c r="O366" s="170">
        <v>0</v>
      </c>
      <c r="P366" s="169">
        <v>247840.62</v>
      </c>
      <c r="Q366" s="169">
        <v>247973.79</v>
      </c>
      <c r="R366" s="169">
        <v>0</v>
      </c>
      <c r="S366" s="169">
        <v>0</v>
      </c>
      <c r="T366" s="171">
        <v>247973.79</v>
      </c>
      <c r="U366" s="172" t="s">
        <v>397</v>
      </c>
    </row>
    <row r="367" spans="1:21" outlineLevel="1">
      <c r="A367" s="167" t="s">
        <v>435</v>
      </c>
      <c r="B367" s="168" t="s">
        <v>536</v>
      </c>
      <c r="C367" s="168" t="s">
        <v>275</v>
      </c>
      <c r="D367" s="168" t="s">
        <v>430</v>
      </c>
      <c r="E367" s="169">
        <v>37348</v>
      </c>
      <c r="F367" s="169">
        <v>14195</v>
      </c>
      <c r="G367" s="169">
        <v>142.16999999999999</v>
      </c>
      <c r="H367" s="169">
        <v>18.260000000000002</v>
      </c>
      <c r="I367" s="169">
        <v>36</v>
      </c>
      <c r="J367" s="169">
        <v>17</v>
      </c>
      <c r="K367" s="170">
        <v>263.11</v>
      </c>
      <c r="L367" s="170">
        <v>778.59</v>
      </c>
      <c r="M367" s="170">
        <v>211.76</v>
      </c>
      <c r="N367" s="170">
        <v>1.02</v>
      </c>
      <c r="O367" s="170">
        <v>0</v>
      </c>
      <c r="P367" s="169">
        <v>38094.959999999999</v>
      </c>
      <c r="Q367" s="169">
        <v>38237.129999999997</v>
      </c>
      <c r="R367" s="169">
        <v>0</v>
      </c>
      <c r="S367" s="169">
        <v>0</v>
      </c>
      <c r="T367" s="171">
        <v>38237.129999999997</v>
      </c>
      <c r="U367" s="172" t="s">
        <v>537</v>
      </c>
    </row>
    <row r="368" spans="1:21" outlineLevel="1">
      <c r="A368" s="167" t="s">
        <v>435</v>
      </c>
      <c r="B368" s="168" t="s">
        <v>538</v>
      </c>
      <c r="C368" s="168" t="s">
        <v>275</v>
      </c>
      <c r="D368" s="168" t="s">
        <v>430</v>
      </c>
      <c r="E368" s="169">
        <v>3276</v>
      </c>
      <c r="F368" s="169">
        <v>3170</v>
      </c>
      <c r="G368" s="169">
        <v>0</v>
      </c>
      <c r="H368" s="169">
        <v>0</v>
      </c>
      <c r="I368" s="169">
        <v>44</v>
      </c>
      <c r="J368" s="169">
        <v>36</v>
      </c>
      <c r="K368" s="170">
        <v>103.34</v>
      </c>
      <c r="L368" s="170">
        <v>0</v>
      </c>
      <c r="M368" s="170">
        <v>122.22</v>
      </c>
      <c r="N368" s="170">
        <v>1.02</v>
      </c>
      <c r="O368" s="170">
        <v>0</v>
      </c>
      <c r="P368" s="169">
        <v>3341.52</v>
      </c>
      <c r="Q368" s="169">
        <v>3341.52</v>
      </c>
      <c r="R368" s="169">
        <v>0</v>
      </c>
      <c r="S368" s="169">
        <v>0</v>
      </c>
      <c r="T368" s="171">
        <v>3341.52</v>
      </c>
      <c r="U368" s="172" t="s">
        <v>539</v>
      </c>
    </row>
    <row r="369" spans="1:21" outlineLevel="1">
      <c r="A369" s="167" t="s">
        <v>540</v>
      </c>
      <c r="B369" s="168" t="s">
        <v>541</v>
      </c>
      <c r="C369" s="168" t="s">
        <v>275</v>
      </c>
      <c r="D369" s="168" t="s">
        <v>433</v>
      </c>
      <c r="E369" s="169">
        <v>1393751</v>
      </c>
      <c r="F369" s="169">
        <v>1328898</v>
      </c>
      <c r="G369" s="169">
        <v>0</v>
      </c>
      <c r="H369" s="169">
        <v>0</v>
      </c>
      <c r="I369" s="169">
        <v>191</v>
      </c>
      <c r="J369" s="169">
        <v>158</v>
      </c>
      <c r="K369" s="170">
        <v>104.88</v>
      </c>
      <c r="L369" s="170">
        <v>0</v>
      </c>
      <c r="M369" s="170">
        <v>120.89</v>
      </c>
      <c r="N369" s="170">
        <v>1.05</v>
      </c>
      <c r="O369" s="170">
        <v>0</v>
      </c>
      <c r="P369" s="169">
        <v>1463438.55</v>
      </c>
      <c r="Q369" s="169">
        <v>1463438.55</v>
      </c>
      <c r="R369" s="169">
        <v>0</v>
      </c>
      <c r="S369" s="169">
        <v>0</v>
      </c>
      <c r="T369" s="171">
        <v>1463438.55</v>
      </c>
      <c r="U369" s="172" t="s">
        <v>542</v>
      </c>
    </row>
    <row r="370" spans="1:21" outlineLevel="1">
      <c r="A370" s="167" t="s">
        <v>543</v>
      </c>
      <c r="B370" s="168" t="s">
        <v>541</v>
      </c>
      <c r="C370" s="168" t="s">
        <v>275</v>
      </c>
      <c r="D370" s="168" t="s">
        <v>433</v>
      </c>
      <c r="E370" s="169">
        <v>107635</v>
      </c>
      <c r="F370" s="169">
        <v>135960</v>
      </c>
      <c r="G370" s="169">
        <v>0</v>
      </c>
      <c r="H370" s="169">
        <v>0</v>
      </c>
      <c r="I370" s="169">
        <v>27</v>
      </c>
      <c r="J370" s="169">
        <v>30</v>
      </c>
      <c r="K370" s="170">
        <v>79.17</v>
      </c>
      <c r="L370" s="170">
        <v>0</v>
      </c>
      <c r="M370" s="170">
        <v>90</v>
      </c>
      <c r="N370" s="170">
        <v>1</v>
      </c>
      <c r="O370" s="170">
        <v>0</v>
      </c>
      <c r="P370" s="169">
        <v>107635</v>
      </c>
      <c r="Q370" s="169">
        <v>107635</v>
      </c>
      <c r="R370" s="169">
        <v>0</v>
      </c>
      <c r="S370" s="169">
        <v>0</v>
      </c>
      <c r="T370" s="171">
        <v>107635</v>
      </c>
      <c r="U370" s="172" t="s">
        <v>542</v>
      </c>
    </row>
    <row r="371" spans="1:21" outlineLevel="1">
      <c r="A371" s="167" t="s">
        <v>435</v>
      </c>
      <c r="B371" s="168" t="s">
        <v>544</v>
      </c>
      <c r="C371" s="168" t="s">
        <v>275</v>
      </c>
      <c r="D371" s="168" t="s">
        <v>430</v>
      </c>
      <c r="E371" s="169">
        <v>459424</v>
      </c>
      <c r="F371" s="169">
        <v>459657</v>
      </c>
      <c r="G371" s="169">
        <v>0</v>
      </c>
      <c r="H371" s="169">
        <v>0</v>
      </c>
      <c r="I371" s="169">
        <v>72</v>
      </c>
      <c r="J371" s="169">
        <v>66</v>
      </c>
      <c r="K371" s="170">
        <v>99.95</v>
      </c>
      <c r="L371" s="170">
        <v>0</v>
      </c>
      <c r="M371" s="170">
        <v>109.09</v>
      </c>
      <c r="N371" s="170">
        <v>1.02</v>
      </c>
      <c r="O371" s="170">
        <v>0</v>
      </c>
      <c r="P371" s="169">
        <v>468612.48</v>
      </c>
      <c r="Q371" s="169">
        <v>468612.48</v>
      </c>
      <c r="R371" s="169">
        <v>0</v>
      </c>
      <c r="S371" s="169">
        <v>0</v>
      </c>
      <c r="T371" s="171">
        <v>468612.48</v>
      </c>
      <c r="U371" s="172" t="s">
        <v>545</v>
      </c>
    </row>
    <row r="372" spans="1:21" outlineLevel="1">
      <c r="A372" s="167" t="s">
        <v>546</v>
      </c>
      <c r="B372" s="168" t="s">
        <v>547</v>
      </c>
      <c r="C372" s="168" t="s">
        <v>275</v>
      </c>
      <c r="D372" s="168" t="s">
        <v>433</v>
      </c>
      <c r="E372" s="169">
        <v>80184</v>
      </c>
      <c r="F372" s="169">
        <v>0</v>
      </c>
      <c r="G372" s="169">
        <v>0</v>
      </c>
      <c r="H372" s="169">
        <v>0</v>
      </c>
      <c r="I372" s="169">
        <v>25</v>
      </c>
      <c r="J372" s="169">
        <v>0</v>
      </c>
      <c r="K372" s="170">
        <v>0</v>
      </c>
      <c r="L372" s="170">
        <v>0</v>
      </c>
      <c r="M372" s="170">
        <v>0</v>
      </c>
      <c r="N372" s="170">
        <v>1.02</v>
      </c>
      <c r="O372" s="170">
        <v>0</v>
      </c>
      <c r="P372" s="169">
        <v>81787.679999999993</v>
      </c>
      <c r="Q372" s="169">
        <v>81787.679999999993</v>
      </c>
      <c r="R372" s="169">
        <v>0</v>
      </c>
      <c r="S372" s="169">
        <v>0</v>
      </c>
      <c r="T372" s="171">
        <v>81787.679999999993</v>
      </c>
      <c r="U372" s="172" t="s">
        <v>548</v>
      </c>
    </row>
    <row r="373" spans="1:21" outlineLevel="1">
      <c r="A373" s="167" t="s">
        <v>549</v>
      </c>
      <c r="B373" s="168" t="s">
        <v>550</v>
      </c>
      <c r="C373" s="168" t="s">
        <v>275</v>
      </c>
      <c r="D373" s="168" t="s">
        <v>433</v>
      </c>
      <c r="E373" s="169">
        <v>110636</v>
      </c>
      <c r="F373" s="169">
        <v>107451</v>
      </c>
      <c r="G373" s="169">
        <v>0</v>
      </c>
      <c r="H373" s="169">
        <v>0</v>
      </c>
      <c r="I373" s="169">
        <v>18</v>
      </c>
      <c r="J373" s="169">
        <v>16</v>
      </c>
      <c r="K373" s="170">
        <v>102.96</v>
      </c>
      <c r="L373" s="170">
        <v>0</v>
      </c>
      <c r="M373" s="170">
        <v>112.5</v>
      </c>
      <c r="N373" s="170">
        <v>1.02</v>
      </c>
      <c r="O373" s="170">
        <v>0</v>
      </c>
      <c r="P373" s="169">
        <v>112848.72</v>
      </c>
      <c r="Q373" s="169">
        <v>112848.72</v>
      </c>
      <c r="R373" s="169">
        <v>0</v>
      </c>
      <c r="S373" s="169">
        <v>0</v>
      </c>
      <c r="T373" s="171">
        <v>112848.72</v>
      </c>
      <c r="U373" s="172" t="s">
        <v>551</v>
      </c>
    </row>
    <row r="374" spans="1:21" outlineLevel="1">
      <c r="A374" s="167" t="s">
        <v>435</v>
      </c>
      <c r="B374" s="168" t="s">
        <v>552</v>
      </c>
      <c r="C374" s="168" t="s">
        <v>275</v>
      </c>
      <c r="D374" s="168" t="s">
        <v>430</v>
      </c>
      <c r="E374" s="169">
        <v>0</v>
      </c>
      <c r="F374" s="169">
        <v>0</v>
      </c>
      <c r="G374" s="169">
        <v>0</v>
      </c>
      <c r="H374" s="169">
        <v>0</v>
      </c>
      <c r="I374" s="169">
        <v>20</v>
      </c>
      <c r="J374" s="169">
        <v>14</v>
      </c>
      <c r="K374" s="170">
        <v>0</v>
      </c>
      <c r="L374" s="170">
        <v>0</v>
      </c>
      <c r="M374" s="170">
        <v>142.86000000000001</v>
      </c>
      <c r="N374" s="170">
        <v>1.02</v>
      </c>
      <c r="O374" s="170">
        <v>0</v>
      </c>
      <c r="P374" s="169">
        <v>0</v>
      </c>
      <c r="Q374" s="169">
        <v>0</v>
      </c>
      <c r="R374" s="169">
        <v>0</v>
      </c>
      <c r="S374" s="169">
        <v>0</v>
      </c>
      <c r="T374" s="171">
        <v>0</v>
      </c>
      <c r="U374" s="172" t="s">
        <v>553</v>
      </c>
    </row>
    <row r="375" spans="1:21">
      <c r="A375" s="173" t="s">
        <v>554</v>
      </c>
      <c r="B375" s="174"/>
      <c r="C375" s="174"/>
      <c r="D375" s="174"/>
      <c r="E375" s="175">
        <v>92207550</v>
      </c>
      <c r="F375" s="175">
        <v>81677237</v>
      </c>
      <c r="G375" s="175">
        <v>24208608.82</v>
      </c>
      <c r="H375" s="175">
        <v>15487288.42</v>
      </c>
      <c r="I375" s="174"/>
      <c r="J375" s="174"/>
      <c r="K375" s="176"/>
      <c r="L375" s="176"/>
      <c r="M375" s="176"/>
      <c r="N375" s="176"/>
      <c r="O375" s="176"/>
      <c r="P375" s="175">
        <v>92891312.739999995</v>
      </c>
      <c r="Q375" s="175">
        <v>117099921.56</v>
      </c>
      <c r="R375" s="175">
        <v>0</v>
      </c>
      <c r="S375" s="175">
        <v>0</v>
      </c>
      <c r="T375" s="175">
        <v>117099921.56</v>
      </c>
      <c r="U375" s="169"/>
    </row>
    <row r="376" spans="1:21" outlineLevel="1">
      <c r="A376" s="167" t="s">
        <v>555</v>
      </c>
      <c r="B376" s="168" t="s">
        <v>556</v>
      </c>
      <c r="C376" s="168" t="s">
        <v>275</v>
      </c>
      <c r="D376" s="168" t="s">
        <v>557</v>
      </c>
      <c r="E376" s="169">
        <v>1349735</v>
      </c>
      <c r="F376" s="169">
        <v>1321689</v>
      </c>
      <c r="G376" s="169">
        <v>15523.04</v>
      </c>
      <c r="H376" s="169">
        <v>19733.830000000002</v>
      </c>
      <c r="I376" s="169">
        <v>888</v>
      </c>
      <c r="J376" s="169">
        <v>927</v>
      </c>
      <c r="K376" s="170">
        <v>102.12</v>
      </c>
      <c r="L376" s="170">
        <v>78.66</v>
      </c>
      <c r="M376" s="170">
        <v>95.79</v>
      </c>
      <c r="N376" s="170">
        <v>1.1000000000000001</v>
      </c>
      <c r="O376" s="170">
        <v>0</v>
      </c>
      <c r="P376" s="169">
        <v>1484708.5</v>
      </c>
      <c r="Q376" s="169">
        <v>1500231.54</v>
      </c>
      <c r="R376" s="169">
        <v>0</v>
      </c>
      <c r="S376" s="169">
        <v>0</v>
      </c>
      <c r="T376" s="171">
        <v>1500231.54</v>
      </c>
      <c r="U376" s="172" t="s">
        <v>558</v>
      </c>
    </row>
    <row r="377" spans="1:21" outlineLevel="1">
      <c r="A377" s="167" t="s">
        <v>559</v>
      </c>
      <c r="B377" s="168" t="s">
        <v>556</v>
      </c>
      <c r="C377" s="168" t="s">
        <v>275</v>
      </c>
      <c r="D377" s="168" t="s">
        <v>557</v>
      </c>
      <c r="E377" s="169">
        <v>419395</v>
      </c>
      <c r="F377" s="169">
        <v>541813</v>
      </c>
      <c r="G377" s="169">
        <v>0</v>
      </c>
      <c r="H377" s="169">
        <v>0</v>
      </c>
      <c r="I377" s="169">
        <v>185</v>
      </c>
      <c r="J377" s="169">
        <v>231</v>
      </c>
      <c r="K377" s="170">
        <v>77.41</v>
      </c>
      <c r="L377" s="170">
        <v>0</v>
      </c>
      <c r="M377" s="170">
        <v>80.09</v>
      </c>
      <c r="N377" s="170">
        <v>1</v>
      </c>
      <c r="O377" s="170">
        <v>0</v>
      </c>
      <c r="P377" s="169">
        <v>419395</v>
      </c>
      <c r="Q377" s="169">
        <v>419395</v>
      </c>
      <c r="R377" s="169">
        <v>0</v>
      </c>
      <c r="S377" s="169">
        <v>0</v>
      </c>
      <c r="T377" s="171">
        <v>419395</v>
      </c>
      <c r="U377" s="172" t="s">
        <v>558</v>
      </c>
    </row>
    <row r="378" spans="1:21" outlineLevel="1">
      <c r="A378" s="167" t="s">
        <v>2010</v>
      </c>
      <c r="B378" s="168" t="s">
        <v>2011</v>
      </c>
      <c r="C378" s="168" t="s">
        <v>275</v>
      </c>
      <c r="D378" s="168" t="s">
        <v>557</v>
      </c>
      <c r="E378" s="169">
        <v>3829</v>
      </c>
      <c r="F378" s="169">
        <v>6992</v>
      </c>
      <c r="G378" s="169">
        <v>0</v>
      </c>
      <c r="H378" s="169">
        <v>0</v>
      </c>
      <c r="I378" s="169">
        <v>9</v>
      </c>
      <c r="J378" s="169">
        <v>15</v>
      </c>
      <c r="K378" s="170">
        <v>54.76</v>
      </c>
      <c r="L378" s="170">
        <v>0</v>
      </c>
      <c r="M378" s="170">
        <v>60</v>
      </c>
      <c r="N378" s="170">
        <v>1.1000000000000001</v>
      </c>
      <c r="O378" s="170">
        <v>0</v>
      </c>
      <c r="P378" s="169">
        <v>4211.8999999999996</v>
      </c>
      <c r="Q378" s="169">
        <v>4211.8999999999996</v>
      </c>
      <c r="R378" s="169">
        <v>0</v>
      </c>
      <c r="S378" s="169">
        <v>0</v>
      </c>
      <c r="T378" s="171">
        <v>4211.8999999999996</v>
      </c>
      <c r="U378" s="172" t="s">
        <v>2012</v>
      </c>
    </row>
    <row r="379" spans="1:21">
      <c r="A379" s="173" t="s">
        <v>560</v>
      </c>
      <c r="B379" s="174"/>
      <c r="C379" s="174"/>
      <c r="D379" s="174"/>
      <c r="E379" s="175">
        <v>1772959</v>
      </c>
      <c r="F379" s="175">
        <v>1870494</v>
      </c>
      <c r="G379" s="175">
        <v>15523.04</v>
      </c>
      <c r="H379" s="175">
        <v>19733.830000000002</v>
      </c>
      <c r="I379" s="174"/>
      <c r="J379" s="174"/>
      <c r="K379" s="176"/>
      <c r="L379" s="176"/>
      <c r="M379" s="176"/>
      <c r="N379" s="176"/>
      <c r="O379" s="176"/>
      <c r="P379" s="175">
        <v>1908315.4</v>
      </c>
      <c r="Q379" s="175">
        <v>1923838.44</v>
      </c>
      <c r="R379" s="175">
        <v>0</v>
      </c>
      <c r="S379" s="175">
        <v>0</v>
      </c>
      <c r="T379" s="175">
        <v>1923838.44</v>
      </c>
      <c r="U379" s="169"/>
    </row>
    <row r="380" spans="1:21" outlineLevel="1">
      <c r="A380" s="167" t="s">
        <v>561</v>
      </c>
      <c r="B380" s="168" t="s">
        <v>562</v>
      </c>
      <c r="C380" s="168" t="s">
        <v>275</v>
      </c>
      <c r="D380" s="168" t="s">
        <v>563</v>
      </c>
      <c r="E380" s="169">
        <v>1324566</v>
      </c>
      <c r="F380" s="169">
        <v>991344</v>
      </c>
      <c r="G380" s="169">
        <v>0</v>
      </c>
      <c r="H380" s="169">
        <v>0</v>
      </c>
      <c r="I380" s="169">
        <v>351</v>
      </c>
      <c r="J380" s="169">
        <v>325</v>
      </c>
      <c r="K380" s="170">
        <v>133.61000000000001</v>
      </c>
      <c r="L380" s="170">
        <v>0</v>
      </c>
      <c r="M380" s="170">
        <v>108</v>
      </c>
      <c r="N380" s="170">
        <v>0.86</v>
      </c>
      <c r="O380" s="170">
        <v>0</v>
      </c>
      <c r="P380" s="169">
        <v>1139126.76</v>
      </c>
      <c r="Q380" s="169">
        <v>1139126.76</v>
      </c>
      <c r="R380" s="169">
        <v>0</v>
      </c>
      <c r="S380" s="169">
        <v>0</v>
      </c>
      <c r="T380" s="171">
        <v>1139126.76</v>
      </c>
      <c r="U380" s="172" t="s">
        <v>564</v>
      </c>
    </row>
    <row r="381" spans="1:21" outlineLevel="1">
      <c r="A381" s="167" t="s">
        <v>565</v>
      </c>
      <c r="B381" s="168" t="s">
        <v>562</v>
      </c>
      <c r="C381" s="168" t="s">
        <v>275</v>
      </c>
      <c r="D381" s="168" t="s">
        <v>563</v>
      </c>
      <c r="E381" s="169">
        <v>13787</v>
      </c>
      <c r="F381" s="169">
        <v>12511</v>
      </c>
      <c r="G381" s="169">
        <v>0</v>
      </c>
      <c r="H381" s="169">
        <v>0</v>
      </c>
      <c r="I381" s="169">
        <v>349</v>
      </c>
      <c r="J381" s="169">
        <v>327</v>
      </c>
      <c r="K381" s="170">
        <v>110.2</v>
      </c>
      <c r="L381" s="170">
        <v>0</v>
      </c>
      <c r="M381" s="170">
        <v>106.73</v>
      </c>
      <c r="N381" s="170">
        <v>1.2</v>
      </c>
      <c r="O381" s="170">
        <v>0</v>
      </c>
      <c r="P381" s="169">
        <v>16544.400000000001</v>
      </c>
      <c r="Q381" s="169">
        <v>16544.400000000001</v>
      </c>
      <c r="R381" s="169">
        <v>0</v>
      </c>
      <c r="S381" s="169">
        <v>0</v>
      </c>
      <c r="T381" s="171">
        <v>16544.400000000001</v>
      </c>
      <c r="U381" s="172" t="s">
        <v>564</v>
      </c>
    </row>
    <row r="382" spans="1:21" outlineLevel="1">
      <c r="A382" s="167" t="s">
        <v>566</v>
      </c>
      <c r="B382" s="168" t="s">
        <v>421</v>
      </c>
      <c r="C382" s="168" t="s">
        <v>275</v>
      </c>
      <c r="D382" s="168" t="s">
        <v>563</v>
      </c>
      <c r="E382" s="169">
        <v>27384723</v>
      </c>
      <c r="F382" s="169">
        <v>23841707</v>
      </c>
      <c r="G382" s="169">
        <v>0</v>
      </c>
      <c r="H382" s="169">
        <v>0</v>
      </c>
      <c r="I382" s="169">
        <v>8123</v>
      </c>
      <c r="J382" s="169">
        <v>7519</v>
      </c>
      <c r="K382" s="170">
        <v>114.86</v>
      </c>
      <c r="L382" s="170">
        <v>0</v>
      </c>
      <c r="M382" s="170">
        <v>108.03</v>
      </c>
      <c r="N382" s="170">
        <v>0.86</v>
      </c>
      <c r="O382" s="170">
        <v>0</v>
      </c>
      <c r="P382" s="169">
        <v>23550861.780000001</v>
      </c>
      <c r="Q382" s="169">
        <v>23550861.780000001</v>
      </c>
      <c r="R382" s="169">
        <v>0</v>
      </c>
      <c r="S382" s="169">
        <v>0</v>
      </c>
      <c r="T382" s="171">
        <v>23550861.780000001</v>
      </c>
      <c r="U382" s="172" t="s">
        <v>423</v>
      </c>
    </row>
    <row r="383" spans="1:21" outlineLevel="1">
      <c r="A383" s="167" t="s">
        <v>567</v>
      </c>
      <c r="B383" s="168" t="s">
        <v>421</v>
      </c>
      <c r="C383" s="168" t="s">
        <v>275</v>
      </c>
      <c r="D383" s="168" t="s">
        <v>422</v>
      </c>
      <c r="E383" s="169">
        <v>3885</v>
      </c>
      <c r="F383" s="169">
        <v>1887</v>
      </c>
      <c r="G383" s="169">
        <v>0</v>
      </c>
      <c r="H383" s="169">
        <v>0</v>
      </c>
      <c r="I383" s="169">
        <v>33</v>
      </c>
      <c r="J383" s="169">
        <v>13</v>
      </c>
      <c r="K383" s="170">
        <v>205.88</v>
      </c>
      <c r="L383" s="170">
        <v>0</v>
      </c>
      <c r="M383" s="170">
        <v>253.85</v>
      </c>
      <c r="N383" s="170">
        <v>1.27</v>
      </c>
      <c r="O383" s="170">
        <v>0</v>
      </c>
      <c r="P383" s="169">
        <v>4933.95</v>
      </c>
      <c r="Q383" s="169">
        <v>4933.95</v>
      </c>
      <c r="R383" s="169">
        <v>0</v>
      </c>
      <c r="S383" s="169">
        <v>0</v>
      </c>
      <c r="T383" s="171">
        <v>4933.95</v>
      </c>
      <c r="U383" s="172" t="s">
        <v>423</v>
      </c>
    </row>
    <row r="384" spans="1:21" outlineLevel="1">
      <c r="A384" s="167" t="s">
        <v>565</v>
      </c>
      <c r="B384" s="168" t="s">
        <v>421</v>
      </c>
      <c r="C384" s="168" t="s">
        <v>275</v>
      </c>
      <c r="D384" s="168" t="s">
        <v>563</v>
      </c>
      <c r="E384" s="169">
        <v>516483</v>
      </c>
      <c r="F384" s="169">
        <v>464670</v>
      </c>
      <c r="G384" s="169">
        <v>0</v>
      </c>
      <c r="H384" s="169">
        <v>0</v>
      </c>
      <c r="I384" s="169">
        <v>7649</v>
      </c>
      <c r="J384" s="169">
        <v>7205</v>
      </c>
      <c r="K384" s="170">
        <v>111.15</v>
      </c>
      <c r="L384" s="170">
        <v>0</v>
      </c>
      <c r="M384" s="170">
        <v>106.16</v>
      </c>
      <c r="N384" s="170">
        <v>1.2</v>
      </c>
      <c r="O384" s="170">
        <v>0</v>
      </c>
      <c r="P384" s="169">
        <v>619779.6</v>
      </c>
      <c r="Q384" s="169">
        <v>619779.6</v>
      </c>
      <c r="R384" s="169">
        <v>0</v>
      </c>
      <c r="S384" s="169">
        <v>0</v>
      </c>
      <c r="T384" s="171">
        <v>619779.6</v>
      </c>
      <c r="U384" s="172" t="s">
        <v>423</v>
      </c>
    </row>
    <row r="385" spans="1:21" ht="30" outlineLevel="1">
      <c r="A385" s="167" t="s">
        <v>568</v>
      </c>
      <c r="B385" s="168" t="s">
        <v>421</v>
      </c>
      <c r="C385" s="168" t="s">
        <v>275</v>
      </c>
      <c r="D385" s="168" t="s">
        <v>563</v>
      </c>
      <c r="E385" s="169">
        <v>12957</v>
      </c>
      <c r="F385" s="169">
        <v>0</v>
      </c>
      <c r="G385" s="169">
        <v>0</v>
      </c>
      <c r="H385" s="169">
        <v>0</v>
      </c>
      <c r="I385" s="169">
        <v>21</v>
      </c>
      <c r="J385" s="169">
        <v>0</v>
      </c>
      <c r="K385" s="170">
        <v>0</v>
      </c>
      <c r="L385" s="170">
        <v>0</v>
      </c>
      <c r="M385" s="170">
        <v>0</v>
      </c>
      <c r="N385" s="170">
        <v>1.02</v>
      </c>
      <c r="O385" s="170">
        <v>0</v>
      </c>
      <c r="P385" s="169">
        <v>13216.14</v>
      </c>
      <c r="Q385" s="169">
        <v>13216.14</v>
      </c>
      <c r="R385" s="169">
        <v>0</v>
      </c>
      <c r="S385" s="169">
        <v>0</v>
      </c>
      <c r="T385" s="171">
        <v>13216.14</v>
      </c>
      <c r="U385" s="172" t="s">
        <v>423</v>
      </c>
    </row>
    <row r="386" spans="1:21" ht="30" outlineLevel="1">
      <c r="A386" s="167" t="s">
        <v>569</v>
      </c>
      <c r="B386" s="168" t="s">
        <v>421</v>
      </c>
      <c r="C386" s="168" t="s">
        <v>275</v>
      </c>
      <c r="D386" s="168" t="s">
        <v>563</v>
      </c>
      <c r="E386" s="169">
        <v>51462</v>
      </c>
      <c r="F386" s="169">
        <v>47637</v>
      </c>
      <c r="G386" s="169">
        <v>0</v>
      </c>
      <c r="H386" s="169">
        <v>0</v>
      </c>
      <c r="I386" s="169">
        <v>860</v>
      </c>
      <c r="J386" s="169">
        <v>825</v>
      </c>
      <c r="K386" s="170">
        <v>108.03</v>
      </c>
      <c r="L386" s="170">
        <v>0</v>
      </c>
      <c r="M386" s="170">
        <v>104.24</v>
      </c>
      <c r="N386" s="170">
        <v>0.98</v>
      </c>
      <c r="O386" s="170">
        <v>0</v>
      </c>
      <c r="P386" s="169">
        <v>50432.76</v>
      </c>
      <c r="Q386" s="169">
        <v>50432.76</v>
      </c>
      <c r="R386" s="169">
        <v>0</v>
      </c>
      <c r="S386" s="169">
        <v>0</v>
      </c>
      <c r="T386" s="171">
        <v>50432.76</v>
      </c>
      <c r="U386" s="172" t="s">
        <v>423</v>
      </c>
    </row>
    <row r="387" spans="1:21" outlineLevel="1">
      <c r="A387" s="167" t="s">
        <v>570</v>
      </c>
      <c r="B387" s="168" t="s">
        <v>421</v>
      </c>
      <c r="C387" s="168" t="s">
        <v>275</v>
      </c>
      <c r="D387" s="168" t="s">
        <v>422</v>
      </c>
      <c r="E387" s="169">
        <v>969</v>
      </c>
      <c r="F387" s="169">
        <v>0</v>
      </c>
      <c r="G387" s="169">
        <v>0</v>
      </c>
      <c r="H387" s="169">
        <v>0</v>
      </c>
      <c r="I387" s="169">
        <v>3</v>
      </c>
      <c r="J387" s="169">
        <v>0</v>
      </c>
      <c r="K387" s="170">
        <v>0</v>
      </c>
      <c r="L387" s="170">
        <v>0</v>
      </c>
      <c r="M387" s="170">
        <v>0</v>
      </c>
      <c r="N387" s="170">
        <v>1</v>
      </c>
      <c r="O387" s="170">
        <v>0</v>
      </c>
      <c r="P387" s="169">
        <v>969</v>
      </c>
      <c r="Q387" s="169">
        <v>969</v>
      </c>
      <c r="R387" s="169">
        <v>0</v>
      </c>
      <c r="S387" s="169">
        <v>0</v>
      </c>
      <c r="T387" s="171">
        <v>969</v>
      </c>
      <c r="U387" s="172" t="s">
        <v>423</v>
      </c>
    </row>
    <row r="388" spans="1:21" outlineLevel="1">
      <c r="A388" s="167" t="s">
        <v>571</v>
      </c>
      <c r="B388" s="168" t="s">
        <v>399</v>
      </c>
      <c r="C388" s="168" t="s">
        <v>275</v>
      </c>
      <c r="D388" s="168" t="s">
        <v>563</v>
      </c>
      <c r="E388" s="169">
        <v>9619517</v>
      </c>
      <c r="F388" s="169">
        <v>7293574</v>
      </c>
      <c r="G388" s="169">
        <v>0</v>
      </c>
      <c r="H388" s="169">
        <v>0</v>
      </c>
      <c r="I388" s="169">
        <v>2790</v>
      </c>
      <c r="J388" s="169">
        <v>2525</v>
      </c>
      <c r="K388" s="170">
        <v>131.88999999999999</v>
      </c>
      <c r="L388" s="170">
        <v>0</v>
      </c>
      <c r="M388" s="170">
        <v>110.5</v>
      </c>
      <c r="N388" s="170">
        <v>0.98</v>
      </c>
      <c r="O388" s="170">
        <v>0</v>
      </c>
      <c r="P388" s="169">
        <v>9427126.6600000001</v>
      </c>
      <c r="Q388" s="169">
        <v>9427126.6600000001</v>
      </c>
      <c r="R388" s="169">
        <v>0</v>
      </c>
      <c r="S388" s="169">
        <v>0</v>
      </c>
      <c r="T388" s="171">
        <v>9427126.6600000001</v>
      </c>
      <c r="U388" s="172" t="s">
        <v>400</v>
      </c>
    </row>
    <row r="389" spans="1:21" outlineLevel="1">
      <c r="A389" s="167" t="s">
        <v>565</v>
      </c>
      <c r="B389" s="168" t="s">
        <v>399</v>
      </c>
      <c r="C389" s="168" t="s">
        <v>275</v>
      </c>
      <c r="D389" s="168" t="s">
        <v>563</v>
      </c>
      <c r="E389" s="169">
        <v>55062</v>
      </c>
      <c r="F389" s="169">
        <v>57372</v>
      </c>
      <c r="G389" s="169">
        <v>0</v>
      </c>
      <c r="H389" s="169">
        <v>0</v>
      </c>
      <c r="I389" s="169">
        <v>866</v>
      </c>
      <c r="J389" s="169">
        <v>800</v>
      </c>
      <c r="K389" s="170">
        <v>95.97</v>
      </c>
      <c r="L389" s="170">
        <v>0</v>
      </c>
      <c r="M389" s="170">
        <v>108.25</v>
      </c>
      <c r="N389" s="170">
        <v>1.2</v>
      </c>
      <c r="O389" s="170">
        <v>0</v>
      </c>
      <c r="P389" s="169">
        <v>66074.399999999994</v>
      </c>
      <c r="Q389" s="169">
        <v>66074.399999999994</v>
      </c>
      <c r="R389" s="169">
        <v>0</v>
      </c>
      <c r="S389" s="169">
        <v>0</v>
      </c>
      <c r="T389" s="171">
        <v>66074.399999999994</v>
      </c>
      <c r="U389" s="172" t="s">
        <v>400</v>
      </c>
    </row>
    <row r="390" spans="1:21" outlineLevel="1">
      <c r="A390" s="167" t="s">
        <v>2013</v>
      </c>
      <c r="B390" s="168" t="s">
        <v>399</v>
      </c>
      <c r="C390" s="168" t="s">
        <v>275</v>
      </c>
      <c r="D390" s="168" t="s">
        <v>422</v>
      </c>
      <c r="E390" s="169">
        <v>37587</v>
      </c>
      <c r="F390" s="169">
        <v>34170</v>
      </c>
      <c r="G390" s="169">
        <v>0</v>
      </c>
      <c r="H390" s="169">
        <v>0</v>
      </c>
      <c r="I390" s="169">
        <v>33</v>
      </c>
      <c r="J390" s="169">
        <v>30</v>
      </c>
      <c r="K390" s="170">
        <v>110</v>
      </c>
      <c r="L390" s="170">
        <v>0</v>
      </c>
      <c r="M390" s="170">
        <v>110</v>
      </c>
      <c r="N390" s="170">
        <v>1.2</v>
      </c>
      <c r="O390" s="170">
        <v>0</v>
      </c>
      <c r="P390" s="169">
        <v>45104.4</v>
      </c>
      <c r="Q390" s="169">
        <v>45104.4</v>
      </c>
      <c r="R390" s="169">
        <v>0</v>
      </c>
      <c r="S390" s="169">
        <v>0</v>
      </c>
      <c r="T390" s="171">
        <v>45104.4</v>
      </c>
      <c r="U390" s="172" t="s">
        <v>400</v>
      </c>
    </row>
    <row r="391" spans="1:21" outlineLevel="1">
      <c r="A391" s="167" t="s">
        <v>572</v>
      </c>
      <c r="B391" s="168" t="s">
        <v>399</v>
      </c>
      <c r="C391" s="168" t="s">
        <v>275</v>
      </c>
      <c r="D391" s="168" t="s">
        <v>422</v>
      </c>
      <c r="E391" s="169">
        <v>33904</v>
      </c>
      <c r="F391" s="169">
        <v>4023492</v>
      </c>
      <c r="G391" s="169">
        <v>0</v>
      </c>
      <c r="H391" s="169">
        <v>0</v>
      </c>
      <c r="I391" s="169">
        <v>46</v>
      </c>
      <c r="J391" s="169">
        <v>5188</v>
      </c>
      <c r="K391" s="170">
        <v>0.84</v>
      </c>
      <c r="L391" s="170">
        <v>0</v>
      </c>
      <c r="M391" s="170">
        <v>0.89</v>
      </c>
      <c r="N391" s="170">
        <v>1.1100000000000001</v>
      </c>
      <c r="O391" s="170">
        <v>0</v>
      </c>
      <c r="P391" s="169">
        <v>37633.440000000002</v>
      </c>
      <c r="Q391" s="169">
        <v>37633.440000000002</v>
      </c>
      <c r="R391" s="169">
        <v>0</v>
      </c>
      <c r="S391" s="169">
        <v>0</v>
      </c>
      <c r="T391" s="171">
        <v>37633.440000000002</v>
      </c>
      <c r="U391" s="172" t="s">
        <v>400</v>
      </c>
    </row>
    <row r="392" spans="1:21" outlineLevel="1">
      <c r="A392" s="167" t="s">
        <v>573</v>
      </c>
      <c r="B392" s="168" t="s">
        <v>574</v>
      </c>
      <c r="C392" s="168" t="s">
        <v>275</v>
      </c>
      <c r="D392" s="168" t="s">
        <v>422</v>
      </c>
      <c r="E392" s="169">
        <v>805319</v>
      </c>
      <c r="F392" s="169">
        <v>809215</v>
      </c>
      <c r="G392" s="169">
        <v>4137.05</v>
      </c>
      <c r="H392" s="169">
        <v>411.4</v>
      </c>
      <c r="I392" s="169">
        <v>774</v>
      </c>
      <c r="J392" s="169">
        <v>765</v>
      </c>
      <c r="K392" s="170">
        <v>99.52</v>
      </c>
      <c r="L392" s="170">
        <v>1005.6</v>
      </c>
      <c r="M392" s="170">
        <v>101.18</v>
      </c>
      <c r="N392" s="170">
        <v>1.24</v>
      </c>
      <c r="O392" s="170">
        <v>0</v>
      </c>
      <c r="P392" s="169">
        <v>998595.56</v>
      </c>
      <c r="Q392" s="169">
        <v>1002732.61</v>
      </c>
      <c r="R392" s="169">
        <v>0</v>
      </c>
      <c r="S392" s="169">
        <v>0</v>
      </c>
      <c r="T392" s="171">
        <v>1002732.61</v>
      </c>
      <c r="U392" s="172" t="s">
        <v>575</v>
      </c>
    </row>
    <row r="393" spans="1:21" outlineLevel="1">
      <c r="A393" s="167" t="s">
        <v>579</v>
      </c>
      <c r="B393" s="168" t="s">
        <v>577</v>
      </c>
      <c r="C393" s="168" t="s">
        <v>275</v>
      </c>
      <c r="D393" s="168" t="s">
        <v>563</v>
      </c>
      <c r="E393" s="169">
        <v>12522487</v>
      </c>
      <c r="F393" s="169">
        <v>7664237</v>
      </c>
      <c r="G393" s="169">
        <v>0</v>
      </c>
      <c r="H393" s="169">
        <v>0</v>
      </c>
      <c r="I393" s="169">
        <v>1708</v>
      </c>
      <c r="J393" s="169">
        <v>1551</v>
      </c>
      <c r="K393" s="170">
        <v>163.38999999999999</v>
      </c>
      <c r="L393" s="170">
        <v>0</v>
      </c>
      <c r="M393" s="170">
        <v>110.12</v>
      </c>
      <c r="N393" s="170">
        <v>0.79</v>
      </c>
      <c r="O393" s="170">
        <v>0</v>
      </c>
      <c r="P393" s="169">
        <v>9892764.7300000004</v>
      </c>
      <c r="Q393" s="169">
        <v>9892764.7300000004</v>
      </c>
      <c r="R393" s="169">
        <v>0</v>
      </c>
      <c r="S393" s="169">
        <v>0</v>
      </c>
      <c r="T393" s="171">
        <v>9892764.7300000004</v>
      </c>
      <c r="U393" s="172" t="s">
        <v>578</v>
      </c>
    </row>
    <row r="394" spans="1:21" ht="30" outlineLevel="1">
      <c r="A394" s="167" t="s">
        <v>569</v>
      </c>
      <c r="B394" s="168" t="s">
        <v>577</v>
      </c>
      <c r="C394" s="168" t="s">
        <v>275</v>
      </c>
      <c r="D394" s="168" t="s">
        <v>563</v>
      </c>
      <c r="E394" s="169">
        <v>37428</v>
      </c>
      <c r="F394" s="169">
        <v>0</v>
      </c>
      <c r="G394" s="169">
        <v>0</v>
      </c>
      <c r="H394" s="169">
        <v>0</v>
      </c>
      <c r="I394" s="169">
        <v>1</v>
      </c>
      <c r="J394" s="169">
        <v>0</v>
      </c>
      <c r="K394" s="170">
        <v>0</v>
      </c>
      <c r="L394" s="170">
        <v>0</v>
      </c>
      <c r="M394" s="170">
        <v>0</v>
      </c>
      <c r="N394" s="170">
        <v>0.98</v>
      </c>
      <c r="O394" s="170">
        <v>0</v>
      </c>
      <c r="P394" s="169">
        <v>36679.440000000002</v>
      </c>
      <c r="Q394" s="169">
        <v>36679.440000000002</v>
      </c>
      <c r="R394" s="169">
        <v>0</v>
      </c>
      <c r="S394" s="169">
        <v>0</v>
      </c>
      <c r="T394" s="171">
        <v>36679.440000000002</v>
      </c>
      <c r="U394" s="172" t="s">
        <v>578</v>
      </c>
    </row>
    <row r="395" spans="1:21" outlineLevel="1">
      <c r="A395" s="167" t="s">
        <v>580</v>
      </c>
      <c r="B395" s="168" t="s">
        <v>581</v>
      </c>
      <c r="C395" s="168" t="s">
        <v>275</v>
      </c>
      <c r="D395" s="168" t="s">
        <v>563</v>
      </c>
      <c r="E395" s="169">
        <v>3190714</v>
      </c>
      <c r="F395" s="169">
        <v>3085445</v>
      </c>
      <c r="G395" s="169">
        <v>1282820.78</v>
      </c>
      <c r="H395" s="169">
        <v>1033694.95</v>
      </c>
      <c r="I395" s="169">
        <v>3233</v>
      </c>
      <c r="J395" s="169">
        <v>3171</v>
      </c>
      <c r="K395" s="170">
        <v>103.41</v>
      </c>
      <c r="L395" s="170">
        <v>124.1</v>
      </c>
      <c r="M395" s="170">
        <v>101.96</v>
      </c>
      <c r="N395" s="170">
        <v>1.44</v>
      </c>
      <c r="O395" s="170">
        <v>0</v>
      </c>
      <c r="P395" s="169">
        <v>4594628.16</v>
      </c>
      <c r="Q395" s="169">
        <v>5877448.9400000004</v>
      </c>
      <c r="R395" s="169">
        <v>0</v>
      </c>
      <c r="S395" s="169">
        <v>0</v>
      </c>
      <c r="T395" s="171">
        <v>5877448.9400000004</v>
      </c>
      <c r="U395" s="172" t="s">
        <v>582</v>
      </c>
    </row>
    <row r="396" spans="1:21" outlineLevel="1">
      <c r="A396" s="167" t="s">
        <v>583</v>
      </c>
      <c r="B396" s="168" t="s">
        <v>581</v>
      </c>
      <c r="C396" s="168" t="s">
        <v>275</v>
      </c>
      <c r="D396" s="168" t="s">
        <v>563</v>
      </c>
      <c r="E396" s="169">
        <v>8848805</v>
      </c>
      <c r="F396" s="169">
        <v>7430594</v>
      </c>
      <c r="G396" s="169">
        <v>0</v>
      </c>
      <c r="H396" s="169">
        <v>0</v>
      </c>
      <c r="I396" s="169">
        <v>891</v>
      </c>
      <c r="J396" s="169">
        <v>797</v>
      </c>
      <c r="K396" s="170">
        <v>119.09</v>
      </c>
      <c r="L396" s="170">
        <v>0</v>
      </c>
      <c r="M396" s="170">
        <v>111.79</v>
      </c>
      <c r="N396" s="170">
        <v>0.67</v>
      </c>
      <c r="O396" s="170">
        <v>0</v>
      </c>
      <c r="P396" s="169">
        <v>5928699.3499999996</v>
      </c>
      <c r="Q396" s="169">
        <v>5928699.3499999996</v>
      </c>
      <c r="R396" s="169">
        <v>0</v>
      </c>
      <c r="S396" s="169">
        <v>0</v>
      </c>
      <c r="T396" s="171">
        <v>5928699.3499999996</v>
      </c>
      <c r="U396" s="172" t="s">
        <v>582</v>
      </c>
    </row>
    <row r="397" spans="1:21" outlineLevel="1">
      <c r="A397" s="167" t="s">
        <v>584</v>
      </c>
      <c r="B397" s="168" t="s">
        <v>581</v>
      </c>
      <c r="C397" s="168" t="s">
        <v>275</v>
      </c>
      <c r="D397" s="168" t="s">
        <v>563</v>
      </c>
      <c r="E397" s="169">
        <v>6354221</v>
      </c>
      <c r="F397" s="169">
        <v>6506046</v>
      </c>
      <c r="G397" s="169">
        <v>0</v>
      </c>
      <c r="H397" s="169">
        <v>0</v>
      </c>
      <c r="I397" s="169">
        <v>1987</v>
      </c>
      <c r="J397" s="169">
        <v>2004</v>
      </c>
      <c r="K397" s="170">
        <v>97.67</v>
      </c>
      <c r="L397" s="170">
        <v>0</v>
      </c>
      <c r="M397" s="170">
        <v>99.15</v>
      </c>
      <c r="N397" s="170">
        <v>0.67</v>
      </c>
      <c r="O397" s="170">
        <v>0</v>
      </c>
      <c r="P397" s="169">
        <v>4257328.07</v>
      </c>
      <c r="Q397" s="169">
        <v>4257328.07</v>
      </c>
      <c r="R397" s="169">
        <v>0</v>
      </c>
      <c r="S397" s="169">
        <v>0</v>
      </c>
      <c r="T397" s="171">
        <v>4257328.07</v>
      </c>
      <c r="U397" s="172" t="s">
        <v>582</v>
      </c>
    </row>
    <row r="398" spans="1:21" outlineLevel="1">
      <c r="A398" s="167" t="s">
        <v>565</v>
      </c>
      <c r="B398" s="168" t="s">
        <v>581</v>
      </c>
      <c r="C398" s="168" t="s">
        <v>275</v>
      </c>
      <c r="D398" s="168" t="s">
        <v>563</v>
      </c>
      <c r="E398" s="169">
        <v>118524</v>
      </c>
      <c r="F398" s="169">
        <v>108847</v>
      </c>
      <c r="G398" s="169">
        <v>0</v>
      </c>
      <c r="H398" s="169">
        <v>0</v>
      </c>
      <c r="I398" s="169">
        <v>501</v>
      </c>
      <c r="J398" s="169">
        <v>436</v>
      </c>
      <c r="K398" s="170">
        <v>108.89</v>
      </c>
      <c r="L398" s="170">
        <v>0</v>
      </c>
      <c r="M398" s="170">
        <v>114.91</v>
      </c>
      <c r="N398" s="170">
        <v>1.2</v>
      </c>
      <c r="O398" s="170">
        <v>0</v>
      </c>
      <c r="P398" s="169">
        <v>142228.79999999999</v>
      </c>
      <c r="Q398" s="169">
        <v>142228.79999999999</v>
      </c>
      <c r="R398" s="169">
        <v>0</v>
      </c>
      <c r="S398" s="169">
        <v>0</v>
      </c>
      <c r="T398" s="171">
        <v>142228.79999999999</v>
      </c>
      <c r="U398" s="172" t="s">
        <v>582</v>
      </c>
    </row>
    <row r="399" spans="1:21" outlineLevel="1">
      <c r="A399" s="167" t="s">
        <v>585</v>
      </c>
      <c r="B399" s="168" t="s">
        <v>581</v>
      </c>
      <c r="C399" s="168" t="s">
        <v>275</v>
      </c>
      <c r="D399" s="168" t="s">
        <v>422</v>
      </c>
      <c r="E399" s="169">
        <v>2748723</v>
      </c>
      <c r="F399" s="169">
        <v>2573590</v>
      </c>
      <c r="G399" s="169">
        <v>0</v>
      </c>
      <c r="H399" s="169">
        <v>0</v>
      </c>
      <c r="I399" s="169">
        <v>5981</v>
      </c>
      <c r="J399" s="169">
        <v>5799</v>
      </c>
      <c r="K399" s="170">
        <v>106.81</v>
      </c>
      <c r="L399" s="170">
        <v>0</v>
      </c>
      <c r="M399" s="170">
        <v>103.14</v>
      </c>
      <c r="N399" s="170">
        <v>1.44</v>
      </c>
      <c r="O399" s="170">
        <v>0</v>
      </c>
      <c r="P399" s="169">
        <v>3958161.12</v>
      </c>
      <c r="Q399" s="169">
        <v>3958161.12</v>
      </c>
      <c r="R399" s="169">
        <v>0</v>
      </c>
      <c r="S399" s="169">
        <v>0</v>
      </c>
      <c r="T399" s="171">
        <v>3958161.12</v>
      </c>
      <c r="U399" s="172" t="s">
        <v>582</v>
      </c>
    </row>
    <row r="400" spans="1:21" outlineLevel="1">
      <c r="A400" s="167" t="s">
        <v>586</v>
      </c>
      <c r="B400" s="168" t="s">
        <v>581</v>
      </c>
      <c r="C400" s="168" t="s">
        <v>275</v>
      </c>
      <c r="D400" s="168" t="s">
        <v>422</v>
      </c>
      <c r="E400" s="169">
        <v>103550</v>
      </c>
      <c r="F400" s="169">
        <v>57988</v>
      </c>
      <c r="G400" s="169">
        <v>0</v>
      </c>
      <c r="H400" s="169">
        <v>0</v>
      </c>
      <c r="I400" s="169">
        <v>49</v>
      </c>
      <c r="J400" s="169">
        <v>25</v>
      </c>
      <c r="K400" s="170">
        <v>178.57</v>
      </c>
      <c r="L400" s="170">
        <v>0</v>
      </c>
      <c r="M400" s="170">
        <v>196</v>
      </c>
      <c r="N400" s="170">
        <v>1.1299999999999999</v>
      </c>
      <c r="O400" s="170">
        <v>0</v>
      </c>
      <c r="P400" s="169">
        <v>117011.5</v>
      </c>
      <c r="Q400" s="169">
        <v>117011.5</v>
      </c>
      <c r="R400" s="169">
        <v>0</v>
      </c>
      <c r="S400" s="169">
        <v>0</v>
      </c>
      <c r="T400" s="171">
        <v>117011.5</v>
      </c>
      <c r="U400" s="172" t="s">
        <v>582</v>
      </c>
    </row>
    <row r="401" spans="1:21" outlineLevel="1">
      <c r="A401" s="167" t="s">
        <v>580</v>
      </c>
      <c r="B401" s="168" t="s">
        <v>587</v>
      </c>
      <c r="C401" s="168" t="s">
        <v>275</v>
      </c>
      <c r="D401" s="168" t="s">
        <v>563</v>
      </c>
      <c r="E401" s="169">
        <v>0</v>
      </c>
      <c r="F401" s="169">
        <v>0</v>
      </c>
      <c r="G401" s="169">
        <v>193314.98</v>
      </c>
      <c r="H401" s="169">
        <v>105317.37</v>
      </c>
      <c r="I401" s="169">
        <v>128</v>
      </c>
      <c r="J401" s="169">
        <v>74</v>
      </c>
      <c r="K401" s="170">
        <v>0</v>
      </c>
      <c r="L401" s="170">
        <v>183.55</v>
      </c>
      <c r="M401" s="170">
        <v>172.97</v>
      </c>
      <c r="N401" s="170">
        <v>1.44</v>
      </c>
      <c r="O401" s="170">
        <v>0</v>
      </c>
      <c r="P401" s="169">
        <v>0</v>
      </c>
      <c r="Q401" s="169">
        <v>193314.98</v>
      </c>
      <c r="R401" s="169">
        <v>0</v>
      </c>
      <c r="S401" s="169">
        <v>0</v>
      </c>
      <c r="T401" s="171">
        <v>193314.98</v>
      </c>
      <c r="U401" s="172" t="s">
        <v>588</v>
      </c>
    </row>
    <row r="402" spans="1:21" outlineLevel="1">
      <c r="A402" s="167" t="s">
        <v>583</v>
      </c>
      <c r="B402" s="168" t="s">
        <v>587</v>
      </c>
      <c r="C402" s="168" t="s">
        <v>275</v>
      </c>
      <c r="D402" s="168" t="s">
        <v>563</v>
      </c>
      <c r="E402" s="169">
        <v>5420297</v>
      </c>
      <c r="F402" s="169">
        <v>4800568</v>
      </c>
      <c r="G402" s="169">
        <v>0</v>
      </c>
      <c r="H402" s="169">
        <v>0</v>
      </c>
      <c r="I402" s="169">
        <v>574</v>
      </c>
      <c r="J402" s="169">
        <v>456</v>
      </c>
      <c r="K402" s="170">
        <v>112.91</v>
      </c>
      <c r="L402" s="170">
        <v>0</v>
      </c>
      <c r="M402" s="170">
        <v>125.88</v>
      </c>
      <c r="N402" s="170">
        <v>0.67</v>
      </c>
      <c r="O402" s="170">
        <v>0</v>
      </c>
      <c r="P402" s="169">
        <v>3631598.99</v>
      </c>
      <c r="Q402" s="169">
        <v>3631598.99</v>
      </c>
      <c r="R402" s="169">
        <v>0</v>
      </c>
      <c r="S402" s="169">
        <v>0</v>
      </c>
      <c r="T402" s="171">
        <v>3631598.99</v>
      </c>
      <c r="U402" s="172" t="s">
        <v>588</v>
      </c>
    </row>
    <row r="403" spans="1:21" outlineLevel="1">
      <c r="A403" s="167" t="s">
        <v>589</v>
      </c>
      <c r="B403" s="168" t="s">
        <v>590</v>
      </c>
      <c r="C403" s="168" t="s">
        <v>275</v>
      </c>
      <c r="D403" s="168" t="s">
        <v>563</v>
      </c>
      <c r="E403" s="169">
        <v>10298282</v>
      </c>
      <c r="F403" s="169">
        <v>8988855</v>
      </c>
      <c r="G403" s="169">
        <v>0</v>
      </c>
      <c r="H403" s="169">
        <v>0</v>
      </c>
      <c r="I403" s="169">
        <v>1595</v>
      </c>
      <c r="J403" s="169">
        <v>1500</v>
      </c>
      <c r="K403" s="170">
        <v>114.57</v>
      </c>
      <c r="L403" s="170">
        <v>0</v>
      </c>
      <c r="M403" s="170">
        <v>106.33</v>
      </c>
      <c r="N403" s="170">
        <v>0.86</v>
      </c>
      <c r="O403" s="170">
        <v>0</v>
      </c>
      <c r="P403" s="169">
        <v>8856522.5199999996</v>
      </c>
      <c r="Q403" s="169">
        <v>8856522.5199999996</v>
      </c>
      <c r="R403" s="169">
        <v>0</v>
      </c>
      <c r="S403" s="169">
        <v>0</v>
      </c>
      <c r="T403" s="171">
        <v>8856522.5199999996</v>
      </c>
      <c r="U403" s="172" t="s">
        <v>591</v>
      </c>
    </row>
    <row r="404" spans="1:21" outlineLevel="1">
      <c r="A404" s="167" t="s">
        <v>565</v>
      </c>
      <c r="B404" s="168" t="s">
        <v>590</v>
      </c>
      <c r="C404" s="168" t="s">
        <v>275</v>
      </c>
      <c r="D404" s="168" t="s">
        <v>563</v>
      </c>
      <c r="E404" s="169">
        <v>39780</v>
      </c>
      <c r="F404" s="169">
        <v>36330</v>
      </c>
      <c r="G404" s="169">
        <v>0</v>
      </c>
      <c r="H404" s="169">
        <v>0</v>
      </c>
      <c r="I404" s="169">
        <v>1186</v>
      </c>
      <c r="J404" s="169">
        <v>1162</v>
      </c>
      <c r="K404" s="170">
        <v>109.5</v>
      </c>
      <c r="L404" s="170">
        <v>0</v>
      </c>
      <c r="M404" s="170">
        <v>102.07</v>
      </c>
      <c r="N404" s="170">
        <v>1.2</v>
      </c>
      <c r="O404" s="170">
        <v>0</v>
      </c>
      <c r="P404" s="169">
        <v>47736</v>
      </c>
      <c r="Q404" s="169">
        <v>47736</v>
      </c>
      <c r="R404" s="169">
        <v>0</v>
      </c>
      <c r="S404" s="169">
        <v>0</v>
      </c>
      <c r="T404" s="171">
        <v>47736</v>
      </c>
      <c r="U404" s="172" t="s">
        <v>591</v>
      </c>
    </row>
    <row r="405" spans="1:21" outlineLevel="1">
      <c r="A405" s="167" t="s">
        <v>592</v>
      </c>
      <c r="B405" s="168" t="s">
        <v>593</v>
      </c>
      <c r="C405" s="168" t="s">
        <v>275</v>
      </c>
      <c r="D405" s="168" t="s">
        <v>563</v>
      </c>
      <c r="E405" s="169">
        <v>1457426</v>
      </c>
      <c r="F405" s="169">
        <v>1167517</v>
      </c>
      <c r="G405" s="169">
        <v>0</v>
      </c>
      <c r="H405" s="169">
        <v>0</v>
      </c>
      <c r="I405" s="169">
        <v>187</v>
      </c>
      <c r="J405" s="169">
        <v>164</v>
      </c>
      <c r="K405" s="170">
        <v>124.83</v>
      </c>
      <c r="L405" s="170">
        <v>0</v>
      </c>
      <c r="M405" s="170">
        <v>114.02</v>
      </c>
      <c r="N405" s="170">
        <v>0.86</v>
      </c>
      <c r="O405" s="170">
        <v>0</v>
      </c>
      <c r="P405" s="169">
        <v>1253386.3600000001</v>
      </c>
      <c r="Q405" s="169">
        <v>1253386.3600000001</v>
      </c>
      <c r="R405" s="169">
        <v>0</v>
      </c>
      <c r="S405" s="169">
        <v>0</v>
      </c>
      <c r="T405" s="171">
        <v>1253386.3600000001</v>
      </c>
      <c r="U405" s="172" t="s">
        <v>594</v>
      </c>
    </row>
    <row r="406" spans="1:21" outlineLevel="1">
      <c r="A406" s="167" t="s">
        <v>565</v>
      </c>
      <c r="B406" s="168" t="s">
        <v>593</v>
      </c>
      <c r="C406" s="168" t="s">
        <v>275</v>
      </c>
      <c r="D406" s="168" t="s">
        <v>563</v>
      </c>
      <c r="E406" s="169">
        <v>2880</v>
      </c>
      <c r="F406" s="169">
        <v>2307</v>
      </c>
      <c r="G406" s="169">
        <v>0</v>
      </c>
      <c r="H406" s="169">
        <v>0</v>
      </c>
      <c r="I406" s="169">
        <v>69</v>
      </c>
      <c r="J406" s="169">
        <v>54</v>
      </c>
      <c r="K406" s="170">
        <v>124.84</v>
      </c>
      <c r="L406" s="170">
        <v>0</v>
      </c>
      <c r="M406" s="170">
        <v>127.78</v>
      </c>
      <c r="N406" s="170">
        <v>1.2</v>
      </c>
      <c r="O406" s="170">
        <v>0</v>
      </c>
      <c r="P406" s="169">
        <v>3456</v>
      </c>
      <c r="Q406" s="169">
        <v>3456</v>
      </c>
      <c r="R406" s="169">
        <v>0</v>
      </c>
      <c r="S406" s="169">
        <v>0</v>
      </c>
      <c r="T406" s="171">
        <v>3456</v>
      </c>
      <c r="U406" s="172" t="s">
        <v>594</v>
      </c>
    </row>
    <row r="407" spans="1:21" outlineLevel="1">
      <c r="A407" s="167" t="s">
        <v>595</v>
      </c>
      <c r="B407" s="168" t="s">
        <v>596</v>
      </c>
      <c r="C407" s="168" t="s">
        <v>275</v>
      </c>
      <c r="D407" s="168" t="s">
        <v>563</v>
      </c>
      <c r="E407" s="169">
        <v>12161328</v>
      </c>
      <c r="F407" s="169">
        <v>9563964</v>
      </c>
      <c r="G407" s="169">
        <v>2963821</v>
      </c>
      <c r="H407" s="169">
        <v>2007001</v>
      </c>
      <c r="I407" s="169">
        <v>429</v>
      </c>
      <c r="J407" s="169">
        <v>362</v>
      </c>
      <c r="K407" s="170">
        <v>127.16</v>
      </c>
      <c r="L407" s="170">
        <v>147.66999999999999</v>
      </c>
      <c r="M407" s="170">
        <v>118.51</v>
      </c>
      <c r="N407" s="170">
        <v>0.91</v>
      </c>
      <c r="O407" s="170">
        <v>0</v>
      </c>
      <c r="P407" s="169">
        <v>11066808.48</v>
      </c>
      <c r="Q407" s="169">
        <v>14030629.48</v>
      </c>
      <c r="R407" s="169">
        <v>0</v>
      </c>
      <c r="S407" s="169">
        <v>0</v>
      </c>
      <c r="T407" s="171">
        <v>14030629.48</v>
      </c>
      <c r="U407" s="172" t="s">
        <v>597</v>
      </c>
    </row>
    <row r="408" spans="1:21" outlineLevel="1">
      <c r="A408" s="167" t="s">
        <v>598</v>
      </c>
      <c r="B408" s="168" t="s">
        <v>599</v>
      </c>
      <c r="C408" s="168" t="s">
        <v>275</v>
      </c>
      <c r="D408" s="168" t="s">
        <v>563</v>
      </c>
      <c r="E408" s="169">
        <v>4983034</v>
      </c>
      <c r="F408" s="169">
        <v>4506000</v>
      </c>
      <c r="G408" s="169">
        <v>0</v>
      </c>
      <c r="H408" s="169">
        <v>0</v>
      </c>
      <c r="I408" s="169">
        <v>6413</v>
      </c>
      <c r="J408" s="169">
        <v>5917</v>
      </c>
      <c r="K408" s="170">
        <v>110.59</v>
      </c>
      <c r="L408" s="170">
        <v>0</v>
      </c>
      <c r="M408" s="170">
        <v>108.38</v>
      </c>
      <c r="N408" s="170">
        <v>0.98</v>
      </c>
      <c r="O408" s="170">
        <v>0</v>
      </c>
      <c r="P408" s="169">
        <v>4883373.32</v>
      </c>
      <c r="Q408" s="169">
        <v>4883373.32</v>
      </c>
      <c r="R408" s="169">
        <v>0</v>
      </c>
      <c r="S408" s="169">
        <v>0</v>
      </c>
      <c r="T408" s="171">
        <v>4883373.32</v>
      </c>
      <c r="U408" s="172" t="s">
        <v>600</v>
      </c>
    </row>
    <row r="409" spans="1:21" outlineLevel="1">
      <c r="A409" s="167" t="s">
        <v>565</v>
      </c>
      <c r="B409" s="168" t="s">
        <v>599</v>
      </c>
      <c r="C409" s="168" t="s">
        <v>275</v>
      </c>
      <c r="D409" s="168" t="s">
        <v>563</v>
      </c>
      <c r="E409" s="169">
        <v>110691</v>
      </c>
      <c r="F409" s="169">
        <v>111447</v>
      </c>
      <c r="G409" s="169">
        <v>0</v>
      </c>
      <c r="H409" s="169">
        <v>0</v>
      </c>
      <c r="I409" s="169">
        <v>3221</v>
      </c>
      <c r="J409" s="169">
        <v>3176</v>
      </c>
      <c r="K409" s="170">
        <v>99.32</v>
      </c>
      <c r="L409" s="170">
        <v>0</v>
      </c>
      <c r="M409" s="170">
        <v>101.42</v>
      </c>
      <c r="N409" s="170">
        <v>1.2</v>
      </c>
      <c r="O409" s="170">
        <v>0</v>
      </c>
      <c r="P409" s="169">
        <v>132829.20000000001</v>
      </c>
      <c r="Q409" s="169">
        <v>132829.20000000001</v>
      </c>
      <c r="R409" s="169">
        <v>0</v>
      </c>
      <c r="S409" s="169">
        <v>0</v>
      </c>
      <c r="T409" s="171">
        <v>132829.20000000001</v>
      </c>
      <c r="U409" s="172" t="s">
        <v>600</v>
      </c>
    </row>
    <row r="410" spans="1:21" ht="30" outlineLevel="1">
      <c r="A410" s="167" t="s">
        <v>569</v>
      </c>
      <c r="B410" s="168" t="s">
        <v>599</v>
      </c>
      <c r="C410" s="168" t="s">
        <v>275</v>
      </c>
      <c r="D410" s="168" t="s">
        <v>563</v>
      </c>
      <c r="E410" s="169">
        <v>7484</v>
      </c>
      <c r="F410" s="169">
        <v>0</v>
      </c>
      <c r="G410" s="169">
        <v>0</v>
      </c>
      <c r="H410" s="169">
        <v>0</v>
      </c>
      <c r="I410" s="169">
        <v>45</v>
      </c>
      <c r="J410" s="169">
        <v>0</v>
      </c>
      <c r="K410" s="170">
        <v>0</v>
      </c>
      <c r="L410" s="170">
        <v>0</v>
      </c>
      <c r="M410" s="170">
        <v>0</v>
      </c>
      <c r="N410" s="170">
        <v>0.98</v>
      </c>
      <c r="O410" s="170">
        <v>0</v>
      </c>
      <c r="P410" s="169">
        <v>7334.32</v>
      </c>
      <c r="Q410" s="169">
        <v>7334.32</v>
      </c>
      <c r="R410" s="169">
        <v>0</v>
      </c>
      <c r="S410" s="169">
        <v>0</v>
      </c>
      <c r="T410" s="171">
        <v>7334.32</v>
      </c>
      <c r="U410" s="172" t="s">
        <v>600</v>
      </c>
    </row>
    <row r="411" spans="1:21" ht="30" outlineLevel="1">
      <c r="A411" s="167" t="s">
        <v>568</v>
      </c>
      <c r="B411" s="168" t="s">
        <v>538</v>
      </c>
      <c r="C411" s="168" t="s">
        <v>275</v>
      </c>
      <c r="D411" s="168" t="s">
        <v>563</v>
      </c>
      <c r="E411" s="169">
        <v>91326</v>
      </c>
      <c r="F411" s="169">
        <v>70213</v>
      </c>
      <c r="G411" s="169">
        <v>0</v>
      </c>
      <c r="H411" s="169">
        <v>0</v>
      </c>
      <c r="I411" s="169">
        <v>107</v>
      </c>
      <c r="J411" s="169">
        <v>87</v>
      </c>
      <c r="K411" s="170">
        <v>130.07</v>
      </c>
      <c r="L411" s="170">
        <v>0</v>
      </c>
      <c r="M411" s="170">
        <v>122.99</v>
      </c>
      <c r="N411" s="170">
        <v>1.02</v>
      </c>
      <c r="O411" s="170">
        <v>0</v>
      </c>
      <c r="P411" s="169">
        <v>93152.52</v>
      </c>
      <c r="Q411" s="169">
        <v>93152.52</v>
      </c>
      <c r="R411" s="169">
        <v>0</v>
      </c>
      <c r="S411" s="169">
        <v>0</v>
      </c>
      <c r="T411" s="171">
        <v>93152.52</v>
      </c>
      <c r="U411" s="172" t="s">
        <v>539</v>
      </c>
    </row>
    <row r="412" spans="1:21">
      <c r="A412" s="173" t="s">
        <v>601</v>
      </c>
      <c r="B412" s="174"/>
      <c r="C412" s="174"/>
      <c r="D412" s="174"/>
      <c r="E412" s="175">
        <v>108357201</v>
      </c>
      <c r="F412" s="175">
        <v>94251527</v>
      </c>
      <c r="G412" s="175">
        <v>4444093.8099999996</v>
      </c>
      <c r="H412" s="175">
        <v>3146424.72</v>
      </c>
      <c r="I412" s="174"/>
      <c r="J412" s="174"/>
      <c r="K412" s="176"/>
      <c r="L412" s="176"/>
      <c r="M412" s="176"/>
      <c r="N412" s="176"/>
      <c r="O412" s="176"/>
      <c r="P412" s="175">
        <v>94874097.730000004</v>
      </c>
      <c r="Q412" s="175">
        <v>99318191.540000007</v>
      </c>
      <c r="R412" s="175">
        <v>0</v>
      </c>
      <c r="S412" s="175">
        <v>0</v>
      </c>
      <c r="T412" s="175">
        <v>99318191.540000007</v>
      </c>
      <c r="U412" s="169"/>
    </row>
    <row r="413" spans="1:21" outlineLevel="1">
      <c r="A413" s="167" t="s">
        <v>602</v>
      </c>
      <c r="B413" s="168" t="s">
        <v>603</v>
      </c>
      <c r="C413" s="168" t="s">
        <v>275</v>
      </c>
      <c r="D413" s="168" t="s">
        <v>604</v>
      </c>
      <c r="E413" s="169">
        <v>158929</v>
      </c>
      <c r="F413" s="169">
        <v>166486</v>
      </c>
      <c r="G413" s="169">
        <v>0</v>
      </c>
      <c r="H413" s="169">
        <v>0</v>
      </c>
      <c r="I413" s="169">
        <v>124</v>
      </c>
      <c r="J413" s="169">
        <v>95</v>
      </c>
      <c r="K413" s="170">
        <v>95.46</v>
      </c>
      <c r="L413" s="170">
        <v>0</v>
      </c>
      <c r="M413" s="170">
        <v>130.53</v>
      </c>
      <c r="N413" s="170">
        <v>0.99</v>
      </c>
      <c r="O413" s="170">
        <v>0</v>
      </c>
      <c r="P413" s="169">
        <v>157339.71</v>
      </c>
      <c r="Q413" s="169">
        <v>157339.71</v>
      </c>
      <c r="R413" s="169">
        <v>0</v>
      </c>
      <c r="S413" s="169">
        <v>0</v>
      </c>
      <c r="T413" s="171">
        <v>157339.71</v>
      </c>
      <c r="U413" s="172" t="s">
        <v>605</v>
      </c>
    </row>
    <row r="414" spans="1:21">
      <c r="A414" s="173" t="s">
        <v>606</v>
      </c>
      <c r="B414" s="174"/>
      <c r="C414" s="174"/>
      <c r="D414" s="174"/>
      <c r="E414" s="175">
        <v>158929</v>
      </c>
      <c r="F414" s="175">
        <v>166486</v>
      </c>
      <c r="G414" s="175">
        <v>0</v>
      </c>
      <c r="H414" s="175">
        <v>0</v>
      </c>
      <c r="I414" s="174"/>
      <c r="J414" s="174"/>
      <c r="K414" s="176"/>
      <c r="L414" s="176"/>
      <c r="M414" s="176"/>
      <c r="N414" s="176"/>
      <c r="O414" s="176"/>
      <c r="P414" s="175">
        <v>157339.71</v>
      </c>
      <c r="Q414" s="175">
        <v>157339.71</v>
      </c>
      <c r="R414" s="175">
        <v>0</v>
      </c>
      <c r="S414" s="175">
        <v>0</v>
      </c>
      <c r="T414" s="175">
        <v>157339.71</v>
      </c>
      <c r="U414" s="169"/>
    </row>
    <row r="415" spans="1:21" outlineLevel="1">
      <c r="A415" s="167" t="s">
        <v>607</v>
      </c>
      <c r="B415" s="168" t="s">
        <v>608</v>
      </c>
      <c r="C415" s="168" t="s">
        <v>275</v>
      </c>
      <c r="D415" s="168" t="s">
        <v>609</v>
      </c>
      <c r="E415" s="169">
        <v>4154983</v>
      </c>
      <c r="F415" s="169">
        <v>3231791</v>
      </c>
      <c r="G415" s="169">
        <v>0</v>
      </c>
      <c r="H415" s="169">
        <v>0</v>
      </c>
      <c r="I415" s="169">
        <v>502</v>
      </c>
      <c r="J415" s="169">
        <v>394</v>
      </c>
      <c r="K415" s="170">
        <v>128.57</v>
      </c>
      <c r="L415" s="170">
        <v>0</v>
      </c>
      <c r="M415" s="170">
        <v>127.41</v>
      </c>
      <c r="N415" s="170">
        <v>0.8</v>
      </c>
      <c r="O415" s="170">
        <v>0</v>
      </c>
      <c r="P415" s="169">
        <v>3323986.4</v>
      </c>
      <c r="Q415" s="169">
        <v>3323986.4</v>
      </c>
      <c r="R415" s="169">
        <v>0</v>
      </c>
      <c r="S415" s="169">
        <v>0</v>
      </c>
      <c r="T415" s="171">
        <v>3323986.4</v>
      </c>
      <c r="U415" s="172" t="s">
        <v>610</v>
      </c>
    </row>
    <row r="416" spans="1:21" outlineLevel="1">
      <c r="A416" s="167" t="s">
        <v>607</v>
      </c>
      <c r="B416" s="168" t="s">
        <v>611</v>
      </c>
      <c r="C416" s="168" t="s">
        <v>275</v>
      </c>
      <c r="D416" s="168" t="s">
        <v>609</v>
      </c>
      <c r="E416" s="169">
        <v>113506</v>
      </c>
      <c r="F416" s="169">
        <v>13186</v>
      </c>
      <c r="G416" s="169">
        <v>0</v>
      </c>
      <c r="H416" s="169">
        <v>0</v>
      </c>
      <c r="I416" s="169">
        <v>35</v>
      </c>
      <c r="J416" s="169">
        <v>2</v>
      </c>
      <c r="K416" s="170">
        <v>860.81</v>
      </c>
      <c r="L416" s="170">
        <v>0</v>
      </c>
      <c r="M416" s="170">
        <v>1750</v>
      </c>
      <c r="N416" s="170">
        <v>0.8</v>
      </c>
      <c r="O416" s="170">
        <v>0</v>
      </c>
      <c r="P416" s="169">
        <v>90804.800000000003</v>
      </c>
      <c r="Q416" s="169">
        <v>90804.800000000003</v>
      </c>
      <c r="R416" s="169">
        <v>0</v>
      </c>
      <c r="S416" s="169">
        <v>0</v>
      </c>
      <c r="T416" s="171">
        <v>90804.800000000003</v>
      </c>
      <c r="U416" s="172" t="s">
        <v>612</v>
      </c>
    </row>
    <row r="417" spans="1:21">
      <c r="A417" s="173" t="s">
        <v>613</v>
      </c>
      <c r="B417" s="174"/>
      <c r="C417" s="174"/>
      <c r="D417" s="174"/>
      <c r="E417" s="175">
        <v>4268489</v>
      </c>
      <c r="F417" s="175">
        <v>3244977</v>
      </c>
      <c r="G417" s="175">
        <v>0</v>
      </c>
      <c r="H417" s="175">
        <v>0</v>
      </c>
      <c r="I417" s="174"/>
      <c r="J417" s="174"/>
      <c r="K417" s="176"/>
      <c r="L417" s="176"/>
      <c r="M417" s="176"/>
      <c r="N417" s="176"/>
      <c r="O417" s="176"/>
      <c r="P417" s="175">
        <v>3414791.2</v>
      </c>
      <c r="Q417" s="175">
        <v>3414791.2</v>
      </c>
      <c r="R417" s="175">
        <v>0</v>
      </c>
      <c r="S417" s="175">
        <v>0</v>
      </c>
      <c r="T417" s="175">
        <v>3414791.2</v>
      </c>
      <c r="U417" s="169"/>
    </row>
    <row r="418" spans="1:21" outlineLevel="1">
      <c r="A418" s="167" t="s">
        <v>614</v>
      </c>
      <c r="B418" s="168" t="s">
        <v>615</v>
      </c>
      <c r="C418" s="168" t="s">
        <v>275</v>
      </c>
      <c r="D418" s="168" t="s">
        <v>616</v>
      </c>
      <c r="E418" s="169">
        <v>4548895</v>
      </c>
      <c r="F418" s="169">
        <v>5170150</v>
      </c>
      <c r="G418" s="169">
        <v>635443.99</v>
      </c>
      <c r="H418" s="169">
        <v>617713.69999999995</v>
      </c>
      <c r="I418" s="169">
        <v>18</v>
      </c>
      <c r="J418" s="169">
        <v>18</v>
      </c>
      <c r="K418" s="170">
        <v>87.98</v>
      </c>
      <c r="L418" s="170">
        <v>102.87</v>
      </c>
      <c r="M418" s="170">
        <v>100</v>
      </c>
      <c r="N418" s="170">
        <v>1.2</v>
      </c>
      <c r="O418" s="170">
        <v>0</v>
      </c>
      <c r="P418" s="169">
        <v>5458674</v>
      </c>
      <c r="Q418" s="169">
        <v>6094117.9900000002</v>
      </c>
      <c r="R418" s="169">
        <v>0</v>
      </c>
      <c r="S418" s="169">
        <v>0</v>
      </c>
      <c r="T418" s="171">
        <v>6094117.9900000002</v>
      </c>
      <c r="U418" s="172" t="s">
        <v>617</v>
      </c>
    </row>
    <row r="419" spans="1:21" outlineLevel="1">
      <c r="A419" s="167" t="s">
        <v>618</v>
      </c>
      <c r="B419" s="168" t="s">
        <v>615</v>
      </c>
      <c r="C419" s="168" t="s">
        <v>275</v>
      </c>
      <c r="D419" s="168" t="s">
        <v>616</v>
      </c>
      <c r="E419" s="169">
        <v>5029508</v>
      </c>
      <c r="F419" s="169">
        <v>6663932</v>
      </c>
      <c r="G419" s="169">
        <v>0</v>
      </c>
      <c r="H419" s="169">
        <v>0</v>
      </c>
      <c r="I419" s="169">
        <v>7</v>
      </c>
      <c r="J419" s="169">
        <v>9</v>
      </c>
      <c r="K419" s="170">
        <v>75.47</v>
      </c>
      <c r="L419" s="170">
        <v>0</v>
      </c>
      <c r="M419" s="170">
        <v>77.78</v>
      </c>
      <c r="N419" s="170">
        <v>0.94</v>
      </c>
      <c r="O419" s="170">
        <v>0</v>
      </c>
      <c r="P419" s="169">
        <v>4727737.5199999996</v>
      </c>
      <c r="Q419" s="169">
        <v>4727737.5199999996</v>
      </c>
      <c r="R419" s="169">
        <v>0</v>
      </c>
      <c r="S419" s="169">
        <v>0</v>
      </c>
      <c r="T419" s="171">
        <v>4727737.5199999996</v>
      </c>
      <c r="U419" s="172" t="s">
        <v>617</v>
      </c>
    </row>
    <row r="420" spans="1:21">
      <c r="A420" s="173" t="s">
        <v>619</v>
      </c>
      <c r="B420" s="174"/>
      <c r="C420" s="174"/>
      <c r="D420" s="174"/>
      <c r="E420" s="175">
        <v>9578403</v>
      </c>
      <c r="F420" s="175">
        <v>11834082</v>
      </c>
      <c r="G420" s="175">
        <v>635443.99</v>
      </c>
      <c r="H420" s="175">
        <v>617713.69999999995</v>
      </c>
      <c r="I420" s="174"/>
      <c r="J420" s="174"/>
      <c r="K420" s="176"/>
      <c r="L420" s="176"/>
      <c r="M420" s="176"/>
      <c r="N420" s="176"/>
      <c r="O420" s="176"/>
      <c r="P420" s="175">
        <v>10186411.52</v>
      </c>
      <c r="Q420" s="175">
        <v>10821855.51</v>
      </c>
      <c r="R420" s="175">
        <v>0</v>
      </c>
      <c r="S420" s="175">
        <v>0</v>
      </c>
      <c r="T420" s="175">
        <v>10821855.51</v>
      </c>
      <c r="U420" s="169"/>
    </row>
    <row r="421" spans="1:21">
      <c r="A421" s="177" t="s">
        <v>261</v>
      </c>
      <c r="B421" s="178"/>
      <c r="C421" s="178"/>
      <c r="D421" s="178"/>
      <c r="E421" s="179">
        <v>218366688</v>
      </c>
      <c r="F421" s="179">
        <v>198595149</v>
      </c>
      <c r="G421" s="179">
        <v>29314473.100000001</v>
      </c>
      <c r="H421" s="179">
        <v>24368269.350000001</v>
      </c>
      <c r="I421" s="178"/>
      <c r="J421" s="178"/>
      <c r="K421" s="180"/>
      <c r="L421" s="180"/>
      <c r="M421" s="180"/>
      <c r="N421" s="180"/>
      <c r="O421" s="180"/>
      <c r="P421" s="179">
        <v>206143070.09999999</v>
      </c>
      <c r="Q421" s="179">
        <v>235457543.19999999</v>
      </c>
      <c r="R421" s="179">
        <v>0</v>
      </c>
      <c r="S421" s="179">
        <v>0</v>
      </c>
      <c r="T421" s="179">
        <v>235457543.19999999</v>
      </c>
      <c r="U421" s="169"/>
    </row>
    <row r="422" spans="1:21">
      <c r="A422" s="181"/>
    </row>
    <row r="423" spans="1:21">
      <c r="A423" s="160" t="s">
        <v>622</v>
      </c>
      <c r="B423" s="161" t="s">
        <v>623</v>
      </c>
      <c r="C423" s="161" t="s">
        <v>308</v>
      </c>
      <c r="D423" s="161" t="s">
        <v>6</v>
      </c>
      <c r="E423" s="182"/>
      <c r="F423" s="183"/>
      <c r="G423" s="184"/>
      <c r="H423" s="692" t="s">
        <v>624</v>
      </c>
      <c r="I423" s="693"/>
      <c r="J423" s="693"/>
      <c r="K423" s="693"/>
      <c r="L423" s="185" t="s">
        <v>366</v>
      </c>
      <c r="M423" s="185" t="s">
        <v>623</v>
      </c>
      <c r="N423" s="185" t="s">
        <v>308</v>
      </c>
      <c r="O423" s="185" t="s">
        <v>6</v>
      </c>
      <c r="P423" s="185" t="s">
        <v>625</v>
      </c>
    </row>
    <row r="424" spans="1:21" ht="15" customHeight="1" outlineLevel="1">
      <c r="A424" s="167" t="s">
        <v>626</v>
      </c>
      <c r="B424" s="169">
        <v>186918449.41600001</v>
      </c>
      <c r="C424" s="169">
        <v>186918449.41600001</v>
      </c>
      <c r="D424" s="169">
        <v>186918449.41600001</v>
      </c>
      <c r="E424" s="186"/>
      <c r="F424" s="187"/>
      <c r="G424" s="184"/>
      <c r="H424" s="694" t="s">
        <v>420</v>
      </c>
      <c r="I424" s="695"/>
      <c r="J424" s="695"/>
      <c r="K424" s="695"/>
      <c r="L424" s="188" t="s">
        <v>422</v>
      </c>
      <c r="M424" s="189">
        <v>231119.18</v>
      </c>
      <c r="N424" s="189">
        <v>231119.18</v>
      </c>
      <c r="O424" s="189">
        <v>231119.18</v>
      </c>
      <c r="P424" s="188" t="s">
        <v>275</v>
      </c>
    </row>
    <row r="425" spans="1:21" ht="15" customHeight="1" outlineLevel="1">
      <c r="A425" s="167" t="s">
        <v>627</v>
      </c>
      <c r="B425" s="169">
        <v>227253289.20300001</v>
      </c>
      <c r="C425" s="169">
        <v>227253289.20300001</v>
      </c>
      <c r="D425" s="169">
        <v>227253289.20300001</v>
      </c>
      <c r="E425" s="186"/>
      <c r="F425" s="187"/>
      <c r="G425" s="184"/>
      <c r="H425" s="694" t="s">
        <v>388</v>
      </c>
      <c r="I425" s="695"/>
      <c r="J425" s="695"/>
      <c r="K425" s="695"/>
      <c r="L425" s="188" t="s">
        <v>384</v>
      </c>
      <c r="M425" s="189">
        <v>0</v>
      </c>
      <c r="N425" s="189">
        <v>0</v>
      </c>
      <c r="O425" s="189">
        <v>0</v>
      </c>
      <c r="P425" s="188" t="s">
        <v>275</v>
      </c>
    </row>
    <row r="426" spans="1:21" ht="15" customHeight="1" outlineLevel="1">
      <c r="A426" s="190" t="s">
        <v>628</v>
      </c>
      <c r="B426" s="169">
        <v>86164756.292999998</v>
      </c>
      <c r="C426" s="169">
        <v>86164756.292999998</v>
      </c>
      <c r="D426" s="169">
        <v>86164756.292999998</v>
      </c>
      <c r="E426" s="191"/>
      <c r="F426" s="187"/>
      <c r="G426" s="184"/>
      <c r="H426" s="694" t="s">
        <v>392</v>
      </c>
      <c r="I426" s="695"/>
      <c r="J426" s="695"/>
      <c r="K426" s="695"/>
      <c r="L426" s="188" t="s">
        <v>384</v>
      </c>
      <c r="M426" s="189">
        <v>0</v>
      </c>
      <c r="N426" s="189">
        <v>0</v>
      </c>
      <c r="O426" s="189">
        <v>0</v>
      </c>
      <c r="P426" s="188" t="s">
        <v>275</v>
      </c>
    </row>
    <row r="427" spans="1:21" ht="15" customHeight="1" outlineLevel="1">
      <c r="A427" s="190" t="s">
        <v>629</v>
      </c>
      <c r="B427" s="169">
        <v>104508326.527</v>
      </c>
      <c r="C427" s="169">
        <v>104508326.527</v>
      </c>
      <c r="D427" s="169">
        <v>104508326.527</v>
      </c>
      <c r="E427" s="186"/>
      <c r="F427" s="187"/>
      <c r="G427" s="184"/>
      <c r="H427" s="694" t="s">
        <v>402</v>
      </c>
      <c r="I427" s="695"/>
      <c r="J427" s="695"/>
      <c r="K427" s="695"/>
      <c r="L427" s="188" t="s">
        <v>384</v>
      </c>
      <c r="M427" s="189">
        <v>0</v>
      </c>
      <c r="N427" s="189">
        <v>0</v>
      </c>
      <c r="O427" s="189">
        <v>0</v>
      </c>
      <c r="P427" s="188" t="s">
        <v>275</v>
      </c>
    </row>
    <row r="428" spans="1:21" ht="15" customHeight="1" outlineLevel="1">
      <c r="A428" s="192" t="s">
        <v>630</v>
      </c>
      <c r="B428" s="169">
        <v>100753693.123</v>
      </c>
      <c r="C428" s="169">
        <v>100753693.123</v>
      </c>
      <c r="D428" s="169">
        <v>100753693.123</v>
      </c>
      <c r="E428" s="186"/>
      <c r="F428" s="187"/>
      <c r="G428" s="184"/>
      <c r="H428" s="694" t="s">
        <v>391</v>
      </c>
      <c r="I428" s="695"/>
      <c r="J428" s="695"/>
      <c r="K428" s="695"/>
      <c r="L428" s="188" t="s">
        <v>384</v>
      </c>
      <c r="M428" s="189">
        <v>0</v>
      </c>
      <c r="N428" s="189">
        <v>0</v>
      </c>
      <c r="O428" s="189">
        <v>0</v>
      </c>
      <c r="P428" s="188" t="s">
        <v>275</v>
      </c>
    </row>
    <row r="429" spans="1:21" ht="15" customHeight="1" outlineLevel="1">
      <c r="A429" s="192" t="s">
        <v>631</v>
      </c>
      <c r="B429" s="169">
        <v>122744962.676</v>
      </c>
      <c r="C429" s="169">
        <v>122744962.676</v>
      </c>
      <c r="D429" s="169">
        <v>122744962.676</v>
      </c>
      <c r="E429" s="186"/>
      <c r="F429" s="187"/>
      <c r="G429" s="184"/>
      <c r="H429" s="694" t="s">
        <v>482</v>
      </c>
      <c r="I429" s="695"/>
      <c r="J429" s="695"/>
      <c r="K429" s="695"/>
      <c r="L429" s="188" t="s">
        <v>433</v>
      </c>
      <c r="M429" s="189">
        <v>1516594.49</v>
      </c>
      <c r="N429" s="189">
        <v>1516594.49</v>
      </c>
      <c r="O429" s="189">
        <v>1516594.49</v>
      </c>
      <c r="P429" s="188" t="s">
        <v>633</v>
      </c>
    </row>
    <row r="430" spans="1:21" ht="15" customHeight="1" outlineLevel="1">
      <c r="A430" s="167" t="s">
        <v>632</v>
      </c>
      <c r="B430" s="169">
        <v>18651</v>
      </c>
      <c r="C430" s="169">
        <v>18651</v>
      </c>
      <c r="D430" s="169">
        <v>18651</v>
      </c>
      <c r="E430" s="193"/>
      <c r="F430" s="187"/>
      <c r="G430" s="184"/>
      <c r="H430" s="694" t="s">
        <v>483</v>
      </c>
      <c r="I430" s="695"/>
      <c r="J430" s="695"/>
      <c r="K430" s="695"/>
      <c r="L430" s="188" t="s">
        <v>433</v>
      </c>
      <c r="M430" s="189">
        <v>634376.18000000005</v>
      </c>
      <c r="N430" s="189">
        <v>634376.18000000005</v>
      </c>
      <c r="O430" s="189">
        <v>634376.18000000005</v>
      </c>
      <c r="P430" s="188" t="s">
        <v>633</v>
      </c>
    </row>
    <row r="431" spans="1:21" ht="15" customHeight="1" outlineLevel="1">
      <c r="A431" s="167" t="s">
        <v>634</v>
      </c>
      <c r="B431" s="169">
        <v>19988</v>
      </c>
      <c r="C431" s="169">
        <v>19988</v>
      </c>
      <c r="D431" s="169">
        <v>19988</v>
      </c>
      <c r="E431" s="186"/>
      <c r="F431" s="187"/>
      <c r="G431" s="184"/>
      <c r="H431" s="694" t="s">
        <v>486</v>
      </c>
      <c r="I431" s="695"/>
      <c r="J431" s="695"/>
      <c r="K431" s="695"/>
      <c r="L431" s="188" t="s">
        <v>433</v>
      </c>
      <c r="M431" s="189">
        <v>74589.509999999995</v>
      </c>
      <c r="N431" s="189">
        <v>74589.509999999995</v>
      </c>
      <c r="O431" s="189">
        <v>74589.509999999995</v>
      </c>
      <c r="P431" s="188" t="s">
        <v>633</v>
      </c>
    </row>
    <row r="432" spans="1:21" outlineLevel="1">
      <c r="A432" s="194"/>
      <c r="B432" s="194"/>
      <c r="C432" s="194"/>
      <c r="D432" s="194"/>
      <c r="E432" s="195"/>
      <c r="F432" s="196"/>
      <c r="G432" s="197"/>
      <c r="H432" s="694" t="s">
        <v>543</v>
      </c>
      <c r="I432" s="695"/>
      <c r="J432" s="695"/>
      <c r="K432" s="695"/>
      <c r="L432" s="188" t="s">
        <v>433</v>
      </c>
      <c r="M432" s="189">
        <v>107635</v>
      </c>
      <c r="N432" s="189">
        <v>107635</v>
      </c>
      <c r="O432" s="189">
        <v>107635</v>
      </c>
      <c r="P432" s="188" t="s">
        <v>633</v>
      </c>
    </row>
    <row r="433" spans="1:16" outlineLevel="1">
      <c r="A433" s="198" t="s">
        <v>635</v>
      </c>
      <c r="B433" s="161" t="s">
        <v>623</v>
      </c>
      <c r="C433" s="161" t="s">
        <v>308</v>
      </c>
      <c r="D433" s="161" t="s">
        <v>6</v>
      </c>
      <c r="E433" s="186"/>
      <c r="F433" s="187"/>
      <c r="G433" s="184"/>
      <c r="H433" s="694" t="s">
        <v>540</v>
      </c>
      <c r="I433" s="695"/>
      <c r="J433" s="695"/>
      <c r="K433" s="695"/>
      <c r="L433" s="188" t="s">
        <v>433</v>
      </c>
      <c r="M433" s="189">
        <v>1463438.55</v>
      </c>
      <c r="N433" s="189">
        <v>1463438.55</v>
      </c>
      <c r="O433" s="189">
        <v>1463438.55</v>
      </c>
      <c r="P433" s="188" t="s">
        <v>633</v>
      </c>
    </row>
    <row r="434" spans="1:16" ht="15" customHeight="1" outlineLevel="1">
      <c r="A434" s="199" t="s">
        <v>636</v>
      </c>
      <c r="B434" s="169">
        <v>177317982.14399999</v>
      </c>
      <c r="C434" s="169">
        <v>177317982.14399999</v>
      </c>
      <c r="D434" s="169">
        <v>177317982.14399999</v>
      </c>
      <c r="E434" s="200"/>
      <c r="F434" s="187"/>
      <c r="G434" s="184"/>
      <c r="H434" s="694" t="s">
        <v>546</v>
      </c>
      <c r="I434" s="695"/>
      <c r="J434" s="695"/>
      <c r="K434" s="695"/>
      <c r="L434" s="188" t="s">
        <v>433</v>
      </c>
      <c r="M434" s="189">
        <v>81787.679999999993</v>
      </c>
      <c r="N434" s="189">
        <v>81787.679999999993</v>
      </c>
      <c r="O434" s="189">
        <v>81787.679999999993</v>
      </c>
      <c r="P434" s="188" t="s">
        <v>633</v>
      </c>
    </row>
    <row r="435" spans="1:16" ht="15" customHeight="1" outlineLevel="1">
      <c r="A435" s="199" t="s">
        <v>637</v>
      </c>
      <c r="B435" s="169">
        <v>193930788.257</v>
      </c>
      <c r="C435" s="169">
        <v>193930788.257</v>
      </c>
      <c r="D435" s="201">
        <v>193930788.257</v>
      </c>
      <c r="E435" s="200"/>
      <c r="F435" s="187"/>
      <c r="G435" s="184"/>
      <c r="H435" s="694" t="s">
        <v>549</v>
      </c>
      <c r="I435" s="695"/>
      <c r="J435" s="695"/>
      <c r="K435" s="695"/>
      <c r="L435" s="188" t="s">
        <v>433</v>
      </c>
      <c r="M435" s="189">
        <v>112848.72</v>
      </c>
      <c r="N435" s="189">
        <v>112848.72</v>
      </c>
      <c r="O435" s="189">
        <v>112848.72</v>
      </c>
      <c r="P435" s="188" t="s">
        <v>633</v>
      </c>
    </row>
    <row r="436" spans="1:16" ht="15" customHeight="1" outlineLevel="1">
      <c r="A436" s="202" t="s">
        <v>638</v>
      </c>
      <c r="B436" s="203">
        <v>175699019.84999999</v>
      </c>
      <c r="C436" s="203">
        <v>175699019.84999999</v>
      </c>
      <c r="D436" s="25">
        <v>175699019.84999999</v>
      </c>
      <c r="E436" s="204"/>
      <c r="F436" s="187"/>
      <c r="G436" s="184"/>
      <c r="H436" s="694" t="s">
        <v>640</v>
      </c>
      <c r="I436" s="695"/>
      <c r="J436" s="695"/>
      <c r="K436" s="695"/>
      <c r="L436" s="188" t="s">
        <v>422</v>
      </c>
      <c r="M436" s="189">
        <v>1320278.3999999999</v>
      </c>
      <c r="N436" s="189">
        <v>1320278.3999999999</v>
      </c>
      <c r="O436" s="189">
        <v>1320278.3999999999</v>
      </c>
      <c r="P436" s="188" t="s">
        <v>633</v>
      </c>
    </row>
    <row r="437" spans="1:16" ht="15" customHeight="1" outlineLevel="1">
      <c r="A437" s="202" t="s">
        <v>639</v>
      </c>
      <c r="B437" s="205">
        <v>1.167</v>
      </c>
      <c r="C437" s="205">
        <v>1.167</v>
      </c>
      <c r="D437" s="206">
        <v>1.167</v>
      </c>
      <c r="E437" s="204"/>
      <c r="F437" s="187"/>
      <c r="G437" s="184"/>
      <c r="H437" s="694" t="s">
        <v>465</v>
      </c>
      <c r="I437" s="695"/>
      <c r="J437" s="695"/>
      <c r="K437" s="695"/>
      <c r="L437" s="188" t="s">
        <v>422</v>
      </c>
      <c r="M437" s="189">
        <v>492</v>
      </c>
      <c r="N437" s="189">
        <v>492</v>
      </c>
      <c r="O437" s="189">
        <v>492</v>
      </c>
      <c r="P437" s="188" t="s">
        <v>633</v>
      </c>
    </row>
    <row r="438" spans="1:16" outlineLevel="1">
      <c r="A438" s="207"/>
      <c r="B438" s="208"/>
      <c r="C438" s="208"/>
      <c r="D438" s="209"/>
      <c r="E438" s="210"/>
      <c r="F438" s="187"/>
      <c r="G438" s="184"/>
      <c r="H438" s="694" t="s">
        <v>529</v>
      </c>
      <c r="I438" s="695"/>
      <c r="J438" s="695"/>
      <c r="K438" s="695"/>
      <c r="L438" s="188" t="s">
        <v>422</v>
      </c>
      <c r="M438" s="189">
        <v>774.9</v>
      </c>
      <c r="N438" s="189">
        <v>774.9</v>
      </c>
      <c r="O438" s="189">
        <v>774.9</v>
      </c>
      <c r="P438" s="188" t="s">
        <v>633</v>
      </c>
    </row>
    <row r="439" spans="1:16" outlineLevel="1">
      <c r="A439" s="198" t="s">
        <v>641</v>
      </c>
      <c r="B439" s="211" t="s">
        <v>623</v>
      </c>
      <c r="C439" s="211" t="s">
        <v>308</v>
      </c>
      <c r="D439" s="211" t="s">
        <v>6</v>
      </c>
      <c r="E439" s="200"/>
      <c r="F439" s="187"/>
      <c r="G439" s="184"/>
      <c r="H439" s="694" t="s">
        <v>472</v>
      </c>
      <c r="I439" s="695"/>
      <c r="J439" s="695"/>
      <c r="K439" s="695"/>
      <c r="L439" s="188" t="s">
        <v>474</v>
      </c>
      <c r="M439" s="189">
        <v>1056995.1200000001</v>
      </c>
      <c r="N439" s="189">
        <v>1056995.1200000001</v>
      </c>
      <c r="O439" s="189">
        <v>1056995.1200000001</v>
      </c>
      <c r="P439" s="188" t="s">
        <v>633</v>
      </c>
    </row>
    <row r="440" spans="1:16" ht="15" customHeight="1" outlineLevel="1">
      <c r="A440" s="212" t="s">
        <v>642</v>
      </c>
      <c r="B440" s="689">
        <v>1.1100000000000001</v>
      </c>
      <c r="C440" s="690"/>
      <c r="D440" s="691"/>
      <c r="E440" s="204"/>
      <c r="F440" s="187"/>
      <c r="G440" s="184"/>
      <c r="H440" s="694" t="s">
        <v>476</v>
      </c>
      <c r="I440" s="695"/>
      <c r="J440" s="695"/>
      <c r="K440" s="695"/>
      <c r="L440" s="188" t="s">
        <v>474</v>
      </c>
      <c r="M440" s="189">
        <v>415674.72</v>
      </c>
      <c r="N440" s="189">
        <v>415674.72</v>
      </c>
      <c r="O440" s="189">
        <v>415674.72</v>
      </c>
      <c r="P440" s="188" t="s">
        <v>633</v>
      </c>
    </row>
    <row r="441" spans="1:16" ht="15" customHeight="1" outlineLevel="1">
      <c r="A441" s="212" t="s">
        <v>643</v>
      </c>
      <c r="B441" s="689">
        <v>0.05</v>
      </c>
      <c r="C441" s="690"/>
      <c r="D441" s="691"/>
      <c r="E441" s="213"/>
      <c r="F441" s="214"/>
      <c r="G441" s="197"/>
      <c r="H441" s="694" t="s">
        <v>431</v>
      </c>
      <c r="I441" s="695"/>
      <c r="J441" s="695"/>
      <c r="K441" s="695"/>
      <c r="L441" s="188" t="s">
        <v>433</v>
      </c>
      <c r="M441" s="189">
        <v>13271.04</v>
      </c>
      <c r="N441" s="189">
        <v>13271.04</v>
      </c>
      <c r="O441" s="189">
        <v>13271.04</v>
      </c>
      <c r="P441" s="188" t="s">
        <v>275</v>
      </c>
    </row>
    <row r="442" spans="1:16" ht="15" customHeight="1" outlineLevel="1">
      <c r="A442" s="212" t="s">
        <v>644</v>
      </c>
      <c r="B442" s="689">
        <v>1.06</v>
      </c>
      <c r="C442" s="690"/>
      <c r="D442" s="691"/>
      <c r="E442" s="215"/>
      <c r="F442" s="216"/>
      <c r="G442" s="197"/>
      <c r="H442" s="694" t="s">
        <v>573</v>
      </c>
      <c r="I442" s="695"/>
      <c r="J442" s="695"/>
      <c r="K442" s="695"/>
      <c r="L442" s="188" t="s">
        <v>422</v>
      </c>
      <c r="M442" s="189">
        <v>1002732.61</v>
      </c>
      <c r="N442" s="189">
        <v>1002732.61</v>
      </c>
      <c r="O442" s="189">
        <v>1002732.61</v>
      </c>
      <c r="P442" s="188" t="s">
        <v>275</v>
      </c>
    </row>
    <row r="443" spans="1:16" outlineLevel="1">
      <c r="A443" s="697"/>
      <c r="B443" s="698"/>
      <c r="C443" s="698"/>
      <c r="D443" s="699"/>
      <c r="E443" s="186"/>
      <c r="F443" s="187"/>
      <c r="G443" s="184"/>
      <c r="H443" s="694" t="s">
        <v>585</v>
      </c>
      <c r="I443" s="695"/>
      <c r="J443" s="695"/>
      <c r="K443" s="695"/>
      <c r="L443" s="188" t="s">
        <v>422</v>
      </c>
      <c r="M443" s="189">
        <v>3958161.12</v>
      </c>
      <c r="N443" s="189">
        <v>3958161.12</v>
      </c>
      <c r="O443" s="189">
        <v>3958161.12</v>
      </c>
      <c r="P443" s="188" t="s">
        <v>646</v>
      </c>
    </row>
    <row r="444" spans="1:16" outlineLevel="1">
      <c r="A444" s="217" t="s">
        <v>645</v>
      </c>
      <c r="B444" s="211" t="s">
        <v>623</v>
      </c>
      <c r="C444" s="211" t="s">
        <v>308</v>
      </c>
      <c r="D444" s="211" t="s">
        <v>6</v>
      </c>
      <c r="E444" s="218"/>
      <c r="F444" s="219"/>
      <c r="G444" s="184"/>
      <c r="H444" s="694" t="s">
        <v>586</v>
      </c>
      <c r="I444" s="695"/>
      <c r="J444" s="695"/>
      <c r="K444" s="695"/>
      <c r="L444" s="188" t="s">
        <v>422</v>
      </c>
      <c r="M444" s="189">
        <v>117011.5</v>
      </c>
      <c r="N444" s="189">
        <v>117011.5</v>
      </c>
      <c r="O444" s="189">
        <v>117011.5</v>
      </c>
      <c r="P444" s="188" t="s">
        <v>646</v>
      </c>
    </row>
    <row r="445" spans="1:16" ht="15" customHeight="1" outlineLevel="1">
      <c r="A445" s="220" t="s">
        <v>647</v>
      </c>
      <c r="B445" s="221">
        <v>93142557.432999998</v>
      </c>
      <c r="C445" s="221">
        <v>93142557.432999998</v>
      </c>
      <c r="D445" s="221">
        <v>93142557.432999998</v>
      </c>
      <c r="E445" s="222"/>
      <c r="F445" s="223"/>
      <c r="G445" s="184"/>
      <c r="H445" s="694" t="s">
        <v>2013</v>
      </c>
      <c r="I445" s="695"/>
      <c r="J445" s="695"/>
      <c r="K445" s="695"/>
      <c r="L445" s="188" t="s">
        <v>422</v>
      </c>
      <c r="M445" s="189">
        <v>45104.4</v>
      </c>
      <c r="N445" s="189">
        <v>45104.4</v>
      </c>
      <c r="O445" s="189">
        <v>45104.4</v>
      </c>
      <c r="P445" s="188" t="s">
        <v>275</v>
      </c>
    </row>
    <row r="446" spans="1:16" outlineLevel="1">
      <c r="A446" s="224" t="s">
        <v>648</v>
      </c>
      <c r="B446" s="677">
        <v>1</v>
      </c>
      <c r="C446" s="678"/>
      <c r="D446" s="679"/>
      <c r="E446" s="686" t="s">
        <v>649</v>
      </c>
      <c r="F446" s="680"/>
      <c r="G446" s="184"/>
      <c r="H446" s="694" t="s">
        <v>567</v>
      </c>
      <c r="I446" s="695"/>
      <c r="J446" s="695"/>
      <c r="K446" s="695"/>
      <c r="L446" s="188" t="s">
        <v>422</v>
      </c>
      <c r="M446" s="189">
        <v>4933.95</v>
      </c>
      <c r="N446" s="189">
        <v>4933.95</v>
      </c>
      <c r="O446" s="189">
        <v>4933.95</v>
      </c>
      <c r="P446" s="188" t="s">
        <v>275</v>
      </c>
    </row>
    <row r="447" spans="1:16" ht="15" customHeight="1" outlineLevel="1">
      <c r="A447" s="224" t="s">
        <v>650</v>
      </c>
      <c r="B447" s="226">
        <v>1.2130000000000001</v>
      </c>
      <c r="C447" s="226">
        <v>1.2130000000000001</v>
      </c>
      <c r="D447" s="226">
        <v>1.2130000000000001</v>
      </c>
      <c r="E447" s="686"/>
      <c r="F447" s="680"/>
      <c r="G447" s="184"/>
      <c r="H447" s="694" t="s">
        <v>572</v>
      </c>
      <c r="I447" s="695"/>
      <c r="J447" s="695"/>
      <c r="K447" s="695"/>
      <c r="L447" s="188" t="s">
        <v>422</v>
      </c>
      <c r="M447" s="189">
        <v>37633.440000000002</v>
      </c>
      <c r="N447" s="189">
        <v>37633.440000000002</v>
      </c>
      <c r="O447" s="189">
        <v>37633.440000000002</v>
      </c>
      <c r="P447" s="188" t="s">
        <v>275</v>
      </c>
    </row>
    <row r="448" spans="1:16" ht="15" customHeight="1" outlineLevel="1">
      <c r="A448" s="224" t="s">
        <v>651</v>
      </c>
      <c r="B448" s="703">
        <v>1.1950000000000001</v>
      </c>
      <c r="C448" s="704"/>
      <c r="D448" s="705"/>
      <c r="E448" s="227"/>
      <c r="F448" s="681"/>
      <c r="G448" s="184"/>
      <c r="H448" s="694" t="s">
        <v>570</v>
      </c>
      <c r="I448" s="695"/>
      <c r="J448" s="695"/>
      <c r="K448" s="695"/>
      <c r="L448" s="188" t="s">
        <v>422</v>
      </c>
      <c r="M448" s="189">
        <v>969</v>
      </c>
      <c r="N448" s="189">
        <v>969</v>
      </c>
      <c r="O448" s="189">
        <v>969</v>
      </c>
      <c r="P448" s="188" t="s">
        <v>275</v>
      </c>
    </row>
    <row r="449" spans="1:16" ht="15" customHeight="1" outlineLevel="1">
      <c r="A449" s="224" t="s">
        <v>652</v>
      </c>
      <c r="B449" s="228">
        <v>93142557.432999998</v>
      </c>
      <c r="C449" s="228">
        <v>93142557.432999998</v>
      </c>
      <c r="D449" s="228">
        <v>93142557.432999998</v>
      </c>
      <c r="E449" s="684"/>
      <c r="F449" s="682"/>
      <c r="G449" s="184"/>
      <c r="H449" s="694" t="s">
        <v>614</v>
      </c>
      <c r="I449" s="695"/>
      <c r="J449" s="695"/>
      <c r="K449" s="695"/>
      <c r="L449" s="188" t="s">
        <v>616</v>
      </c>
      <c r="M449" s="189">
        <v>6094117.9900000002</v>
      </c>
      <c r="N449" s="189">
        <v>6094117.9900000002</v>
      </c>
      <c r="O449" s="189">
        <v>6094117.9900000002</v>
      </c>
      <c r="P449" s="188" t="s">
        <v>275</v>
      </c>
    </row>
    <row r="450" spans="1:16" ht="15" customHeight="1" outlineLevel="1">
      <c r="A450" s="220" t="s">
        <v>653</v>
      </c>
      <c r="B450" s="221">
        <v>78661766.422000006</v>
      </c>
      <c r="C450" s="221">
        <v>78661766.422000006</v>
      </c>
      <c r="D450" s="221">
        <v>78661766.422000006</v>
      </c>
      <c r="E450" s="685"/>
      <c r="F450" s="683"/>
      <c r="G450" s="184"/>
      <c r="H450" s="694" t="s">
        <v>618</v>
      </c>
      <c r="I450" s="695"/>
      <c r="J450" s="695"/>
      <c r="K450" s="695"/>
      <c r="L450" s="188" t="s">
        <v>616</v>
      </c>
      <c r="M450" s="189">
        <v>4727737.5199999996</v>
      </c>
      <c r="N450" s="189">
        <v>4727737.5199999996</v>
      </c>
      <c r="O450" s="189">
        <v>4727737.5199999996</v>
      </c>
      <c r="P450" s="188" t="s">
        <v>275</v>
      </c>
    </row>
    <row r="451" spans="1:16" outlineLevel="1">
      <c r="A451" s="700"/>
      <c r="B451" s="701"/>
      <c r="C451" s="701"/>
      <c r="D451" s="702"/>
      <c r="E451" s="186"/>
      <c r="F451" s="187"/>
      <c r="G451" s="184"/>
      <c r="H451" s="694" t="s">
        <v>406</v>
      </c>
      <c r="I451" s="695"/>
      <c r="J451" s="695"/>
      <c r="K451" s="695"/>
      <c r="L451" s="188" t="s">
        <v>384</v>
      </c>
      <c r="M451" s="189">
        <v>0</v>
      </c>
      <c r="N451" s="189">
        <v>0</v>
      </c>
      <c r="O451" s="189">
        <v>0</v>
      </c>
      <c r="P451" s="188" t="s">
        <v>275</v>
      </c>
    </row>
    <row r="452" spans="1:16" outlineLevel="1">
      <c r="A452" s="217" t="s">
        <v>654</v>
      </c>
      <c r="B452" s="211" t="s">
        <v>623</v>
      </c>
      <c r="C452" s="211" t="s">
        <v>308</v>
      </c>
      <c r="D452" s="211" t="s">
        <v>6</v>
      </c>
      <c r="E452" s="218"/>
      <c r="F452" s="219"/>
      <c r="G452" s="184"/>
      <c r="H452" s="694" t="s">
        <v>424</v>
      </c>
      <c r="I452" s="695"/>
      <c r="J452" s="695"/>
      <c r="K452" s="695"/>
      <c r="L452" s="188" t="s">
        <v>426</v>
      </c>
      <c r="M452" s="189">
        <v>1673215.98</v>
      </c>
      <c r="N452" s="189">
        <v>1673215.98</v>
      </c>
      <c r="O452" s="189">
        <v>1673215.98</v>
      </c>
      <c r="P452" s="188" t="s">
        <v>275</v>
      </c>
    </row>
    <row r="453" spans="1:16" ht="18" outlineLevel="1">
      <c r="A453" s="229" t="s">
        <v>655</v>
      </c>
      <c r="B453" s="221">
        <v>120521423.889</v>
      </c>
      <c r="C453" s="221">
        <v>120521423.889</v>
      </c>
      <c r="D453" s="221">
        <v>120521423.889</v>
      </c>
      <c r="E453" s="222"/>
      <c r="F453" s="223"/>
      <c r="G453" s="184"/>
      <c r="H453" s="694" t="s">
        <v>656</v>
      </c>
      <c r="I453" s="695"/>
      <c r="J453" s="695"/>
      <c r="K453" s="695"/>
      <c r="L453" s="188" t="s">
        <v>419</v>
      </c>
      <c r="M453" s="189">
        <v>662642.24</v>
      </c>
      <c r="N453" s="189">
        <v>662642.24</v>
      </c>
      <c r="O453" s="189">
        <v>662642.24</v>
      </c>
      <c r="P453" s="188" t="s">
        <v>275</v>
      </c>
    </row>
    <row r="454" spans="1:16" outlineLevel="1">
      <c r="A454" s="230" t="s">
        <v>648</v>
      </c>
      <c r="B454" s="677">
        <v>1</v>
      </c>
      <c r="C454" s="678"/>
      <c r="D454" s="679"/>
      <c r="E454" s="686" t="s">
        <v>649</v>
      </c>
      <c r="F454" s="680"/>
      <c r="G454" s="184"/>
      <c r="H454" s="694" t="s">
        <v>382</v>
      </c>
      <c r="I454" s="695"/>
      <c r="J454" s="695"/>
      <c r="K454" s="695"/>
      <c r="L454" s="188" t="s">
        <v>384</v>
      </c>
      <c r="M454" s="189">
        <v>76967.679999999993</v>
      </c>
      <c r="N454" s="189">
        <v>76967.679999999993</v>
      </c>
      <c r="O454" s="189">
        <v>76967.679999999993</v>
      </c>
      <c r="P454" s="188" t="s">
        <v>275</v>
      </c>
    </row>
    <row r="455" spans="1:16" ht="15" customHeight="1" outlineLevel="1">
      <c r="A455" s="230" t="s">
        <v>657</v>
      </c>
      <c r="B455" s="226">
        <v>1.218</v>
      </c>
      <c r="C455" s="226">
        <v>1.218</v>
      </c>
      <c r="D455" s="226">
        <v>1.218</v>
      </c>
      <c r="E455" s="686"/>
      <c r="F455" s="680"/>
      <c r="G455" s="184"/>
      <c r="H455" s="694" t="s">
        <v>658</v>
      </c>
      <c r="I455" s="695"/>
      <c r="J455" s="695"/>
      <c r="K455" s="695"/>
      <c r="L455" s="188" t="s">
        <v>384</v>
      </c>
      <c r="M455" s="189">
        <v>0</v>
      </c>
      <c r="N455" s="189">
        <v>0</v>
      </c>
      <c r="O455" s="189">
        <v>0</v>
      </c>
      <c r="P455" s="188" t="s">
        <v>275</v>
      </c>
    </row>
    <row r="456" spans="1:16" ht="15" customHeight="1" outlineLevel="1">
      <c r="A456" s="230" t="s">
        <v>659</v>
      </c>
      <c r="B456" s="703">
        <v>1.145</v>
      </c>
      <c r="C456" s="704"/>
      <c r="D456" s="705"/>
      <c r="E456" s="231"/>
      <c r="F456" s="682"/>
      <c r="G456" s="184"/>
      <c r="H456" s="694" t="s">
        <v>398</v>
      </c>
      <c r="I456" s="695"/>
      <c r="J456" s="695"/>
      <c r="K456" s="695"/>
      <c r="L456" s="188" t="s">
        <v>384</v>
      </c>
      <c r="M456" s="189">
        <v>0</v>
      </c>
      <c r="N456" s="189">
        <v>0</v>
      </c>
      <c r="O456" s="189">
        <v>0</v>
      </c>
      <c r="P456" s="188" t="s">
        <v>275</v>
      </c>
    </row>
    <row r="457" spans="1:16" ht="15" customHeight="1" outlineLevel="1">
      <c r="A457" s="230" t="s">
        <v>660</v>
      </c>
      <c r="B457" s="228">
        <v>120521423.889</v>
      </c>
      <c r="C457" s="228">
        <v>120521423.889</v>
      </c>
      <c r="D457" s="228">
        <v>120521423.889</v>
      </c>
      <c r="E457" s="687"/>
      <c r="F457" s="682"/>
      <c r="G457" s="184"/>
      <c r="H457" s="694" t="s">
        <v>401</v>
      </c>
      <c r="I457" s="695"/>
      <c r="J457" s="695"/>
      <c r="K457" s="695"/>
      <c r="L457" s="188" t="s">
        <v>384</v>
      </c>
      <c r="M457" s="189">
        <v>0</v>
      </c>
      <c r="N457" s="189">
        <v>0</v>
      </c>
      <c r="O457" s="189">
        <v>0</v>
      </c>
      <c r="P457" s="188" t="s">
        <v>275</v>
      </c>
    </row>
    <row r="458" spans="1:16" ht="15" customHeight="1" outlineLevel="1">
      <c r="A458" s="232" t="s">
        <v>661</v>
      </c>
      <c r="B458" s="221">
        <v>98656215.722000003</v>
      </c>
      <c r="C458" s="221">
        <v>98656215.722000003</v>
      </c>
      <c r="D458" s="221">
        <v>98656215.722000003</v>
      </c>
      <c r="E458" s="685"/>
      <c r="F458" s="683"/>
      <c r="G458" s="184"/>
      <c r="H458" s="694" t="s">
        <v>437</v>
      </c>
      <c r="I458" s="695"/>
      <c r="J458" s="695"/>
      <c r="K458" s="695"/>
      <c r="L458" s="188" t="s">
        <v>384</v>
      </c>
      <c r="M458" s="189">
        <v>0</v>
      </c>
      <c r="N458" s="189">
        <v>0</v>
      </c>
      <c r="O458" s="189">
        <v>0</v>
      </c>
      <c r="P458" s="188" t="s">
        <v>275</v>
      </c>
    </row>
    <row r="459" spans="1:16" outlineLevel="1">
      <c r="A459" s="700"/>
      <c r="B459" s="701"/>
      <c r="C459" s="701"/>
      <c r="D459" s="702"/>
      <c r="E459" s="186"/>
      <c r="F459" s="187"/>
      <c r="G459" s="184"/>
      <c r="H459" s="694" t="s">
        <v>408</v>
      </c>
      <c r="I459" s="695"/>
      <c r="J459" s="695"/>
      <c r="K459" s="695"/>
      <c r="L459" s="188" t="s">
        <v>384</v>
      </c>
      <c r="M459" s="189">
        <v>0</v>
      </c>
      <c r="N459" s="189">
        <v>0</v>
      </c>
      <c r="O459" s="189">
        <v>0</v>
      </c>
      <c r="P459" s="188" t="s">
        <v>275</v>
      </c>
    </row>
    <row r="460" spans="1:16" outlineLevel="1">
      <c r="A460" s="217" t="s">
        <v>662</v>
      </c>
      <c r="B460" s="161" t="s">
        <v>623</v>
      </c>
      <c r="C460" s="161" t="s">
        <v>308</v>
      </c>
      <c r="D460" s="161" t="s">
        <v>6</v>
      </c>
      <c r="E460" s="200"/>
      <c r="F460" s="187"/>
      <c r="G460" s="184"/>
      <c r="H460" s="694" t="s">
        <v>411</v>
      </c>
      <c r="I460" s="695"/>
      <c r="J460" s="695"/>
      <c r="K460" s="695"/>
      <c r="L460" s="188" t="s">
        <v>384</v>
      </c>
      <c r="M460" s="189">
        <v>0</v>
      </c>
      <c r="N460" s="189">
        <v>0</v>
      </c>
      <c r="O460" s="189">
        <v>0</v>
      </c>
      <c r="P460" s="188" t="s">
        <v>275</v>
      </c>
    </row>
    <row r="461" spans="1:16" ht="20.25" outlineLevel="1">
      <c r="A461" s="233" t="s">
        <v>663</v>
      </c>
      <c r="B461" s="234">
        <v>1.077</v>
      </c>
      <c r="C461" s="235">
        <v>1.077</v>
      </c>
      <c r="D461" s="235">
        <v>1.077</v>
      </c>
      <c r="E461" s="236"/>
      <c r="F461" s="187"/>
      <c r="G461" s="184"/>
      <c r="H461" s="694" t="s">
        <v>412</v>
      </c>
      <c r="I461" s="695"/>
      <c r="J461" s="695"/>
      <c r="K461" s="695"/>
      <c r="L461" s="188" t="s">
        <v>384</v>
      </c>
      <c r="M461" s="189">
        <v>655.36</v>
      </c>
      <c r="N461" s="189">
        <v>655.36</v>
      </c>
      <c r="O461" s="189">
        <v>655.36</v>
      </c>
      <c r="P461" s="188" t="s">
        <v>275</v>
      </c>
    </row>
    <row r="462" spans="1:16" ht="15" customHeight="1" outlineLevel="1">
      <c r="A462" s="237" t="s">
        <v>664</v>
      </c>
      <c r="B462" s="234">
        <v>0.11700000000000001</v>
      </c>
      <c r="C462" s="235">
        <v>0.11700000000000001</v>
      </c>
      <c r="D462" s="235">
        <v>0.11700000000000001</v>
      </c>
      <c r="E462" s="238"/>
      <c r="F462" s="187"/>
      <c r="G462" s="184"/>
      <c r="H462" s="694" t="s">
        <v>415</v>
      </c>
      <c r="I462" s="695"/>
      <c r="J462" s="695"/>
      <c r="K462" s="695"/>
      <c r="L462" s="188" t="s">
        <v>384</v>
      </c>
      <c r="M462" s="189">
        <v>77004.800000000003</v>
      </c>
      <c r="N462" s="189">
        <v>77004.800000000003</v>
      </c>
      <c r="O462" s="189">
        <v>77004.800000000003</v>
      </c>
      <c r="P462" s="188" t="s">
        <v>275</v>
      </c>
    </row>
    <row r="463" spans="1:16" ht="15" customHeight="1" outlineLevel="1">
      <c r="A463" s="237" t="s">
        <v>665</v>
      </c>
      <c r="B463" s="234">
        <v>1.077</v>
      </c>
      <c r="C463" s="235">
        <v>1.077</v>
      </c>
      <c r="D463" s="239">
        <v>1.077</v>
      </c>
      <c r="E463" s="674" t="s">
        <v>666</v>
      </c>
      <c r="F463" s="240"/>
      <c r="G463" s="184"/>
      <c r="H463" s="694" t="s">
        <v>413</v>
      </c>
      <c r="I463" s="695"/>
      <c r="J463" s="695"/>
      <c r="K463" s="695"/>
      <c r="L463" s="188" t="s">
        <v>384</v>
      </c>
      <c r="M463" s="189">
        <v>0</v>
      </c>
      <c r="N463" s="189">
        <v>0</v>
      </c>
      <c r="O463" s="189">
        <v>0</v>
      </c>
      <c r="P463" s="188" t="s">
        <v>275</v>
      </c>
    </row>
    <row r="464" spans="1:16" outlineLevel="1">
      <c r="A464" s="237" t="s">
        <v>648</v>
      </c>
      <c r="B464" s="671">
        <v>1</v>
      </c>
      <c r="C464" s="672"/>
      <c r="D464" s="673"/>
      <c r="E464" s="674"/>
      <c r="F464" s="240"/>
      <c r="G464" s="184"/>
      <c r="H464" s="694" t="s">
        <v>414</v>
      </c>
      <c r="I464" s="695"/>
      <c r="J464" s="695"/>
      <c r="K464" s="695"/>
      <c r="L464" s="188" t="s">
        <v>384</v>
      </c>
      <c r="M464" s="189">
        <v>0</v>
      </c>
      <c r="N464" s="189">
        <v>0</v>
      </c>
      <c r="O464" s="189">
        <v>0</v>
      </c>
      <c r="P464" s="188" t="s">
        <v>275</v>
      </c>
    </row>
    <row r="465" spans="1:16" outlineLevel="1">
      <c r="A465" s="237"/>
      <c r="B465" s="241"/>
      <c r="C465" s="242"/>
      <c r="D465" s="242"/>
      <c r="E465" s="243"/>
      <c r="F465" s="244"/>
      <c r="G465" s="184"/>
      <c r="H465" s="694" t="s">
        <v>416</v>
      </c>
      <c r="I465" s="695"/>
      <c r="J465" s="695"/>
      <c r="K465" s="695"/>
      <c r="L465" s="188" t="s">
        <v>384</v>
      </c>
      <c r="M465" s="189">
        <v>0</v>
      </c>
      <c r="N465" s="189">
        <v>0</v>
      </c>
      <c r="O465" s="189">
        <v>0</v>
      </c>
      <c r="P465" s="188" t="s">
        <v>275</v>
      </c>
    </row>
    <row r="466" spans="1:16" outlineLevel="1">
      <c r="A466" s="217" t="s">
        <v>667</v>
      </c>
      <c r="B466" s="211" t="s">
        <v>623</v>
      </c>
      <c r="C466" s="211" t="s">
        <v>308</v>
      </c>
      <c r="D466" s="211" t="s">
        <v>6</v>
      </c>
      <c r="E466" s="200"/>
      <c r="F466" s="187"/>
      <c r="G466" s="184"/>
      <c r="H466" s="694" t="s">
        <v>404</v>
      </c>
      <c r="I466" s="695"/>
      <c r="J466" s="695"/>
      <c r="K466" s="695"/>
      <c r="L466" s="188" t="s">
        <v>384</v>
      </c>
      <c r="M466" s="189">
        <v>0</v>
      </c>
      <c r="N466" s="189">
        <v>0</v>
      </c>
      <c r="O466" s="189">
        <v>0</v>
      </c>
      <c r="P466" s="188" t="s">
        <v>275</v>
      </c>
    </row>
    <row r="467" spans="1:16" ht="18.75" outlineLevel="1">
      <c r="A467" s="245" t="s">
        <v>668</v>
      </c>
      <c r="B467" s="246">
        <v>0.65700000000000003</v>
      </c>
      <c r="C467" s="246">
        <v>0.65700000000000003</v>
      </c>
      <c r="D467" s="246">
        <v>0.65700000000000003</v>
      </c>
      <c r="E467" s="204"/>
      <c r="F467" s="187"/>
      <c r="G467" s="184"/>
      <c r="H467" s="706" t="s">
        <v>670</v>
      </c>
      <c r="I467" s="707"/>
      <c r="J467" s="707"/>
      <c r="K467" s="707"/>
      <c r="L467" s="248"/>
      <c r="M467" s="249">
        <v>25508763.079999998</v>
      </c>
      <c r="N467" s="249">
        <v>25508763.079999998</v>
      </c>
      <c r="O467" s="249">
        <v>25508763.079999998</v>
      </c>
      <c r="P467" s="248"/>
    </row>
    <row r="468" spans="1:16" ht="15" customHeight="1" outlineLevel="1">
      <c r="A468" s="247" t="s">
        <v>669</v>
      </c>
      <c r="B468" s="246">
        <v>7.1999999999999995E-2</v>
      </c>
      <c r="C468" s="246">
        <v>7.1999999999999995E-2</v>
      </c>
      <c r="D468" s="246">
        <v>7.1999999999999995E-2</v>
      </c>
      <c r="E468" s="204"/>
      <c r="F468" s="187"/>
      <c r="G468" s="250"/>
    </row>
    <row r="469" spans="1:16" ht="15" customHeight="1" outlineLevel="1">
      <c r="A469" s="247" t="s">
        <v>671</v>
      </c>
      <c r="B469" s="246">
        <v>1.218</v>
      </c>
      <c r="C469" s="246">
        <v>1.218</v>
      </c>
      <c r="D469" s="246">
        <v>1.218</v>
      </c>
      <c r="E469" s="204"/>
      <c r="F469" s="187"/>
      <c r="G469" s="250"/>
    </row>
    <row r="470" spans="1:16" ht="15" customHeight="1" outlineLevel="1">
      <c r="A470" s="247" t="s">
        <v>672</v>
      </c>
      <c r="B470" s="246">
        <v>0.218</v>
      </c>
      <c r="C470" s="246">
        <v>0.218</v>
      </c>
      <c r="D470" s="246">
        <v>0.218</v>
      </c>
      <c r="E470" s="204"/>
      <c r="F470" s="251"/>
      <c r="G470" s="250"/>
    </row>
    <row r="471" spans="1:16" ht="15" customHeight="1" outlineLevel="1">
      <c r="A471" s="247" t="s">
        <v>673</v>
      </c>
      <c r="B471" s="246">
        <v>0.65700000000000003</v>
      </c>
      <c r="C471" s="246">
        <v>0.65700000000000003</v>
      </c>
      <c r="D471" s="246">
        <v>0.65700000000000003</v>
      </c>
      <c r="E471" s="204"/>
      <c r="F471" s="187"/>
      <c r="G471" s="250"/>
    </row>
    <row r="472" spans="1:16" outlineLevel="1">
      <c r="A472" s="252"/>
      <c r="B472" s="253"/>
      <c r="C472" s="253"/>
      <c r="D472" s="253"/>
      <c r="E472" s="254"/>
      <c r="F472" s="255"/>
      <c r="G472" s="250"/>
    </row>
    <row r="473" spans="1:16" outlineLevel="1">
      <c r="A473" s="217" t="s">
        <v>674</v>
      </c>
      <c r="B473" s="211" t="s">
        <v>623</v>
      </c>
      <c r="C473" s="211" t="s">
        <v>308</v>
      </c>
      <c r="D473" s="211" t="s">
        <v>6</v>
      </c>
      <c r="E473" s="200"/>
      <c r="F473" s="187"/>
      <c r="G473" s="250"/>
    </row>
    <row r="474" spans="1:16" ht="18">
      <c r="A474" s="256" t="s">
        <v>675</v>
      </c>
      <c r="B474" s="221">
        <v>213663981.322</v>
      </c>
      <c r="C474" s="221">
        <v>213663981.322</v>
      </c>
      <c r="D474" s="221">
        <v>213663981.322</v>
      </c>
      <c r="E474" s="204"/>
      <c r="F474" s="257"/>
      <c r="G474" s="250"/>
    </row>
    <row r="475" spans="1:16" ht="15" customHeight="1">
      <c r="A475" s="230" t="s">
        <v>676</v>
      </c>
      <c r="B475" s="221">
        <v>213663981.322</v>
      </c>
      <c r="C475" s="221">
        <v>213663981.322</v>
      </c>
      <c r="D475" s="221">
        <v>213663981.322</v>
      </c>
      <c r="E475" s="258"/>
      <c r="F475" s="688" t="s">
        <v>666</v>
      </c>
      <c r="G475" s="151"/>
    </row>
    <row r="476" spans="1:16" ht="15" customHeight="1">
      <c r="A476" s="259" t="s">
        <v>677</v>
      </c>
      <c r="B476" s="221">
        <v>205072555.86399999</v>
      </c>
      <c r="C476" s="221">
        <v>205072555.86399999</v>
      </c>
      <c r="D476" s="221">
        <v>205072555.86399999</v>
      </c>
      <c r="E476" s="260"/>
      <c r="F476" s="688"/>
      <c r="G476" s="151"/>
    </row>
    <row r="477" spans="1:16">
      <c r="A477" s="259" t="s">
        <v>678</v>
      </c>
      <c r="B477" s="677">
        <v>1</v>
      </c>
      <c r="C477" s="678"/>
      <c r="D477" s="679"/>
      <c r="E477" s="675" t="s">
        <v>649</v>
      </c>
      <c r="F477" s="261"/>
      <c r="G477" s="250"/>
    </row>
    <row r="478" spans="1:16">
      <c r="A478" s="259" t="s">
        <v>679</v>
      </c>
      <c r="B478" s="246">
        <v>1.216</v>
      </c>
      <c r="C478" s="246">
        <v>1.216</v>
      </c>
      <c r="D478" s="246">
        <v>1.216</v>
      </c>
      <c r="E478" s="676"/>
      <c r="F478" s="225"/>
      <c r="G478" s="250"/>
    </row>
    <row r="479" spans="1:16">
      <c r="A479" s="259"/>
      <c r="B479" s="262"/>
      <c r="C479" s="253"/>
      <c r="D479" s="253"/>
      <c r="E479" s="243"/>
      <c r="F479" s="263"/>
      <c r="G479" s="250"/>
    </row>
    <row r="480" spans="1:16">
      <c r="A480" s="264" t="s">
        <v>680</v>
      </c>
      <c r="B480" s="169">
        <v>26364161.184</v>
      </c>
      <c r="C480" s="169">
        <v>26364161.184</v>
      </c>
      <c r="D480" s="169">
        <v>26364161.184</v>
      </c>
      <c r="E480" s="265"/>
      <c r="F480" s="219"/>
      <c r="G480" s="250"/>
    </row>
    <row r="481" spans="1:7">
      <c r="A481" s="266"/>
      <c r="B481" s="267"/>
      <c r="C481" s="267"/>
      <c r="D481" s="268"/>
      <c r="E481" s="269"/>
      <c r="F481" s="270"/>
      <c r="G481" s="151"/>
    </row>
    <row r="482" spans="1:7">
      <c r="A482" s="217" t="s">
        <v>681</v>
      </c>
      <c r="B482" s="211" t="s">
        <v>623</v>
      </c>
      <c r="C482" s="211" t="s">
        <v>308</v>
      </c>
      <c r="D482" s="211" t="s">
        <v>6</v>
      </c>
      <c r="E482" s="271"/>
      <c r="F482" s="270"/>
      <c r="G482" s="151"/>
    </row>
    <row r="483" spans="1:7">
      <c r="A483" s="272" t="s">
        <v>682</v>
      </c>
      <c r="B483" s="221">
        <v>188565207</v>
      </c>
      <c r="C483" s="221">
        <v>188565207</v>
      </c>
      <c r="D483" s="221">
        <v>188565207</v>
      </c>
      <c r="E483" s="273"/>
      <c r="F483" s="274"/>
      <c r="G483" s="151"/>
    </row>
    <row r="484" spans="1:7" ht="15" customHeight="1">
      <c r="A484" s="272" t="s">
        <v>683</v>
      </c>
      <c r="B484" s="696">
        <v>0.08</v>
      </c>
      <c r="C484" s="696"/>
      <c r="D484" s="696"/>
      <c r="E484" s="269"/>
      <c r="F484" s="270"/>
      <c r="G484" s="151"/>
    </row>
    <row r="485" spans="1:7" ht="15" customHeight="1">
      <c r="A485" s="272" t="s">
        <v>684</v>
      </c>
      <c r="B485" s="696">
        <v>1.4999999999999999E-2</v>
      </c>
      <c r="C485" s="696"/>
      <c r="D485" s="696"/>
      <c r="E485" s="269"/>
      <c r="F485" s="270"/>
      <c r="G485" s="151"/>
    </row>
    <row r="486" spans="1:7" ht="15" customHeight="1">
      <c r="A486" s="272" t="s">
        <v>685</v>
      </c>
      <c r="B486" s="696">
        <v>1.4999999999999999E-2</v>
      </c>
      <c r="C486" s="696"/>
      <c r="D486" s="696"/>
      <c r="E486" s="151"/>
      <c r="F486" s="274"/>
      <c r="G486" s="151"/>
    </row>
    <row r="487" spans="1:7" ht="15" customHeight="1">
      <c r="A487" s="272" t="s">
        <v>686</v>
      </c>
      <c r="B487" s="696">
        <v>0.02</v>
      </c>
      <c r="C487" s="696"/>
      <c r="D487" s="696"/>
      <c r="E487" s="151"/>
      <c r="F487" s="274"/>
      <c r="G487" s="151"/>
    </row>
    <row r="488" spans="1:7" ht="15" customHeight="1">
      <c r="A488" s="272" t="s">
        <v>687</v>
      </c>
      <c r="B488" s="696">
        <v>0</v>
      </c>
      <c r="C488" s="696"/>
      <c r="D488" s="696"/>
      <c r="E488" s="151"/>
      <c r="F488" s="274"/>
      <c r="G488" s="151"/>
    </row>
    <row r="489" spans="1:7" ht="15" customHeight="1">
      <c r="A489" s="272" t="s">
        <v>688</v>
      </c>
      <c r="B489" s="696">
        <v>0.06</v>
      </c>
      <c r="C489" s="696"/>
      <c r="D489" s="696"/>
      <c r="E489" s="273"/>
      <c r="F489" s="274"/>
      <c r="G489" s="151"/>
    </row>
    <row r="490" spans="1:7">
      <c r="A490" s="272" t="s">
        <v>689</v>
      </c>
      <c r="B490" s="696">
        <v>0</v>
      </c>
      <c r="C490" s="696"/>
      <c r="D490" s="696"/>
      <c r="E490" s="275"/>
      <c r="F490" s="276"/>
      <c r="G490" s="151"/>
    </row>
  </sheetData>
  <mergeCells count="74">
    <mergeCell ref="H467:K467"/>
    <mergeCell ref="H462:K462"/>
    <mergeCell ref="H463:K463"/>
    <mergeCell ref="H464:K464"/>
    <mergeCell ref="H465:K465"/>
    <mergeCell ref="H466:K466"/>
    <mergeCell ref="H457:K457"/>
    <mergeCell ref="H458:K458"/>
    <mergeCell ref="H459:K459"/>
    <mergeCell ref="H460:K460"/>
    <mergeCell ref="H461:K461"/>
    <mergeCell ref="H452:K452"/>
    <mergeCell ref="H453:K453"/>
    <mergeCell ref="H454:K454"/>
    <mergeCell ref="H455:K455"/>
    <mergeCell ref="H456:K456"/>
    <mergeCell ref="H447:K447"/>
    <mergeCell ref="H448:K448"/>
    <mergeCell ref="H449:K449"/>
    <mergeCell ref="H450:K450"/>
    <mergeCell ref="H451:K451"/>
    <mergeCell ref="H442:K442"/>
    <mergeCell ref="H443:K443"/>
    <mergeCell ref="H444:K444"/>
    <mergeCell ref="H445:K445"/>
    <mergeCell ref="H446:K446"/>
    <mergeCell ref="H437:K437"/>
    <mergeCell ref="H438:K438"/>
    <mergeCell ref="H439:K439"/>
    <mergeCell ref="H440:K440"/>
    <mergeCell ref="H441:K441"/>
    <mergeCell ref="H432:K432"/>
    <mergeCell ref="H433:K433"/>
    <mergeCell ref="H434:K434"/>
    <mergeCell ref="H435:K435"/>
    <mergeCell ref="H436:K436"/>
    <mergeCell ref="B489:D489"/>
    <mergeCell ref="A459:D459"/>
    <mergeCell ref="B490:D490"/>
    <mergeCell ref="E446:E447"/>
    <mergeCell ref="B446:D446"/>
    <mergeCell ref="E454:E455"/>
    <mergeCell ref="B454:D454"/>
    <mergeCell ref="B484:D484"/>
    <mergeCell ref="E477:E478"/>
    <mergeCell ref="B477:D477"/>
    <mergeCell ref="B448:D448"/>
    <mergeCell ref="B485:D485"/>
    <mergeCell ref="B486:D486"/>
    <mergeCell ref="B456:D456"/>
    <mergeCell ref="E463:E464"/>
    <mergeCell ref="B464:D464"/>
    <mergeCell ref="B488:D488"/>
    <mergeCell ref="F454:F458"/>
    <mergeCell ref="E457:E458"/>
    <mergeCell ref="A443:D443"/>
    <mergeCell ref="A451:D451"/>
    <mergeCell ref="F475:F476"/>
    <mergeCell ref="B441:D441"/>
    <mergeCell ref="F2:J9"/>
    <mergeCell ref="B442:D442"/>
    <mergeCell ref="B487:D487"/>
    <mergeCell ref="F446:F450"/>
    <mergeCell ref="E449:E450"/>
    <mergeCell ref="B440:D440"/>
    <mergeCell ref="H423:K423"/>
    <mergeCell ref="H424:K424"/>
    <mergeCell ref="H425:K425"/>
    <mergeCell ref="H426:K426"/>
    <mergeCell ref="H427:K427"/>
    <mergeCell ref="H428:K428"/>
    <mergeCell ref="H429:K429"/>
    <mergeCell ref="H430:K430"/>
    <mergeCell ref="H431:K431"/>
  </mergeCells>
  <hyperlinks>
    <hyperlink ref="D4" location="'Rekapitulace'!B5" display="&lt;&lt;&lt; Zpět na rekapitulaci" xr:uid="{00000000-0004-0000-2200-000000000000}"/>
  </hyperlinks>
  <pageMargins left="0.7" right="0.7" top="0.78740157499999996" bottom="0.78740157499999996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14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2014</v>
      </c>
    </row>
    <row r="2" spans="1:10">
      <c r="A2" s="30" t="s">
        <v>0</v>
      </c>
      <c r="B2" s="31" t="s">
        <v>67</v>
      </c>
      <c r="F2" s="643" t="s">
        <v>691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445966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701</v>
      </c>
      <c r="B12" s="281" t="s">
        <v>702</v>
      </c>
      <c r="C12" s="281" t="s">
        <v>703</v>
      </c>
      <c r="D12" s="281" t="s">
        <v>704</v>
      </c>
      <c r="E12" s="282">
        <v>11145.1</v>
      </c>
      <c r="F12" s="283">
        <v>3</v>
      </c>
      <c r="G12" s="282">
        <v>33435.300000000003</v>
      </c>
      <c r="H12" s="283">
        <v>3</v>
      </c>
      <c r="I12" s="282">
        <v>33435.300000000003</v>
      </c>
      <c r="J12" s="284" t="s">
        <v>705</v>
      </c>
    </row>
    <row r="13" spans="1:10">
      <c r="A13" s="280" t="s">
        <v>701</v>
      </c>
      <c r="B13" s="281" t="s">
        <v>702</v>
      </c>
      <c r="C13" s="281" t="s">
        <v>703</v>
      </c>
      <c r="D13" s="281" t="s">
        <v>706</v>
      </c>
      <c r="E13" s="282">
        <v>21047.48</v>
      </c>
      <c r="F13" s="283">
        <v>19.600000000000001</v>
      </c>
      <c r="G13" s="282">
        <v>412530.7</v>
      </c>
      <c r="H13" s="283">
        <v>19.600000000000001</v>
      </c>
      <c r="I13" s="282">
        <v>412530.61</v>
      </c>
      <c r="J13" s="284" t="s">
        <v>705</v>
      </c>
    </row>
    <row r="14" spans="1:10">
      <c r="A14" s="285" t="s">
        <v>261</v>
      </c>
      <c r="B14" s="286"/>
      <c r="C14" s="286"/>
      <c r="D14" s="286"/>
      <c r="E14" s="287"/>
      <c r="F14" s="287"/>
      <c r="G14" s="288">
        <v>445965.91</v>
      </c>
      <c r="H14" s="287"/>
      <c r="I14" s="288">
        <v>445965.91</v>
      </c>
      <c r="J14" s="289"/>
    </row>
  </sheetData>
  <mergeCells count="1">
    <mergeCell ref="F2:J9"/>
  </mergeCells>
  <hyperlinks>
    <hyperlink ref="D4" location="'Rekapitulace'!B5" display="&lt;&lt;&lt; Zpět na rekapitulaci" xr:uid="{00000000-0004-0000-2300-000000000000}"/>
  </hyperlinks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18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2015</v>
      </c>
    </row>
    <row r="2" spans="1:10">
      <c r="A2" s="30" t="s">
        <v>0</v>
      </c>
      <c r="B2" s="31" t="s">
        <v>67</v>
      </c>
      <c r="F2" s="643" t="s">
        <v>2016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15367158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739</v>
      </c>
      <c r="B12" s="281" t="s">
        <v>740</v>
      </c>
      <c r="C12" s="281" t="s">
        <v>703</v>
      </c>
      <c r="D12" s="281" t="s">
        <v>741</v>
      </c>
      <c r="E12" s="282">
        <v>108299</v>
      </c>
      <c r="F12" s="283">
        <v>42</v>
      </c>
      <c r="G12" s="282">
        <v>4548558</v>
      </c>
      <c r="H12" s="283">
        <v>42</v>
      </c>
      <c r="I12" s="282">
        <v>4548558</v>
      </c>
      <c r="J12" s="284" t="s">
        <v>742</v>
      </c>
    </row>
    <row r="13" spans="1:10">
      <c r="A13" s="280" t="s">
        <v>739</v>
      </c>
      <c r="B13" s="281" t="s">
        <v>740</v>
      </c>
      <c r="C13" s="281" t="s">
        <v>703</v>
      </c>
      <c r="D13" s="281" t="s">
        <v>744</v>
      </c>
      <c r="E13" s="282">
        <v>106400</v>
      </c>
      <c r="F13" s="283">
        <v>3</v>
      </c>
      <c r="G13" s="282">
        <v>319200</v>
      </c>
      <c r="H13" s="283">
        <v>3</v>
      </c>
      <c r="I13" s="282">
        <v>319200</v>
      </c>
      <c r="J13" s="284" t="s">
        <v>742</v>
      </c>
    </row>
    <row r="14" spans="1:10">
      <c r="A14" s="280" t="s">
        <v>739</v>
      </c>
      <c r="B14" s="281" t="s">
        <v>740</v>
      </c>
      <c r="C14" s="281" t="s">
        <v>703</v>
      </c>
      <c r="D14" s="281" t="s">
        <v>745</v>
      </c>
      <c r="E14" s="282">
        <v>106400</v>
      </c>
      <c r="F14" s="283">
        <v>3</v>
      </c>
      <c r="G14" s="282">
        <v>319200</v>
      </c>
      <c r="H14" s="283">
        <v>3</v>
      </c>
      <c r="I14" s="282">
        <v>319200</v>
      </c>
      <c r="J14" s="284" t="s">
        <v>742</v>
      </c>
    </row>
    <row r="15" spans="1:10">
      <c r="A15" s="280" t="s">
        <v>755</v>
      </c>
      <c r="B15" s="281" t="s">
        <v>756</v>
      </c>
      <c r="C15" s="281" t="s">
        <v>703</v>
      </c>
      <c r="D15" s="281" t="s">
        <v>757</v>
      </c>
      <c r="E15" s="282">
        <v>211985.71</v>
      </c>
      <c r="F15" s="283">
        <v>42</v>
      </c>
      <c r="G15" s="282">
        <v>8903400</v>
      </c>
      <c r="H15" s="283">
        <v>42</v>
      </c>
      <c r="I15" s="282">
        <v>8903399.8200000003</v>
      </c>
      <c r="J15" s="284" t="s">
        <v>758</v>
      </c>
    </row>
    <row r="16" spans="1:10">
      <c r="A16" s="280" t="s">
        <v>755</v>
      </c>
      <c r="B16" s="281" t="s">
        <v>756</v>
      </c>
      <c r="C16" s="281" t="s">
        <v>703</v>
      </c>
      <c r="D16" s="281" t="s">
        <v>760</v>
      </c>
      <c r="E16" s="282">
        <v>212800</v>
      </c>
      <c r="F16" s="283">
        <v>3</v>
      </c>
      <c r="G16" s="282">
        <v>638400</v>
      </c>
      <c r="H16" s="283">
        <v>3</v>
      </c>
      <c r="I16" s="282">
        <v>638400</v>
      </c>
      <c r="J16" s="284" t="s">
        <v>758</v>
      </c>
    </row>
    <row r="17" spans="1:10">
      <c r="A17" s="280" t="s">
        <v>755</v>
      </c>
      <c r="B17" s="281" t="s">
        <v>756</v>
      </c>
      <c r="C17" s="281" t="s">
        <v>703</v>
      </c>
      <c r="D17" s="281" t="s">
        <v>761</v>
      </c>
      <c r="E17" s="282">
        <v>212800</v>
      </c>
      <c r="F17" s="283">
        <v>3</v>
      </c>
      <c r="G17" s="282">
        <v>638400</v>
      </c>
      <c r="H17" s="283">
        <v>3</v>
      </c>
      <c r="I17" s="282">
        <v>638400</v>
      </c>
      <c r="J17" s="284" t="s">
        <v>758</v>
      </c>
    </row>
    <row r="18" spans="1:10">
      <c r="A18" s="285" t="s">
        <v>261</v>
      </c>
      <c r="B18" s="286"/>
      <c r="C18" s="286"/>
      <c r="D18" s="286"/>
      <c r="E18" s="287"/>
      <c r="F18" s="287"/>
      <c r="G18" s="288">
        <v>15367157.82</v>
      </c>
      <c r="H18" s="287"/>
      <c r="I18" s="288">
        <v>15367157.82</v>
      </c>
      <c r="J18" s="289"/>
    </row>
  </sheetData>
  <mergeCells count="1">
    <mergeCell ref="F2:J9"/>
  </mergeCells>
  <hyperlinks>
    <hyperlink ref="D4" location="'Rekapitulace'!B5" display="&lt;&lt;&lt; Zpět na rekapitulaci" xr:uid="{00000000-0004-0000-2400-000000000000}"/>
  </hyperlink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filterMode="1"/>
  <dimension ref="A1:J254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2017</v>
      </c>
    </row>
    <row r="2" spans="1:10">
      <c r="A2" s="30" t="s">
        <v>0</v>
      </c>
      <c r="B2" s="31" t="s">
        <v>67</v>
      </c>
      <c r="F2" s="643" t="s">
        <v>763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181700000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181700000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30">
      <c r="A11" s="277" t="s">
        <v>692</v>
      </c>
      <c r="B11" s="278" t="s">
        <v>693</v>
      </c>
      <c r="C11" s="278" t="s">
        <v>694</v>
      </c>
      <c r="D11" s="278" t="s">
        <v>695</v>
      </c>
      <c r="E11" s="626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 hidden="1">
      <c r="A12" s="280" t="s">
        <v>769</v>
      </c>
      <c r="B12" s="281" t="s">
        <v>770</v>
      </c>
      <c r="C12" s="281" t="s">
        <v>703</v>
      </c>
      <c r="D12" s="281" t="s">
        <v>771</v>
      </c>
      <c r="E12" s="282">
        <v>66461.59</v>
      </c>
      <c r="F12" s="283">
        <v>39</v>
      </c>
      <c r="G12" s="282">
        <v>2592002</v>
      </c>
      <c r="H12" s="283">
        <v>39</v>
      </c>
      <c r="I12" s="282">
        <v>2592002.0099999998</v>
      </c>
      <c r="J12" s="284" t="s">
        <v>772</v>
      </c>
    </row>
    <row r="13" spans="1:10" hidden="1">
      <c r="A13" s="280" t="s">
        <v>769</v>
      </c>
      <c r="B13" s="281" t="s">
        <v>770</v>
      </c>
      <c r="C13" s="281" t="s">
        <v>703</v>
      </c>
      <c r="D13" s="281" t="s">
        <v>773</v>
      </c>
      <c r="E13" s="282">
        <v>132923.20000000001</v>
      </c>
      <c r="F13" s="283">
        <v>27</v>
      </c>
      <c r="G13" s="282">
        <v>3588926.37</v>
      </c>
      <c r="H13" s="283">
        <v>27</v>
      </c>
      <c r="I13" s="282">
        <v>3588926.4</v>
      </c>
      <c r="J13" s="284" t="s">
        <v>772</v>
      </c>
    </row>
    <row r="14" spans="1:10" hidden="1">
      <c r="A14" s="280" t="s">
        <v>774</v>
      </c>
      <c r="B14" s="281" t="s">
        <v>775</v>
      </c>
      <c r="C14" s="281" t="s">
        <v>703</v>
      </c>
      <c r="D14" s="281" t="s">
        <v>781</v>
      </c>
      <c r="E14" s="282">
        <v>60024.65</v>
      </c>
      <c r="F14" s="283">
        <v>12</v>
      </c>
      <c r="G14" s="282">
        <v>720295.81</v>
      </c>
      <c r="H14" s="283">
        <v>12</v>
      </c>
      <c r="I14" s="282">
        <v>720295.8</v>
      </c>
      <c r="J14" s="284" t="s">
        <v>777</v>
      </c>
    </row>
    <row r="15" spans="1:10" hidden="1">
      <c r="A15" s="280" t="s">
        <v>795</v>
      </c>
      <c r="B15" s="281" t="s">
        <v>796</v>
      </c>
      <c r="C15" s="281" t="s">
        <v>703</v>
      </c>
      <c r="D15" s="281" t="s">
        <v>797</v>
      </c>
      <c r="E15" s="282">
        <v>13066.24</v>
      </c>
      <c r="F15" s="283">
        <v>83</v>
      </c>
      <c r="G15" s="282">
        <v>1084498.07</v>
      </c>
      <c r="H15" s="283">
        <v>83</v>
      </c>
      <c r="I15" s="282">
        <v>1084497.9199999999</v>
      </c>
      <c r="J15" s="284" t="s">
        <v>798</v>
      </c>
    </row>
    <row r="16" spans="1:10" hidden="1">
      <c r="A16" s="280" t="s">
        <v>795</v>
      </c>
      <c r="B16" s="281" t="s">
        <v>796</v>
      </c>
      <c r="C16" s="281" t="s">
        <v>703</v>
      </c>
      <c r="D16" s="281" t="s">
        <v>2018</v>
      </c>
      <c r="E16" s="282">
        <v>12981.29</v>
      </c>
      <c r="F16" s="283">
        <v>5</v>
      </c>
      <c r="G16" s="282">
        <v>64906.45</v>
      </c>
      <c r="H16" s="283">
        <v>5</v>
      </c>
      <c r="I16" s="282">
        <v>64906.45</v>
      </c>
      <c r="J16" s="284" t="s">
        <v>798</v>
      </c>
    </row>
    <row r="17" spans="1:10" hidden="1">
      <c r="A17" s="280" t="s">
        <v>799</v>
      </c>
      <c r="B17" s="281" t="s">
        <v>800</v>
      </c>
      <c r="C17" s="281" t="s">
        <v>703</v>
      </c>
      <c r="D17" s="281" t="s">
        <v>801</v>
      </c>
      <c r="E17" s="282">
        <v>21560.23</v>
      </c>
      <c r="F17" s="283">
        <v>16</v>
      </c>
      <c r="G17" s="282">
        <v>344963.69</v>
      </c>
      <c r="H17" s="283">
        <v>16</v>
      </c>
      <c r="I17" s="282">
        <v>344963.68</v>
      </c>
      <c r="J17" s="284" t="s">
        <v>802</v>
      </c>
    </row>
    <row r="18" spans="1:10" hidden="1">
      <c r="A18" s="280" t="s">
        <v>799</v>
      </c>
      <c r="B18" s="281" t="s">
        <v>800</v>
      </c>
      <c r="C18" s="281" t="s">
        <v>703</v>
      </c>
      <c r="D18" s="281" t="s">
        <v>803</v>
      </c>
      <c r="E18" s="282">
        <v>43718.68</v>
      </c>
      <c r="F18" s="283">
        <v>21</v>
      </c>
      <c r="G18" s="282">
        <v>918092.27</v>
      </c>
      <c r="H18" s="283">
        <v>21</v>
      </c>
      <c r="I18" s="282">
        <v>918092.28</v>
      </c>
      <c r="J18" s="284" t="s">
        <v>802</v>
      </c>
    </row>
    <row r="19" spans="1:10" hidden="1">
      <c r="A19" s="280" t="s">
        <v>804</v>
      </c>
      <c r="B19" s="281" t="s">
        <v>805</v>
      </c>
      <c r="C19" s="281" t="s">
        <v>703</v>
      </c>
      <c r="D19" s="281" t="s">
        <v>806</v>
      </c>
      <c r="E19" s="282">
        <v>45711.8</v>
      </c>
      <c r="F19" s="283">
        <v>5</v>
      </c>
      <c r="G19" s="282">
        <v>228559</v>
      </c>
      <c r="H19" s="283">
        <v>5</v>
      </c>
      <c r="I19" s="282">
        <v>228559</v>
      </c>
      <c r="J19" s="284" t="s">
        <v>807</v>
      </c>
    </row>
    <row r="20" spans="1:10" hidden="1">
      <c r="A20" s="280" t="s">
        <v>808</v>
      </c>
      <c r="B20" s="281" t="s">
        <v>809</v>
      </c>
      <c r="C20" s="281" t="s">
        <v>703</v>
      </c>
      <c r="D20" s="281" t="s">
        <v>810</v>
      </c>
      <c r="E20" s="282">
        <v>29781.7</v>
      </c>
      <c r="F20" s="283">
        <v>19.600000000000001</v>
      </c>
      <c r="G20" s="282">
        <v>583721.31999999995</v>
      </c>
      <c r="H20" s="283">
        <v>19.600000000000001</v>
      </c>
      <c r="I20" s="282">
        <v>583721.31999999995</v>
      </c>
      <c r="J20" s="284" t="s">
        <v>811</v>
      </c>
    </row>
    <row r="21" spans="1:10" hidden="1">
      <c r="A21" s="280" t="s">
        <v>808</v>
      </c>
      <c r="B21" s="281" t="s">
        <v>809</v>
      </c>
      <c r="C21" s="281" t="s">
        <v>703</v>
      </c>
      <c r="D21" s="281" t="s">
        <v>812</v>
      </c>
      <c r="E21" s="282">
        <v>89345.11</v>
      </c>
      <c r="F21" s="283">
        <v>33</v>
      </c>
      <c r="G21" s="282">
        <v>2948388.63</v>
      </c>
      <c r="H21" s="283">
        <v>33</v>
      </c>
      <c r="I21" s="282">
        <v>2948388.63</v>
      </c>
      <c r="J21" s="284" t="s">
        <v>811</v>
      </c>
    </row>
    <row r="22" spans="1:10" hidden="1">
      <c r="A22" s="280" t="s">
        <v>813</v>
      </c>
      <c r="B22" s="281" t="s">
        <v>814</v>
      </c>
      <c r="C22" s="281" t="s">
        <v>703</v>
      </c>
      <c r="D22" s="281" t="s">
        <v>2019</v>
      </c>
      <c r="E22" s="282">
        <v>38427.25</v>
      </c>
      <c r="F22" s="283">
        <v>2</v>
      </c>
      <c r="G22" s="282">
        <v>76854.5</v>
      </c>
      <c r="H22" s="283">
        <v>2</v>
      </c>
      <c r="I22" s="282">
        <v>76854.5</v>
      </c>
      <c r="J22" s="284" t="s">
        <v>816</v>
      </c>
    </row>
    <row r="23" spans="1:10" hidden="1">
      <c r="A23" s="280" t="s">
        <v>813</v>
      </c>
      <c r="B23" s="281" t="s">
        <v>814</v>
      </c>
      <c r="C23" s="281" t="s">
        <v>703</v>
      </c>
      <c r="D23" s="281" t="s">
        <v>815</v>
      </c>
      <c r="E23" s="282">
        <v>30332.82</v>
      </c>
      <c r="F23" s="283">
        <v>5</v>
      </c>
      <c r="G23" s="282">
        <v>151664.12</v>
      </c>
      <c r="H23" s="283">
        <v>5</v>
      </c>
      <c r="I23" s="282">
        <v>151664.1</v>
      </c>
      <c r="J23" s="284" t="s">
        <v>816</v>
      </c>
    </row>
    <row r="24" spans="1:10" hidden="1">
      <c r="A24" s="280" t="s">
        <v>813</v>
      </c>
      <c r="B24" s="281" t="s">
        <v>814</v>
      </c>
      <c r="C24" s="281" t="s">
        <v>703</v>
      </c>
      <c r="D24" s="281" t="s">
        <v>2020</v>
      </c>
      <c r="E24" s="282">
        <v>38427</v>
      </c>
      <c r="F24" s="283">
        <v>1</v>
      </c>
      <c r="G24" s="282">
        <v>38427</v>
      </c>
      <c r="H24" s="283">
        <v>1</v>
      </c>
      <c r="I24" s="282">
        <v>38427</v>
      </c>
      <c r="J24" s="284" t="s">
        <v>816</v>
      </c>
    </row>
    <row r="25" spans="1:10" hidden="1">
      <c r="A25" s="280" t="s">
        <v>817</v>
      </c>
      <c r="B25" s="281" t="s">
        <v>818</v>
      </c>
      <c r="C25" s="281" t="s">
        <v>703</v>
      </c>
      <c r="D25" s="281" t="s">
        <v>819</v>
      </c>
      <c r="E25" s="282">
        <v>15058.12</v>
      </c>
      <c r="F25" s="283">
        <v>76</v>
      </c>
      <c r="G25" s="282">
        <v>1144417.1200000001</v>
      </c>
      <c r="H25" s="283">
        <v>76</v>
      </c>
      <c r="I25" s="282">
        <v>1144417.1200000001</v>
      </c>
      <c r="J25" s="284" t="s">
        <v>820</v>
      </c>
    </row>
    <row r="26" spans="1:10" hidden="1">
      <c r="A26" s="280" t="s">
        <v>817</v>
      </c>
      <c r="B26" s="281" t="s">
        <v>818</v>
      </c>
      <c r="C26" s="281" t="s">
        <v>703</v>
      </c>
      <c r="D26" s="281" t="s">
        <v>821</v>
      </c>
      <c r="E26" s="282">
        <v>15058.12</v>
      </c>
      <c r="F26" s="283">
        <v>4</v>
      </c>
      <c r="G26" s="282">
        <v>60232.480000000003</v>
      </c>
      <c r="H26" s="283">
        <v>4</v>
      </c>
      <c r="I26" s="282">
        <v>60232.480000000003</v>
      </c>
      <c r="J26" s="284" t="s">
        <v>820</v>
      </c>
    </row>
    <row r="27" spans="1:10" hidden="1">
      <c r="A27" s="280" t="s">
        <v>822</v>
      </c>
      <c r="B27" s="281" t="s">
        <v>823</v>
      </c>
      <c r="C27" s="281" t="s">
        <v>703</v>
      </c>
      <c r="D27" s="281" t="s">
        <v>824</v>
      </c>
      <c r="E27" s="282">
        <v>16133.69</v>
      </c>
      <c r="F27" s="283">
        <v>3</v>
      </c>
      <c r="G27" s="282">
        <v>48401.07</v>
      </c>
      <c r="H27" s="283">
        <v>3</v>
      </c>
      <c r="I27" s="282">
        <v>48401.07</v>
      </c>
      <c r="J27" s="284" t="s">
        <v>825</v>
      </c>
    </row>
    <row r="28" spans="1:10" hidden="1">
      <c r="A28" s="280" t="s">
        <v>822</v>
      </c>
      <c r="B28" s="281" t="s">
        <v>823</v>
      </c>
      <c r="C28" s="281" t="s">
        <v>703</v>
      </c>
      <c r="D28" s="281" t="s">
        <v>826</v>
      </c>
      <c r="E28" s="282">
        <v>16133.69</v>
      </c>
      <c r="F28" s="283">
        <v>12</v>
      </c>
      <c r="G28" s="282">
        <v>193604.28</v>
      </c>
      <c r="H28" s="283">
        <v>12</v>
      </c>
      <c r="I28" s="282">
        <v>193604.28</v>
      </c>
      <c r="J28" s="284" t="s">
        <v>827</v>
      </c>
    </row>
    <row r="29" spans="1:10" hidden="1">
      <c r="A29" s="280" t="s">
        <v>829</v>
      </c>
      <c r="B29" s="281" t="s">
        <v>830</v>
      </c>
      <c r="C29" s="281" t="s">
        <v>703</v>
      </c>
      <c r="D29" s="281" t="s">
        <v>831</v>
      </c>
      <c r="E29" s="282">
        <v>21270.83</v>
      </c>
      <c r="F29" s="283">
        <v>26</v>
      </c>
      <c r="G29" s="282">
        <v>553041.56999999995</v>
      </c>
      <c r="H29" s="283">
        <v>26</v>
      </c>
      <c r="I29" s="282">
        <v>553041.57999999996</v>
      </c>
      <c r="J29" s="284" t="s">
        <v>832</v>
      </c>
    </row>
    <row r="30" spans="1:10" hidden="1">
      <c r="A30" s="280" t="s">
        <v>834</v>
      </c>
      <c r="B30" s="281" t="s">
        <v>835</v>
      </c>
      <c r="C30" s="281" t="s">
        <v>703</v>
      </c>
      <c r="D30" s="281" t="s">
        <v>839</v>
      </c>
      <c r="E30" s="282">
        <v>20273.09</v>
      </c>
      <c r="F30" s="283">
        <v>10</v>
      </c>
      <c r="G30" s="282">
        <v>202730.85</v>
      </c>
      <c r="H30" s="283">
        <v>10</v>
      </c>
      <c r="I30" s="282">
        <v>202730.9</v>
      </c>
      <c r="J30" s="284" t="s">
        <v>837</v>
      </c>
    </row>
    <row r="31" spans="1:10" hidden="1">
      <c r="A31" s="280" t="s">
        <v>840</v>
      </c>
      <c r="B31" s="281" t="s">
        <v>841</v>
      </c>
      <c r="C31" s="281" t="s">
        <v>703</v>
      </c>
      <c r="D31" s="281" t="s">
        <v>842</v>
      </c>
      <c r="E31" s="282">
        <v>8557.56</v>
      </c>
      <c r="F31" s="283">
        <v>171</v>
      </c>
      <c r="G31" s="282">
        <v>1463343.42</v>
      </c>
      <c r="H31" s="283">
        <v>171</v>
      </c>
      <c r="I31" s="282">
        <v>1463342.76</v>
      </c>
      <c r="J31" s="284" t="s">
        <v>843</v>
      </c>
    </row>
    <row r="32" spans="1:10" hidden="1">
      <c r="A32" s="280" t="s">
        <v>844</v>
      </c>
      <c r="B32" s="281" t="s">
        <v>845</v>
      </c>
      <c r="C32" s="281" t="s">
        <v>703</v>
      </c>
      <c r="D32" s="281" t="s">
        <v>846</v>
      </c>
      <c r="E32" s="282">
        <v>8537.4500000000007</v>
      </c>
      <c r="F32" s="283">
        <v>39</v>
      </c>
      <c r="G32" s="282">
        <v>332960.55</v>
      </c>
      <c r="H32" s="283">
        <v>39</v>
      </c>
      <c r="I32" s="282">
        <v>332960.55</v>
      </c>
      <c r="J32" s="284" t="s">
        <v>847</v>
      </c>
    </row>
    <row r="33" spans="1:10" hidden="1">
      <c r="A33" s="280" t="s">
        <v>844</v>
      </c>
      <c r="B33" s="281" t="s">
        <v>845</v>
      </c>
      <c r="C33" s="281" t="s">
        <v>703</v>
      </c>
      <c r="D33" s="281" t="s">
        <v>848</v>
      </c>
      <c r="E33" s="282">
        <v>8537.4500000000007</v>
      </c>
      <c r="F33" s="283">
        <v>51</v>
      </c>
      <c r="G33" s="282">
        <v>435409.95</v>
      </c>
      <c r="H33" s="283">
        <v>51</v>
      </c>
      <c r="I33" s="282">
        <v>435409.95</v>
      </c>
      <c r="J33" s="284" t="s">
        <v>847</v>
      </c>
    </row>
    <row r="34" spans="1:10" hidden="1">
      <c r="A34" s="280" t="s">
        <v>844</v>
      </c>
      <c r="B34" s="281" t="s">
        <v>845</v>
      </c>
      <c r="C34" s="281" t="s">
        <v>703</v>
      </c>
      <c r="D34" s="281" t="s">
        <v>849</v>
      </c>
      <c r="E34" s="282">
        <v>8537.4500000000007</v>
      </c>
      <c r="F34" s="283">
        <v>69</v>
      </c>
      <c r="G34" s="282">
        <v>589084.05000000005</v>
      </c>
      <c r="H34" s="283">
        <v>69</v>
      </c>
      <c r="I34" s="282">
        <v>589084.05000000005</v>
      </c>
      <c r="J34" s="284" t="s">
        <v>847</v>
      </c>
    </row>
    <row r="35" spans="1:10" hidden="1">
      <c r="A35" s="280" t="s">
        <v>850</v>
      </c>
      <c r="B35" s="281" t="s">
        <v>851</v>
      </c>
      <c r="C35" s="281" t="s">
        <v>703</v>
      </c>
      <c r="D35" s="281" t="s">
        <v>852</v>
      </c>
      <c r="E35" s="282">
        <v>17621.53</v>
      </c>
      <c r="F35" s="283">
        <v>50</v>
      </c>
      <c r="G35" s="282">
        <v>881076.5</v>
      </c>
      <c r="H35" s="283">
        <v>50</v>
      </c>
      <c r="I35" s="282">
        <v>881076.5</v>
      </c>
      <c r="J35" s="284" t="s">
        <v>853</v>
      </c>
    </row>
    <row r="36" spans="1:10" hidden="1">
      <c r="A36" s="280" t="s">
        <v>850</v>
      </c>
      <c r="B36" s="281" t="s">
        <v>851</v>
      </c>
      <c r="C36" s="281" t="s">
        <v>703</v>
      </c>
      <c r="D36" s="281" t="s">
        <v>854</v>
      </c>
      <c r="E36" s="282">
        <v>17640.43</v>
      </c>
      <c r="F36" s="283">
        <v>38</v>
      </c>
      <c r="G36" s="282">
        <v>670336.34</v>
      </c>
      <c r="H36" s="283">
        <v>38</v>
      </c>
      <c r="I36" s="282">
        <v>670336.34</v>
      </c>
      <c r="J36" s="284" t="s">
        <v>853</v>
      </c>
    </row>
    <row r="37" spans="1:10" hidden="1">
      <c r="A37" s="280" t="s">
        <v>850</v>
      </c>
      <c r="B37" s="281" t="s">
        <v>851</v>
      </c>
      <c r="C37" s="281" t="s">
        <v>703</v>
      </c>
      <c r="D37" s="281" t="s">
        <v>855</v>
      </c>
      <c r="E37" s="282">
        <v>17320.11</v>
      </c>
      <c r="F37" s="283">
        <v>27</v>
      </c>
      <c r="G37" s="282">
        <v>467642.92</v>
      </c>
      <c r="H37" s="283">
        <v>27</v>
      </c>
      <c r="I37" s="282">
        <v>467642.97</v>
      </c>
      <c r="J37" s="284" t="s">
        <v>853</v>
      </c>
    </row>
    <row r="38" spans="1:10" hidden="1">
      <c r="A38" s="280" t="s">
        <v>850</v>
      </c>
      <c r="B38" s="281" t="s">
        <v>851</v>
      </c>
      <c r="C38" s="281" t="s">
        <v>703</v>
      </c>
      <c r="D38" s="281" t="s">
        <v>856</v>
      </c>
      <c r="E38" s="282">
        <v>17640.43</v>
      </c>
      <c r="F38" s="283">
        <v>56</v>
      </c>
      <c r="G38" s="282">
        <v>987864.08</v>
      </c>
      <c r="H38" s="283">
        <v>56</v>
      </c>
      <c r="I38" s="282">
        <v>987864.08</v>
      </c>
      <c r="J38" s="284" t="s">
        <v>853</v>
      </c>
    </row>
    <row r="39" spans="1:10" hidden="1">
      <c r="A39" s="280" t="s">
        <v>862</v>
      </c>
      <c r="B39" s="281" t="s">
        <v>863</v>
      </c>
      <c r="C39" s="281" t="s">
        <v>703</v>
      </c>
      <c r="D39" s="281" t="s">
        <v>864</v>
      </c>
      <c r="E39" s="282">
        <v>14080.41</v>
      </c>
      <c r="F39" s="283">
        <v>3</v>
      </c>
      <c r="G39" s="282">
        <v>42241.23</v>
      </c>
      <c r="H39" s="283">
        <v>3</v>
      </c>
      <c r="I39" s="282">
        <v>42241.23</v>
      </c>
      <c r="J39" s="284" t="s">
        <v>865</v>
      </c>
    </row>
    <row r="40" spans="1:10" hidden="1">
      <c r="A40" s="280" t="s">
        <v>862</v>
      </c>
      <c r="B40" s="281" t="s">
        <v>863</v>
      </c>
      <c r="C40" s="281" t="s">
        <v>703</v>
      </c>
      <c r="D40" s="281" t="s">
        <v>866</v>
      </c>
      <c r="E40" s="282">
        <v>28160.799999999999</v>
      </c>
      <c r="F40" s="283">
        <v>2</v>
      </c>
      <c r="G40" s="282">
        <v>56321.599999999999</v>
      </c>
      <c r="H40" s="283">
        <v>2</v>
      </c>
      <c r="I40" s="282">
        <v>56321.599999999999</v>
      </c>
      <c r="J40" s="284" t="s">
        <v>865</v>
      </c>
    </row>
    <row r="41" spans="1:10" hidden="1">
      <c r="A41" s="280" t="s">
        <v>867</v>
      </c>
      <c r="B41" s="281" t="s">
        <v>868</v>
      </c>
      <c r="C41" s="281" t="s">
        <v>703</v>
      </c>
      <c r="D41" s="281" t="s">
        <v>869</v>
      </c>
      <c r="E41" s="282">
        <v>4687.8900000000003</v>
      </c>
      <c r="F41" s="283">
        <v>46</v>
      </c>
      <c r="G41" s="282">
        <v>215642.94</v>
      </c>
      <c r="H41" s="283">
        <v>46</v>
      </c>
      <c r="I41" s="282">
        <v>215642.94</v>
      </c>
      <c r="J41" s="284" t="s">
        <v>870</v>
      </c>
    </row>
    <row r="42" spans="1:10" hidden="1">
      <c r="A42" s="280" t="s">
        <v>871</v>
      </c>
      <c r="B42" s="281" t="s">
        <v>872</v>
      </c>
      <c r="C42" s="281" t="s">
        <v>703</v>
      </c>
      <c r="D42" s="281" t="s">
        <v>875</v>
      </c>
      <c r="E42" s="282">
        <v>7135.85</v>
      </c>
      <c r="F42" s="283">
        <v>114</v>
      </c>
      <c r="G42" s="282">
        <v>813486.9</v>
      </c>
      <c r="H42" s="283">
        <v>114</v>
      </c>
      <c r="I42" s="282">
        <v>813486.9</v>
      </c>
      <c r="J42" s="284" t="s">
        <v>876</v>
      </c>
    </row>
    <row r="43" spans="1:10" hidden="1">
      <c r="A43" s="280" t="s">
        <v>877</v>
      </c>
      <c r="B43" s="281" t="s">
        <v>878</v>
      </c>
      <c r="C43" s="281" t="s">
        <v>703</v>
      </c>
      <c r="D43" s="281" t="s">
        <v>879</v>
      </c>
      <c r="E43" s="282">
        <v>18497</v>
      </c>
      <c r="F43" s="283">
        <v>2</v>
      </c>
      <c r="G43" s="282">
        <v>36994</v>
      </c>
      <c r="H43" s="283">
        <v>2</v>
      </c>
      <c r="I43" s="282">
        <v>36994</v>
      </c>
      <c r="J43" s="284" t="s">
        <v>880</v>
      </c>
    </row>
    <row r="44" spans="1:10" hidden="1">
      <c r="A44" s="280" t="s">
        <v>885</v>
      </c>
      <c r="B44" s="281" t="s">
        <v>886</v>
      </c>
      <c r="C44" s="281" t="s">
        <v>703</v>
      </c>
      <c r="D44" s="281" t="s">
        <v>887</v>
      </c>
      <c r="E44" s="282">
        <v>174634.41</v>
      </c>
      <c r="F44" s="283">
        <v>5</v>
      </c>
      <c r="G44" s="282">
        <v>873172.04</v>
      </c>
      <c r="H44" s="283">
        <v>5</v>
      </c>
      <c r="I44" s="282">
        <v>873172.05</v>
      </c>
      <c r="J44" s="284" t="s">
        <v>888</v>
      </c>
    </row>
    <row r="45" spans="1:10" hidden="1">
      <c r="A45" s="280" t="s">
        <v>889</v>
      </c>
      <c r="B45" s="281" t="s">
        <v>890</v>
      </c>
      <c r="C45" s="281" t="s">
        <v>703</v>
      </c>
      <c r="D45" s="281" t="s">
        <v>891</v>
      </c>
      <c r="E45" s="282">
        <v>261951.59</v>
      </c>
      <c r="F45" s="283">
        <v>2</v>
      </c>
      <c r="G45" s="282">
        <v>523903.18</v>
      </c>
      <c r="H45" s="283">
        <v>2</v>
      </c>
      <c r="I45" s="282">
        <v>523903.18</v>
      </c>
      <c r="J45" s="284" t="s">
        <v>892</v>
      </c>
    </row>
    <row r="46" spans="1:10" hidden="1">
      <c r="A46" s="280" t="s">
        <v>898</v>
      </c>
      <c r="B46" s="281" t="s">
        <v>899</v>
      </c>
      <c r="C46" s="281" t="s">
        <v>703</v>
      </c>
      <c r="D46" s="281" t="s">
        <v>900</v>
      </c>
      <c r="E46" s="282">
        <v>1093.48</v>
      </c>
      <c r="F46" s="283">
        <v>3.68</v>
      </c>
      <c r="G46" s="282">
        <v>4024</v>
      </c>
      <c r="H46" s="283">
        <v>3.68</v>
      </c>
      <c r="I46" s="282">
        <v>4024.01</v>
      </c>
      <c r="J46" s="284" t="s">
        <v>901</v>
      </c>
    </row>
    <row r="47" spans="1:10" hidden="1">
      <c r="A47" s="280" t="s">
        <v>898</v>
      </c>
      <c r="B47" s="281" t="s">
        <v>899</v>
      </c>
      <c r="C47" s="281" t="s">
        <v>703</v>
      </c>
      <c r="D47" s="281" t="s">
        <v>902</v>
      </c>
      <c r="E47" s="282">
        <v>4373.91</v>
      </c>
      <c r="F47" s="283">
        <v>19.399999999999999</v>
      </c>
      <c r="G47" s="282">
        <v>84853.78</v>
      </c>
      <c r="H47" s="283">
        <v>19.399999999999999</v>
      </c>
      <c r="I47" s="282">
        <v>84853.85</v>
      </c>
      <c r="J47" s="284" t="s">
        <v>901</v>
      </c>
    </row>
    <row r="48" spans="1:10" hidden="1">
      <c r="A48" s="280" t="s">
        <v>898</v>
      </c>
      <c r="B48" s="281" t="s">
        <v>899</v>
      </c>
      <c r="C48" s="281" t="s">
        <v>703</v>
      </c>
      <c r="D48" s="281" t="s">
        <v>903</v>
      </c>
      <c r="E48" s="282">
        <v>21936.85</v>
      </c>
      <c r="F48" s="283">
        <v>1.3</v>
      </c>
      <c r="G48" s="282">
        <v>28517.9</v>
      </c>
      <c r="H48" s="283">
        <v>1.3</v>
      </c>
      <c r="I48" s="282">
        <v>28517.91</v>
      </c>
      <c r="J48" s="284" t="s">
        <v>904</v>
      </c>
    </row>
    <row r="49" spans="1:10" hidden="1">
      <c r="A49" s="280" t="s">
        <v>905</v>
      </c>
      <c r="B49" s="281" t="s">
        <v>906</v>
      </c>
      <c r="C49" s="281" t="s">
        <v>703</v>
      </c>
      <c r="D49" s="281" t="s">
        <v>907</v>
      </c>
      <c r="E49" s="282">
        <v>16031.45</v>
      </c>
      <c r="F49" s="283">
        <v>95.34</v>
      </c>
      <c r="G49" s="282">
        <v>1528438.28</v>
      </c>
      <c r="H49" s="283">
        <v>95.34</v>
      </c>
      <c r="I49" s="282">
        <v>1528438.44</v>
      </c>
      <c r="J49" s="284" t="s">
        <v>908</v>
      </c>
    </row>
    <row r="50" spans="1:10" hidden="1">
      <c r="A50" s="280" t="s">
        <v>909</v>
      </c>
      <c r="B50" s="281" t="s">
        <v>910</v>
      </c>
      <c r="C50" s="281" t="s">
        <v>703</v>
      </c>
      <c r="D50" s="281" t="s">
        <v>911</v>
      </c>
      <c r="E50" s="282">
        <v>3869.25</v>
      </c>
      <c r="F50" s="283">
        <v>108.05</v>
      </c>
      <c r="G50" s="282">
        <v>418072.1</v>
      </c>
      <c r="H50" s="283">
        <v>108.05</v>
      </c>
      <c r="I50" s="282">
        <v>418072.46</v>
      </c>
      <c r="J50" s="284" t="s">
        <v>912</v>
      </c>
    </row>
    <row r="51" spans="1:10" hidden="1">
      <c r="A51" s="280" t="s">
        <v>913</v>
      </c>
      <c r="B51" s="281" t="s">
        <v>914</v>
      </c>
      <c r="C51" s="281" t="s">
        <v>703</v>
      </c>
      <c r="D51" s="281" t="s">
        <v>915</v>
      </c>
      <c r="E51" s="282">
        <v>13490.82</v>
      </c>
      <c r="F51" s="283">
        <v>6</v>
      </c>
      <c r="G51" s="282">
        <v>80944.92</v>
      </c>
      <c r="H51" s="283">
        <v>6</v>
      </c>
      <c r="I51" s="282">
        <v>80944.92</v>
      </c>
      <c r="J51" s="284" t="s">
        <v>916</v>
      </c>
    </row>
    <row r="52" spans="1:10" hidden="1">
      <c r="A52" s="280" t="s">
        <v>913</v>
      </c>
      <c r="B52" s="281" t="s">
        <v>914</v>
      </c>
      <c r="C52" s="281" t="s">
        <v>703</v>
      </c>
      <c r="D52" s="281" t="s">
        <v>917</v>
      </c>
      <c r="E52" s="282">
        <v>17758.439999999999</v>
      </c>
      <c r="F52" s="283">
        <v>59</v>
      </c>
      <c r="G52" s="282">
        <v>1047747.8</v>
      </c>
      <c r="H52" s="283">
        <v>59</v>
      </c>
      <c r="I52" s="282">
        <v>1047747.96</v>
      </c>
      <c r="J52" s="284" t="s">
        <v>916</v>
      </c>
    </row>
    <row r="53" spans="1:10">
      <c r="A53" s="280" t="s">
        <v>923</v>
      </c>
      <c r="B53" s="281" t="s">
        <v>924</v>
      </c>
      <c r="C53" s="281" t="s">
        <v>703</v>
      </c>
      <c r="D53" s="281" t="s">
        <v>925</v>
      </c>
      <c r="E53" s="282">
        <v>17773.8</v>
      </c>
      <c r="F53" s="283">
        <v>21.94</v>
      </c>
      <c r="G53" s="282">
        <v>389957.18</v>
      </c>
      <c r="H53" s="283">
        <v>21.94</v>
      </c>
      <c r="I53" s="282">
        <v>389957.17</v>
      </c>
      <c r="J53" s="284" t="s">
        <v>926</v>
      </c>
    </row>
    <row r="54" spans="1:10">
      <c r="A54" s="280" t="s">
        <v>923</v>
      </c>
      <c r="B54" s="281" t="s">
        <v>924</v>
      </c>
      <c r="C54" s="281" t="s">
        <v>703</v>
      </c>
      <c r="D54" s="281" t="s">
        <v>927</v>
      </c>
      <c r="E54" s="282">
        <v>221.03</v>
      </c>
      <c r="F54" s="283">
        <v>4.8899999999999997</v>
      </c>
      <c r="G54" s="282">
        <v>1080.8399999999999</v>
      </c>
      <c r="H54" s="283">
        <v>4.8899999999999997</v>
      </c>
      <c r="I54" s="282">
        <v>1080.8399999999999</v>
      </c>
      <c r="J54" s="284" t="s">
        <v>928</v>
      </c>
    </row>
    <row r="55" spans="1:10">
      <c r="A55" s="280" t="s">
        <v>923</v>
      </c>
      <c r="B55" s="281" t="s">
        <v>924</v>
      </c>
      <c r="C55" s="281" t="s">
        <v>703</v>
      </c>
      <c r="D55" s="281" t="s">
        <v>929</v>
      </c>
      <c r="E55" s="282">
        <v>569.45000000000005</v>
      </c>
      <c r="F55" s="283">
        <v>129.18</v>
      </c>
      <c r="G55" s="282">
        <v>73560.990000000005</v>
      </c>
      <c r="H55" s="283">
        <v>129.18</v>
      </c>
      <c r="I55" s="282">
        <v>73561.55</v>
      </c>
      <c r="J55" s="284" t="s">
        <v>928</v>
      </c>
    </row>
    <row r="56" spans="1:10">
      <c r="A56" s="280" t="s">
        <v>923</v>
      </c>
      <c r="B56" s="281" t="s">
        <v>924</v>
      </c>
      <c r="C56" s="281" t="s">
        <v>703</v>
      </c>
      <c r="D56" s="281" t="s">
        <v>930</v>
      </c>
      <c r="E56" s="282">
        <v>1695.88</v>
      </c>
      <c r="F56" s="283">
        <v>82.67</v>
      </c>
      <c r="G56" s="282">
        <v>140198</v>
      </c>
      <c r="H56" s="283">
        <v>82.67</v>
      </c>
      <c r="I56" s="282">
        <v>140198.39999999999</v>
      </c>
      <c r="J56" s="284" t="s">
        <v>928</v>
      </c>
    </row>
    <row r="57" spans="1:10">
      <c r="A57" s="280" t="s">
        <v>923</v>
      </c>
      <c r="B57" s="281" t="s">
        <v>924</v>
      </c>
      <c r="C57" s="281" t="s">
        <v>703</v>
      </c>
      <c r="D57" s="281" t="s">
        <v>931</v>
      </c>
      <c r="E57" s="282">
        <v>2852.26</v>
      </c>
      <c r="F57" s="283">
        <v>5.26</v>
      </c>
      <c r="G57" s="282">
        <v>15002.88</v>
      </c>
      <c r="H57" s="283">
        <v>5.26</v>
      </c>
      <c r="I57" s="282">
        <v>15002.89</v>
      </c>
      <c r="J57" s="284" t="s">
        <v>928</v>
      </c>
    </row>
    <row r="58" spans="1:10" hidden="1">
      <c r="A58" s="280" t="s">
        <v>932</v>
      </c>
      <c r="B58" s="281" t="s">
        <v>933</v>
      </c>
      <c r="C58" s="281" t="s">
        <v>703</v>
      </c>
      <c r="D58" s="281" t="s">
        <v>934</v>
      </c>
      <c r="E58" s="282">
        <v>1389.92</v>
      </c>
      <c r="F58" s="283">
        <v>5</v>
      </c>
      <c r="G58" s="282">
        <v>6949.6</v>
      </c>
      <c r="H58" s="283">
        <v>5</v>
      </c>
      <c r="I58" s="282">
        <v>6949.6</v>
      </c>
      <c r="J58" s="284" t="s">
        <v>935</v>
      </c>
    </row>
    <row r="59" spans="1:10" hidden="1">
      <c r="A59" s="280" t="s">
        <v>932</v>
      </c>
      <c r="B59" s="281" t="s">
        <v>933</v>
      </c>
      <c r="C59" s="281" t="s">
        <v>703</v>
      </c>
      <c r="D59" s="281" t="s">
        <v>936</v>
      </c>
      <c r="E59" s="282">
        <v>894.54</v>
      </c>
      <c r="F59" s="283">
        <v>4</v>
      </c>
      <c r="G59" s="282">
        <v>3578.16</v>
      </c>
      <c r="H59" s="283">
        <v>4</v>
      </c>
      <c r="I59" s="282">
        <v>3578.16</v>
      </c>
      <c r="J59" s="284" t="s">
        <v>937</v>
      </c>
    </row>
    <row r="60" spans="1:10" hidden="1">
      <c r="A60" s="280" t="s">
        <v>932</v>
      </c>
      <c r="B60" s="281" t="s">
        <v>933</v>
      </c>
      <c r="C60" s="281" t="s">
        <v>703</v>
      </c>
      <c r="D60" s="281" t="s">
        <v>938</v>
      </c>
      <c r="E60" s="282">
        <v>1389.92</v>
      </c>
      <c r="F60" s="283">
        <v>15</v>
      </c>
      <c r="G60" s="282">
        <v>20848.8</v>
      </c>
      <c r="H60" s="283">
        <v>15</v>
      </c>
      <c r="I60" s="282">
        <v>20848.8</v>
      </c>
      <c r="J60" s="284" t="s">
        <v>937</v>
      </c>
    </row>
    <row r="61" spans="1:10" hidden="1">
      <c r="A61" s="280" t="s">
        <v>932</v>
      </c>
      <c r="B61" s="281" t="s">
        <v>933</v>
      </c>
      <c r="C61" s="281" t="s">
        <v>703</v>
      </c>
      <c r="D61" s="281" t="s">
        <v>939</v>
      </c>
      <c r="E61" s="282">
        <v>894.54</v>
      </c>
      <c r="F61" s="283">
        <v>20</v>
      </c>
      <c r="G61" s="282">
        <v>17890.8</v>
      </c>
      <c r="H61" s="283">
        <v>20</v>
      </c>
      <c r="I61" s="282">
        <v>17890.8</v>
      </c>
      <c r="J61" s="284" t="s">
        <v>935</v>
      </c>
    </row>
    <row r="62" spans="1:10" hidden="1">
      <c r="A62" s="280" t="s">
        <v>932</v>
      </c>
      <c r="B62" s="281" t="s">
        <v>933</v>
      </c>
      <c r="C62" s="281" t="s">
        <v>703</v>
      </c>
      <c r="D62" s="281" t="s">
        <v>940</v>
      </c>
      <c r="E62" s="282">
        <v>1389.92</v>
      </c>
      <c r="F62" s="283">
        <v>83</v>
      </c>
      <c r="G62" s="282">
        <v>115363.36</v>
      </c>
      <c r="H62" s="283">
        <v>83</v>
      </c>
      <c r="I62" s="282">
        <v>115363.36</v>
      </c>
      <c r="J62" s="284" t="s">
        <v>935</v>
      </c>
    </row>
    <row r="63" spans="1:10" hidden="1">
      <c r="A63" s="280" t="s">
        <v>941</v>
      </c>
      <c r="B63" s="281" t="s">
        <v>942</v>
      </c>
      <c r="C63" s="281" t="s">
        <v>703</v>
      </c>
      <c r="D63" s="281" t="s">
        <v>943</v>
      </c>
      <c r="E63" s="282">
        <v>11964.07</v>
      </c>
      <c r="F63" s="283">
        <v>11</v>
      </c>
      <c r="G63" s="282">
        <v>131604.76999999999</v>
      </c>
      <c r="H63" s="283">
        <v>11</v>
      </c>
      <c r="I63" s="282">
        <v>131604.76999999999</v>
      </c>
      <c r="J63" s="284" t="s">
        <v>944</v>
      </c>
    </row>
    <row r="64" spans="1:10" hidden="1">
      <c r="A64" s="280" t="s">
        <v>941</v>
      </c>
      <c r="B64" s="281" t="s">
        <v>942</v>
      </c>
      <c r="C64" s="281" t="s">
        <v>703</v>
      </c>
      <c r="D64" s="281" t="s">
        <v>945</v>
      </c>
      <c r="E64" s="282">
        <v>29883.66</v>
      </c>
      <c r="F64" s="283">
        <v>7</v>
      </c>
      <c r="G64" s="282">
        <v>209185.62</v>
      </c>
      <c r="H64" s="283">
        <v>7</v>
      </c>
      <c r="I64" s="282">
        <v>209185.62</v>
      </c>
      <c r="J64" s="284" t="s">
        <v>944</v>
      </c>
    </row>
    <row r="65" spans="1:10" hidden="1">
      <c r="A65" s="280" t="s">
        <v>941</v>
      </c>
      <c r="B65" s="281" t="s">
        <v>942</v>
      </c>
      <c r="C65" s="281" t="s">
        <v>703</v>
      </c>
      <c r="D65" s="281" t="s">
        <v>2021</v>
      </c>
      <c r="E65" s="282">
        <v>21345.47</v>
      </c>
      <c r="F65" s="283">
        <v>9</v>
      </c>
      <c r="G65" s="282">
        <v>192109.23</v>
      </c>
      <c r="H65" s="283">
        <v>9</v>
      </c>
      <c r="I65" s="282">
        <v>192109.23</v>
      </c>
      <c r="J65" s="284" t="s">
        <v>947</v>
      </c>
    </row>
    <row r="66" spans="1:10" hidden="1">
      <c r="A66" s="280" t="s">
        <v>948</v>
      </c>
      <c r="B66" s="281" t="s">
        <v>949</v>
      </c>
      <c r="C66" s="281" t="s">
        <v>703</v>
      </c>
      <c r="D66" s="281" t="s">
        <v>952</v>
      </c>
      <c r="E66" s="282">
        <v>54539.85</v>
      </c>
      <c r="F66" s="283">
        <v>11</v>
      </c>
      <c r="G66" s="282">
        <v>599938.35</v>
      </c>
      <c r="H66" s="283">
        <v>11</v>
      </c>
      <c r="I66" s="282">
        <v>599938.35</v>
      </c>
      <c r="J66" s="284" t="s">
        <v>951</v>
      </c>
    </row>
    <row r="67" spans="1:10" hidden="1">
      <c r="A67" s="280" t="s">
        <v>953</v>
      </c>
      <c r="B67" s="281" t="s">
        <v>954</v>
      </c>
      <c r="C67" s="281" t="s">
        <v>703</v>
      </c>
      <c r="D67" s="281" t="s">
        <v>955</v>
      </c>
      <c r="E67" s="282">
        <v>157973.59</v>
      </c>
      <c r="F67" s="283">
        <v>5</v>
      </c>
      <c r="G67" s="282">
        <v>789867.97</v>
      </c>
      <c r="H67" s="283">
        <v>5</v>
      </c>
      <c r="I67" s="282">
        <v>789867.95</v>
      </c>
      <c r="J67" s="284" t="s">
        <v>956</v>
      </c>
    </row>
    <row r="68" spans="1:10" hidden="1">
      <c r="A68" s="280" t="s">
        <v>972</v>
      </c>
      <c r="B68" s="281" t="s">
        <v>973</v>
      </c>
      <c r="C68" s="281" t="s">
        <v>703</v>
      </c>
      <c r="D68" s="281" t="s">
        <v>974</v>
      </c>
      <c r="E68" s="282">
        <v>96227.19</v>
      </c>
      <c r="F68" s="283">
        <v>32.03</v>
      </c>
      <c r="G68" s="282">
        <v>3082156.95</v>
      </c>
      <c r="H68" s="283">
        <v>32.03</v>
      </c>
      <c r="I68" s="282">
        <v>3082156.9</v>
      </c>
      <c r="J68" s="284" t="s">
        <v>975</v>
      </c>
    </row>
    <row r="69" spans="1:10" hidden="1">
      <c r="A69" s="280" t="s">
        <v>976</v>
      </c>
      <c r="B69" s="281" t="s">
        <v>977</v>
      </c>
      <c r="C69" s="281" t="s">
        <v>703</v>
      </c>
      <c r="D69" s="281" t="s">
        <v>978</v>
      </c>
      <c r="E69" s="282">
        <v>72986.23</v>
      </c>
      <c r="F69" s="283">
        <v>7</v>
      </c>
      <c r="G69" s="282">
        <v>510903.61</v>
      </c>
      <c r="H69" s="283">
        <v>7</v>
      </c>
      <c r="I69" s="282">
        <v>510903.61</v>
      </c>
      <c r="J69" s="284" t="s">
        <v>979</v>
      </c>
    </row>
    <row r="70" spans="1:10" hidden="1">
      <c r="A70" s="280" t="s">
        <v>976</v>
      </c>
      <c r="B70" s="281" t="s">
        <v>977</v>
      </c>
      <c r="C70" s="281" t="s">
        <v>703</v>
      </c>
      <c r="D70" s="281" t="s">
        <v>980</v>
      </c>
      <c r="E70" s="282">
        <v>25545.17</v>
      </c>
      <c r="F70" s="283">
        <v>2</v>
      </c>
      <c r="G70" s="282">
        <v>51090.34</v>
      </c>
      <c r="H70" s="283">
        <v>2</v>
      </c>
      <c r="I70" s="282">
        <v>51090.34</v>
      </c>
      <c r="J70" s="284" t="s">
        <v>979</v>
      </c>
    </row>
    <row r="71" spans="1:10" hidden="1">
      <c r="A71" s="280" t="s">
        <v>976</v>
      </c>
      <c r="B71" s="281" t="s">
        <v>977</v>
      </c>
      <c r="C71" s="281" t="s">
        <v>703</v>
      </c>
      <c r="D71" s="281" t="s">
        <v>981</v>
      </c>
      <c r="E71" s="282">
        <v>109479.34</v>
      </c>
      <c r="F71" s="283">
        <v>24</v>
      </c>
      <c r="G71" s="282">
        <v>2627504.16</v>
      </c>
      <c r="H71" s="283">
        <v>24</v>
      </c>
      <c r="I71" s="282">
        <v>2627504.16</v>
      </c>
      <c r="J71" s="284" t="s">
        <v>979</v>
      </c>
    </row>
    <row r="72" spans="1:10" hidden="1">
      <c r="A72" s="280" t="s">
        <v>982</v>
      </c>
      <c r="B72" s="281" t="s">
        <v>983</v>
      </c>
      <c r="C72" s="281" t="s">
        <v>703</v>
      </c>
      <c r="D72" s="281" t="s">
        <v>984</v>
      </c>
      <c r="E72" s="282">
        <v>27055.95</v>
      </c>
      <c r="F72" s="283">
        <v>52</v>
      </c>
      <c r="G72" s="282">
        <v>1406909.6</v>
      </c>
      <c r="H72" s="283">
        <v>52</v>
      </c>
      <c r="I72" s="282">
        <v>1406909.4</v>
      </c>
      <c r="J72" s="284" t="s">
        <v>985</v>
      </c>
    </row>
    <row r="73" spans="1:10" hidden="1">
      <c r="A73" s="280" t="s">
        <v>994</v>
      </c>
      <c r="B73" s="281" t="s">
        <v>995</v>
      </c>
      <c r="C73" s="281" t="s">
        <v>703</v>
      </c>
      <c r="D73" s="281" t="s">
        <v>996</v>
      </c>
      <c r="E73" s="282">
        <v>72499.039999999994</v>
      </c>
      <c r="F73" s="283">
        <v>26</v>
      </c>
      <c r="G73" s="282">
        <v>1884975.12</v>
      </c>
      <c r="H73" s="283">
        <v>26</v>
      </c>
      <c r="I73" s="282">
        <v>1884975.04</v>
      </c>
      <c r="J73" s="284" t="s">
        <v>997</v>
      </c>
    </row>
    <row r="74" spans="1:10" hidden="1">
      <c r="A74" s="280" t="s">
        <v>998</v>
      </c>
      <c r="B74" s="281" t="s">
        <v>999</v>
      </c>
      <c r="C74" s="281" t="s">
        <v>703</v>
      </c>
      <c r="D74" s="281" t="s">
        <v>1000</v>
      </c>
      <c r="E74" s="282">
        <v>51926.28</v>
      </c>
      <c r="F74" s="283">
        <v>6</v>
      </c>
      <c r="G74" s="282">
        <v>311557.68</v>
      </c>
      <c r="H74" s="283">
        <v>6</v>
      </c>
      <c r="I74" s="282">
        <v>311557.68</v>
      </c>
      <c r="J74" s="284" t="s">
        <v>1001</v>
      </c>
    </row>
    <row r="75" spans="1:10" hidden="1">
      <c r="A75" s="280" t="s">
        <v>998</v>
      </c>
      <c r="B75" s="281" t="s">
        <v>999</v>
      </c>
      <c r="C75" s="281" t="s">
        <v>703</v>
      </c>
      <c r="D75" s="281" t="s">
        <v>2022</v>
      </c>
      <c r="E75" s="282">
        <v>24854.13</v>
      </c>
      <c r="F75" s="283">
        <v>16</v>
      </c>
      <c r="G75" s="282">
        <v>397666.08</v>
      </c>
      <c r="H75" s="283">
        <v>16</v>
      </c>
      <c r="I75" s="282">
        <v>397666.08</v>
      </c>
      <c r="J75" s="284" t="s">
        <v>1001</v>
      </c>
    </row>
    <row r="76" spans="1:10" hidden="1">
      <c r="A76" s="280" t="s">
        <v>1002</v>
      </c>
      <c r="B76" s="281" t="s">
        <v>1003</v>
      </c>
      <c r="C76" s="281" t="s">
        <v>703</v>
      </c>
      <c r="D76" s="281" t="s">
        <v>1004</v>
      </c>
      <c r="E76" s="282">
        <v>76200</v>
      </c>
      <c r="F76" s="283">
        <v>2</v>
      </c>
      <c r="G76" s="282">
        <v>152400</v>
      </c>
      <c r="H76" s="283">
        <v>2</v>
      </c>
      <c r="I76" s="282">
        <v>152400</v>
      </c>
      <c r="J76" s="284" t="s">
        <v>1005</v>
      </c>
    </row>
    <row r="77" spans="1:10" hidden="1">
      <c r="A77" s="280" t="s">
        <v>1006</v>
      </c>
      <c r="B77" s="281" t="s">
        <v>1007</v>
      </c>
      <c r="C77" s="281" t="s">
        <v>703</v>
      </c>
      <c r="D77" s="281" t="s">
        <v>1008</v>
      </c>
      <c r="E77" s="282">
        <v>3360.05</v>
      </c>
      <c r="F77" s="283">
        <v>27</v>
      </c>
      <c r="G77" s="282">
        <v>90721.35</v>
      </c>
      <c r="H77" s="283">
        <v>27</v>
      </c>
      <c r="I77" s="282">
        <v>90721.35</v>
      </c>
      <c r="J77" s="284" t="s">
        <v>1009</v>
      </c>
    </row>
    <row r="78" spans="1:10" hidden="1">
      <c r="A78" s="280" t="s">
        <v>1010</v>
      </c>
      <c r="B78" s="281" t="s">
        <v>1011</v>
      </c>
      <c r="C78" s="281" t="s">
        <v>703</v>
      </c>
      <c r="D78" s="281" t="s">
        <v>1012</v>
      </c>
      <c r="E78" s="282">
        <v>1463.87</v>
      </c>
      <c r="F78" s="283">
        <v>26</v>
      </c>
      <c r="G78" s="282">
        <v>38060.519999999997</v>
      </c>
      <c r="H78" s="283">
        <v>26</v>
      </c>
      <c r="I78" s="282">
        <v>38060.620000000003</v>
      </c>
      <c r="J78" s="284" t="s">
        <v>1013</v>
      </c>
    </row>
    <row r="79" spans="1:10" hidden="1">
      <c r="A79" s="280" t="s">
        <v>1014</v>
      </c>
      <c r="B79" s="281" t="s">
        <v>1015</v>
      </c>
      <c r="C79" s="281" t="s">
        <v>703</v>
      </c>
      <c r="D79" s="281" t="s">
        <v>1016</v>
      </c>
      <c r="E79" s="282">
        <v>31461.82</v>
      </c>
      <c r="F79" s="283">
        <v>10</v>
      </c>
      <c r="G79" s="282">
        <v>314618.2</v>
      </c>
      <c r="H79" s="283">
        <v>10</v>
      </c>
      <c r="I79" s="282">
        <v>314618.2</v>
      </c>
      <c r="J79" s="284" t="s">
        <v>1017</v>
      </c>
    </row>
    <row r="80" spans="1:10" hidden="1">
      <c r="A80" s="280" t="s">
        <v>1014</v>
      </c>
      <c r="B80" s="281" t="s">
        <v>1015</v>
      </c>
      <c r="C80" s="281" t="s">
        <v>703</v>
      </c>
      <c r="D80" s="281" t="s">
        <v>1018</v>
      </c>
      <c r="E80" s="282">
        <v>30133.360000000001</v>
      </c>
      <c r="F80" s="283">
        <v>1</v>
      </c>
      <c r="G80" s="282">
        <v>30133.360000000001</v>
      </c>
      <c r="H80" s="283">
        <v>1</v>
      </c>
      <c r="I80" s="282">
        <v>30133.360000000001</v>
      </c>
      <c r="J80" s="284" t="s">
        <v>1017</v>
      </c>
    </row>
    <row r="81" spans="1:10" hidden="1">
      <c r="A81" s="280" t="s">
        <v>1014</v>
      </c>
      <c r="B81" s="281" t="s">
        <v>1015</v>
      </c>
      <c r="C81" s="281" t="s">
        <v>703</v>
      </c>
      <c r="D81" s="281" t="s">
        <v>1019</v>
      </c>
      <c r="E81" s="282">
        <v>30133.360000000001</v>
      </c>
      <c r="F81" s="283">
        <v>11</v>
      </c>
      <c r="G81" s="282">
        <v>331466.96000000002</v>
      </c>
      <c r="H81" s="283">
        <v>11</v>
      </c>
      <c r="I81" s="282">
        <v>331466.96000000002</v>
      </c>
      <c r="J81" s="284" t="s">
        <v>1017</v>
      </c>
    </row>
    <row r="82" spans="1:10" hidden="1">
      <c r="A82" s="280" t="s">
        <v>1020</v>
      </c>
      <c r="B82" s="281" t="s">
        <v>1021</v>
      </c>
      <c r="C82" s="281" t="s">
        <v>703</v>
      </c>
      <c r="D82" s="281" t="s">
        <v>1022</v>
      </c>
      <c r="E82" s="282">
        <v>31664.78</v>
      </c>
      <c r="F82" s="283">
        <v>30</v>
      </c>
      <c r="G82" s="282">
        <v>949943.5</v>
      </c>
      <c r="H82" s="283">
        <v>30</v>
      </c>
      <c r="I82" s="282">
        <v>949943.4</v>
      </c>
      <c r="J82" s="284" t="s">
        <v>1023</v>
      </c>
    </row>
    <row r="83" spans="1:10" hidden="1">
      <c r="A83" s="280" t="s">
        <v>1024</v>
      </c>
      <c r="B83" s="281" t="s">
        <v>1025</v>
      </c>
      <c r="C83" s="281" t="s">
        <v>703</v>
      </c>
      <c r="D83" s="281" t="s">
        <v>1028</v>
      </c>
      <c r="E83" s="282">
        <v>15066.68</v>
      </c>
      <c r="F83" s="283">
        <v>20</v>
      </c>
      <c r="G83" s="282">
        <v>301333.59999999998</v>
      </c>
      <c r="H83" s="283">
        <v>20</v>
      </c>
      <c r="I83" s="282">
        <v>301333.59999999998</v>
      </c>
      <c r="J83" s="284" t="s">
        <v>1027</v>
      </c>
    </row>
    <row r="84" spans="1:10" hidden="1">
      <c r="A84" s="280" t="s">
        <v>1024</v>
      </c>
      <c r="B84" s="281" t="s">
        <v>1025</v>
      </c>
      <c r="C84" s="281" t="s">
        <v>703</v>
      </c>
      <c r="D84" s="281" t="s">
        <v>1029</v>
      </c>
      <c r="E84" s="282">
        <v>15066.68</v>
      </c>
      <c r="F84" s="283">
        <v>6</v>
      </c>
      <c r="G84" s="282">
        <v>90400.08</v>
      </c>
      <c r="H84" s="283">
        <v>6</v>
      </c>
      <c r="I84" s="282">
        <v>90400.08</v>
      </c>
      <c r="J84" s="284" t="s">
        <v>1027</v>
      </c>
    </row>
    <row r="85" spans="1:10" hidden="1">
      <c r="A85" s="280" t="s">
        <v>1030</v>
      </c>
      <c r="B85" s="281" t="s">
        <v>1031</v>
      </c>
      <c r="C85" s="281" t="s">
        <v>703</v>
      </c>
      <c r="D85" s="281" t="s">
        <v>1034</v>
      </c>
      <c r="E85" s="282">
        <v>25136.9</v>
      </c>
      <c r="F85" s="283">
        <v>12</v>
      </c>
      <c r="G85" s="282">
        <v>301642.8</v>
      </c>
      <c r="H85" s="283">
        <v>12</v>
      </c>
      <c r="I85" s="282">
        <v>301642.8</v>
      </c>
      <c r="J85" s="284" t="s">
        <v>1033</v>
      </c>
    </row>
    <row r="86" spans="1:10" hidden="1">
      <c r="A86" s="280" t="s">
        <v>1043</v>
      </c>
      <c r="B86" s="281" t="s">
        <v>1044</v>
      </c>
      <c r="C86" s="281" t="s">
        <v>703</v>
      </c>
      <c r="D86" s="281" t="s">
        <v>1047</v>
      </c>
      <c r="E86" s="282">
        <v>63126.66</v>
      </c>
      <c r="F86" s="283">
        <v>18</v>
      </c>
      <c r="G86" s="282">
        <v>1136279.8799999999</v>
      </c>
      <c r="H86" s="283">
        <v>18</v>
      </c>
      <c r="I86" s="282">
        <v>1136279.8799999999</v>
      </c>
      <c r="J86" s="284" t="s">
        <v>1046</v>
      </c>
    </row>
    <row r="87" spans="1:10" hidden="1">
      <c r="A87" s="280" t="s">
        <v>1052</v>
      </c>
      <c r="B87" s="281" t="s">
        <v>1053</v>
      </c>
      <c r="C87" s="281" t="s">
        <v>703</v>
      </c>
      <c r="D87" s="281" t="s">
        <v>1054</v>
      </c>
      <c r="E87" s="282">
        <v>15379.64</v>
      </c>
      <c r="F87" s="283">
        <v>39</v>
      </c>
      <c r="G87" s="282">
        <v>599805.96</v>
      </c>
      <c r="H87" s="283">
        <v>39</v>
      </c>
      <c r="I87" s="282">
        <v>599805.96</v>
      </c>
      <c r="J87" s="284" t="s">
        <v>1055</v>
      </c>
    </row>
    <row r="88" spans="1:10" hidden="1">
      <c r="A88" s="280" t="s">
        <v>1057</v>
      </c>
      <c r="B88" s="281" t="s">
        <v>1058</v>
      </c>
      <c r="C88" s="281" t="s">
        <v>703</v>
      </c>
      <c r="D88" s="281" t="s">
        <v>1059</v>
      </c>
      <c r="E88" s="282">
        <v>115347.16</v>
      </c>
      <c r="F88" s="283">
        <v>13</v>
      </c>
      <c r="G88" s="282">
        <v>1499513.05</v>
      </c>
      <c r="H88" s="283">
        <v>13</v>
      </c>
      <c r="I88" s="282">
        <v>1499513.08</v>
      </c>
      <c r="J88" s="284" t="s">
        <v>1060</v>
      </c>
    </row>
    <row r="89" spans="1:10" hidden="1">
      <c r="A89" s="280" t="s">
        <v>1057</v>
      </c>
      <c r="B89" s="281" t="s">
        <v>1058</v>
      </c>
      <c r="C89" s="281" t="s">
        <v>703</v>
      </c>
      <c r="D89" s="281" t="s">
        <v>1061</v>
      </c>
      <c r="E89" s="282">
        <v>85509.94</v>
      </c>
      <c r="F89" s="283">
        <v>2</v>
      </c>
      <c r="G89" s="282">
        <v>171019.88</v>
      </c>
      <c r="H89" s="283">
        <v>2</v>
      </c>
      <c r="I89" s="282">
        <v>171019.88</v>
      </c>
      <c r="J89" s="284" t="s">
        <v>1060</v>
      </c>
    </row>
    <row r="90" spans="1:10" hidden="1">
      <c r="A90" s="280" t="s">
        <v>1063</v>
      </c>
      <c r="B90" s="281" t="s">
        <v>1064</v>
      </c>
      <c r="C90" s="281" t="s">
        <v>703</v>
      </c>
      <c r="D90" s="281" t="s">
        <v>1065</v>
      </c>
      <c r="E90" s="282">
        <v>128202.33</v>
      </c>
      <c r="F90" s="283">
        <v>8</v>
      </c>
      <c r="G90" s="282">
        <v>1025618.66</v>
      </c>
      <c r="H90" s="283">
        <v>8</v>
      </c>
      <c r="I90" s="282">
        <v>1025618.64</v>
      </c>
      <c r="J90" s="284" t="s">
        <v>1066</v>
      </c>
    </row>
    <row r="91" spans="1:10" hidden="1">
      <c r="A91" s="280" t="s">
        <v>1063</v>
      </c>
      <c r="B91" s="281" t="s">
        <v>1064</v>
      </c>
      <c r="C91" s="281" t="s">
        <v>703</v>
      </c>
      <c r="D91" s="281" t="s">
        <v>1067</v>
      </c>
      <c r="E91" s="282">
        <v>112608.63</v>
      </c>
      <c r="F91" s="283">
        <v>29</v>
      </c>
      <c r="G91" s="282">
        <v>3265650.31</v>
      </c>
      <c r="H91" s="283">
        <v>29</v>
      </c>
      <c r="I91" s="282">
        <v>3265650.27</v>
      </c>
      <c r="J91" s="284" t="s">
        <v>1066</v>
      </c>
    </row>
    <row r="92" spans="1:10" hidden="1">
      <c r="A92" s="280" t="s">
        <v>1072</v>
      </c>
      <c r="B92" s="281" t="s">
        <v>1073</v>
      </c>
      <c r="C92" s="281" t="s">
        <v>703</v>
      </c>
      <c r="D92" s="281" t="s">
        <v>1076</v>
      </c>
      <c r="E92" s="282">
        <v>78751.64</v>
      </c>
      <c r="F92" s="283">
        <v>10</v>
      </c>
      <c r="G92" s="282">
        <v>787516.4</v>
      </c>
      <c r="H92" s="283">
        <v>10</v>
      </c>
      <c r="I92" s="282">
        <v>787516.4</v>
      </c>
      <c r="J92" s="284" t="s">
        <v>1075</v>
      </c>
    </row>
    <row r="93" spans="1:10" hidden="1">
      <c r="A93" s="280" t="s">
        <v>1077</v>
      </c>
      <c r="B93" s="281" t="s">
        <v>1078</v>
      </c>
      <c r="C93" s="281" t="s">
        <v>703</v>
      </c>
      <c r="D93" s="281" t="s">
        <v>1081</v>
      </c>
      <c r="E93" s="282">
        <v>7808.92</v>
      </c>
      <c r="F93" s="283">
        <v>3</v>
      </c>
      <c r="G93" s="282">
        <v>23426.76</v>
      </c>
      <c r="H93" s="283">
        <v>3</v>
      </c>
      <c r="I93" s="282">
        <v>23426.76</v>
      </c>
      <c r="J93" s="284" t="s">
        <v>1080</v>
      </c>
    </row>
    <row r="94" spans="1:10" hidden="1">
      <c r="A94" s="280" t="s">
        <v>1077</v>
      </c>
      <c r="B94" s="281" t="s">
        <v>1078</v>
      </c>
      <c r="C94" s="281" t="s">
        <v>703</v>
      </c>
      <c r="D94" s="281" t="s">
        <v>1082</v>
      </c>
      <c r="E94" s="282">
        <v>15617.83</v>
      </c>
      <c r="F94" s="283">
        <v>8</v>
      </c>
      <c r="G94" s="282">
        <v>124942.64</v>
      </c>
      <c r="H94" s="283">
        <v>8</v>
      </c>
      <c r="I94" s="282">
        <v>124942.64</v>
      </c>
      <c r="J94" s="284" t="s">
        <v>1080</v>
      </c>
    </row>
    <row r="95" spans="1:10" hidden="1">
      <c r="A95" s="280" t="s">
        <v>1095</v>
      </c>
      <c r="B95" s="281" t="s">
        <v>1096</v>
      </c>
      <c r="C95" s="281" t="s">
        <v>703</v>
      </c>
      <c r="D95" s="281" t="s">
        <v>1097</v>
      </c>
      <c r="E95" s="282">
        <v>54154.31</v>
      </c>
      <c r="F95" s="283">
        <v>6</v>
      </c>
      <c r="G95" s="282">
        <v>324925.86</v>
      </c>
      <c r="H95" s="283">
        <v>6</v>
      </c>
      <c r="I95" s="282">
        <v>324925.86</v>
      </c>
      <c r="J95" s="284" t="s">
        <v>1098</v>
      </c>
    </row>
    <row r="96" spans="1:10" hidden="1">
      <c r="A96" s="280" t="s">
        <v>1099</v>
      </c>
      <c r="B96" s="281" t="s">
        <v>1100</v>
      </c>
      <c r="C96" s="281" t="s">
        <v>703</v>
      </c>
      <c r="D96" s="281" t="s">
        <v>1103</v>
      </c>
      <c r="E96" s="282">
        <v>89333.33</v>
      </c>
      <c r="F96" s="283">
        <v>24</v>
      </c>
      <c r="G96" s="282">
        <v>2144000</v>
      </c>
      <c r="H96" s="283">
        <v>24</v>
      </c>
      <c r="I96" s="282">
        <v>2143999.92</v>
      </c>
      <c r="J96" s="284" t="s">
        <v>1104</v>
      </c>
    </row>
    <row r="97" spans="1:10" hidden="1">
      <c r="A97" s="280" t="s">
        <v>1099</v>
      </c>
      <c r="B97" s="281" t="s">
        <v>1100</v>
      </c>
      <c r="C97" s="281" t="s">
        <v>703</v>
      </c>
      <c r="D97" s="281" t="s">
        <v>1105</v>
      </c>
      <c r="E97" s="282">
        <v>89600</v>
      </c>
      <c r="F97" s="283">
        <v>16</v>
      </c>
      <c r="G97" s="282">
        <v>1433600</v>
      </c>
      <c r="H97" s="283">
        <v>16</v>
      </c>
      <c r="I97" s="282">
        <v>1433600</v>
      </c>
      <c r="J97" s="284" t="s">
        <v>1104</v>
      </c>
    </row>
    <row r="98" spans="1:10" hidden="1">
      <c r="A98" s="280" t="s">
        <v>1099</v>
      </c>
      <c r="B98" s="281" t="s">
        <v>1100</v>
      </c>
      <c r="C98" s="281" t="s">
        <v>703</v>
      </c>
      <c r="D98" s="281" t="s">
        <v>1106</v>
      </c>
      <c r="E98" s="282">
        <v>89600</v>
      </c>
      <c r="F98" s="283">
        <v>2</v>
      </c>
      <c r="G98" s="282">
        <v>179200</v>
      </c>
      <c r="H98" s="283">
        <v>2</v>
      </c>
      <c r="I98" s="282">
        <v>179200</v>
      </c>
      <c r="J98" s="284" t="s">
        <v>1104</v>
      </c>
    </row>
    <row r="99" spans="1:10" hidden="1">
      <c r="A99" s="280" t="s">
        <v>1107</v>
      </c>
      <c r="B99" s="281" t="s">
        <v>1108</v>
      </c>
      <c r="C99" s="281" t="s">
        <v>703</v>
      </c>
      <c r="D99" s="281" t="s">
        <v>1111</v>
      </c>
      <c r="E99" s="282">
        <v>31117.65</v>
      </c>
      <c r="F99" s="283">
        <v>5</v>
      </c>
      <c r="G99" s="282">
        <v>155588.24</v>
      </c>
      <c r="H99" s="283">
        <v>5</v>
      </c>
      <c r="I99" s="282">
        <v>155588.25</v>
      </c>
      <c r="J99" s="284" t="s">
        <v>1112</v>
      </c>
    </row>
    <row r="100" spans="1:10" hidden="1">
      <c r="A100" s="280" t="s">
        <v>1107</v>
      </c>
      <c r="B100" s="281" t="s">
        <v>1108</v>
      </c>
      <c r="C100" s="281" t="s">
        <v>703</v>
      </c>
      <c r="D100" s="281" t="s">
        <v>1113</v>
      </c>
      <c r="E100" s="282">
        <v>31748.959999999999</v>
      </c>
      <c r="F100" s="283">
        <v>20</v>
      </c>
      <c r="G100" s="282">
        <v>634979.28</v>
      </c>
      <c r="H100" s="283">
        <v>20</v>
      </c>
      <c r="I100" s="282">
        <v>634979.19999999995</v>
      </c>
      <c r="J100" s="284" t="s">
        <v>1112</v>
      </c>
    </row>
    <row r="101" spans="1:10" hidden="1">
      <c r="A101" s="280" t="s">
        <v>1115</v>
      </c>
      <c r="B101" s="281" t="s">
        <v>1116</v>
      </c>
      <c r="C101" s="281" t="s">
        <v>703</v>
      </c>
      <c r="D101" s="281" t="s">
        <v>1117</v>
      </c>
      <c r="E101" s="282">
        <v>13063.51</v>
      </c>
      <c r="F101" s="283">
        <v>54</v>
      </c>
      <c r="G101" s="282">
        <v>705429.54</v>
      </c>
      <c r="H101" s="283">
        <v>54</v>
      </c>
      <c r="I101" s="282">
        <v>705429.54</v>
      </c>
      <c r="J101" s="284" t="s">
        <v>1118</v>
      </c>
    </row>
    <row r="102" spans="1:10" hidden="1">
      <c r="A102" s="280" t="s">
        <v>1115</v>
      </c>
      <c r="B102" s="281" t="s">
        <v>1116</v>
      </c>
      <c r="C102" s="281" t="s">
        <v>703</v>
      </c>
      <c r="D102" s="281" t="s">
        <v>1119</v>
      </c>
      <c r="E102" s="282">
        <v>18165.099999999999</v>
      </c>
      <c r="F102" s="283">
        <v>27</v>
      </c>
      <c r="G102" s="282">
        <v>490457.79</v>
      </c>
      <c r="H102" s="283">
        <v>27</v>
      </c>
      <c r="I102" s="282">
        <v>490457.7</v>
      </c>
      <c r="J102" s="284" t="s">
        <v>1118</v>
      </c>
    </row>
    <row r="103" spans="1:10" hidden="1">
      <c r="A103" s="280" t="s">
        <v>1115</v>
      </c>
      <c r="B103" s="281" t="s">
        <v>1116</v>
      </c>
      <c r="C103" s="281" t="s">
        <v>703</v>
      </c>
      <c r="D103" s="281" t="s">
        <v>1120</v>
      </c>
      <c r="E103" s="282">
        <v>19595.259999999998</v>
      </c>
      <c r="F103" s="283">
        <v>26</v>
      </c>
      <c r="G103" s="282">
        <v>509476.76</v>
      </c>
      <c r="H103" s="283">
        <v>26</v>
      </c>
      <c r="I103" s="282">
        <v>509476.76</v>
      </c>
      <c r="J103" s="284" t="s">
        <v>1118</v>
      </c>
    </row>
    <row r="104" spans="1:10" hidden="1">
      <c r="A104" s="280" t="s">
        <v>1115</v>
      </c>
      <c r="B104" s="281" t="s">
        <v>1116</v>
      </c>
      <c r="C104" s="281" t="s">
        <v>703</v>
      </c>
      <c r="D104" s="281" t="s">
        <v>1121</v>
      </c>
      <c r="E104" s="282">
        <v>25016.57</v>
      </c>
      <c r="F104" s="283">
        <v>39</v>
      </c>
      <c r="G104" s="282">
        <v>975646.34</v>
      </c>
      <c r="H104" s="283">
        <v>39</v>
      </c>
      <c r="I104" s="282">
        <v>975646.23</v>
      </c>
      <c r="J104" s="284" t="s">
        <v>1118</v>
      </c>
    </row>
    <row r="105" spans="1:10" hidden="1">
      <c r="A105" s="280" t="s">
        <v>2023</v>
      </c>
      <c r="B105" s="281" t="s">
        <v>2024</v>
      </c>
      <c r="C105" s="281" t="s">
        <v>703</v>
      </c>
      <c r="D105" s="281" t="s">
        <v>2025</v>
      </c>
      <c r="E105" s="282">
        <v>294529.62</v>
      </c>
      <c r="F105" s="283">
        <v>0.5</v>
      </c>
      <c r="G105" s="282">
        <v>147264.81</v>
      </c>
      <c r="H105" s="283">
        <v>0.5</v>
      </c>
      <c r="I105" s="282">
        <v>147264.81</v>
      </c>
      <c r="J105" s="284" t="s">
        <v>2026</v>
      </c>
    </row>
    <row r="106" spans="1:10" hidden="1">
      <c r="A106" s="280" t="s">
        <v>1126</v>
      </c>
      <c r="B106" s="281" t="s">
        <v>1127</v>
      </c>
      <c r="C106" s="281" t="s">
        <v>703</v>
      </c>
      <c r="D106" s="281" t="s">
        <v>1128</v>
      </c>
      <c r="E106" s="282">
        <v>6910.61</v>
      </c>
      <c r="F106" s="283">
        <v>91.9</v>
      </c>
      <c r="G106" s="282">
        <v>635084.74</v>
      </c>
      <c r="H106" s="283">
        <v>91.9</v>
      </c>
      <c r="I106" s="282">
        <v>635085.06000000006</v>
      </c>
      <c r="J106" s="284" t="s">
        <v>1129</v>
      </c>
    </row>
    <row r="107" spans="1:10" hidden="1">
      <c r="A107" s="280" t="s">
        <v>1126</v>
      </c>
      <c r="B107" s="281" t="s">
        <v>1127</v>
      </c>
      <c r="C107" s="281" t="s">
        <v>703</v>
      </c>
      <c r="D107" s="281" t="s">
        <v>1130</v>
      </c>
      <c r="E107" s="282">
        <v>17278.400000000001</v>
      </c>
      <c r="F107" s="283">
        <v>134.88</v>
      </c>
      <c r="G107" s="282">
        <v>2330510.5699999998</v>
      </c>
      <c r="H107" s="283">
        <v>134.88</v>
      </c>
      <c r="I107" s="282">
        <v>2330510.59</v>
      </c>
      <c r="J107" s="284" t="s">
        <v>1129</v>
      </c>
    </row>
    <row r="108" spans="1:10" hidden="1">
      <c r="A108" s="280" t="s">
        <v>1131</v>
      </c>
      <c r="B108" s="281" t="s">
        <v>1132</v>
      </c>
      <c r="C108" s="281" t="s">
        <v>703</v>
      </c>
      <c r="D108" s="281" t="s">
        <v>1133</v>
      </c>
      <c r="E108" s="282">
        <v>64819.9</v>
      </c>
      <c r="F108" s="283">
        <v>10</v>
      </c>
      <c r="G108" s="282">
        <v>648199</v>
      </c>
      <c r="H108" s="283">
        <v>10</v>
      </c>
      <c r="I108" s="282">
        <v>648199</v>
      </c>
      <c r="J108" s="284" t="s">
        <v>1134</v>
      </c>
    </row>
    <row r="109" spans="1:10" hidden="1">
      <c r="A109" s="280" t="s">
        <v>1135</v>
      </c>
      <c r="B109" s="281" t="s">
        <v>1136</v>
      </c>
      <c r="C109" s="281" t="s">
        <v>703</v>
      </c>
      <c r="D109" s="281" t="s">
        <v>1137</v>
      </c>
      <c r="E109" s="282">
        <v>66421.55</v>
      </c>
      <c r="F109" s="283">
        <v>52</v>
      </c>
      <c r="G109" s="282">
        <v>3453920.73</v>
      </c>
      <c r="H109" s="283">
        <v>52</v>
      </c>
      <c r="I109" s="282">
        <v>3453920.6</v>
      </c>
      <c r="J109" s="284" t="s">
        <v>1138</v>
      </c>
    </row>
    <row r="110" spans="1:10" hidden="1">
      <c r="A110" s="280" t="s">
        <v>1139</v>
      </c>
      <c r="B110" s="281" t="s">
        <v>1140</v>
      </c>
      <c r="C110" s="281" t="s">
        <v>703</v>
      </c>
      <c r="D110" s="281" t="s">
        <v>1141</v>
      </c>
      <c r="E110" s="282">
        <v>9205.1299999999992</v>
      </c>
      <c r="F110" s="283">
        <v>43.3</v>
      </c>
      <c r="G110" s="282">
        <v>398582.13</v>
      </c>
      <c r="H110" s="283">
        <v>43.3</v>
      </c>
      <c r="I110" s="282">
        <v>398582.13</v>
      </c>
      <c r="J110" s="284" t="s">
        <v>1142</v>
      </c>
    </row>
    <row r="111" spans="1:10" hidden="1">
      <c r="A111" s="280" t="s">
        <v>1139</v>
      </c>
      <c r="B111" s="281" t="s">
        <v>1140</v>
      </c>
      <c r="C111" s="281" t="s">
        <v>703</v>
      </c>
      <c r="D111" s="281" t="s">
        <v>1143</v>
      </c>
      <c r="E111" s="282">
        <v>46025.03</v>
      </c>
      <c r="F111" s="283">
        <v>30</v>
      </c>
      <c r="G111" s="282">
        <v>1380750.9</v>
      </c>
      <c r="H111" s="283">
        <v>30</v>
      </c>
      <c r="I111" s="282">
        <v>1380750.9</v>
      </c>
      <c r="J111" s="284" t="s">
        <v>1142</v>
      </c>
    </row>
    <row r="112" spans="1:10" hidden="1">
      <c r="A112" s="280" t="s">
        <v>1144</v>
      </c>
      <c r="B112" s="281" t="s">
        <v>1145</v>
      </c>
      <c r="C112" s="281" t="s">
        <v>703</v>
      </c>
      <c r="D112" s="281" t="s">
        <v>1146</v>
      </c>
      <c r="E112" s="282">
        <v>18307.75</v>
      </c>
      <c r="F112" s="283">
        <v>71</v>
      </c>
      <c r="G112" s="282">
        <v>1299850.56</v>
      </c>
      <c r="H112" s="283">
        <v>71</v>
      </c>
      <c r="I112" s="282">
        <v>1299850.25</v>
      </c>
      <c r="J112" s="284" t="s">
        <v>1147</v>
      </c>
    </row>
    <row r="113" spans="1:10" hidden="1">
      <c r="A113" s="280" t="s">
        <v>1144</v>
      </c>
      <c r="B113" s="281" t="s">
        <v>1145</v>
      </c>
      <c r="C113" s="281" t="s">
        <v>703</v>
      </c>
      <c r="D113" s="281" t="s">
        <v>1148</v>
      </c>
      <c r="E113" s="282">
        <v>6095.78</v>
      </c>
      <c r="F113" s="283">
        <v>65.8</v>
      </c>
      <c r="G113" s="282">
        <v>401102.03</v>
      </c>
      <c r="H113" s="283">
        <v>65.8</v>
      </c>
      <c r="I113" s="282">
        <v>401102.32</v>
      </c>
      <c r="J113" s="284" t="s">
        <v>1149</v>
      </c>
    </row>
    <row r="114" spans="1:10" hidden="1">
      <c r="A114" s="280" t="s">
        <v>1144</v>
      </c>
      <c r="B114" s="281" t="s">
        <v>1145</v>
      </c>
      <c r="C114" s="281" t="s">
        <v>703</v>
      </c>
      <c r="D114" s="281" t="s">
        <v>1150</v>
      </c>
      <c r="E114" s="282">
        <v>6104.11</v>
      </c>
      <c r="F114" s="283">
        <v>207.75</v>
      </c>
      <c r="G114" s="282">
        <v>1268128.3799999999</v>
      </c>
      <c r="H114" s="283">
        <v>207.75</v>
      </c>
      <c r="I114" s="282">
        <v>1268128.8500000001</v>
      </c>
      <c r="J114" s="284" t="s">
        <v>1151</v>
      </c>
    </row>
    <row r="115" spans="1:10" hidden="1">
      <c r="A115" s="280" t="s">
        <v>1152</v>
      </c>
      <c r="B115" s="281" t="s">
        <v>1153</v>
      </c>
      <c r="C115" s="281" t="s">
        <v>703</v>
      </c>
      <c r="D115" s="281" t="s">
        <v>1154</v>
      </c>
      <c r="E115" s="282">
        <v>41787.54</v>
      </c>
      <c r="F115" s="283">
        <v>55</v>
      </c>
      <c r="G115" s="282">
        <v>2298314.61</v>
      </c>
      <c r="H115" s="283">
        <v>55</v>
      </c>
      <c r="I115" s="282">
        <v>2298314.7000000002</v>
      </c>
      <c r="J115" s="284" t="s">
        <v>1155</v>
      </c>
    </row>
    <row r="116" spans="1:10" hidden="1">
      <c r="A116" s="280" t="s">
        <v>1156</v>
      </c>
      <c r="B116" s="281" t="s">
        <v>1157</v>
      </c>
      <c r="C116" s="281" t="s">
        <v>703</v>
      </c>
      <c r="D116" s="281" t="s">
        <v>1158</v>
      </c>
      <c r="E116" s="282">
        <v>39304.629999999997</v>
      </c>
      <c r="F116" s="283">
        <v>12.55</v>
      </c>
      <c r="G116" s="282">
        <v>493273.1</v>
      </c>
      <c r="H116" s="283">
        <v>12.55</v>
      </c>
      <c r="I116" s="282">
        <v>493273.11</v>
      </c>
      <c r="J116" s="284" t="s">
        <v>1159</v>
      </c>
    </row>
    <row r="117" spans="1:10" hidden="1">
      <c r="A117" s="280" t="s">
        <v>1156</v>
      </c>
      <c r="B117" s="281" t="s">
        <v>1157</v>
      </c>
      <c r="C117" s="281" t="s">
        <v>703</v>
      </c>
      <c r="D117" s="281" t="s">
        <v>1160</v>
      </c>
      <c r="E117" s="282">
        <v>62887.41</v>
      </c>
      <c r="F117" s="283">
        <v>1</v>
      </c>
      <c r="G117" s="282">
        <v>62887.41</v>
      </c>
      <c r="H117" s="283">
        <v>1</v>
      </c>
      <c r="I117" s="282">
        <v>62887.41</v>
      </c>
      <c r="J117" s="284" t="s">
        <v>1159</v>
      </c>
    </row>
    <row r="118" spans="1:10" hidden="1">
      <c r="A118" s="280" t="s">
        <v>1161</v>
      </c>
      <c r="B118" s="281" t="s">
        <v>1162</v>
      </c>
      <c r="C118" s="281" t="s">
        <v>703</v>
      </c>
      <c r="D118" s="281" t="s">
        <v>1163</v>
      </c>
      <c r="E118" s="282">
        <v>33173.550000000003</v>
      </c>
      <c r="F118" s="283">
        <v>98.13</v>
      </c>
      <c r="G118" s="282">
        <v>3255320.9</v>
      </c>
      <c r="H118" s="283">
        <v>98.13</v>
      </c>
      <c r="I118" s="282">
        <v>3255320.46</v>
      </c>
      <c r="J118" s="284" t="s">
        <v>1164</v>
      </c>
    </row>
    <row r="119" spans="1:10" hidden="1">
      <c r="A119" s="280" t="s">
        <v>1170</v>
      </c>
      <c r="B119" s="281" t="s">
        <v>1171</v>
      </c>
      <c r="C119" s="281" t="s">
        <v>703</v>
      </c>
      <c r="D119" s="281" t="s">
        <v>1172</v>
      </c>
      <c r="E119" s="282">
        <v>9208</v>
      </c>
      <c r="F119" s="283">
        <v>300.06</v>
      </c>
      <c r="G119" s="282">
        <v>2762952.01</v>
      </c>
      <c r="H119" s="283">
        <v>300.06</v>
      </c>
      <c r="I119" s="282">
        <v>2762952.48</v>
      </c>
      <c r="J119" s="284" t="s">
        <v>1173</v>
      </c>
    </row>
    <row r="120" spans="1:10" hidden="1">
      <c r="A120" s="280" t="s">
        <v>1174</v>
      </c>
      <c r="B120" s="281" t="s">
        <v>1175</v>
      </c>
      <c r="C120" s="281" t="s">
        <v>703</v>
      </c>
      <c r="D120" s="281" t="s">
        <v>1176</v>
      </c>
      <c r="E120" s="282">
        <v>6650.46</v>
      </c>
      <c r="F120" s="283">
        <v>22.59</v>
      </c>
      <c r="G120" s="282">
        <v>150233.97</v>
      </c>
      <c r="H120" s="283">
        <v>22.59</v>
      </c>
      <c r="I120" s="282">
        <v>150233.89000000001</v>
      </c>
      <c r="J120" s="284" t="s">
        <v>1177</v>
      </c>
    </row>
    <row r="121" spans="1:10" hidden="1">
      <c r="A121" s="280" t="s">
        <v>1174</v>
      </c>
      <c r="B121" s="281" t="s">
        <v>1175</v>
      </c>
      <c r="C121" s="281" t="s">
        <v>703</v>
      </c>
      <c r="D121" s="281" t="s">
        <v>1178</v>
      </c>
      <c r="E121" s="282">
        <v>16788.400000000001</v>
      </c>
      <c r="F121" s="283">
        <v>45.43</v>
      </c>
      <c r="G121" s="282">
        <v>762696.92</v>
      </c>
      <c r="H121" s="283">
        <v>45.43</v>
      </c>
      <c r="I121" s="282">
        <v>762697.01</v>
      </c>
      <c r="J121" s="284" t="s">
        <v>1177</v>
      </c>
    </row>
    <row r="122" spans="1:10" hidden="1">
      <c r="A122" s="280" t="s">
        <v>1174</v>
      </c>
      <c r="B122" s="281" t="s">
        <v>1175</v>
      </c>
      <c r="C122" s="281" t="s">
        <v>703</v>
      </c>
      <c r="D122" s="281" t="s">
        <v>1179</v>
      </c>
      <c r="E122" s="282">
        <v>40164.44</v>
      </c>
      <c r="F122" s="283">
        <v>247.03</v>
      </c>
      <c r="G122" s="282">
        <v>9921822.0800000001</v>
      </c>
      <c r="H122" s="283">
        <v>247.03</v>
      </c>
      <c r="I122" s="282">
        <v>9921821.6099999994</v>
      </c>
      <c r="J122" s="284" t="s">
        <v>1177</v>
      </c>
    </row>
    <row r="123" spans="1:10" hidden="1">
      <c r="A123" s="280" t="s">
        <v>1174</v>
      </c>
      <c r="B123" s="281" t="s">
        <v>1175</v>
      </c>
      <c r="C123" s="281" t="s">
        <v>703</v>
      </c>
      <c r="D123" s="281" t="s">
        <v>1180</v>
      </c>
      <c r="E123" s="282">
        <v>19923.650000000001</v>
      </c>
      <c r="F123" s="283">
        <v>46</v>
      </c>
      <c r="G123" s="282">
        <v>916487.94</v>
      </c>
      <c r="H123" s="283">
        <v>46</v>
      </c>
      <c r="I123" s="282">
        <v>916487.9</v>
      </c>
      <c r="J123" s="284" t="s">
        <v>1177</v>
      </c>
    </row>
    <row r="124" spans="1:10" hidden="1">
      <c r="A124" s="280" t="s">
        <v>1181</v>
      </c>
      <c r="B124" s="281" t="s">
        <v>1182</v>
      </c>
      <c r="C124" s="281" t="s">
        <v>703</v>
      </c>
      <c r="D124" s="281" t="s">
        <v>1183</v>
      </c>
      <c r="E124" s="282">
        <v>39169.43</v>
      </c>
      <c r="F124" s="283">
        <v>357.41</v>
      </c>
      <c r="G124" s="282">
        <v>13999546.16</v>
      </c>
      <c r="H124" s="283">
        <v>357.41</v>
      </c>
      <c r="I124" s="282">
        <v>13999545.98</v>
      </c>
      <c r="J124" s="284" t="s">
        <v>1184</v>
      </c>
    </row>
    <row r="125" spans="1:10" hidden="1">
      <c r="A125" s="280" t="s">
        <v>1185</v>
      </c>
      <c r="B125" s="281" t="s">
        <v>1186</v>
      </c>
      <c r="C125" s="281" t="s">
        <v>703</v>
      </c>
      <c r="D125" s="281" t="s">
        <v>1187</v>
      </c>
      <c r="E125" s="282">
        <v>39141.33</v>
      </c>
      <c r="F125" s="283">
        <v>138</v>
      </c>
      <c r="G125" s="282">
        <v>5401503.9000000004</v>
      </c>
      <c r="H125" s="283">
        <v>138</v>
      </c>
      <c r="I125" s="282">
        <v>5401503.54</v>
      </c>
      <c r="J125" s="284" t="s">
        <v>1188</v>
      </c>
    </row>
    <row r="126" spans="1:10" hidden="1">
      <c r="A126" s="280" t="s">
        <v>1189</v>
      </c>
      <c r="B126" s="281" t="s">
        <v>1190</v>
      </c>
      <c r="C126" s="281" t="s">
        <v>703</v>
      </c>
      <c r="D126" s="281" t="s">
        <v>1191</v>
      </c>
      <c r="E126" s="282">
        <v>11849</v>
      </c>
      <c r="F126" s="283">
        <v>48</v>
      </c>
      <c r="G126" s="282">
        <v>568752</v>
      </c>
      <c r="H126" s="283">
        <v>48</v>
      </c>
      <c r="I126" s="282">
        <v>568752</v>
      </c>
      <c r="J126" s="284" t="s">
        <v>1192</v>
      </c>
    </row>
    <row r="127" spans="1:10" hidden="1">
      <c r="A127" s="280" t="s">
        <v>1193</v>
      </c>
      <c r="B127" s="281" t="s">
        <v>1194</v>
      </c>
      <c r="C127" s="281" t="s">
        <v>703</v>
      </c>
      <c r="D127" s="281" t="s">
        <v>1195</v>
      </c>
      <c r="E127" s="282">
        <v>39237.39</v>
      </c>
      <c r="F127" s="283">
        <v>11</v>
      </c>
      <c r="G127" s="282">
        <v>431611.29</v>
      </c>
      <c r="H127" s="283">
        <v>11</v>
      </c>
      <c r="I127" s="282">
        <v>431611.29</v>
      </c>
      <c r="J127" s="284" t="s">
        <v>1196</v>
      </c>
    </row>
    <row r="128" spans="1:10" hidden="1">
      <c r="A128" s="280" t="s">
        <v>1193</v>
      </c>
      <c r="B128" s="281" t="s">
        <v>1194</v>
      </c>
      <c r="C128" s="281" t="s">
        <v>703</v>
      </c>
      <c r="D128" s="281" t="s">
        <v>1197</v>
      </c>
      <c r="E128" s="282">
        <v>27466.17</v>
      </c>
      <c r="F128" s="283">
        <v>20</v>
      </c>
      <c r="G128" s="282">
        <v>549323.4</v>
      </c>
      <c r="H128" s="283">
        <v>20</v>
      </c>
      <c r="I128" s="282">
        <v>549323.4</v>
      </c>
      <c r="J128" s="284" t="s">
        <v>1196</v>
      </c>
    </row>
    <row r="129" spans="1:10" hidden="1">
      <c r="A129" s="280" t="s">
        <v>1203</v>
      </c>
      <c r="B129" s="281" t="s">
        <v>1204</v>
      </c>
      <c r="C129" s="281" t="s">
        <v>703</v>
      </c>
      <c r="D129" s="281" t="s">
        <v>1205</v>
      </c>
      <c r="E129" s="282">
        <v>3362.84</v>
      </c>
      <c r="F129" s="283">
        <v>5.55</v>
      </c>
      <c r="G129" s="282">
        <v>18663.740000000002</v>
      </c>
      <c r="H129" s="283">
        <v>5.55</v>
      </c>
      <c r="I129" s="282">
        <v>18663.759999999998</v>
      </c>
      <c r="J129" s="284" t="s">
        <v>1206</v>
      </c>
    </row>
    <row r="130" spans="1:10" hidden="1">
      <c r="A130" s="280" t="s">
        <v>1203</v>
      </c>
      <c r="B130" s="281" t="s">
        <v>1204</v>
      </c>
      <c r="C130" s="281" t="s">
        <v>703</v>
      </c>
      <c r="D130" s="281" t="s">
        <v>1207</v>
      </c>
      <c r="E130" s="282">
        <v>13451.39</v>
      </c>
      <c r="F130" s="283">
        <v>4.9800000000000004</v>
      </c>
      <c r="G130" s="282">
        <v>66987.91</v>
      </c>
      <c r="H130" s="283">
        <v>4.9800000000000004</v>
      </c>
      <c r="I130" s="282">
        <v>66987.92</v>
      </c>
      <c r="J130" s="284" t="s">
        <v>1206</v>
      </c>
    </row>
    <row r="131" spans="1:10" hidden="1">
      <c r="A131" s="280" t="s">
        <v>1203</v>
      </c>
      <c r="B131" s="281" t="s">
        <v>1204</v>
      </c>
      <c r="C131" s="281" t="s">
        <v>703</v>
      </c>
      <c r="D131" s="281" t="s">
        <v>1208</v>
      </c>
      <c r="E131" s="282">
        <v>3280.18</v>
      </c>
      <c r="F131" s="283">
        <v>46.44</v>
      </c>
      <c r="G131" s="282">
        <v>152331.35</v>
      </c>
      <c r="H131" s="283">
        <v>46.44</v>
      </c>
      <c r="I131" s="282">
        <v>152331.56</v>
      </c>
      <c r="J131" s="284" t="s">
        <v>1209</v>
      </c>
    </row>
    <row r="132" spans="1:10" hidden="1">
      <c r="A132" s="280" t="s">
        <v>1203</v>
      </c>
      <c r="B132" s="281" t="s">
        <v>1204</v>
      </c>
      <c r="C132" s="281" t="s">
        <v>703</v>
      </c>
      <c r="D132" s="281" t="s">
        <v>1210</v>
      </c>
      <c r="E132" s="282">
        <v>13311.04</v>
      </c>
      <c r="F132" s="283">
        <v>48.83</v>
      </c>
      <c r="G132" s="282">
        <v>649977.91</v>
      </c>
      <c r="H132" s="283">
        <v>48.83</v>
      </c>
      <c r="I132" s="282">
        <v>649978.07999999996</v>
      </c>
      <c r="J132" s="284" t="s">
        <v>1209</v>
      </c>
    </row>
    <row r="133" spans="1:10" hidden="1">
      <c r="A133" s="280" t="s">
        <v>2027</v>
      </c>
      <c r="B133" s="281" t="s">
        <v>2028</v>
      </c>
      <c r="C133" s="281" t="s">
        <v>703</v>
      </c>
      <c r="D133" s="281" t="s">
        <v>2029</v>
      </c>
      <c r="E133" s="282">
        <v>19523.36</v>
      </c>
      <c r="F133" s="283">
        <v>13.5</v>
      </c>
      <c r="G133" s="282">
        <v>263565.36</v>
      </c>
      <c r="H133" s="283">
        <v>13.5</v>
      </c>
      <c r="I133" s="282">
        <v>263565.36</v>
      </c>
      <c r="J133" s="284" t="s">
        <v>2030</v>
      </c>
    </row>
    <row r="134" spans="1:10" hidden="1">
      <c r="A134" s="280" t="s">
        <v>1211</v>
      </c>
      <c r="B134" s="281" t="s">
        <v>1212</v>
      </c>
      <c r="C134" s="281" t="s">
        <v>703</v>
      </c>
      <c r="D134" s="281" t="s">
        <v>1213</v>
      </c>
      <c r="E134" s="282">
        <v>163089.79999999999</v>
      </c>
      <c r="F134" s="283">
        <v>3</v>
      </c>
      <c r="G134" s="282">
        <v>489269.4</v>
      </c>
      <c r="H134" s="283">
        <v>3</v>
      </c>
      <c r="I134" s="282">
        <v>489269.4</v>
      </c>
      <c r="J134" s="284" t="s">
        <v>1214</v>
      </c>
    </row>
    <row r="135" spans="1:10" hidden="1">
      <c r="A135" s="280" t="s">
        <v>1215</v>
      </c>
      <c r="B135" s="281" t="s">
        <v>1216</v>
      </c>
      <c r="C135" s="281" t="s">
        <v>703</v>
      </c>
      <c r="D135" s="281" t="s">
        <v>1217</v>
      </c>
      <c r="E135" s="282">
        <v>55928.800000000003</v>
      </c>
      <c r="F135" s="283">
        <v>40.98</v>
      </c>
      <c r="G135" s="282">
        <v>2291962.11</v>
      </c>
      <c r="H135" s="283">
        <v>40.98</v>
      </c>
      <c r="I135" s="282">
        <v>2291962.2200000002</v>
      </c>
      <c r="J135" s="284" t="s">
        <v>1218</v>
      </c>
    </row>
    <row r="136" spans="1:10" hidden="1">
      <c r="A136" s="280" t="s">
        <v>2031</v>
      </c>
      <c r="B136" s="281" t="s">
        <v>2032</v>
      </c>
      <c r="C136" s="281" t="s">
        <v>703</v>
      </c>
      <c r="D136" s="281" t="s">
        <v>2033</v>
      </c>
      <c r="E136" s="282">
        <v>14552.47</v>
      </c>
      <c r="F136" s="283">
        <v>10.34</v>
      </c>
      <c r="G136" s="282">
        <v>150472.54</v>
      </c>
      <c r="H136" s="283">
        <v>10.34</v>
      </c>
      <c r="I136" s="282">
        <v>150472.54</v>
      </c>
      <c r="J136" s="284" t="s">
        <v>2034</v>
      </c>
    </row>
    <row r="137" spans="1:10" hidden="1">
      <c r="A137" s="280" t="s">
        <v>2031</v>
      </c>
      <c r="B137" s="281" t="s">
        <v>2032</v>
      </c>
      <c r="C137" s="281" t="s">
        <v>703</v>
      </c>
      <c r="D137" s="281" t="s">
        <v>2035</v>
      </c>
      <c r="E137" s="282">
        <v>19388.310000000001</v>
      </c>
      <c r="F137" s="283">
        <v>11</v>
      </c>
      <c r="G137" s="282">
        <v>213271.41</v>
      </c>
      <c r="H137" s="283">
        <v>11</v>
      </c>
      <c r="I137" s="282">
        <v>213271.41</v>
      </c>
      <c r="J137" s="284" t="s">
        <v>2034</v>
      </c>
    </row>
    <row r="138" spans="1:10" hidden="1">
      <c r="A138" s="280" t="s">
        <v>1248</v>
      </c>
      <c r="B138" s="281" t="s">
        <v>1249</v>
      </c>
      <c r="C138" s="281" t="s">
        <v>703</v>
      </c>
      <c r="D138" s="281" t="s">
        <v>1252</v>
      </c>
      <c r="E138" s="282">
        <v>60140.65</v>
      </c>
      <c r="F138" s="283">
        <v>7</v>
      </c>
      <c r="G138" s="282">
        <v>420984.55</v>
      </c>
      <c r="H138" s="283">
        <v>7</v>
      </c>
      <c r="I138" s="282">
        <v>420984.55</v>
      </c>
      <c r="J138" s="284" t="s">
        <v>1251</v>
      </c>
    </row>
    <row r="139" spans="1:10" hidden="1">
      <c r="A139" s="280" t="s">
        <v>1253</v>
      </c>
      <c r="B139" s="281" t="s">
        <v>1254</v>
      </c>
      <c r="C139" s="281" t="s">
        <v>703</v>
      </c>
      <c r="D139" s="281" t="s">
        <v>1255</v>
      </c>
      <c r="E139" s="282">
        <v>2236.91</v>
      </c>
      <c r="F139" s="283">
        <v>1.77</v>
      </c>
      <c r="G139" s="282">
        <v>3959.33</v>
      </c>
      <c r="H139" s="283">
        <v>1.77</v>
      </c>
      <c r="I139" s="282">
        <v>3959.33</v>
      </c>
      <c r="J139" s="284" t="s">
        <v>1256</v>
      </c>
    </row>
    <row r="140" spans="1:10" hidden="1">
      <c r="A140" s="280" t="s">
        <v>1253</v>
      </c>
      <c r="B140" s="281" t="s">
        <v>1254</v>
      </c>
      <c r="C140" s="281" t="s">
        <v>703</v>
      </c>
      <c r="D140" s="281" t="s">
        <v>1257</v>
      </c>
      <c r="E140" s="282">
        <v>2244.9699999999998</v>
      </c>
      <c r="F140" s="283">
        <v>15.61</v>
      </c>
      <c r="G140" s="282">
        <v>35043.96</v>
      </c>
      <c r="H140" s="283">
        <v>15.61</v>
      </c>
      <c r="I140" s="282">
        <v>35043.980000000003</v>
      </c>
      <c r="J140" s="284" t="s">
        <v>1258</v>
      </c>
    </row>
    <row r="141" spans="1:10" hidden="1">
      <c r="A141" s="280" t="s">
        <v>1253</v>
      </c>
      <c r="B141" s="281" t="s">
        <v>1254</v>
      </c>
      <c r="C141" s="281" t="s">
        <v>703</v>
      </c>
      <c r="D141" s="281" t="s">
        <v>1259</v>
      </c>
      <c r="E141" s="282">
        <v>2248</v>
      </c>
      <c r="F141" s="283">
        <v>4.8</v>
      </c>
      <c r="G141" s="282">
        <v>10790.4</v>
      </c>
      <c r="H141" s="283">
        <v>4.8</v>
      </c>
      <c r="I141" s="282">
        <v>10790.4</v>
      </c>
      <c r="J141" s="284" t="s">
        <v>1260</v>
      </c>
    </row>
    <row r="142" spans="1:10" hidden="1">
      <c r="A142" s="280" t="s">
        <v>1261</v>
      </c>
      <c r="B142" s="281" t="s">
        <v>1262</v>
      </c>
      <c r="C142" s="281" t="s">
        <v>703</v>
      </c>
      <c r="D142" s="281" t="s">
        <v>1263</v>
      </c>
      <c r="E142" s="282">
        <v>20775.900000000001</v>
      </c>
      <c r="F142" s="283">
        <v>8.32</v>
      </c>
      <c r="G142" s="282">
        <v>172855.5</v>
      </c>
      <c r="H142" s="283">
        <v>8.32</v>
      </c>
      <c r="I142" s="282">
        <v>172855.49</v>
      </c>
      <c r="J142" s="284" t="s">
        <v>1264</v>
      </c>
    </row>
    <row r="143" spans="1:10" hidden="1">
      <c r="A143" s="280" t="s">
        <v>1261</v>
      </c>
      <c r="B143" s="281" t="s">
        <v>1262</v>
      </c>
      <c r="C143" s="281" t="s">
        <v>703</v>
      </c>
      <c r="D143" s="281" t="s">
        <v>1265</v>
      </c>
      <c r="E143" s="282">
        <v>3824.06</v>
      </c>
      <c r="F143" s="283">
        <v>3.8</v>
      </c>
      <c r="G143" s="282">
        <v>14531.43</v>
      </c>
      <c r="H143" s="283">
        <v>3.8</v>
      </c>
      <c r="I143" s="282">
        <v>14531.43</v>
      </c>
      <c r="J143" s="284" t="s">
        <v>1264</v>
      </c>
    </row>
    <row r="144" spans="1:10" hidden="1">
      <c r="A144" s="280" t="s">
        <v>1261</v>
      </c>
      <c r="B144" s="281" t="s">
        <v>1262</v>
      </c>
      <c r="C144" s="281" t="s">
        <v>703</v>
      </c>
      <c r="D144" s="281" t="s">
        <v>1266</v>
      </c>
      <c r="E144" s="282">
        <v>10787.34</v>
      </c>
      <c r="F144" s="283">
        <v>1</v>
      </c>
      <c r="G144" s="282">
        <v>10787.34</v>
      </c>
      <c r="H144" s="283">
        <v>1</v>
      </c>
      <c r="I144" s="282">
        <v>10787.34</v>
      </c>
      <c r="J144" s="284" t="s">
        <v>1264</v>
      </c>
    </row>
    <row r="145" spans="1:10" hidden="1">
      <c r="A145" s="280" t="s">
        <v>1267</v>
      </c>
      <c r="B145" s="281" t="s">
        <v>1268</v>
      </c>
      <c r="C145" s="281" t="s">
        <v>703</v>
      </c>
      <c r="D145" s="281" t="s">
        <v>1269</v>
      </c>
      <c r="E145" s="282">
        <v>58947.14</v>
      </c>
      <c r="F145" s="283">
        <v>7</v>
      </c>
      <c r="G145" s="282">
        <v>412630</v>
      </c>
      <c r="H145" s="283">
        <v>7</v>
      </c>
      <c r="I145" s="282">
        <v>412629.98</v>
      </c>
      <c r="J145" s="284" t="s">
        <v>1270</v>
      </c>
    </row>
    <row r="146" spans="1:10" hidden="1">
      <c r="A146" s="280" t="s">
        <v>1271</v>
      </c>
      <c r="B146" s="281" t="s">
        <v>1272</v>
      </c>
      <c r="C146" s="281" t="s">
        <v>703</v>
      </c>
      <c r="D146" s="281" t="s">
        <v>1273</v>
      </c>
      <c r="E146" s="282">
        <v>53778.43</v>
      </c>
      <c r="F146" s="283">
        <v>48</v>
      </c>
      <c r="G146" s="282">
        <v>2581364.64</v>
      </c>
      <c r="H146" s="283">
        <v>48</v>
      </c>
      <c r="I146" s="282">
        <v>2581364.64</v>
      </c>
      <c r="J146" s="284" t="s">
        <v>1274</v>
      </c>
    </row>
    <row r="147" spans="1:10" hidden="1">
      <c r="A147" s="280" t="s">
        <v>1275</v>
      </c>
      <c r="B147" s="281" t="s">
        <v>1276</v>
      </c>
      <c r="C147" s="281" t="s">
        <v>703</v>
      </c>
      <c r="D147" s="281" t="s">
        <v>1277</v>
      </c>
      <c r="E147" s="282">
        <v>85700.7</v>
      </c>
      <c r="F147" s="283">
        <v>12</v>
      </c>
      <c r="G147" s="282">
        <v>1028408.38</v>
      </c>
      <c r="H147" s="283">
        <v>12</v>
      </c>
      <c r="I147" s="282">
        <v>1028408.4</v>
      </c>
      <c r="J147" s="284" t="s">
        <v>1278</v>
      </c>
    </row>
    <row r="148" spans="1:10" hidden="1">
      <c r="A148" s="280" t="s">
        <v>1275</v>
      </c>
      <c r="B148" s="281" t="s">
        <v>1276</v>
      </c>
      <c r="C148" s="281" t="s">
        <v>703</v>
      </c>
      <c r="D148" s="281" t="s">
        <v>1279</v>
      </c>
      <c r="E148" s="282">
        <v>80136.91</v>
      </c>
      <c r="F148" s="283">
        <v>7</v>
      </c>
      <c r="G148" s="282">
        <v>560958.36</v>
      </c>
      <c r="H148" s="283">
        <v>7</v>
      </c>
      <c r="I148" s="282">
        <v>560958.37</v>
      </c>
      <c r="J148" s="284" t="s">
        <v>1278</v>
      </c>
    </row>
    <row r="149" spans="1:10" hidden="1">
      <c r="A149" s="280" t="s">
        <v>2036</v>
      </c>
      <c r="B149" s="281" t="s">
        <v>2037</v>
      </c>
      <c r="C149" s="281" t="s">
        <v>703</v>
      </c>
      <c r="D149" s="281" t="s">
        <v>2038</v>
      </c>
      <c r="E149" s="282">
        <v>7952606</v>
      </c>
      <c r="F149" s="283">
        <v>1</v>
      </c>
      <c r="G149" s="282">
        <v>7952606</v>
      </c>
      <c r="H149" s="283">
        <v>1</v>
      </c>
      <c r="I149" s="282">
        <v>7952606</v>
      </c>
      <c r="J149" s="284" t="s">
        <v>2039</v>
      </c>
    </row>
    <row r="150" spans="1:10" hidden="1">
      <c r="A150" s="280" t="s">
        <v>2040</v>
      </c>
      <c r="B150" s="281" t="s">
        <v>2041</v>
      </c>
      <c r="C150" s="281" t="s">
        <v>703</v>
      </c>
      <c r="D150" s="281" t="s">
        <v>2042</v>
      </c>
      <c r="E150" s="282">
        <v>66596.59</v>
      </c>
      <c r="F150" s="283">
        <v>4.8099999999999996</v>
      </c>
      <c r="G150" s="282">
        <v>320329.59999999998</v>
      </c>
      <c r="H150" s="283">
        <v>4.8099999999999996</v>
      </c>
      <c r="I150" s="282">
        <v>320329.59999999998</v>
      </c>
      <c r="J150" s="284" t="s">
        <v>2043</v>
      </c>
    </row>
    <row r="151" spans="1:10" hidden="1">
      <c r="A151" s="280" t="s">
        <v>1284</v>
      </c>
      <c r="B151" s="281" t="s">
        <v>1285</v>
      </c>
      <c r="C151" s="281" t="s">
        <v>703</v>
      </c>
      <c r="D151" s="281" t="s">
        <v>1286</v>
      </c>
      <c r="E151" s="282">
        <v>10119.700000000001</v>
      </c>
      <c r="F151" s="283">
        <v>23.44</v>
      </c>
      <c r="G151" s="282">
        <v>237205.75</v>
      </c>
      <c r="H151" s="283">
        <v>23.44</v>
      </c>
      <c r="I151" s="282">
        <v>237205.77</v>
      </c>
      <c r="J151" s="284" t="s">
        <v>1287</v>
      </c>
    </row>
    <row r="152" spans="1:10" hidden="1">
      <c r="A152" s="280" t="s">
        <v>1288</v>
      </c>
      <c r="B152" s="281" t="s">
        <v>1289</v>
      </c>
      <c r="C152" s="281" t="s">
        <v>703</v>
      </c>
      <c r="D152" s="281" t="s">
        <v>1290</v>
      </c>
      <c r="E152" s="282">
        <v>8102.15</v>
      </c>
      <c r="F152" s="283">
        <v>6.56</v>
      </c>
      <c r="G152" s="282">
        <v>53150.13</v>
      </c>
      <c r="H152" s="283">
        <v>6.56</v>
      </c>
      <c r="I152" s="282">
        <v>53150.1</v>
      </c>
      <c r="J152" s="284" t="s">
        <v>1291</v>
      </c>
    </row>
    <row r="153" spans="1:10" hidden="1">
      <c r="A153" s="280" t="s">
        <v>1288</v>
      </c>
      <c r="B153" s="281" t="s">
        <v>1289</v>
      </c>
      <c r="C153" s="281" t="s">
        <v>703</v>
      </c>
      <c r="D153" s="281" t="s">
        <v>1292</v>
      </c>
      <c r="E153" s="282">
        <v>16204.32</v>
      </c>
      <c r="F153" s="283">
        <v>33.24</v>
      </c>
      <c r="G153" s="282">
        <v>538631.59</v>
      </c>
      <c r="H153" s="283">
        <v>33.24</v>
      </c>
      <c r="I153" s="282">
        <v>538631.6</v>
      </c>
      <c r="J153" s="284" t="s">
        <v>1291</v>
      </c>
    </row>
    <row r="154" spans="1:10" hidden="1">
      <c r="A154" s="280" t="s">
        <v>1293</v>
      </c>
      <c r="B154" s="281" t="s">
        <v>1294</v>
      </c>
      <c r="C154" s="281" t="s">
        <v>703</v>
      </c>
      <c r="D154" s="281" t="s">
        <v>1295</v>
      </c>
      <c r="E154" s="282">
        <v>1582.59</v>
      </c>
      <c r="F154" s="283">
        <v>1.64</v>
      </c>
      <c r="G154" s="282">
        <v>2595.44</v>
      </c>
      <c r="H154" s="283">
        <v>1.64</v>
      </c>
      <c r="I154" s="282">
        <v>2595.4499999999998</v>
      </c>
      <c r="J154" s="284" t="s">
        <v>1296</v>
      </c>
    </row>
    <row r="155" spans="1:10" hidden="1">
      <c r="A155" s="280" t="s">
        <v>1293</v>
      </c>
      <c r="B155" s="281" t="s">
        <v>1294</v>
      </c>
      <c r="C155" s="281" t="s">
        <v>703</v>
      </c>
      <c r="D155" s="281" t="s">
        <v>1299</v>
      </c>
      <c r="E155" s="282">
        <v>15860.15</v>
      </c>
      <c r="F155" s="283">
        <v>11.78</v>
      </c>
      <c r="G155" s="282">
        <v>186832.52</v>
      </c>
      <c r="H155" s="283">
        <v>11.78</v>
      </c>
      <c r="I155" s="282">
        <v>186832.57</v>
      </c>
      <c r="J155" s="284" t="s">
        <v>1296</v>
      </c>
    </row>
    <row r="156" spans="1:10" hidden="1">
      <c r="A156" s="280" t="s">
        <v>1293</v>
      </c>
      <c r="B156" s="281" t="s">
        <v>1294</v>
      </c>
      <c r="C156" s="281" t="s">
        <v>703</v>
      </c>
      <c r="D156" s="281" t="s">
        <v>1300</v>
      </c>
      <c r="E156" s="282">
        <v>118954.66</v>
      </c>
      <c r="F156" s="283">
        <v>6.49</v>
      </c>
      <c r="G156" s="282">
        <v>772015.77</v>
      </c>
      <c r="H156" s="283">
        <v>6.49</v>
      </c>
      <c r="I156" s="282">
        <v>772015.74</v>
      </c>
      <c r="J156" s="284" t="s">
        <v>1296</v>
      </c>
    </row>
    <row r="157" spans="1:10" hidden="1">
      <c r="A157" s="280" t="s">
        <v>1301</v>
      </c>
      <c r="B157" s="281" t="s">
        <v>1302</v>
      </c>
      <c r="C157" s="281" t="s">
        <v>703</v>
      </c>
      <c r="D157" s="281" t="s">
        <v>1303</v>
      </c>
      <c r="E157" s="282">
        <v>106554.82</v>
      </c>
      <c r="F157" s="283">
        <v>3</v>
      </c>
      <c r="G157" s="282">
        <v>319664.46000000002</v>
      </c>
      <c r="H157" s="283">
        <v>3</v>
      </c>
      <c r="I157" s="282">
        <v>319664.46000000002</v>
      </c>
      <c r="J157" s="284" t="s">
        <v>1304</v>
      </c>
    </row>
    <row r="158" spans="1:10" hidden="1">
      <c r="A158" s="280" t="s">
        <v>1309</v>
      </c>
      <c r="B158" s="281" t="s">
        <v>1310</v>
      </c>
      <c r="C158" s="281" t="s">
        <v>703</v>
      </c>
      <c r="D158" s="281" t="s">
        <v>1311</v>
      </c>
      <c r="E158" s="282">
        <v>35341.11</v>
      </c>
      <c r="F158" s="283">
        <v>30</v>
      </c>
      <c r="G158" s="282">
        <v>1060233.3</v>
      </c>
      <c r="H158" s="283">
        <v>30</v>
      </c>
      <c r="I158" s="282">
        <v>1060233.3</v>
      </c>
      <c r="J158" s="284" t="s">
        <v>1312</v>
      </c>
    </row>
    <row r="159" spans="1:10" hidden="1">
      <c r="A159" s="280" t="s">
        <v>1313</v>
      </c>
      <c r="B159" s="281" t="s">
        <v>1314</v>
      </c>
      <c r="C159" s="281" t="s">
        <v>703</v>
      </c>
      <c r="D159" s="281" t="s">
        <v>1315</v>
      </c>
      <c r="E159" s="282">
        <v>37865.480000000003</v>
      </c>
      <c r="F159" s="283">
        <v>20</v>
      </c>
      <c r="G159" s="282">
        <v>757309.6</v>
      </c>
      <c r="H159" s="283">
        <v>20</v>
      </c>
      <c r="I159" s="282">
        <v>757309.6</v>
      </c>
      <c r="J159" s="284" t="s">
        <v>1316</v>
      </c>
    </row>
    <row r="160" spans="1:10" hidden="1">
      <c r="A160" s="280" t="s">
        <v>1313</v>
      </c>
      <c r="B160" s="281" t="s">
        <v>1314</v>
      </c>
      <c r="C160" s="281" t="s">
        <v>703</v>
      </c>
      <c r="D160" s="281" t="s">
        <v>1317</v>
      </c>
      <c r="E160" s="282">
        <v>37865.480000000003</v>
      </c>
      <c r="F160" s="283">
        <v>25</v>
      </c>
      <c r="G160" s="282">
        <v>946637</v>
      </c>
      <c r="H160" s="283">
        <v>25</v>
      </c>
      <c r="I160" s="282">
        <v>946637</v>
      </c>
      <c r="J160" s="284" t="s">
        <v>1316</v>
      </c>
    </row>
    <row r="161" spans="1:10" hidden="1">
      <c r="A161" s="280" t="s">
        <v>1318</v>
      </c>
      <c r="B161" s="281" t="s">
        <v>1319</v>
      </c>
      <c r="C161" s="281" t="s">
        <v>703</v>
      </c>
      <c r="D161" s="281" t="s">
        <v>1320</v>
      </c>
      <c r="E161" s="282">
        <v>35341.089999999997</v>
      </c>
      <c r="F161" s="283">
        <v>54</v>
      </c>
      <c r="G161" s="282">
        <v>1908418.86</v>
      </c>
      <c r="H161" s="283">
        <v>54</v>
      </c>
      <c r="I161" s="282">
        <v>1908418.86</v>
      </c>
      <c r="J161" s="284" t="s">
        <v>1321</v>
      </c>
    </row>
    <row r="162" spans="1:10" hidden="1">
      <c r="A162" s="280" t="s">
        <v>1322</v>
      </c>
      <c r="B162" s="281" t="s">
        <v>1323</v>
      </c>
      <c r="C162" s="281" t="s">
        <v>703</v>
      </c>
      <c r="D162" s="281" t="s">
        <v>1324</v>
      </c>
      <c r="E162" s="282">
        <v>15761.83</v>
      </c>
      <c r="F162" s="283">
        <v>27</v>
      </c>
      <c r="G162" s="282">
        <v>425569.41</v>
      </c>
      <c r="H162" s="283">
        <v>27</v>
      </c>
      <c r="I162" s="282">
        <v>425569.41</v>
      </c>
      <c r="J162" s="284" t="s">
        <v>1325</v>
      </c>
    </row>
    <row r="163" spans="1:10" hidden="1">
      <c r="A163" s="280" t="s">
        <v>1322</v>
      </c>
      <c r="B163" s="281" t="s">
        <v>1323</v>
      </c>
      <c r="C163" s="281" t="s">
        <v>703</v>
      </c>
      <c r="D163" s="281" t="s">
        <v>1326</v>
      </c>
      <c r="E163" s="282">
        <v>15761.83</v>
      </c>
      <c r="F163" s="283">
        <v>18</v>
      </c>
      <c r="G163" s="282">
        <v>283712.94</v>
      </c>
      <c r="H163" s="283">
        <v>18</v>
      </c>
      <c r="I163" s="282">
        <v>283712.94</v>
      </c>
      <c r="J163" s="284" t="s">
        <v>1327</v>
      </c>
    </row>
    <row r="164" spans="1:10" hidden="1">
      <c r="A164" s="280" t="s">
        <v>1322</v>
      </c>
      <c r="B164" s="281" t="s">
        <v>1323</v>
      </c>
      <c r="C164" s="281" t="s">
        <v>703</v>
      </c>
      <c r="D164" s="281" t="s">
        <v>1328</v>
      </c>
      <c r="E164" s="282">
        <v>14711.04</v>
      </c>
      <c r="F164" s="283">
        <v>29</v>
      </c>
      <c r="G164" s="282">
        <v>426620.15999999997</v>
      </c>
      <c r="H164" s="283">
        <v>29</v>
      </c>
      <c r="I164" s="282">
        <v>426620.15999999997</v>
      </c>
      <c r="J164" s="284" t="s">
        <v>1329</v>
      </c>
    </row>
    <row r="165" spans="1:10" hidden="1">
      <c r="A165" s="280" t="s">
        <v>1330</v>
      </c>
      <c r="B165" s="281" t="s">
        <v>1331</v>
      </c>
      <c r="C165" s="281" t="s">
        <v>703</v>
      </c>
      <c r="D165" s="281" t="s">
        <v>1332</v>
      </c>
      <c r="E165" s="282">
        <v>12780.18</v>
      </c>
      <c r="F165" s="283">
        <v>22</v>
      </c>
      <c r="G165" s="282">
        <v>281163.96000000002</v>
      </c>
      <c r="H165" s="283">
        <v>22</v>
      </c>
      <c r="I165" s="282">
        <v>281163.96000000002</v>
      </c>
      <c r="J165" s="284" t="s">
        <v>1333</v>
      </c>
    </row>
    <row r="166" spans="1:10" hidden="1">
      <c r="A166" s="280" t="s">
        <v>1330</v>
      </c>
      <c r="B166" s="281" t="s">
        <v>1331</v>
      </c>
      <c r="C166" s="281" t="s">
        <v>703</v>
      </c>
      <c r="D166" s="281" t="s">
        <v>1336</v>
      </c>
      <c r="E166" s="282">
        <v>12780.17</v>
      </c>
      <c r="F166" s="283">
        <v>33</v>
      </c>
      <c r="G166" s="282">
        <v>421745.61</v>
      </c>
      <c r="H166" s="283">
        <v>33</v>
      </c>
      <c r="I166" s="282">
        <v>421745.61</v>
      </c>
      <c r="J166" s="284" t="s">
        <v>1335</v>
      </c>
    </row>
    <row r="167" spans="1:10" hidden="1">
      <c r="A167" s="280" t="s">
        <v>1330</v>
      </c>
      <c r="B167" s="281" t="s">
        <v>1331</v>
      </c>
      <c r="C167" s="281" t="s">
        <v>703</v>
      </c>
      <c r="D167" s="281" t="s">
        <v>1337</v>
      </c>
      <c r="E167" s="282">
        <v>12780.18</v>
      </c>
      <c r="F167" s="283">
        <v>81</v>
      </c>
      <c r="G167" s="282">
        <v>1035194.58</v>
      </c>
      <c r="H167" s="283">
        <v>81</v>
      </c>
      <c r="I167" s="282">
        <v>1035194.58</v>
      </c>
      <c r="J167" s="284" t="s">
        <v>1333</v>
      </c>
    </row>
    <row r="168" spans="1:10" hidden="1">
      <c r="A168" s="280" t="s">
        <v>1330</v>
      </c>
      <c r="B168" s="281" t="s">
        <v>1331</v>
      </c>
      <c r="C168" s="281" t="s">
        <v>703</v>
      </c>
      <c r="D168" s="281" t="s">
        <v>1338</v>
      </c>
      <c r="E168" s="282">
        <v>12780.17</v>
      </c>
      <c r="F168" s="283">
        <v>34</v>
      </c>
      <c r="G168" s="282">
        <v>434525.78</v>
      </c>
      <c r="H168" s="283">
        <v>34</v>
      </c>
      <c r="I168" s="282">
        <v>434525.78</v>
      </c>
      <c r="J168" s="284" t="s">
        <v>1335</v>
      </c>
    </row>
    <row r="169" spans="1:10" hidden="1">
      <c r="A169" s="280" t="s">
        <v>1339</v>
      </c>
      <c r="B169" s="281" t="s">
        <v>1340</v>
      </c>
      <c r="C169" s="281" t="s">
        <v>703</v>
      </c>
      <c r="D169" s="281" t="s">
        <v>1341</v>
      </c>
      <c r="E169" s="282">
        <v>12780.1</v>
      </c>
      <c r="F169" s="283">
        <v>27</v>
      </c>
      <c r="G169" s="282">
        <v>345062.7</v>
      </c>
      <c r="H169" s="283">
        <v>27</v>
      </c>
      <c r="I169" s="282">
        <v>345062.7</v>
      </c>
      <c r="J169" s="284" t="s">
        <v>1342</v>
      </c>
    </row>
    <row r="170" spans="1:10" hidden="1">
      <c r="A170" s="280" t="s">
        <v>1339</v>
      </c>
      <c r="B170" s="281" t="s">
        <v>1340</v>
      </c>
      <c r="C170" s="281" t="s">
        <v>703</v>
      </c>
      <c r="D170" s="281" t="s">
        <v>1343</v>
      </c>
      <c r="E170" s="282">
        <v>12780.1</v>
      </c>
      <c r="F170" s="283">
        <v>57</v>
      </c>
      <c r="G170" s="282">
        <v>728465.7</v>
      </c>
      <c r="H170" s="283">
        <v>57</v>
      </c>
      <c r="I170" s="282">
        <v>728465.7</v>
      </c>
      <c r="J170" s="284" t="s">
        <v>1344</v>
      </c>
    </row>
    <row r="171" spans="1:10" hidden="1">
      <c r="A171" s="280" t="s">
        <v>1345</v>
      </c>
      <c r="B171" s="281" t="s">
        <v>1346</v>
      </c>
      <c r="C171" s="281" t="s">
        <v>703</v>
      </c>
      <c r="D171" s="281" t="s">
        <v>1349</v>
      </c>
      <c r="E171" s="282">
        <v>38340.32</v>
      </c>
      <c r="F171" s="283">
        <v>64</v>
      </c>
      <c r="G171" s="282">
        <v>2453780.48</v>
      </c>
      <c r="H171" s="283">
        <v>64</v>
      </c>
      <c r="I171" s="282">
        <v>2453780.48</v>
      </c>
      <c r="J171" s="284" t="s">
        <v>1348</v>
      </c>
    </row>
    <row r="172" spans="1:10" hidden="1">
      <c r="A172" s="280" t="s">
        <v>1350</v>
      </c>
      <c r="B172" s="281" t="s">
        <v>1351</v>
      </c>
      <c r="C172" s="281" t="s">
        <v>703</v>
      </c>
      <c r="D172" s="281" t="s">
        <v>1355</v>
      </c>
      <c r="E172" s="282">
        <v>216923.08</v>
      </c>
      <c r="F172" s="283">
        <v>2</v>
      </c>
      <c r="G172" s="282">
        <v>433846.16</v>
      </c>
      <c r="H172" s="283">
        <v>2</v>
      </c>
      <c r="I172" s="282">
        <v>433846.16</v>
      </c>
      <c r="J172" s="284" t="s">
        <v>1353</v>
      </c>
    </row>
    <row r="173" spans="1:10" hidden="1">
      <c r="A173" s="280" t="s">
        <v>1356</v>
      </c>
      <c r="B173" s="281" t="s">
        <v>1357</v>
      </c>
      <c r="C173" s="281" t="s">
        <v>703</v>
      </c>
      <c r="D173" s="281" t="s">
        <v>1360</v>
      </c>
      <c r="E173" s="282">
        <v>10788.21</v>
      </c>
      <c r="F173" s="283">
        <v>31</v>
      </c>
      <c r="G173" s="282">
        <v>334434.51</v>
      </c>
      <c r="H173" s="283">
        <v>31</v>
      </c>
      <c r="I173" s="282">
        <v>334434.51</v>
      </c>
      <c r="J173" s="284" t="s">
        <v>1359</v>
      </c>
    </row>
    <row r="174" spans="1:10" hidden="1">
      <c r="A174" s="280" t="s">
        <v>1356</v>
      </c>
      <c r="B174" s="281" t="s">
        <v>1357</v>
      </c>
      <c r="C174" s="281" t="s">
        <v>703</v>
      </c>
      <c r="D174" s="281" t="s">
        <v>1361</v>
      </c>
      <c r="E174" s="282">
        <v>5394.1</v>
      </c>
      <c r="F174" s="283">
        <v>11</v>
      </c>
      <c r="G174" s="282">
        <v>59335.1</v>
      </c>
      <c r="H174" s="283">
        <v>11</v>
      </c>
      <c r="I174" s="282">
        <v>59335.1</v>
      </c>
      <c r="J174" s="284" t="s">
        <v>1359</v>
      </c>
    </row>
    <row r="175" spans="1:10" hidden="1">
      <c r="A175" s="280" t="s">
        <v>1356</v>
      </c>
      <c r="B175" s="281" t="s">
        <v>1357</v>
      </c>
      <c r="C175" s="281" t="s">
        <v>703</v>
      </c>
      <c r="D175" s="281" t="s">
        <v>1362</v>
      </c>
      <c r="E175" s="282">
        <v>10788.21</v>
      </c>
      <c r="F175" s="283">
        <v>86</v>
      </c>
      <c r="G175" s="282">
        <v>927786.06</v>
      </c>
      <c r="H175" s="283">
        <v>86</v>
      </c>
      <c r="I175" s="282">
        <v>927786.06</v>
      </c>
      <c r="J175" s="284" t="s">
        <v>1359</v>
      </c>
    </row>
    <row r="176" spans="1:10" hidden="1">
      <c r="A176" s="280" t="s">
        <v>1356</v>
      </c>
      <c r="B176" s="281" t="s">
        <v>1357</v>
      </c>
      <c r="C176" s="281" t="s">
        <v>703</v>
      </c>
      <c r="D176" s="281" t="s">
        <v>1363</v>
      </c>
      <c r="E176" s="282">
        <v>5394.1</v>
      </c>
      <c r="F176" s="283">
        <v>12</v>
      </c>
      <c r="G176" s="282">
        <v>64729.2</v>
      </c>
      <c r="H176" s="283">
        <v>12</v>
      </c>
      <c r="I176" s="282">
        <v>64729.2</v>
      </c>
      <c r="J176" s="284" t="s">
        <v>1359</v>
      </c>
    </row>
    <row r="177" spans="1:10" hidden="1">
      <c r="A177" s="280" t="s">
        <v>1364</v>
      </c>
      <c r="B177" s="281" t="s">
        <v>1365</v>
      </c>
      <c r="C177" s="281" t="s">
        <v>703</v>
      </c>
      <c r="D177" s="281" t="s">
        <v>1368</v>
      </c>
      <c r="E177" s="282">
        <v>5180.3599999999997</v>
      </c>
      <c r="F177" s="283">
        <v>13</v>
      </c>
      <c r="G177" s="282">
        <v>67344.649999999994</v>
      </c>
      <c r="H177" s="283">
        <v>13</v>
      </c>
      <c r="I177" s="282">
        <v>67344.679999999993</v>
      </c>
      <c r="J177" s="284" t="s">
        <v>1369</v>
      </c>
    </row>
    <row r="178" spans="1:10" hidden="1">
      <c r="A178" s="280" t="s">
        <v>1364</v>
      </c>
      <c r="B178" s="281" t="s">
        <v>1365</v>
      </c>
      <c r="C178" s="281" t="s">
        <v>703</v>
      </c>
      <c r="D178" s="281" t="s">
        <v>1370</v>
      </c>
      <c r="E178" s="282">
        <v>5229.74</v>
      </c>
      <c r="F178" s="283">
        <v>513</v>
      </c>
      <c r="G178" s="282">
        <v>2682856.4500000002</v>
      </c>
      <c r="H178" s="283">
        <v>513</v>
      </c>
      <c r="I178" s="282">
        <v>2682856.62</v>
      </c>
      <c r="J178" s="284" t="s">
        <v>1371</v>
      </c>
    </row>
    <row r="179" spans="1:10" hidden="1">
      <c r="A179" s="280" t="s">
        <v>1364</v>
      </c>
      <c r="B179" s="281" t="s">
        <v>1365</v>
      </c>
      <c r="C179" s="281" t="s">
        <v>703</v>
      </c>
      <c r="D179" s="281" t="s">
        <v>1372</v>
      </c>
      <c r="E179" s="282">
        <v>10788.31</v>
      </c>
      <c r="F179" s="283">
        <v>107</v>
      </c>
      <c r="G179" s="282">
        <v>1154348.71</v>
      </c>
      <c r="H179" s="283">
        <v>107</v>
      </c>
      <c r="I179" s="282">
        <v>1154349.17</v>
      </c>
      <c r="J179" s="284" t="s">
        <v>1371</v>
      </c>
    </row>
    <row r="180" spans="1:10" hidden="1">
      <c r="A180" s="280" t="s">
        <v>1373</v>
      </c>
      <c r="B180" s="281" t="s">
        <v>1374</v>
      </c>
      <c r="C180" s="281" t="s">
        <v>703</v>
      </c>
      <c r="D180" s="281" t="s">
        <v>1379</v>
      </c>
      <c r="E180" s="282">
        <v>6036.55</v>
      </c>
      <c r="F180" s="283">
        <v>14</v>
      </c>
      <c r="G180" s="282">
        <v>84511.7</v>
      </c>
      <c r="H180" s="283">
        <v>14</v>
      </c>
      <c r="I180" s="282">
        <v>84511.7</v>
      </c>
      <c r="J180" s="284" t="s">
        <v>1376</v>
      </c>
    </row>
    <row r="181" spans="1:10" hidden="1">
      <c r="A181" s="280" t="s">
        <v>1373</v>
      </c>
      <c r="B181" s="281" t="s">
        <v>1374</v>
      </c>
      <c r="C181" s="281" t="s">
        <v>703</v>
      </c>
      <c r="D181" s="281" t="s">
        <v>1380</v>
      </c>
      <c r="E181" s="282">
        <v>10788.43</v>
      </c>
      <c r="F181" s="283">
        <v>53</v>
      </c>
      <c r="G181" s="282">
        <v>571786.73</v>
      </c>
      <c r="H181" s="283">
        <v>53</v>
      </c>
      <c r="I181" s="282">
        <v>571786.79</v>
      </c>
      <c r="J181" s="284" t="s">
        <v>1381</v>
      </c>
    </row>
    <row r="182" spans="1:10" hidden="1">
      <c r="A182" s="280" t="s">
        <v>1373</v>
      </c>
      <c r="B182" s="281" t="s">
        <v>1374</v>
      </c>
      <c r="C182" s="281" t="s">
        <v>703</v>
      </c>
      <c r="D182" s="281" t="s">
        <v>1382</v>
      </c>
      <c r="E182" s="282">
        <v>10788.43</v>
      </c>
      <c r="F182" s="283">
        <v>306.5</v>
      </c>
      <c r="G182" s="282">
        <v>3306652.91</v>
      </c>
      <c r="H182" s="283">
        <v>306.5</v>
      </c>
      <c r="I182" s="282">
        <v>3306653.8</v>
      </c>
      <c r="J182" s="284" t="s">
        <v>1381</v>
      </c>
    </row>
    <row r="183" spans="1:10" hidden="1">
      <c r="A183" s="280" t="s">
        <v>1373</v>
      </c>
      <c r="B183" s="281" t="s">
        <v>1374</v>
      </c>
      <c r="C183" s="281" t="s">
        <v>703</v>
      </c>
      <c r="D183" s="281" t="s">
        <v>1383</v>
      </c>
      <c r="E183" s="282">
        <v>10788.43</v>
      </c>
      <c r="F183" s="283">
        <v>4</v>
      </c>
      <c r="G183" s="282">
        <v>43153.72</v>
      </c>
      <c r="H183" s="283">
        <v>4</v>
      </c>
      <c r="I183" s="282">
        <v>43153.72</v>
      </c>
      <c r="J183" s="284" t="s">
        <v>1384</v>
      </c>
    </row>
    <row r="184" spans="1:10" hidden="1">
      <c r="A184" s="280" t="s">
        <v>1373</v>
      </c>
      <c r="B184" s="281" t="s">
        <v>1374</v>
      </c>
      <c r="C184" s="281" t="s">
        <v>703</v>
      </c>
      <c r="D184" s="281" t="s">
        <v>1385</v>
      </c>
      <c r="E184" s="282">
        <v>10788.43</v>
      </c>
      <c r="F184" s="283">
        <v>77</v>
      </c>
      <c r="G184" s="282">
        <v>830709.11</v>
      </c>
      <c r="H184" s="283">
        <v>77</v>
      </c>
      <c r="I184" s="282">
        <v>830709.11</v>
      </c>
      <c r="J184" s="284" t="s">
        <v>1384</v>
      </c>
    </row>
    <row r="185" spans="1:10" hidden="1">
      <c r="A185" s="280" t="s">
        <v>1373</v>
      </c>
      <c r="B185" s="281" t="s">
        <v>1374</v>
      </c>
      <c r="C185" s="281" t="s">
        <v>703</v>
      </c>
      <c r="D185" s="281" t="s">
        <v>1386</v>
      </c>
      <c r="E185" s="282">
        <v>10788.43</v>
      </c>
      <c r="F185" s="283">
        <v>49</v>
      </c>
      <c r="G185" s="282">
        <v>528633.06999999995</v>
      </c>
      <c r="H185" s="283">
        <v>49</v>
      </c>
      <c r="I185" s="282">
        <v>528633.06999999995</v>
      </c>
      <c r="J185" s="284" t="s">
        <v>1381</v>
      </c>
    </row>
    <row r="186" spans="1:10" hidden="1">
      <c r="A186" s="280" t="s">
        <v>1373</v>
      </c>
      <c r="B186" s="281" t="s">
        <v>1374</v>
      </c>
      <c r="C186" s="281" t="s">
        <v>703</v>
      </c>
      <c r="D186" s="281" t="s">
        <v>1387</v>
      </c>
      <c r="E186" s="282">
        <v>10788.43</v>
      </c>
      <c r="F186" s="283">
        <v>191</v>
      </c>
      <c r="G186" s="282">
        <v>2060589.51</v>
      </c>
      <c r="H186" s="283">
        <v>191</v>
      </c>
      <c r="I186" s="282">
        <v>2060590.13</v>
      </c>
      <c r="J186" s="284" t="s">
        <v>1381</v>
      </c>
    </row>
    <row r="187" spans="1:10" hidden="1">
      <c r="A187" s="280" t="s">
        <v>1388</v>
      </c>
      <c r="B187" s="281" t="s">
        <v>1389</v>
      </c>
      <c r="C187" s="281" t="s">
        <v>703</v>
      </c>
      <c r="D187" s="281" t="s">
        <v>1390</v>
      </c>
      <c r="E187" s="282">
        <v>10788.28</v>
      </c>
      <c r="F187" s="283">
        <v>12</v>
      </c>
      <c r="G187" s="282">
        <v>129459.36</v>
      </c>
      <c r="H187" s="283">
        <v>12</v>
      </c>
      <c r="I187" s="282">
        <v>129459.36</v>
      </c>
      <c r="J187" s="284" t="s">
        <v>1391</v>
      </c>
    </row>
    <row r="188" spans="1:10" hidden="1">
      <c r="A188" s="280" t="s">
        <v>1388</v>
      </c>
      <c r="B188" s="281" t="s">
        <v>1389</v>
      </c>
      <c r="C188" s="281" t="s">
        <v>703</v>
      </c>
      <c r="D188" s="281" t="s">
        <v>1392</v>
      </c>
      <c r="E188" s="282">
        <v>10788.28</v>
      </c>
      <c r="F188" s="283">
        <v>33</v>
      </c>
      <c r="G188" s="282">
        <v>356013.24</v>
      </c>
      <c r="H188" s="283">
        <v>33</v>
      </c>
      <c r="I188" s="282">
        <v>356013.24</v>
      </c>
      <c r="J188" s="284" t="s">
        <v>1391</v>
      </c>
    </row>
    <row r="189" spans="1:10" hidden="1">
      <c r="A189" s="280" t="s">
        <v>1393</v>
      </c>
      <c r="B189" s="281" t="s">
        <v>1394</v>
      </c>
      <c r="C189" s="281" t="s">
        <v>703</v>
      </c>
      <c r="D189" s="281" t="s">
        <v>1395</v>
      </c>
      <c r="E189" s="282">
        <v>11341.62</v>
      </c>
      <c r="F189" s="283">
        <v>53</v>
      </c>
      <c r="G189" s="282">
        <v>601105.81999999995</v>
      </c>
      <c r="H189" s="283">
        <v>53</v>
      </c>
      <c r="I189" s="282">
        <v>601105.86</v>
      </c>
      <c r="J189" s="284" t="s">
        <v>1396</v>
      </c>
    </row>
    <row r="190" spans="1:10" hidden="1">
      <c r="A190" s="280" t="s">
        <v>1397</v>
      </c>
      <c r="B190" s="281" t="s">
        <v>1398</v>
      </c>
      <c r="C190" s="281" t="s">
        <v>703</v>
      </c>
      <c r="D190" s="281" t="s">
        <v>1399</v>
      </c>
      <c r="E190" s="282">
        <v>5848.66</v>
      </c>
      <c r="F190" s="283">
        <v>26.29</v>
      </c>
      <c r="G190" s="282">
        <v>153761.23000000001</v>
      </c>
      <c r="H190" s="283">
        <v>26.29</v>
      </c>
      <c r="I190" s="282">
        <v>153761.26999999999</v>
      </c>
      <c r="J190" s="284" t="s">
        <v>1400</v>
      </c>
    </row>
    <row r="191" spans="1:10" hidden="1">
      <c r="A191" s="280" t="s">
        <v>1401</v>
      </c>
      <c r="B191" s="281" t="s">
        <v>1402</v>
      </c>
      <c r="C191" s="281" t="s">
        <v>703</v>
      </c>
      <c r="D191" s="281" t="s">
        <v>1403</v>
      </c>
      <c r="E191" s="282">
        <v>62930.69</v>
      </c>
      <c r="F191" s="283">
        <v>4</v>
      </c>
      <c r="G191" s="282">
        <v>251722.76</v>
      </c>
      <c r="H191" s="283">
        <v>4</v>
      </c>
      <c r="I191" s="282">
        <v>251722.76</v>
      </c>
      <c r="J191" s="284" t="s">
        <v>1404</v>
      </c>
    </row>
    <row r="192" spans="1:10" hidden="1">
      <c r="A192" s="280" t="s">
        <v>1401</v>
      </c>
      <c r="B192" s="281" t="s">
        <v>1402</v>
      </c>
      <c r="C192" s="281" t="s">
        <v>703</v>
      </c>
      <c r="D192" s="281" t="s">
        <v>1405</v>
      </c>
      <c r="E192" s="282">
        <v>32365.67</v>
      </c>
      <c r="F192" s="283">
        <v>30</v>
      </c>
      <c r="G192" s="282">
        <v>970970.1</v>
      </c>
      <c r="H192" s="283">
        <v>30</v>
      </c>
      <c r="I192" s="282">
        <v>970970.1</v>
      </c>
      <c r="J192" s="284" t="s">
        <v>1404</v>
      </c>
    </row>
    <row r="193" spans="1:10" hidden="1">
      <c r="A193" s="280" t="s">
        <v>1408</v>
      </c>
      <c r="B193" s="281" t="s">
        <v>1409</v>
      </c>
      <c r="C193" s="281" t="s">
        <v>703</v>
      </c>
      <c r="D193" s="281" t="s">
        <v>1410</v>
      </c>
      <c r="E193" s="282">
        <v>19567.43</v>
      </c>
      <c r="F193" s="283">
        <v>4</v>
      </c>
      <c r="G193" s="282">
        <v>78269.72</v>
      </c>
      <c r="H193" s="283">
        <v>4</v>
      </c>
      <c r="I193" s="282">
        <v>78269.72</v>
      </c>
      <c r="J193" s="284" t="s">
        <v>1411</v>
      </c>
    </row>
    <row r="194" spans="1:10" hidden="1">
      <c r="A194" s="280" t="s">
        <v>1408</v>
      </c>
      <c r="B194" s="281" t="s">
        <v>1409</v>
      </c>
      <c r="C194" s="281" t="s">
        <v>703</v>
      </c>
      <c r="D194" s="281" t="s">
        <v>1412</v>
      </c>
      <c r="E194" s="282">
        <v>19567.43</v>
      </c>
      <c r="F194" s="283">
        <v>9</v>
      </c>
      <c r="G194" s="282">
        <v>176106.87</v>
      </c>
      <c r="H194" s="283">
        <v>9</v>
      </c>
      <c r="I194" s="282">
        <v>176106.87</v>
      </c>
      <c r="J194" s="284" t="s">
        <v>1411</v>
      </c>
    </row>
    <row r="195" spans="1:10" hidden="1">
      <c r="A195" s="280" t="s">
        <v>1408</v>
      </c>
      <c r="B195" s="281" t="s">
        <v>1409</v>
      </c>
      <c r="C195" s="281" t="s">
        <v>703</v>
      </c>
      <c r="D195" s="281" t="s">
        <v>1413</v>
      </c>
      <c r="E195" s="282">
        <v>10416.85</v>
      </c>
      <c r="F195" s="283">
        <v>9.75</v>
      </c>
      <c r="G195" s="282">
        <v>101564.25</v>
      </c>
      <c r="H195" s="283">
        <v>9.75</v>
      </c>
      <c r="I195" s="282">
        <v>101564.29</v>
      </c>
      <c r="J195" s="284" t="s">
        <v>1411</v>
      </c>
    </row>
    <row r="196" spans="1:10" hidden="1">
      <c r="A196" s="280" t="s">
        <v>1408</v>
      </c>
      <c r="B196" s="281" t="s">
        <v>1409</v>
      </c>
      <c r="C196" s="281" t="s">
        <v>703</v>
      </c>
      <c r="D196" s="281" t="s">
        <v>1414</v>
      </c>
      <c r="E196" s="282">
        <v>26089.919999999998</v>
      </c>
      <c r="F196" s="283">
        <v>1.75</v>
      </c>
      <c r="G196" s="282">
        <v>45657.36</v>
      </c>
      <c r="H196" s="283">
        <v>1.75</v>
      </c>
      <c r="I196" s="282">
        <v>45657.36</v>
      </c>
      <c r="J196" s="284" t="s">
        <v>1411</v>
      </c>
    </row>
    <row r="197" spans="1:10" hidden="1">
      <c r="A197" s="280" t="s">
        <v>1408</v>
      </c>
      <c r="B197" s="281" t="s">
        <v>1409</v>
      </c>
      <c r="C197" s="281" t="s">
        <v>703</v>
      </c>
      <c r="D197" s="281" t="s">
        <v>1415</v>
      </c>
      <c r="E197" s="282">
        <v>51061.7</v>
      </c>
      <c r="F197" s="283">
        <v>6.25</v>
      </c>
      <c r="G197" s="282">
        <v>319135.62</v>
      </c>
      <c r="H197" s="283">
        <v>6.25</v>
      </c>
      <c r="I197" s="282">
        <v>319135.63</v>
      </c>
      <c r="J197" s="284" t="s">
        <v>1411</v>
      </c>
    </row>
    <row r="198" spans="1:10" hidden="1">
      <c r="A198" s="280" t="s">
        <v>1416</v>
      </c>
      <c r="B198" s="281" t="s">
        <v>1417</v>
      </c>
      <c r="C198" s="281" t="s">
        <v>703</v>
      </c>
      <c r="D198" s="281" t="s">
        <v>1418</v>
      </c>
      <c r="E198" s="282">
        <v>23921.119999999999</v>
      </c>
      <c r="F198" s="283">
        <v>23</v>
      </c>
      <c r="G198" s="282">
        <v>550185.76</v>
      </c>
      <c r="H198" s="283">
        <v>23</v>
      </c>
      <c r="I198" s="282">
        <v>550185.76</v>
      </c>
      <c r="J198" s="284" t="s">
        <v>1419</v>
      </c>
    </row>
    <row r="199" spans="1:10" hidden="1">
      <c r="A199" s="280" t="s">
        <v>1416</v>
      </c>
      <c r="B199" s="281" t="s">
        <v>1417</v>
      </c>
      <c r="C199" s="281" t="s">
        <v>703</v>
      </c>
      <c r="D199" s="281" t="s">
        <v>1420</v>
      </c>
      <c r="E199" s="282">
        <v>23897.91</v>
      </c>
      <c r="F199" s="283">
        <v>31</v>
      </c>
      <c r="G199" s="282">
        <v>740835.21</v>
      </c>
      <c r="H199" s="283">
        <v>31</v>
      </c>
      <c r="I199" s="282">
        <v>740835.21</v>
      </c>
      <c r="J199" s="284" t="s">
        <v>1419</v>
      </c>
    </row>
    <row r="200" spans="1:10" hidden="1">
      <c r="A200" s="280" t="s">
        <v>1421</v>
      </c>
      <c r="B200" s="281" t="s">
        <v>1422</v>
      </c>
      <c r="C200" s="281" t="s">
        <v>703</v>
      </c>
      <c r="D200" s="281" t="s">
        <v>1423</v>
      </c>
      <c r="E200" s="282">
        <v>22306.78</v>
      </c>
      <c r="F200" s="283">
        <v>11</v>
      </c>
      <c r="G200" s="282">
        <v>245374.58</v>
      </c>
      <c r="H200" s="283">
        <v>11</v>
      </c>
      <c r="I200" s="282">
        <v>245374.58</v>
      </c>
      <c r="J200" s="284" t="s">
        <v>1424</v>
      </c>
    </row>
    <row r="201" spans="1:10" hidden="1">
      <c r="A201" s="280" t="s">
        <v>1425</v>
      </c>
      <c r="B201" s="281" t="s">
        <v>1426</v>
      </c>
      <c r="C201" s="281" t="s">
        <v>703</v>
      </c>
      <c r="D201" s="281" t="s">
        <v>1427</v>
      </c>
      <c r="E201" s="282">
        <v>44861.98</v>
      </c>
      <c r="F201" s="283">
        <v>15</v>
      </c>
      <c r="G201" s="282">
        <v>672929.7</v>
      </c>
      <c r="H201" s="283">
        <v>15</v>
      </c>
      <c r="I201" s="282">
        <v>672929.7</v>
      </c>
      <c r="J201" s="284" t="s">
        <v>1428</v>
      </c>
    </row>
    <row r="202" spans="1:10" hidden="1">
      <c r="A202" s="280" t="s">
        <v>1430</v>
      </c>
      <c r="B202" s="281" t="s">
        <v>1431</v>
      </c>
      <c r="C202" s="281" t="s">
        <v>703</v>
      </c>
      <c r="D202" s="281" t="s">
        <v>1432</v>
      </c>
      <c r="E202" s="282">
        <v>17390.650000000001</v>
      </c>
      <c r="F202" s="283">
        <v>35</v>
      </c>
      <c r="G202" s="282">
        <v>608672.75</v>
      </c>
      <c r="H202" s="283">
        <v>35</v>
      </c>
      <c r="I202" s="282">
        <v>608672.75</v>
      </c>
      <c r="J202" s="284" t="s">
        <v>1433</v>
      </c>
    </row>
    <row r="203" spans="1:10" hidden="1">
      <c r="A203" s="280" t="s">
        <v>1434</v>
      </c>
      <c r="B203" s="281" t="s">
        <v>1435</v>
      </c>
      <c r="C203" s="281" t="s">
        <v>703</v>
      </c>
      <c r="D203" s="281" t="s">
        <v>1436</v>
      </c>
      <c r="E203" s="282">
        <v>46122.73</v>
      </c>
      <c r="F203" s="283">
        <v>2</v>
      </c>
      <c r="G203" s="282">
        <v>92245.46</v>
      </c>
      <c r="H203" s="283">
        <v>2</v>
      </c>
      <c r="I203" s="282">
        <v>92245.46</v>
      </c>
      <c r="J203" s="284" t="s">
        <v>1437</v>
      </c>
    </row>
    <row r="204" spans="1:10" hidden="1">
      <c r="A204" s="280" t="s">
        <v>1443</v>
      </c>
      <c r="B204" s="281" t="s">
        <v>1444</v>
      </c>
      <c r="C204" s="281" t="s">
        <v>703</v>
      </c>
      <c r="D204" s="281" t="s">
        <v>1445</v>
      </c>
      <c r="E204" s="282">
        <v>66385.45</v>
      </c>
      <c r="F204" s="283">
        <v>18</v>
      </c>
      <c r="G204" s="282">
        <v>1194938.1000000001</v>
      </c>
      <c r="H204" s="283">
        <v>18</v>
      </c>
      <c r="I204" s="282">
        <v>1194938.1000000001</v>
      </c>
      <c r="J204" s="284" t="s">
        <v>1446</v>
      </c>
    </row>
    <row r="205" spans="1:10" hidden="1">
      <c r="A205" s="280" t="s">
        <v>1447</v>
      </c>
      <c r="B205" s="281" t="s">
        <v>1448</v>
      </c>
      <c r="C205" s="281" t="s">
        <v>703</v>
      </c>
      <c r="D205" s="281" t="s">
        <v>1449</v>
      </c>
      <c r="E205" s="282">
        <v>42264.36</v>
      </c>
      <c r="F205" s="283">
        <v>15</v>
      </c>
      <c r="G205" s="282">
        <v>633965.38</v>
      </c>
      <c r="H205" s="283">
        <v>15</v>
      </c>
      <c r="I205" s="282">
        <v>633965.4</v>
      </c>
      <c r="J205" s="284" t="s">
        <v>1450</v>
      </c>
    </row>
    <row r="206" spans="1:10" hidden="1">
      <c r="A206" s="280" t="s">
        <v>1455</v>
      </c>
      <c r="B206" s="281" t="s">
        <v>1456</v>
      </c>
      <c r="C206" s="281" t="s">
        <v>703</v>
      </c>
      <c r="D206" s="281" t="s">
        <v>1457</v>
      </c>
      <c r="E206" s="282">
        <v>20299.88</v>
      </c>
      <c r="F206" s="283">
        <v>149</v>
      </c>
      <c r="G206" s="282">
        <v>3024682.12</v>
      </c>
      <c r="H206" s="283">
        <v>149</v>
      </c>
      <c r="I206" s="282">
        <v>3024682.12</v>
      </c>
      <c r="J206" s="284" t="s">
        <v>1458</v>
      </c>
    </row>
    <row r="207" spans="1:10" hidden="1">
      <c r="A207" s="280" t="s">
        <v>1459</v>
      </c>
      <c r="B207" s="281" t="s">
        <v>1460</v>
      </c>
      <c r="C207" s="281" t="s">
        <v>703</v>
      </c>
      <c r="D207" s="281" t="s">
        <v>1461</v>
      </c>
      <c r="E207" s="282">
        <v>1773.06</v>
      </c>
      <c r="F207" s="283">
        <v>5</v>
      </c>
      <c r="G207" s="282">
        <v>8865.2800000000007</v>
      </c>
      <c r="H207" s="283">
        <v>5</v>
      </c>
      <c r="I207" s="282">
        <v>8865.2999999999993</v>
      </c>
      <c r="J207" s="284" t="s">
        <v>1462</v>
      </c>
    </row>
    <row r="208" spans="1:10" hidden="1">
      <c r="A208" s="280" t="s">
        <v>1459</v>
      </c>
      <c r="B208" s="281" t="s">
        <v>1460</v>
      </c>
      <c r="C208" s="281" t="s">
        <v>703</v>
      </c>
      <c r="D208" s="281" t="s">
        <v>1463</v>
      </c>
      <c r="E208" s="282">
        <v>13237.26</v>
      </c>
      <c r="F208" s="283">
        <v>58</v>
      </c>
      <c r="G208" s="282">
        <v>767761.08</v>
      </c>
      <c r="H208" s="283">
        <v>58</v>
      </c>
      <c r="I208" s="282">
        <v>767761.08</v>
      </c>
      <c r="J208" s="284" t="s">
        <v>1462</v>
      </c>
    </row>
    <row r="209" spans="1:10" hidden="1">
      <c r="A209" s="280" t="s">
        <v>1464</v>
      </c>
      <c r="B209" s="281" t="s">
        <v>1465</v>
      </c>
      <c r="C209" s="281" t="s">
        <v>703</v>
      </c>
      <c r="D209" s="281" t="s">
        <v>1466</v>
      </c>
      <c r="E209" s="282">
        <v>22288</v>
      </c>
      <c r="F209" s="283">
        <v>46</v>
      </c>
      <c r="G209" s="282">
        <v>1025248</v>
      </c>
      <c r="H209" s="283">
        <v>46</v>
      </c>
      <c r="I209" s="282">
        <v>1025248</v>
      </c>
      <c r="J209" s="284" t="s">
        <v>1467</v>
      </c>
    </row>
    <row r="210" spans="1:10" hidden="1">
      <c r="A210" s="280" t="s">
        <v>1469</v>
      </c>
      <c r="B210" s="281" t="s">
        <v>1470</v>
      </c>
      <c r="C210" s="281" t="s">
        <v>703</v>
      </c>
      <c r="D210" s="281" t="s">
        <v>1471</v>
      </c>
      <c r="E210" s="282">
        <v>2823.65</v>
      </c>
      <c r="F210" s="283">
        <v>2</v>
      </c>
      <c r="G210" s="282">
        <v>5647.3</v>
      </c>
      <c r="H210" s="283">
        <v>2</v>
      </c>
      <c r="I210" s="282">
        <v>5647.3</v>
      </c>
      <c r="J210" s="284" t="s">
        <v>1472</v>
      </c>
    </row>
    <row r="211" spans="1:10" hidden="1">
      <c r="A211" s="280" t="s">
        <v>1469</v>
      </c>
      <c r="B211" s="281" t="s">
        <v>1470</v>
      </c>
      <c r="C211" s="281" t="s">
        <v>703</v>
      </c>
      <c r="D211" s="281" t="s">
        <v>1473</v>
      </c>
      <c r="E211" s="282">
        <v>14225.36</v>
      </c>
      <c r="F211" s="283">
        <v>24</v>
      </c>
      <c r="G211" s="282">
        <v>341408.64</v>
      </c>
      <c r="H211" s="283">
        <v>24</v>
      </c>
      <c r="I211" s="282">
        <v>341408.64</v>
      </c>
      <c r="J211" s="284" t="s">
        <v>1472</v>
      </c>
    </row>
    <row r="212" spans="1:10" hidden="1">
      <c r="A212" s="280" t="s">
        <v>1474</v>
      </c>
      <c r="B212" s="281" t="s">
        <v>1475</v>
      </c>
      <c r="C212" s="281" t="s">
        <v>703</v>
      </c>
      <c r="D212" s="281" t="s">
        <v>1476</v>
      </c>
      <c r="E212" s="282">
        <v>16806.27</v>
      </c>
      <c r="F212" s="283">
        <v>19</v>
      </c>
      <c r="G212" s="282">
        <v>319319.15000000002</v>
      </c>
      <c r="H212" s="283">
        <v>19</v>
      </c>
      <c r="I212" s="282">
        <v>319319.13</v>
      </c>
      <c r="J212" s="284" t="s">
        <v>1477</v>
      </c>
    </row>
    <row r="213" spans="1:10" hidden="1">
      <c r="A213" s="280" t="s">
        <v>1474</v>
      </c>
      <c r="B213" s="281" t="s">
        <v>1475</v>
      </c>
      <c r="C213" s="281" t="s">
        <v>703</v>
      </c>
      <c r="D213" s="281" t="s">
        <v>1478</v>
      </c>
      <c r="E213" s="282">
        <v>36976.58</v>
      </c>
      <c r="F213" s="283">
        <v>8</v>
      </c>
      <c r="G213" s="282">
        <v>295812.64</v>
      </c>
      <c r="H213" s="283">
        <v>8</v>
      </c>
      <c r="I213" s="282">
        <v>295812.64</v>
      </c>
      <c r="J213" s="284" t="s">
        <v>1477</v>
      </c>
    </row>
    <row r="214" spans="1:10" hidden="1">
      <c r="A214" s="280" t="s">
        <v>1480</v>
      </c>
      <c r="B214" s="281" t="s">
        <v>1481</v>
      </c>
      <c r="C214" s="281" t="s">
        <v>703</v>
      </c>
      <c r="D214" s="281" t="s">
        <v>1482</v>
      </c>
      <c r="E214" s="282">
        <v>14959.11</v>
      </c>
      <c r="F214" s="283">
        <v>12</v>
      </c>
      <c r="G214" s="282">
        <v>179509.32</v>
      </c>
      <c r="H214" s="283">
        <v>12</v>
      </c>
      <c r="I214" s="282">
        <v>179509.32</v>
      </c>
      <c r="J214" s="284" t="s">
        <v>1483</v>
      </c>
    </row>
    <row r="215" spans="1:10" hidden="1">
      <c r="A215" s="280" t="s">
        <v>1480</v>
      </c>
      <c r="B215" s="281" t="s">
        <v>1481</v>
      </c>
      <c r="C215" s="281" t="s">
        <v>703</v>
      </c>
      <c r="D215" s="281" t="s">
        <v>1484</v>
      </c>
      <c r="E215" s="282">
        <v>18458.64</v>
      </c>
      <c r="F215" s="283">
        <v>35</v>
      </c>
      <c r="G215" s="282">
        <v>646052.4</v>
      </c>
      <c r="H215" s="283">
        <v>35</v>
      </c>
      <c r="I215" s="282">
        <v>646052.4</v>
      </c>
      <c r="J215" s="284" t="s">
        <v>1483</v>
      </c>
    </row>
    <row r="216" spans="1:10" hidden="1">
      <c r="A216" s="280" t="s">
        <v>1485</v>
      </c>
      <c r="B216" s="281" t="s">
        <v>1486</v>
      </c>
      <c r="C216" s="281" t="s">
        <v>703</v>
      </c>
      <c r="D216" s="281" t="s">
        <v>1487</v>
      </c>
      <c r="E216" s="282">
        <v>14766.92</v>
      </c>
      <c r="F216" s="283">
        <v>12</v>
      </c>
      <c r="G216" s="282">
        <v>177203.04</v>
      </c>
      <c r="H216" s="283">
        <v>12</v>
      </c>
      <c r="I216" s="282">
        <v>177203.04</v>
      </c>
      <c r="J216" s="284" t="s">
        <v>1488</v>
      </c>
    </row>
    <row r="217" spans="1:10" hidden="1">
      <c r="A217" s="280" t="s">
        <v>1485</v>
      </c>
      <c r="B217" s="281" t="s">
        <v>1486</v>
      </c>
      <c r="C217" s="281" t="s">
        <v>703</v>
      </c>
      <c r="D217" s="281" t="s">
        <v>1489</v>
      </c>
      <c r="E217" s="282">
        <v>49281.57</v>
      </c>
      <c r="F217" s="283">
        <v>7</v>
      </c>
      <c r="G217" s="282">
        <v>344970.99</v>
      </c>
      <c r="H217" s="283">
        <v>7</v>
      </c>
      <c r="I217" s="282">
        <v>344970.99</v>
      </c>
      <c r="J217" s="284" t="s">
        <v>1488</v>
      </c>
    </row>
    <row r="218" spans="1:10" hidden="1">
      <c r="A218" s="280" t="s">
        <v>1494</v>
      </c>
      <c r="B218" s="281" t="s">
        <v>1495</v>
      </c>
      <c r="C218" s="281" t="s">
        <v>703</v>
      </c>
      <c r="D218" s="281" t="s">
        <v>1498</v>
      </c>
      <c r="E218" s="282">
        <v>26815.83</v>
      </c>
      <c r="F218" s="283">
        <v>45</v>
      </c>
      <c r="G218" s="282">
        <v>1206712.3500000001</v>
      </c>
      <c r="H218" s="283">
        <v>45</v>
      </c>
      <c r="I218" s="282">
        <v>1206712.3500000001</v>
      </c>
      <c r="J218" s="284" t="s">
        <v>1497</v>
      </c>
    </row>
    <row r="219" spans="1:10" hidden="1">
      <c r="A219" s="280" t="s">
        <v>1499</v>
      </c>
      <c r="B219" s="281" t="s">
        <v>1500</v>
      </c>
      <c r="C219" s="281" t="s">
        <v>703</v>
      </c>
      <c r="D219" s="281" t="s">
        <v>1501</v>
      </c>
      <c r="E219" s="282">
        <v>12570</v>
      </c>
      <c r="F219" s="283">
        <v>22</v>
      </c>
      <c r="G219" s="282">
        <v>276540</v>
      </c>
      <c r="H219" s="283">
        <v>22</v>
      </c>
      <c r="I219" s="282">
        <v>276540</v>
      </c>
      <c r="J219" s="284" t="s">
        <v>1502</v>
      </c>
    </row>
    <row r="220" spans="1:10" hidden="1">
      <c r="A220" s="280" t="s">
        <v>1504</v>
      </c>
      <c r="B220" s="281" t="s">
        <v>1505</v>
      </c>
      <c r="C220" s="281" t="s">
        <v>703</v>
      </c>
      <c r="D220" s="281" t="s">
        <v>1506</v>
      </c>
      <c r="E220" s="282">
        <v>32622.639999999999</v>
      </c>
      <c r="F220" s="283">
        <v>29</v>
      </c>
      <c r="G220" s="282">
        <v>946056.55</v>
      </c>
      <c r="H220" s="283">
        <v>29</v>
      </c>
      <c r="I220" s="282">
        <v>946056.56</v>
      </c>
      <c r="J220" s="284" t="s">
        <v>1507</v>
      </c>
    </row>
    <row r="221" spans="1:10" hidden="1">
      <c r="A221" s="280" t="s">
        <v>1512</v>
      </c>
      <c r="B221" s="281" t="s">
        <v>1513</v>
      </c>
      <c r="C221" s="281" t="s">
        <v>703</v>
      </c>
      <c r="D221" s="281" t="s">
        <v>1514</v>
      </c>
      <c r="E221" s="282">
        <v>81454.55</v>
      </c>
      <c r="F221" s="283">
        <v>32</v>
      </c>
      <c r="G221" s="282">
        <v>2606545.46</v>
      </c>
      <c r="H221" s="283">
        <v>32</v>
      </c>
      <c r="I221" s="282">
        <v>2606545.6</v>
      </c>
      <c r="J221" s="284" t="s">
        <v>1515</v>
      </c>
    </row>
    <row r="222" spans="1:10" hidden="1">
      <c r="A222" s="280" t="s">
        <v>1516</v>
      </c>
      <c r="B222" s="281" t="s">
        <v>1517</v>
      </c>
      <c r="C222" s="281" t="s">
        <v>703</v>
      </c>
      <c r="D222" s="281" t="s">
        <v>1518</v>
      </c>
      <c r="E222" s="282">
        <v>22761.03</v>
      </c>
      <c r="F222" s="283">
        <v>9</v>
      </c>
      <c r="G222" s="282">
        <v>204849.27</v>
      </c>
      <c r="H222" s="283">
        <v>9</v>
      </c>
      <c r="I222" s="282">
        <v>204849.27</v>
      </c>
      <c r="J222" s="284" t="s">
        <v>1519</v>
      </c>
    </row>
    <row r="223" spans="1:10" hidden="1">
      <c r="A223" s="280" t="s">
        <v>1520</v>
      </c>
      <c r="B223" s="281" t="s">
        <v>1521</v>
      </c>
      <c r="C223" s="281" t="s">
        <v>703</v>
      </c>
      <c r="D223" s="281" t="s">
        <v>1522</v>
      </c>
      <c r="E223" s="282">
        <v>25878.79</v>
      </c>
      <c r="F223" s="283">
        <v>104</v>
      </c>
      <c r="G223" s="282">
        <v>2691394.16</v>
      </c>
      <c r="H223" s="283">
        <v>104</v>
      </c>
      <c r="I223" s="282">
        <v>2691394.16</v>
      </c>
      <c r="J223" s="284" t="s">
        <v>1523</v>
      </c>
    </row>
    <row r="224" spans="1:10" hidden="1">
      <c r="A224" s="280" t="s">
        <v>1524</v>
      </c>
      <c r="B224" s="281" t="s">
        <v>1525</v>
      </c>
      <c r="C224" s="281" t="s">
        <v>703</v>
      </c>
      <c r="D224" s="281" t="s">
        <v>1526</v>
      </c>
      <c r="E224" s="282">
        <v>10327.06</v>
      </c>
      <c r="F224" s="283">
        <v>211</v>
      </c>
      <c r="G224" s="282">
        <v>2179008.7200000002</v>
      </c>
      <c r="H224" s="283">
        <v>211</v>
      </c>
      <c r="I224" s="282">
        <v>2179009.66</v>
      </c>
      <c r="J224" s="284" t="s">
        <v>1527</v>
      </c>
    </row>
    <row r="225" spans="1:10" hidden="1">
      <c r="A225" s="280" t="s">
        <v>1524</v>
      </c>
      <c r="B225" s="281" t="s">
        <v>1525</v>
      </c>
      <c r="C225" s="281" t="s">
        <v>703</v>
      </c>
      <c r="D225" s="281" t="s">
        <v>1528</v>
      </c>
      <c r="E225" s="282">
        <v>12956.07</v>
      </c>
      <c r="F225" s="283">
        <v>20</v>
      </c>
      <c r="G225" s="282">
        <v>259121.4</v>
      </c>
      <c r="H225" s="283">
        <v>20</v>
      </c>
      <c r="I225" s="282">
        <v>259121.4</v>
      </c>
      <c r="J225" s="284" t="s">
        <v>1529</v>
      </c>
    </row>
    <row r="226" spans="1:10" hidden="1">
      <c r="A226" s="280" t="s">
        <v>1534</v>
      </c>
      <c r="B226" s="281" t="s">
        <v>1535</v>
      </c>
      <c r="C226" s="281" t="s">
        <v>703</v>
      </c>
      <c r="D226" s="281" t="s">
        <v>1536</v>
      </c>
      <c r="E226" s="282">
        <v>36574.050000000003</v>
      </c>
      <c r="F226" s="283">
        <v>13</v>
      </c>
      <c r="G226" s="282">
        <v>475462.65</v>
      </c>
      <c r="H226" s="283">
        <v>13</v>
      </c>
      <c r="I226" s="282">
        <v>475462.65</v>
      </c>
      <c r="J226" s="284" t="s">
        <v>1537</v>
      </c>
    </row>
    <row r="227" spans="1:10" hidden="1">
      <c r="A227" s="280" t="s">
        <v>1534</v>
      </c>
      <c r="B227" s="281" t="s">
        <v>1535</v>
      </c>
      <c r="C227" s="281" t="s">
        <v>703</v>
      </c>
      <c r="D227" s="281" t="s">
        <v>1538</v>
      </c>
      <c r="E227" s="282">
        <v>36766.239999999998</v>
      </c>
      <c r="F227" s="283">
        <v>12</v>
      </c>
      <c r="G227" s="282">
        <v>441194.88</v>
      </c>
      <c r="H227" s="283">
        <v>12</v>
      </c>
      <c r="I227" s="282">
        <v>441194.88</v>
      </c>
      <c r="J227" s="284" t="s">
        <v>1537</v>
      </c>
    </row>
    <row r="228" spans="1:10" hidden="1">
      <c r="A228" s="280" t="s">
        <v>1534</v>
      </c>
      <c r="B228" s="281" t="s">
        <v>1535</v>
      </c>
      <c r="C228" s="281" t="s">
        <v>703</v>
      </c>
      <c r="D228" s="281" t="s">
        <v>1542</v>
      </c>
      <c r="E228" s="282">
        <v>3573.57</v>
      </c>
      <c r="F228" s="283">
        <v>64</v>
      </c>
      <c r="G228" s="282">
        <v>228708.23</v>
      </c>
      <c r="H228" s="283">
        <v>64</v>
      </c>
      <c r="I228" s="282">
        <v>228708.48000000001</v>
      </c>
      <c r="J228" s="284" t="s">
        <v>1541</v>
      </c>
    </row>
    <row r="229" spans="1:10" hidden="1">
      <c r="A229" s="280" t="s">
        <v>1534</v>
      </c>
      <c r="B229" s="281" t="s">
        <v>1535</v>
      </c>
      <c r="C229" s="281" t="s">
        <v>703</v>
      </c>
      <c r="D229" s="281" t="s">
        <v>1543</v>
      </c>
      <c r="E229" s="282">
        <v>5364.84</v>
      </c>
      <c r="F229" s="283">
        <v>9</v>
      </c>
      <c r="G229" s="282">
        <v>48283.56</v>
      </c>
      <c r="H229" s="283">
        <v>9</v>
      </c>
      <c r="I229" s="282">
        <v>48283.56</v>
      </c>
      <c r="J229" s="284" t="s">
        <v>1541</v>
      </c>
    </row>
    <row r="230" spans="1:10" hidden="1">
      <c r="A230" s="280" t="s">
        <v>1534</v>
      </c>
      <c r="B230" s="281" t="s">
        <v>1535</v>
      </c>
      <c r="C230" s="281" t="s">
        <v>703</v>
      </c>
      <c r="D230" s="281" t="s">
        <v>1544</v>
      </c>
      <c r="E230" s="282">
        <v>8941.41</v>
      </c>
      <c r="F230" s="283">
        <v>16</v>
      </c>
      <c r="G230" s="282">
        <v>143062.56</v>
      </c>
      <c r="H230" s="283">
        <v>16</v>
      </c>
      <c r="I230" s="282">
        <v>143062.56</v>
      </c>
      <c r="J230" s="284" t="s">
        <v>1541</v>
      </c>
    </row>
    <row r="231" spans="1:10" hidden="1">
      <c r="A231" s="280" t="s">
        <v>1545</v>
      </c>
      <c r="B231" s="281" t="s">
        <v>1546</v>
      </c>
      <c r="C231" s="281" t="s">
        <v>703</v>
      </c>
      <c r="D231" s="281" t="s">
        <v>1547</v>
      </c>
      <c r="E231" s="282">
        <v>22246.39</v>
      </c>
      <c r="F231" s="283">
        <v>30</v>
      </c>
      <c r="G231" s="282">
        <v>667391.69999999995</v>
      </c>
      <c r="H231" s="283">
        <v>30</v>
      </c>
      <c r="I231" s="282">
        <v>667391.69999999995</v>
      </c>
      <c r="J231" s="284" t="s">
        <v>1548</v>
      </c>
    </row>
    <row r="232" spans="1:10" hidden="1">
      <c r="A232" s="280" t="s">
        <v>1550</v>
      </c>
      <c r="B232" s="281" t="s">
        <v>1551</v>
      </c>
      <c r="C232" s="281" t="s">
        <v>703</v>
      </c>
      <c r="D232" s="281" t="s">
        <v>1552</v>
      </c>
      <c r="E232" s="282">
        <v>103777.56</v>
      </c>
      <c r="F232" s="283">
        <v>21</v>
      </c>
      <c r="G232" s="282">
        <v>2179328.69</v>
      </c>
      <c r="H232" s="283">
        <v>21</v>
      </c>
      <c r="I232" s="282">
        <v>2179328.7599999998</v>
      </c>
      <c r="J232" s="284" t="s">
        <v>1553</v>
      </c>
    </row>
    <row r="233" spans="1:10" hidden="1">
      <c r="A233" s="280" t="s">
        <v>1554</v>
      </c>
      <c r="B233" s="281" t="s">
        <v>1555</v>
      </c>
      <c r="C233" s="281" t="s">
        <v>703</v>
      </c>
      <c r="D233" s="281" t="s">
        <v>1558</v>
      </c>
      <c r="E233" s="282">
        <v>18974.93</v>
      </c>
      <c r="F233" s="283">
        <v>38</v>
      </c>
      <c r="G233" s="282">
        <v>721047.32</v>
      </c>
      <c r="H233" s="283">
        <v>38</v>
      </c>
      <c r="I233" s="282">
        <v>721047.34</v>
      </c>
      <c r="J233" s="284" t="s">
        <v>1557</v>
      </c>
    </row>
    <row r="234" spans="1:10" hidden="1">
      <c r="A234" s="280" t="s">
        <v>1563</v>
      </c>
      <c r="B234" s="281" t="s">
        <v>1564</v>
      </c>
      <c r="C234" s="281" t="s">
        <v>703</v>
      </c>
      <c r="D234" s="281" t="s">
        <v>1565</v>
      </c>
      <c r="E234" s="282">
        <v>7939.64</v>
      </c>
      <c r="F234" s="283">
        <v>84</v>
      </c>
      <c r="G234" s="282">
        <v>666929.76</v>
      </c>
      <c r="H234" s="283">
        <v>84</v>
      </c>
      <c r="I234" s="282">
        <v>666929.76</v>
      </c>
      <c r="J234" s="284" t="s">
        <v>1566</v>
      </c>
    </row>
    <row r="235" spans="1:10" hidden="1">
      <c r="A235" s="280" t="s">
        <v>1567</v>
      </c>
      <c r="B235" s="281" t="s">
        <v>1568</v>
      </c>
      <c r="C235" s="281" t="s">
        <v>703</v>
      </c>
      <c r="D235" s="281" t="s">
        <v>1569</v>
      </c>
      <c r="E235" s="282">
        <v>8995.3799999999992</v>
      </c>
      <c r="F235" s="283">
        <v>35</v>
      </c>
      <c r="G235" s="282">
        <v>314838.3</v>
      </c>
      <c r="H235" s="283">
        <v>35</v>
      </c>
      <c r="I235" s="282">
        <v>314838.3</v>
      </c>
      <c r="J235" s="284" t="s">
        <v>1570</v>
      </c>
    </row>
    <row r="236" spans="1:10" hidden="1">
      <c r="A236" s="280" t="s">
        <v>1571</v>
      </c>
      <c r="B236" s="281" t="s">
        <v>1572</v>
      </c>
      <c r="C236" s="281" t="s">
        <v>703</v>
      </c>
      <c r="D236" s="281" t="s">
        <v>1573</v>
      </c>
      <c r="E236" s="282">
        <v>8995.3799999999992</v>
      </c>
      <c r="F236" s="283">
        <v>101</v>
      </c>
      <c r="G236" s="282">
        <v>908533.38</v>
      </c>
      <c r="H236" s="283">
        <v>101</v>
      </c>
      <c r="I236" s="282">
        <v>908533.38</v>
      </c>
      <c r="J236" s="284" t="s">
        <v>1574</v>
      </c>
    </row>
    <row r="237" spans="1:10" hidden="1">
      <c r="A237" s="280" t="s">
        <v>1575</v>
      </c>
      <c r="B237" s="281" t="s">
        <v>1576</v>
      </c>
      <c r="C237" s="281" t="s">
        <v>703</v>
      </c>
      <c r="D237" s="281" t="s">
        <v>1577</v>
      </c>
      <c r="E237" s="282">
        <v>25186.58</v>
      </c>
      <c r="F237" s="283">
        <v>2</v>
      </c>
      <c r="G237" s="282">
        <v>50373.16</v>
      </c>
      <c r="H237" s="283">
        <v>2</v>
      </c>
      <c r="I237" s="282">
        <v>50373.16</v>
      </c>
      <c r="J237" s="284" t="s">
        <v>1578</v>
      </c>
    </row>
    <row r="238" spans="1:10" ht="30" hidden="1">
      <c r="A238" s="280" t="s">
        <v>1579</v>
      </c>
      <c r="B238" s="281" t="s">
        <v>1580</v>
      </c>
      <c r="C238" s="281" t="s">
        <v>703</v>
      </c>
      <c r="D238" s="281" t="s">
        <v>1581</v>
      </c>
      <c r="E238" s="282">
        <v>18618.48</v>
      </c>
      <c r="F238" s="283">
        <v>52</v>
      </c>
      <c r="G238" s="282">
        <v>968160.96</v>
      </c>
      <c r="H238" s="283">
        <v>52</v>
      </c>
      <c r="I238" s="282">
        <v>968160.96</v>
      </c>
      <c r="J238" s="284" t="s">
        <v>1582</v>
      </c>
    </row>
    <row r="239" spans="1:10" hidden="1">
      <c r="A239" s="280" t="s">
        <v>1587</v>
      </c>
      <c r="B239" s="281" t="s">
        <v>1588</v>
      </c>
      <c r="C239" s="281" t="s">
        <v>703</v>
      </c>
      <c r="D239" s="281" t="s">
        <v>1589</v>
      </c>
      <c r="E239" s="282">
        <v>6618.78</v>
      </c>
      <c r="F239" s="283">
        <v>65</v>
      </c>
      <c r="G239" s="282">
        <v>430220.7</v>
      </c>
      <c r="H239" s="283">
        <v>65</v>
      </c>
      <c r="I239" s="282">
        <v>430220.7</v>
      </c>
      <c r="J239" s="284" t="s">
        <v>1590</v>
      </c>
    </row>
    <row r="240" spans="1:10" hidden="1">
      <c r="A240" s="280" t="s">
        <v>1591</v>
      </c>
      <c r="B240" s="281" t="s">
        <v>1592</v>
      </c>
      <c r="C240" s="281" t="s">
        <v>703</v>
      </c>
      <c r="D240" s="281" t="s">
        <v>1593</v>
      </c>
      <c r="E240" s="282">
        <v>4202.54</v>
      </c>
      <c r="F240" s="283">
        <v>23</v>
      </c>
      <c r="G240" s="282">
        <v>96658.42</v>
      </c>
      <c r="H240" s="283">
        <v>23</v>
      </c>
      <c r="I240" s="282">
        <v>96658.42</v>
      </c>
      <c r="J240" s="284" t="s">
        <v>1594</v>
      </c>
    </row>
    <row r="241" spans="1:10" hidden="1">
      <c r="A241" s="280" t="s">
        <v>1595</v>
      </c>
      <c r="B241" s="281" t="s">
        <v>1596</v>
      </c>
      <c r="C241" s="281" t="s">
        <v>703</v>
      </c>
      <c r="D241" s="281" t="s">
        <v>1597</v>
      </c>
      <c r="E241" s="282">
        <v>132933</v>
      </c>
      <c r="F241" s="283">
        <v>18</v>
      </c>
      <c r="G241" s="282">
        <v>2392794</v>
      </c>
      <c r="H241" s="283">
        <v>18</v>
      </c>
      <c r="I241" s="282">
        <v>2392794</v>
      </c>
      <c r="J241" s="284" t="s">
        <v>1598</v>
      </c>
    </row>
    <row r="242" spans="1:10" hidden="1">
      <c r="A242" s="280" t="s">
        <v>1599</v>
      </c>
      <c r="B242" s="281" t="s">
        <v>1600</v>
      </c>
      <c r="C242" s="281" t="s">
        <v>703</v>
      </c>
      <c r="D242" s="281" t="s">
        <v>1603</v>
      </c>
      <c r="E242" s="282">
        <v>6601.52</v>
      </c>
      <c r="F242" s="283">
        <v>219</v>
      </c>
      <c r="G242" s="282">
        <v>1445733.6</v>
      </c>
      <c r="H242" s="283">
        <v>219</v>
      </c>
      <c r="I242" s="282">
        <v>1445732.88</v>
      </c>
      <c r="J242" s="284" t="s">
        <v>1602</v>
      </c>
    </row>
    <row r="243" spans="1:10" hidden="1">
      <c r="A243" s="280" t="s">
        <v>1604</v>
      </c>
      <c r="B243" s="281" t="s">
        <v>1605</v>
      </c>
      <c r="C243" s="281" t="s">
        <v>703</v>
      </c>
      <c r="D243" s="281" t="s">
        <v>1606</v>
      </c>
      <c r="E243" s="282">
        <v>18175.009999999998</v>
      </c>
      <c r="F243" s="283">
        <v>68</v>
      </c>
      <c r="G243" s="282">
        <v>1235900.8</v>
      </c>
      <c r="H243" s="283">
        <v>68</v>
      </c>
      <c r="I243" s="282">
        <v>1235900.68</v>
      </c>
      <c r="J243" s="284" t="s">
        <v>1607</v>
      </c>
    </row>
    <row r="244" spans="1:10" hidden="1">
      <c r="A244" s="280" t="s">
        <v>1608</v>
      </c>
      <c r="B244" s="281" t="s">
        <v>1609</v>
      </c>
      <c r="C244" s="281" t="s">
        <v>703</v>
      </c>
      <c r="D244" s="281" t="s">
        <v>1610</v>
      </c>
      <c r="E244" s="282">
        <v>37008.49</v>
      </c>
      <c r="F244" s="283">
        <v>43</v>
      </c>
      <c r="G244" s="282">
        <v>1591365.28</v>
      </c>
      <c r="H244" s="283">
        <v>43</v>
      </c>
      <c r="I244" s="282">
        <v>1591365.07</v>
      </c>
      <c r="J244" s="284" t="s">
        <v>1611</v>
      </c>
    </row>
    <row r="245" spans="1:10" hidden="1">
      <c r="A245" s="280" t="s">
        <v>1612</v>
      </c>
      <c r="B245" s="281" t="s">
        <v>1613</v>
      </c>
      <c r="C245" s="281" t="s">
        <v>703</v>
      </c>
      <c r="D245" s="281" t="s">
        <v>1614</v>
      </c>
      <c r="E245" s="282">
        <v>19552.63</v>
      </c>
      <c r="F245" s="283">
        <v>4</v>
      </c>
      <c r="G245" s="282">
        <v>78210.53</v>
      </c>
      <c r="H245" s="283">
        <v>4</v>
      </c>
      <c r="I245" s="282">
        <v>78210.52</v>
      </c>
      <c r="J245" s="284" t="s">
        <v>1615</v>
      </c>
    </row>
    <row r="246" spans="1:10" hidden="1">
      <c r="A246" s="280" t="s">
        <v>1612</v>
      </c>
      <c r="B246" s="281" t="s">
        <v>1613</v>
      </c>
      <c r="C246" s="281" t="s">
        <v>703</v>
      </c>
      <c r="D246" s="281" t="s">
        <v>1616</v>
      </c>
      <c r="E246" s="282">
        <v>17984.45</v>
      </c>
      <c r="F246" s="283">
        <v>8</v>
      </c>
      <c r="G246" s="282">
        <v>143875.6</v>
      </c>
      <c r="H246" s="283">
        <v>8</v>
      </c>
      <c r="I246" s="282">
        <v>143875.6</v>
      </c>
      <c r="J246" s="284" t="s">
        <v>1615</v>
      </c>
    </row>
    <row r="247" spans="1:10" hidden="1">
      <c r="A247" s="280" t="s">
        <v>1617</v>
      </c>
      <c r="B247" s="281" t="s">
        <v>1618</v>
      </c>
      <c r="C247" s="281" t="s">
        <v>703</v>
      </c>
      <c r="D247" s="281" t="s">
        <v>1619</v>
      </c>
      <c r="E247" s="282">
        <v>23411.74</v>
      </c>
      <c r="F247" s="283">
        <v>6</v>
      </c>
      <c r="G247" s="282">
        <v>140470.44</v>
      </c>
      <c r="H247" s="283">
        <v>6</v>
      </c>
      <c r="I247" s="282">
        <v>140470.44</v>
      </c>
      <c r="J247" s="284" t="s">
        <v>1620</v>
      </c>
    </row>
    <row r="248" spans="1:10" hidden="1">
      <c r="A248" s="280" t="s">
        <v>1621</v>
      </c>
      <c r="B248" s="281" t="s">
        <v>1622</v>
      </c>
      <c r="C248" s="281" t="s">
        <v>703</v>
      </c>
      <c r="D248" s="281" t="s">
        <v>1623</v>
      </c>
      <c r="E248" s="282">
        <v>11212.09</v>
      </c>
      <c r="F248" s="283">
        <v>133</v>
      </c>
      <c r="G248" s="282">
        <v>1491207.52</v>
      </c>
      <c r="H248" s="283">
        <v>133</v>
      </c>
      <c r="I248" s="282">
        <v>1491207.97</v>
      </c>
      <c r="J248" s="284" t="s">
        <v>1624</v>
      </c>
    </row>
    <row r="249" spans="1:10" hidden="1">
      <c r="A249" s="280" t="s">
        <v>1288</v>
      </c>
      <c r="B249" s="281" t="s">
        <v>1625</v>
      </c>
      <c r="C249" s="281" t="s">
        <v>703</v>
      </c>
      <c r="D249" s="281" t="s">
        <v>1626</v>
      </c>
      <c r="E249" s="282">
        <v>10940.88</v>
      </c>
      <c r="F249" s="283">
        <v>313</v>
      </c>
      <c r="G249" s="282">
        <v>3424496</v>
      </c>
      <c r="H249" s="283">
        <v>313</v>
      </c>
      <c r="I249" s="282">
        <v>3424495.44</v>
      </c>
      <c r="J249" s="284" t="s">
        <v>1627</v>
      </c>
    </row>
    <row r="250" spans="1:10" hidden="1">
      <c r="A250" s="280" t="s">
        <v>1629</v>
      </c>
      <c r="B250" s="281" t="s">
        <v>1630</v>
      </c>
      <c r="C250" s="281" t="s">
        <v>703</v>
      </c>
      <c r="D250" s="281" t="s">
        <v>1631</v>
      </c>
      <c r="E250" s="282">
        <v>8516.25</v>
      </c>
      <c r="F250" s="283">
        <v>28</v>
      </c>
      <c r="G250" s="282">
        <v>238455</v>
      </c>
      <c r="H250" s="283">
        <v>28</v>
      </c>
      <c r="I250" s="282">
        <v>238455</v>
      </c>
      <c r="J250" s="284" t="s">
        <v>1632</v>
      </c>
    </row>
    <row r="251" spans="1:10" hidden="1">
      <c r="A251" s="280" t="s">
        <v>1633</v>
      </c>
      <c r="B251" s="281" t="s">
        <v>1634</v>
      </c>
      <c r="C251" s="281" t="s">
        <v>703</v>
      </c>
      <c r="D251" s="281" t="s">
        <v>1635</v>
      </c>
      <c r="E251" s="282">
        <v>11308.93</v>
      </c>
      <c r="F251" s="283">
        <v>343</v>
      </c>
      <c r="G251" s="282">
        <v>3878961.29</v>
      </c>
      <c r="H251" s="283">
        <v>343</v>
      </c>
      <c r="I251" s="282">
        <v>3878962.99</v>
      </c>
      <c r="J251" s="284" t="s">
        <v>1636</v>
      </c>
    </row>
    <row r="252" spans="1:10" hidden="1">
      <c r="A252" s="280" t="s">
        <v>1637</v>
      </c>
      <c r="B252" s="281" t="s">
        <v>1638</v>
      </c>
      <c r="C252" s="281" t="s">
        <v>703</v>
      </c>
      <c r="D252" s="281" t="s">
        <v>1641</v>
      </c>
      <c r="E252" s="282">
        <v>12179.98</v>
      </c>
      <c r="F252" s="283">
        <v>2</v>
      </c>
      <c r="G252" s="282">
        <v>24359.96</v>
      </c>
      <c r="H252" s="283">
        <v>2</v>
      </c>
      <c r="I252" s="282">
        <v>24359.96</v>
      </c>
      <c r="J252" s="284" t="s">
        <v>1642</v>
      </c>
    </row>
    <row r="253" spans="1:10" hidden="1">
      <c r="A253" s="280" t="s">
        <v>1653</v>
      </c>
      <c r="B253" s="281" t="s">
        <v>1654</v>
      </c>
      <c r="C253" s="281" t="s">
        <v>1650</v>
      </c>
      <c r="D253" s="281" t="s">
        <v>1655</v>
      </c>
      <c r="E253" s="282">
        <v>553907.44999999995</v>
      </c>
      <c r="F253" s="283">
        <v>6</v>
      </c>
      <c r="G253" s="282">
        <v>3323444.72</v>
      </c>
      <c r="H253" s="283">
        <v>6</v>
      </c>
      <c r="I253" s="282">
        <v>3323444.7</v>
      </c>
      <c r="J253" s="284" t="s">
        <v>1656</v>
      </c>
    </row>
    <row r="254" spans="1:10" hidden="1">
      <c r="A254" s="285" t="s">
        <v>261</v>
      </c>
      <c r="B254" s="286"/>
      <c r="C254" s="286"/>
      <c r="D254" s="286"/>
      <c r="E254" s="287"/>
      <c r="F254" s="287"/>
      <c r="G254" s="288">
        <v>210201722.08000001</v>
      </c>
      <c r="H254" s="287"/>
      <c r="I254" s="288">
        <v>210201722.08000001</v>
      </c>
      <c r="J254" s="289"/>
    </row>
  </sheetData>
  <autoFilter ref="A11:J254" xr:uid="{83B8512A-AC3C-4394-B935-3BF77E5147B8}">
    <filterColumn colId="0">
      <filters>
        <filter val="IRINOTEKAN"/>
      </filters>
    </filterColumn>
  </autoFilter>
  <mergeCells count="1">
    <mergeCell ref="F2:J9"/>
  </mergeCells>
  <hyperlinks>
    <hyperlink ref="D4" location="'Rekapitulace'!B5" display="&lt;&lt;&lt; Zpět na rekapitulaci" xr:uid="{00000000-0004-0000-2500-000000000000}"/>
  </hyperlinks>
  <pageMargins left="0.7" right="0.7" top="0.78740157499999996" bottom="0.78740157499999996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2044</v>
      </c>
    </row>
    <row r="2" spans="1:14">
      <c r="A2" s="30" t="s">
        <v>0</v>
      </c>
      <c r="B2" s="31" t="s">
        <v>67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633028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410844</v>
      </c>
      <c r="H16" s="221">
        <v>0</v>
      </c>
      <c r="I16" s="306">
        <v>624482.88</v>
      </c>
      <c r="J16" s="300"/>
      <c r="K16" s="221">
        <v>410844</v>
      </c>
      <c r="L16" s="221">
        <v>0</v>
      </c>
      <c r="M16" s="306">
        <v>624482.88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2464</v>
      </c>
      <c r="H19" s="221">
        <v>4774.8100000000004</v>
      </c>
      <c r="I19" s="306">
        <v>8544.73</v>
      </c>
      <c r="J19" s="300"/>
      <c r="K19" s="221">
        <v>2464</v>
      </c>
      <c r="L19" s="221">
        <v>4774.8100000000004</v>
      </c>
      <c r="M19" s="306">
        <v>8544.73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633027.61</v>
      </c>
      <c r="J23" s="323"/>
      <c r="K23" s="708" t="s">
        <v>1677</v>
      </c>
      <c r="L23" s="709"/>
      <c r="M23" s="324">
        <v>633027.61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2600-000000000000}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592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362</v>
      </c>
    </row>
    <row r="2" spans="1:21">
      <c r="A2" s="30" t="s">
        <v>0</v>
      </c>
      <c r="B2" s="31" t="s">
        <v>14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860135225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11618</v>
      </c>
      <c r="F12" s="169">
        <v>4239</v>
      </c>
      <c r="G12" s="169">
        <v>0</v>
      </c>
      <c r="H12" s="169">
        <v>0</v>
      </c>
      <c r="I12" s="169">
        <v>73</v>
      </c>
      <c r="J12" s="169">
        <v>27</v>
      </c>
      <c r="K12" s="170">
        <v>274.07</v>
      </c>
      <c r="L12" s="170">
        <v>0</v>
      </c>
      <c r="M12" s="170">
        <v>270.37</v>
      </c>
      <c r="N12" s="170">
        <v>1.28</v>
      </c>
      <c r="O12" s="170">
        <v>0</v>
      </c>
      <c r="P12" s="169">
        <v>14871.04</v>
      </c>
      <c r="Q12" s="169">
        <v>14871.04</v>
      </c>
      <c r="R12" s="169">
        <v>0</v>
      </c>
      <c r="S12" s="169">
        <v>0</v>
      </c>
      <c r="T12" s="171">
        <v>14871.04</v>
      </c>
      <c r="U12" s="172" t="s">
        <v>385</v>
      </c>
    </row>
    <row r="13" spans="1:21" outlineLevel="1">
      <c r="A13" s="167" t="s">
        <v>382</v>
      </c>
      <c r="B13" s="168" t="s">
        <v>386</v>
      </c>
      <c r="C13" s="168" t="s">
        <v>275</v>
      </c>
      <c r="D13" s="168" t="s">
        <v>384</v>
      </c>
      <c r="E13" s="169">
        <v>30144</v>
      </c>
      <c r="F13" s="169">
        <v>9106</v>
      </c>
      <c r="G13" s="169">
        <v>0</v>
      </c>
      <c r="H13" s="169">
        <v>0</v>
      </c>
      <c r="I13" s="169">
        <v>178</v>
      </c>
      <c r="J13" s="169">
        <v>57</v>
      </c>
      <c r="K13" s="170">
        <v>331.03</v>
      </c>
      <c r="L13" s="170">
        <v>0</v>
      </c>
      <c r="M13" s="170">
        <v>312.27999999999997</v>
      </c>
      <c r="N13" s="170">
        <v>1.28</v>
      </c>
      <c r="O13" s="170">
        <v>0</v>
      </c>
      <c r="P13" s="169">
        <v>38584.32</v>
      </c>
      <c r="Q13" s="169">
        <v>38584.32</v>
      </c>
      <c r="R13" s="169">
        <v>0</v>
      </c>
      <c r="S13" s="169">
        <v>0</v>
      </c>
      <c r="T13" s="171">
        <v>38584.32</v>
      </c>
      <c r="U13" s="172" t="s">
        <v>387</v>
      </c>
    </row>
    <row r="14" spans="1:21" outlineLevel="1">
      <c r="A14" s="167" t="s">
        <v>388</v>
      </c>
      <c r="B14" s="168" t="s">
        <v>389</v>
      </c>
      <c r="C14" s="168" t="s">
        <v>275</v>
      </c>
      <c r="D14" s="168" t="s">
        <v>384</v>
      </c>
      <c r="E14" s="169">
        <v>0</v>
      </c>
      <c r="F14" s="169">
        <v>0</v>
      </c>
      <c r="G14" s="169">
        <v>0</v>
      </c>
      <c r="H14" s="169">
        <v>1979940</v>
      </c>
      <c r="I14" s="169">
        <v>0</v>
      </c>
      <c r="J14" s="169">
        <v>60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390</v>
      </c>
    </row>
    <row r="15" spans="1:21" outlineLevel="1">
      <c r="A15" s="167" t="s">
        <v>391</v>
      </c>
      <c r="B15" s="168" t="s">
        <v>389</v>
      </c>
      <c r="C15" s="168" t="s">
        <v>275</v>
      </c>
      <c r="D15" s="168" t="s">
        <v>384</v>
      </c>
      <c r="E15" s="169">
        <v>0</v>
      </c>
      <c r="F15" s="169">
        <v>0</v>
      </c>
      <c r="G15" s="169">
        <v>0</v>
      </c>
      <c r="H15" s="169">
        <v>237536</v>
      </c>
      <c r="I15" s="169">
        <v>0</v>
      </c>
      <c r="J15" s="169">
        <v>13</v>
      </c>
      <c r="K15" s="170">
        <v>0</v>
      </c>
      <c r="L15" s="170">
        <v>0</v>
      </c>
      <c r="M15" s="170">
        <v>0</v>
      </c>
      <c r="N15" s="170">
        <v>1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390</v>
      </c>
    </row>
    <row r="16" spans="1:21" outlineLevel="1">
      <c r="A16" s="167" t="s">
        <v>392</v>
      </c>
      <c r="B16" s="168" t="s">
        <v>389</v>
      </c>
      <c r="C16" s="168" t="s">
        <v>275</v>
      </c>
      <c r="D16" s="168" t="s">
        <v>384</v>
      </c>
      <c r="E16" s="169">
        <v>0</v>
      </c>
      <c r="F16" s="169">
        <v>0</v>
      </c>
      <c r="G16" s="169">
        <v>0</v>
      </c>
      <c r="H16" s="169">
        <v>12031227</v>
      </c>
      <c r="I16" s="169">
        <v>0</v>
      </c>
      <c r="J16" s="169">
        <v>671</v>
      </c>
      <c r="K16" s="170">
        <v>0</v>
      </c>
      <c r="L16" s="170">
        <v>0</v>
      </c>
      <c r="M16" s="170">
        <v>0</v>
      </c>
      <c r="N16" s="170">
        <v>1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390</v>
      </c>
    </row>
    <row r="17" spans="1:21" outlineLevel="1">
      <c r="A17" s="167" t="s">
        <v>382</v>
      </c>
      <c r="B17" s="168" t="s">
        <v>96</v>
      </c>
      <c r="C17" s="168" t="s">
        <v>275</v>
      </c>
      <c r="D17" s="168" t="s">
        <v>384</v>
      </c>
      <c r="E17" s="169">
        <v>76930</v>
      </c>
      <c r="F17" s="169">
        <v>8949</v>
      </c>
      <c r="G17" s="169">
        <v>0</v>
      </c>
      <c r="H17" s="169">
        <v>0</v>
      </c>
      <c r="I17" s="169">
        <v>404</v>
      </c>
      <c r="J17" s="169">
        <v>50</v>
      </c>
      <c r="K17" s="170">
        <v>859.65</v>
      </c>
      <c r="L17" s="170">
        <v>0</v>
      </c>
      <c r="M17" s="170">
        <v>808</v>
      </c>
      <c r="N17" s="170">
        <v>1.28</v>
      </c>
      <c r="O17" s="170">
        <v>0</v>
      </c>
      <c r="P17" s="169">
        <v>98470.399999999994</v>
      </c>
      <c r="Q17" s="169">
        <v>98470.399999999994</v>
      </c>
      <c r="R17" s="169">
        <v>0</v>
      </c>
      <c r="S17" s="169">
        <v>0</v>
      </c>
      <c r="T17" s="171">
        <v>98470.399999999994</v>
      </c>
      <c r="U17" s="172" t="s">
        <v>393</v>
      </c>
    </row>
    <row r="18" spans="1:21" outlineLevel="1">
      <c r="A18" s="167" t="s">
        <v>382</v>
      </c>
      <c r="B18" s="168" t="s">
        <v>394</v>
      </c>
      <c r="C18" s="168" t="s">
        <v>275</v>
      </c>
      <c r="D18" s="168" t="s">
        <v>384</v>
      </c>
      <c r="E18" s="169">
        <v>157</v>
      </c>
      <c r="F18" s="169">
        <v>0</v>
      </c>
      <c r="G18" s="169">
        <v>0</v>
      </c>
      <c r="H18" s="169">
        <v>0</v>
      </c>
      <c r="I18" s="169">
        <v>1</v>
      </c>
      <c r="J18" s="169">
        <v>0</v>
      </c>
      <c r="K18" s="170">
        <v>0</v>
      </c>
      <c r="L18" s="170">
        <v>0</v>
      </c>
      <c r="M18" s="170">
        <v>0</v>
      </c>
      <c r="N18" s="170">
        <v>1.28</v>
      </c>
      <c r="O18" s="170">
        <v>0</v>
      </c>
      <c r="P18" s="169">
        <v>200.96</v>
      </c>
      <c r="Q18" s="169">
        <v>200.96</v>
      </c>
      <c r="R18" s="169">
        <v>0</v>
      </c>
      <c r="S18" s="169">
        <v>0</v>
      </c>
      <c r="T18" s="171">
        <v>200.96</v>
      </c>
      <c r="U18" s="172" t="s">
        <v>395</v>
      </c>
    </row>
    <row r="19" spans="1:21" outlineLevel="1">
      <c r="A19" s="167" t="s">
        <v>382</v>
      </c>
      <c r="B19" s="168" t="s">
        <v>396</v>
      </c>
      <c r="C19" s="168" t="s">
        <v>275</v>
      </c>
      <c r="D19" s="168" t="s">
        <v>384</v>
      </c>
      <c r="E19" s="169">
        <v>39721</v>
      </c>
      <c r="F19" s="169">
        <v>87449</v>
      </c>
      <c r="G19" s="169">
        <v>0</v>
      </c>
      <c r="H19" s="169">
        <v>0</v>
      </c>
      <c r="I19" s="169">
        <v>249</v>
      </c>
      <c r="J19" s="169">
        <v>550</v>
      </c>
      <c r="K19" s="170">
        <v>45.42</v>
      </c>
      <c r="L19" s="170">
        <v>0</v>
      </c>
      <c r="M19" s="170">
        <v>45.27</v>
      </c>
      <c r="N19" s="170">
        <v>1.28</v>
      </c>
      <c r="O19" s="170">
        <v>0</v>
      </c>
      <c r="P19" s="169">
        <v>50842.879999999997</v>
      </c>
      <c r="Q19" s="169">
        <v>50842.879999999997</v>
      </c>
      <c r="R19" s="169">
        <v>0</v>
      </c>
      <c r="S19" s="169">
        <v>0</v>
      </c>
      <c r="T19" s="171">
        <v>50842.879999999997</v>
      </c>
      <c r="U19" s="172" t="s">
        <v>397</v>
      </c>
    </row>
    <row r="20" spans="1:21" outlineLevel="1">
      <c r="A20" s="167" t="s">
        <v>398</v>
      </c>
      <c r="B20" s="168" t="s">
        <v>399</v>
      </c>
      <c r="C20" s="168" t="s">
        <v>275</v>
      </c>
      <c r="D20" s="168" t="s">
        <v>384</v>
      </c>
      <c r="E20" s="169">
        <v>0</v>
      </c>
      <c r="F20" s="169">
        <v>1803932</v>
      </c>
      <c r="G20" s="169">
        <v>0</v>
      </c>
      <c r="H20" s="169">
        <v>0</v>
      </c>
      <c r="I20" s="169">
        <v>0</v>
      </c>
      <c r="J20" s="169">
        <v>2877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400</v>
      </c>
    </row>
    <row r="21" spans="1:21" outlineLevel="1">
      <c r="A21" s="167" t="s">
        <v>401</v>
      </c>
      <c r="B21" s="168" t="s">
        <v>399</v>
      </c>
      <c r="C21" s="168" t="s">
        <v>275</v>
      </c>
      <c r="D21" s="168" t="s">
        <v>384</v>
      </c>
      <c r="E21" s="169">
        <v>0</v>
      </c>
      <c r="F21" s="169">
        <v>3811712</v>
      </c>
      <c r="G21" s="169">
        <v>0</v>
      </c>
      <c r="H21" s="169">
        <v>0</v>
      </c>
      <c r="I21" s="169">
        <v>0</v>
      </c>
      <c r="J21" s="169">
        <v>5162</v>
      </c>
      <c r="K21" s="170">
        <v>0</v>
      </c>
      <c r="L21" s="170">
        <v>0</v>
      </c>
      <c r="M21" s="170">
        <v>0</v>
      </c>
      <c r="N21" s="170">
        <v>1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400</v>
      </c>
    </row>
    <row r="22" spans="1:21" outlineLevel="1">
      <c r="A22" s="167" t="s">
        <v>402</v>
      </c>
      <c r="B22" s="168" t="s">
        <v>403</v>
      </c>
      <c r="C22" s="168" t="s">
        <v>275</v>
      </c>
      <c r="D22" s="168" t="s">
        <v>384</v>
      </c>
      <c r="E22" s="169">
        <v>0</v>
      </c>
      <c r="F22" s="169">
        <v>82</v>
      </c>
      <c r="G22" s="169">
        <v>0</v>
      </c>
      <c r="H22" s="169">
        <v>0</v>
      </c>
      <c r="I22" s="169">
        <v>0</v>
      </c>
      <c r="J22" s="169">
        <v>1</v>
      </c>
      <c r="K22" s="170">
        <v>0</v>
      </c>
      <c r="L22" s="170">
        <v>0</v>
      </c>
      <c r="M22" s="170">
        <v>0</v>
      </c>
      <c r="N22" s="170">
        <v>1.1499999999999999</v>
      </c>
      <c r="O22" s="170">
        <v>0</v>
      </c>
      <c r="P22" s="169">
        <v>0</v>
      </c>
      <c r="Q22" s="169">
        <v>0</v>
      </c>
      <c r="R22" s="169">
        <v>0</v>
      </c>
      <c r="S22" s="169">
        <v>0</v>
      </c>
      <c r="T22" s="171">
        <v>0</v>
      </c>
      <c r="U22" s="172" t="s">
        <v>275</v>
      </c>
    </row>
    <row r="23" spans="1:21" outlineLevel="1">
      <c r="A23" s="167" t="s">
        <v>404</v>
      </c>
      <c r="B23" s="168" t="s">
        <v>403</v>
      </c>
      <c r="C23" s="168" t="s">
        <v>275</v>
      </c>
      <c r="D23" s="168" t="s">
        <v>384</v>
      </c>
      <c r="E23" s="169">
        <v>0</v>
      </c>
      <c r="F23" s="169">
        <v>291510</v>
      </c>
      <c r="G23" s="169">
        <v>0</v>
      </c>
      <c r="H23" s="169">
        <v>0</v>
      </c>
      <c r="I23" s="169">
        <v>0</v>
      </c>
      <c r="J23" s="169">
        <v>3276</v>
      </c>
      <c r="K23" s="170">
        <v>0</v>
      </c>
      <c r="L23" s="170">
        <v>0</v>
      </c>
      <c r="M23" s="170">
        <v>0</v>
      </c>
      <c r="N23" s="170">
        <v>1.26</v>
      </c>
      <c r="O23" s="170">
        <v>0</v>
      </c>
      <c r="P23" s="169">
        <v>0</v>
      </c>
      <c r="Q23" s="169">
        <v>0</v>
      </c>
      <c r="R23" s="169">
        <v>0</v>
      </c>
      <c r="S23" s="169">
        <v>0</v>
      </c>
      <c r="T23" s="171">
        <v>0</v>
      </c>
      <c r="U23" s="172" t="s">
        <v>275</v>
      </c>
    </row>
    <row r="24" spans="1:21" outlineLevel="1">
      <c r="A24" s="167" t="s">
        <v>405</v>
      </c>
      <c r="B24" s="168" t="s">
        <v>403</v>
      </c>
      <c r="C24" s="168" t="s">
        <v>275</v>
      </c>
      <c r="D24" s="168" t="s">
        <v>384</v>
      </c>
      <c r="E24" s="169">
        <v>0</v>
      </c>
      <c r="F24" s="169">
        <v>373672</v>
      </c>
      <c r="G24" s="169">
        <v>0</v>
      </c>
      <c r="H24" s="169">
        <v>0</v>
      </c>
      <c r="I24" s="169">
        <v>0</v>
      </c>
      <c r="J24" s="169">
        <v>2989</v>
      </c>
      <c r="K24" s="170">
        <v>0</v>
      </c>
      <c r="L24" s="170">
        <v>0</v>
      </c>
      <c r="M24" s="170">
        <v>0</v>
      </c>
      <c r="N24" s="170">
        <v>1.06</v>
      </c>
      <c r="O24" s="170">
        <v>0</v>
      </c>
      <c r="P24" s="169">
        <v>0</v>
      </c>
      <c r="Q24" s="169">
        <v>0</v>
      </c>
      <c r="R24" s="169">
        <v>0</v>
      </c>
      <c r="S24" s="169">
        <v>0</v>
      </c>
      <c r="T24" s="171">
        <v>0</v>
      </c>
      <c r="U24" s="172" t="s">
        <v>275</v>
      </c>
    </row>
    <row r="25" spans="1:21" outlineLevel="1">
      <c r="A25" s="167" t="s">
        <v>406</v>
      </c>
      <c r="B25" s="168" t="s">
        <v>407</v>
      </c>
      <c r="C25" s="168" t="s">
        <v>275</v>
      </c>
      <c r="D25" s="168" t="s">
        <v>384</v>
      </c>
      <c r="E25" s="169">
        <v>0</v>
      </c>
      <c r="F25" s="169">
        <v>124972</v>
      </c>
      <c r="G25" s="169">
        <v>0</v>
      </c>
      <c r="H25" s="169">
        <v>0</v>
      </c>
      <c r="I25" s="169">
        <v>0</v>
      </c>
      <c r="J25" s="169">
        <v>214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0</v>
      </c>
      <c r="Q25" s="169">
        <v>0</v>
      </c>
      <c r="R25" s="169">
        <v>0</v>
      </c>
      <c r="S25" s="169">
        <v>0</v>
      </c>
      <c r="T25" s="171">
        <v>0</v>
      </c>
      <c r="U25" s="172" t="s">
        <v>275</v>
      </c>
    </row>
    <row r="26" spans="1:21" outlineLevel="1">
      <c r="A26" s="167" t="s">
        <v>408</v>
      </c>
      <c r="B26" s="168" t="s">
        <v>409</v>
      </c>
      <c r="C26" s="168" t="s">
        <v>275</v>
      </c>
      <c r="D26" s="168" t="s">
        <v>384</v>
      </c>
      <c r="E26" s="169">
        <v>0</v>
      </c>
      <c r="F26" s="169">
        <v>1415557</v>
      </c>
      <c r="G26" s="169">
        <v>0</v>
      </c>
      <c r="H26" s="169">
        <v>0</v>
      </c>
      <c r="I26" s="169">
        <v>0</v>
      </c>
      <c r="J26" s="169">
        <v>6515</v>
      </c>
      <c r="K26" s="170">
        <v>0</v>
      </c>
      <c r="L26" s="170">
        <v>0</v>
      </c>
      <c r="M26" s="170">
        <v>0</v>
      </c>
      <c r="N26" s="170">
        <v>1.28</v>
      </c>
      <c r="O26" s="170">
        <v>0</v>
      </c>
      <c r="P26" s="169">
        <v>0</v>
      </c>
      <c r="Q26" s="169">
        <v>0</v>
      </c>
      <c r="R26" s="169">
        <v>0</v>
      </c>
      <c r="S26" s="169">
        <v>0</v>
      </c>
      <c r="T26" s="171">
        <v>0</v>
      </c>
      <c r="U26" s="172" t="s">
        <v>410</v>
      </c>
    </row>
    <row r="27" spans="1:21" outlineLevel="1">
      <c r="A27" s="167" t="s">
        <v>411</v>
      </c>
      <c r="B27" s="168" t="s">
        <v>409</v>
      </c>
      <c r="C27" s="168" t="s">
        <v>275</v>
      </c>
      <c r="D27" s="168" t="s">
        <v>384</v>
      </c>
      <c r="E27" s="169">
        <v>0</v>
      </c>
      <c r="F27" s="169">
        <v>87780</v>
      </c>
      <c r="G27" s="169">
        <v>0</v>
      </c>
      <c r="H27" s="169">
        <v>0</v>
      </c>
      <c r="I27" s="169">
        <v>0</v>
      </c>
      <c r="J27" s="169">
        <v>420</v>
      </c>
      <c r="K27" s="170">
        <v>0</v>
      </c>
      <c r="L27" s="170">
        <v>0</v>
      </c>
      <c r="M27" s="170">
        <v>0</v>
      </c>
      <c r="N27" s="170">
        <v>1.28</v>
      </c>
      <c r="O27" s="170">
        <v>0</v>
      </c>
      <c r="P27" s="169">
        <v>0</v>
      </c>
      <c r="Q27" s="169">
        <v>0</v>
      </c>
      <c r="R27" s="169">
        <v>0</v>
      </c>
      <c r="S27" s="169">
        <v>0</v>
      </c>
      <c r="T27" s="171">
        <v>0</v>
      </c>
      <c r="U27" s="172" t="s">
        <v>410</v>
      </c>
    </row>
    <row r="28" spans="1:21" outlineLevel="1">
      <c r="A28" s="167" t="s">
        <v>412</v>
      </c>
      <c r="B28" s="168" t="s">
        <v>409</v>
      </c>
      <c r="C28" s="168" t="s">
        <v>275</v>
      </c>
      <c r="D28" s="168" t="s">
        <v>384</v>
      </c>
      <c r="E28" s="169">
        <v>1536</v>
      </c>
      <c r="F28" s="169">
        <v>26624</v>
      </c>
      <c r="G28" s="169">
        <v>0</v>
      </c>
      <c r="H28" s="169">
        <v>0</v>
      </c>
      <c r="I28" s="169">
        <v>6</v>
      </c>
      <c r="J28" s="169">
        <v>57</v>
      </c>
      <c r="K28" s="170">
        <v>5.77</v>
      </c>
      <c r="L28" s="170">
        <v>0</v>
      </c>
      <c r="M28" s="170">
        <v>10.53</v>
      </c>
      <c r="N28" s="170">
        <v>1.28</v>
      </c>
      <c r="O28" s="170">
        <v>0</v>
      </c>
      <c r="P28" s="169">
        <v>1966.08</v>
      </c>
      <c r="Q28" s="169">
        <v>1966.08</v>
      </c>
      <c r="R28" s="169">
        <v>0</v>
      </c>
      <c r="S28" s="169">
        <v>0</v>
      </c>
      <c r="T28" s="171">
        <v>1966.08</v>
      </c>
      <c r="U28" s="172" t="s">
        <v>410</v>
      </c>
    </row>
    <row r="29" spans="1:21" outlineLevel="1">
      <c r="A29" s="167" t="s">
        <v>413</v>
      </c>
      <c r="B29" s="168" t="s">
        <v>409</v>
      </c>
      <c r="C29" s="168" t="s">
        <v>275</v>
      </c>
      <c r="D29" s="168" t="s">
        <v>384</v>
      </c>
      <c r="E29" s="169">
        <v>0</v>
      </c>
      <c r="F29" s="169">
        <v>512</v>
      </c>
      <c r="G29" s="169">
        <v>0</v>
      </c>
      <c r="H29" s="169">
        <v>0</v>
      </c>
      <c r="I29" s="169">
        <v>0</v>
      </c>
      <c r="J29" s="169">
        <v>2</v>
      </c>
      <c r="K29" s="170">
        <v>0</v>
      </c>
      <c r="L29" s="170">
        <v>0</v>
      </c>
      <c r="M29" s="170">
        <v>0</v>
      </c>
      <c r="N29" s="170">
        <v>1.28</v>
      </c>
      <c r="O29" s="170">
        <v>0</v>
      </c>
      <c r="P29" s="169">
        <v>0</v>
      </c>
      <c r="Q29" s="169">
        <v>0</v>
      </c>
      <c r="R29" s="169">
        <v>0</v>
      </c>
      <c r="S29" s="169">
        <v>0</v>
      </c>
      <c r="T29" s="171">
        <v>0</v>
      </c>
      <c r="U29" s="172" t="s">
        <v>410</v>
      </c>
    </row>
    <row r="30" spans="1:21" outlineLevel="1">
      <c r="A30" s="167" t="s">
        <v>414</v>
      </c>
      <c r="B30" s="168" t="s">
        <v>409</v>
      </c>
      <c r="C30" s="168" t="s">
        <v>275</v>
      </c>
      <c r="D30" s="168" t="s">
        <v>384</v>
      </c>
      <c r="E30" s="169">
        <v>0</v>
      </c>
      <c r="F30" s="169">
        <v>3328</v>
      </c>
      <c r="G30" s="169">
        <v>0</v>
      </c>
      <c r="H30" s="169">
        <v>0</v>
      </c>
      <c r="I30" s="169">
        <v>0</v>
      </c>
      <c r="J30" s="169">
        <v>13</v>
      </c>
      <c r="K30" s="170">
        <v>0</v>
      </c>
      <c r="L30" s="170">
        <v>0</v>
      </c>
      <c r="M30" s="170">
        <v>0</v>
      </c>
      <c r="N30" s="170">
        <v>1.28</v>
      </c>
      <c r="O30" s="170">
        <v>0</v>
      </c>
      <c r="P30" s="169">
        <v>0</v>
      </c>
      <c r="Q30" s="169">
        <v>0</v>
      </c>
      <c r="R30" s="169">
        <v>0</v>
      </c>
      <c r="S30" s="169">
        <v>0</v>
      </c>
      <c r="T30" s="171">
        <v>0</v>
      </c>
      <c r="U30" s="172" t="s">
        <v>410</v>
      </c>
    </row>
    <row r="31" spans="1:21" outlineLevel="1">
      <c r="A31" s="167" t="s">
        <v>415</v>
      </c>
      <c r="B31" s="168" t="s">
        <v>409</v>
      </c>
      <c r="C31" s="168" t="s">
        <v>275</v>
      </c>
      <c r="D31" s="168" t="s">
        <v>384</v>
      </c>
      <c r="E31" s="169">
        <v>144384</v>
      </c>
      <c r="F31" s="169">
        <v>226304</v>
      </c>
      <c r="G31" s="169">
        <v>0</v>
      </c>
      <c r="H31" s="169">
        <v>0</v>
      </c>
      <c r="I31" s="169">
        <v>551</v>
      </c>
      <c r="J31" s="169">
        <v>883</v>
      </c>
      <c r="K31" s="170">
        <v>63.8</v>
      </c>
      <c r="L31" s="170">
        <v>0</v>
      </c>
      <c r="M31" s="170">
        <v>62.4</v>
      </c>
      <c r="N31" s="170">
        <v>1.28</v>
      </c>
      <c r="O31" s="170">
        <v>0</v>
      </c>
      <c r="P31" s="169">
        <v>184811.51999999999</v>
      </c>
      <c r="Q31" s="169">
        <v>184811.51999999999</v>
      </c>
      <c r="R31" s="169">
        <v>0</v>
      </c>
      <c r="S31" s="169">
        <v>0</v>
      </c>
      <c r="T31" s="171">
        <v>184811.51999999999</v>
      </c>
      <c r="U31" s="172" t="s">
        <v>410</v>
      </c>
    </row>
    <row r="32" spans="1:21" outlineLevel="1">
      <c r="A32" s="167" t="s">
        <v>416</v>
      </c>
      <c r="B32" s="168" t="s">
        <v>409</v>
      </c>
      <c r="C32" s="168" t="s">
        <v>275</v>
      </c>
      <c r="D32" s="168" t="s">
        <v>384</v>
      </c>
      <c r="E32" s="169">
        <v>1024</v>
      </c>
      <c r="F32" s="169">
        <v>66304</v>
      </c>
      <c r="G32" s="169">
        <v>0</v>
      </c>
      <c r="H32" s="169">
        <v>0</v>
      </c>
      <c r="I32" s="169">
        <v>2</v>
      </c>
      <c r="J32" s="169">
        <v>164</v>
      </c>
      <c r="K32" s="170">
        <v>1.54</v>
      </c>
      <c r="L32" s="170">
        <v>0</v>
      </c>
      <c r="M32" s="170">
        <v>1.22</v>
      </c>
      <c r="N32" s="170">
        <v>1.28</v>
      </c>
      <c r="O32" s="170">
        <v>0</v>
      </c>
      <c r="P32" s="169">
        <v>1310.72</v>
      </c>
      <c r="Q32" s="169">
        <v>1310.72</v>
      </c>
      <c r="R32" s="169">
        <v>0</v>
      </c>
      <c r="S32" s="169">
        <v>0</v>
      </c>
      <c r="T32" s="171">
        <v>1310.72</v>
      </c>
      <c r="U32" s="172" t="s">
        <v>410</v>
      </c>
    </row>
    <row r="33" spans="1:21">
      <c r="A33" s="173" t="s">
        <v>417</v>
      </c>
      <c r="B33" s="174"/>
      <c r="C33" s="174"/>
      <c r="D33" s="174"/>
      <c r="E33" s="175">
        <v>305514</v>
      </c>
      <c r="F33" s="175">
        <v>8342032</v>
      </c>
      <c r="G33" s="175">
        <v>0</v>
      </c>
      <c r="H33" s="175">
        <v>14248703</v>
      </c>
      <c r="I33" s="174"/>
      <c r="J33" s="174"/>
      <c r="K33" s="176"/>
      <c r="L33" s="176"/>
      <c r="M33" s="176"/>
      <c r="N33" s="176"/>
      <c r="O33" s="176"/>
      <c r="P33" s="175">
        <v>391057.91999999998</v>
      </c>
      <c r="Q33" s="175">
        <v>391057.91999999998</v>
      </c>
      <c r="R33" s="175">
        <v>0</v>
      </c>
      <c r="S33" s="175">
        <v>0</v>
      </c>
      <c r="T33" s="175">
        <v>391057.91999999998</v>
      </c>
      <c r="U33" s="169"/>
    </row>
    <row r="34" spans="1:21" outlineLevel="1">
      <c r="A34" s="167" t="s">
        <v>418</v>
      </c>
      <c r="B34" s="168" t="s">
        <v>383</v>
      </c>
      <c r="C34" s="168" t="s">
        <v>275</v>
      </c>
      <c r="D34" s="168" t="s">
        <v>419</v>
      </c>
      <c r="E34" s="169">
        <v>1136098</v>
      </c>
      <c r="F34" s="169">
        <v>1064936</v>
      </c>
      <c r="G34" s="169">
        <v>16898.97</v>
      </c>
      <c r="H34" s="169">
        <v>27205.75</v>
      </c>
      <c r="I34" s="169">
        <v>2769</v>
      </c>
      <c r="J34" s="169">
        <v>2600</v>
      </c>
      <c r="K34" s="170">
        <v>106.68</v>
      </c>
      <c r="L34" s="170">
        <v>62.12</v>
      </c>
      <c r="M34" s="170">
        <v>106.5</v>
      </c>
      <c r="N34" s="170">
        <v>1.2</v>
      </c>
      <c r="O34" s="170">
        <v>0</v>
      </c>
      <c r="P34" s="169">
        <v>1363317.6</v>
      </c>
      <c r="Q34" s="169">
        <v>1380216.57</v>
      </c>
      <c r="R34" s="169">
        <v>0</v>
      </c>
      <c r="S34" s="169">
        <v>0</v>
      </c>
      <c r="T34" s="171">
        <v>1380216.57</v>
      </c>
      <c r="U34" s="172" t="s">
        <v>385</v>
      </c>
    </row>
    <row r="35" spans="1:21" outlineLevel="1">
      <c r="A35" s="167" t="s">
        <v>420</v>
      </c>
      <c r="B35" s="168" t="s">
        <v>421</v>
      </c>
      <c r="C35" s="168" t="s">
        <v>275</v>
      </c>
      <c r="D35" s="168" t="s">
        <v>422</v>
      </c>
      <c r="E35" s="169">
        <v>2215637</v>
      </c>
      <c r="F35" s="169">
        <v>2850473</v>
      </c>
      <c r="G35" s="169">
        <v>0</v>
      </c>
      <c r="H35" s="169">
        <v>0</v>
      </c>
      <c r="I35" s="169">
        <v>7638</v>
      </c>
      <c r="J35" s="169">
        <v>9745</v>
      </c>
      <c r="K35" s="170">
        <v>77.73</v>
      </c>
      <c r="L35" s="170">
        <v>0</v>
      </c>
      <c r="M35" s="170">
        <v>78.38</v>
      </c>
      <c r="N35" s="170">
        <v>1.34</v>
      </c>
      <c r="O35" s="170">
        <v>0</v>
      </c>
      <c r="P35" s="169">
        <v>2968953.58</v>
      </c>
      <c r="Q35" s="169">
        <v>2968953.58</v>
      </c>
      <c r="R35" s="169">
        <v>0</v>
      </c>
      <c r="S35" s="169">
        <v>0</v>
      </c>
      <c r="T35" s="171">
        <v>2968953.58</v>
      </c>
      <c r="U35" s="172" t="s">
        <v>423</v>
      </c>
    </row>
    <row r="36" spans="1:21" outlineLevel="1">
      <c r="A36" s="167" t="s">
        <v>424</v>
      </c>
      <c r="B36" s="168" t="s">
        <v>425</v>
      </c>
      <c r="C36" s="168" t="s">
        <v>275</v>
      </c>
      <c r="D36" s="168" t="s">
        <v>426</v>
      </c>
      <c r="E36" s="169">
        <v>7128429</v>
      </c>
      <c r="F36" s="169">
        <v>6075557</v>
      </c>
      <c r="G36" s="169">
        <v>0</v>
      </c>
      <c r="H36" s="169">
        <v>0</v>
      </c>
      <c r="I36" s="169">
        <v>4111</v>
      </c>
      <c r="J36" s="169">
        <v>3997</v>
      </c>
      <c r="K36" s="170">
        <v>117.33</v>
      </c>
      <c r="L36" s="170">
        <v>0</v>
      </c>
      <c r="M36" s="170">
        <v>102.85</v>
      </c>
      <c r="N36" s="170">
        <v>1.41</v>
      </c>
      <c r="O36" s="170">
        <v>0</v>
      </c>
      <c r="P36" s="169">
        <v>10051084.890000001</v>
      </c>
      <c r="Q36" s="169">
        <v>10051084.890000001</v>
      </c>
      <c r="R36" s="169">
        <v>0</v>
      </c>
      <c r="S36" s="169">
        <v>0</v>
      </c>
      <c r="T36" s="171">
        <v>10051084.890000001</v>
      </c>
      <c r="U36" s="172" t="s">
        <v>427</v>
      </c>
    </row>
    <row r="37" spans="1:21">
      <c r="A37" s="173" t="s">
        <v>428</v>
      </c>
      <c r="B37" s="174"/>
      <c r="C37" s="174"/>
      <c r="D37" s="174"/>
      <c r="E37" s="175">
        <v>10480164</v>
      </c>
      <c r="F37" s="175">
        <v>9990966</v>
      </c>
      <c r="G37" s="175">
        <v>16898.97</v>
      </c>
      <c r="H37" s="175">
        <v>27205.75</v>
      </c>
      <c r="I37" s="174"/>
      <c r="J37" s="174"/>
      <c r="K37" s="176"/>
      <c r="L37" s="176"/>
      <c r="M37" s="176"/>
      <c r="N37" s="176"/>
      <c r="O37" s="176"/>
      <c r="P37" s="175">
        <v>14383356.07</v>
      </c>
      <c r="Q37" s="175">
        <v>14400255.039999999</v>
      </c>
      <c r="R37" s="175">
        <v>0</v>
      </c>
      <c r="S37" s="175">
        <v>0</v>
      </c>
      <c r="T37" s="175">
        <v>14400255.039999999</v>
      </c>
      <c r="U37" s="169"/>
    </row>
    <row r="38" spans="1:21" outlineLevel="1">
      <c r="A38" s="167" t="s">
        <v>429</v>
      </c>
      <c r="B38" s="168" t="s">
        <v>383</v>
      </c>
      <c r="C38" s="168" t="s">
        <v>275</v>
      </c>
      <c r="D38" s="168" t="s">
        <v>430</v>
      </c>
      <c r="E38" s="169">
        <v>0</v>
      </c>
      <c r="F38" s="169">
        <v>117</v>
      </c>
      <c r="G38" s="169">
        <v>0</v>
      </c>
      <c r="H38" s="169">
        <v>0</v>
      </c>
      <c r="I38" s="169">
        <v>0</v>
      </c>
      <c r="J38" s="169">
        <v>1</v>
      </c>
      <c r="K38" s="170">
        <v>0</v>
      </c>
      <c r="L38" s="170">
        <v>0</v>
      </c>
      <c r="M38" s="170">
        <v>0</v>
      </c>
      <c r="N38" s="170">
        <v>1</v>
      </c>
      <c r="O38" s="170">
        <v>0</v>
      </c>
      <c r="P38" s="169">
        <v>0</v>
      </c>
      <c r="Q38" s="169">
        <v>0</v>
      </c>
      <c r="R38" s="169">
        <v>0</v>
      </c>
      <c r="S38" s="169">
        <v>0</v>
      </c>
      <c r="T38" s="171">
        <v>0</v>
      </c>
      <c r="U38" s="172" t="s">
        <v>385</v>
      </c>
    </row>
    <row r="39" spans="1:21" outlineLevel="1">
      <c r="A39" s="167" t="s">
        <v>431</v>
      </c>
      <c r="B39" s="168" t="s">
        <v>432</v>
      </c>
      <c r="C39" s="168" t="s">
        <v>275</v>
      </c>
      <c r="D39" s="168" t="s">
        <v>433</v>
      </c>
      <c r="E39" s="169">
        <v>30225</v>
      </c>
      <c r="F39" s="169">
        <v>27270</v>
      </c>
      <c r="G39" s="169">
        <v>0</v>
      </c>
      <c r="H39" s="169">
        <v>0</v>
      </c>
      <c r="I39" s="169">
        <v>50</v>
      </c>
      <c r="J39" s="169">
        <v>66</v>
      </c>
      <c r="K39" s="170">
        <v>110.84</v>
      </c>
      <c r="L39" s="170">
        <v>0</v>
      </c>
      <c r="M39" s="170">
        <v>75.760000000000005</v>
      </c>
      <c r="N39" s="170">
        <v>1.08</v>
      </c>
      <c r="O39" s="170">
        <v>0</v>
      </c>
      <c r="P39" s="169">
        <v>32643</v>
      </c>
      <c r="Q39" s="169">
        <v>32643</v>
      </c>
      <c r="R39" s="169">
        <v>0</v>
      </c>
      <c r="S39" s="169">
        <v>0</v>
      </c>
      <c r="T39" s="171">
        <v>32643</v>
      </c>
      <c r="U39" s="172" t="s">
        <v>434</v>
      </c>
    </row>
    <row r="40" spans="1:21" outlineLevel="1">
      <c r="A40" s="167" t="s">
        <v>435</v>
      </c>
      <c r="B40" s="168" t="s">
        <v>386</v>
      </c>
      <c r="C40" s="168" t="s">
        <v>275</v>
      </c>
      <c r="D40" s="168" t="s">
        <v>430</v>
      </c>
      <c r="E40" s="169">
        <v>11501865</v>
      </c>
      <c r="F40" s="169">
        <v>10227245</v>
      </c>
      <c r="G40" s="169">
        <v>578274.97</v>
      </c>
      <c r="H40" s="169">
        <v>67807.55</v>
      </c>
      <c r="I40" s="169">
        <v>6036</v>
      </c>
      <c r="J40" s="169">
        <v>5981</v>
      </c>
      <c r="K40" s="170">
        <v>112.46</v>
      </c>
      <c r="L40" s="170">
        <v>852.82</v>
      </c>
      <c r="M40" s="170">
        <v>100.92</v>
      </c>
      <c r="N40" s="170">
        <v>1.02</v>
      </c>
      <c r="O40" s="170">
        <v>0</v>
      </c>
      <c r="P40" s="169">
        <v>11731902.300000001</v>
      </c>
      <c r="Q40" s="169">
        <v>12310177.27</v>
      </c>
      <c r="R40" s="169">
        <v>0</v>
      </c>
      <c r="S40" s="169">
        <v>0</v>
      </c>
      <c r="T40" s="171">
        <v>12310177.27</v>
      </c>
      <c r="U40" s="172" t="s">
        <v>387</v>
      </c>
    </row>
    <row r="41" spans="1:21" outlineLevel="1">
      <c r="A41" s="167" t="s">
        <v>429</v>
      </c>
      <c r="B41" s="168" t="s">
        <v>386</v>
      </c>
      <c r="C41" s="168" t="s">
        <v>275</v>
      </c>
      <c r="D41" s="168" t="s">
        <v>430</v>
      </c>
      <c r="E41" s="169">
        <v>0</v>
      </c>
      <c r="F41" s="169">
        <v>1755</v>
      </c>
      <c r="G41" s="169">
        <v>0</v>
      </c>
      <c r="H41" s="169">
        <v>0</v>
      </c>
      <c r="I41" s="169">
        <v>0</v>
      </c>
      <c r="J41" s="169">
        <v>15</v>
      </c>
      <c r="K41" s="170">
        <v>0</v>
      </c>
      <c r="L41" s="170">
        <v>0</v>
      </c>
      <c r="M41" s="170">
        <v>0</v>
      </c>
      <c r="N41" s="170">
        <v>1</v>
      </c>
      <c r="O41" s="170">
        <v>0</v>
      </c>
      <c r="P41" s="169">
        <v>0</v>
      </c>
      <c r="Q41" s="169">
        <v>0</v>
      </c>
      <c r="R41" s="169">
        <v>0</v>
      </c>
      <c r="S41" s="169">
        <v>0</v>
      </c>
      <c r="T41" s="171">
        <v>0</v>
      </c>
      <c r="U41" s="172" t="s">
        <v>387</v>
      </c>
    </row>
    <row r="42" spans="1:21" outlineLevel="1">
      <c r="A42" s="167" t="s">
        <v>436</v>
      </c>
      <c r="B42" s="168" t="s">
        <v>386</v>
      </c>
      <c r="C42" s="168" t="s">
        <v>275</v>
      </c>
      <c r="D42" s="168" t="s">
        <v>430</v>
      </c>
      <c r="E42" s="169">
        <v>0</v>
      </c>
      <c r="F42" s="169">
        <v>5148</v>
      </c>
      <c r="G42" s="169">
        <v>0</v>
      </c>
      <c r="H42" s="169">
        <v>0</v>
      </c>
      <c r="I42" s="169">
        <v>0</v>
      </c>
      <c r="J42" s="169">
        <v>20</v>
      </c>
      <c r="K42" s="170">
        <v>0</v>
      </c>
      <c r="L42" s="170">
        <v>0</v>
      </c>
      <c r="M42" s="170">
        <v>0</v>
      </c>
      <c r="N42" s="170">
        <v>1</v>
      </c>
      <c r="O42" s="170">
        <v>0</v>
      </c>
      <c r="P42" s="169">
        <v>0</v>
      </c>
      <c r="Q42" s="169">
        <v>0</v>
      </c>
      <c r="R42" s="169">
        <v>0</v>
      </c>
      <c r="S42" s="169">
        <v>0</v>
      </c>
      <c r="T42" s="171">
        <v>0</v>
      </c>
      <c r="U42" s="172" t="s">
        <v>387</v>
      </c>
    </row>
    <row r="43" spans="1:21" outlineLevel="1">
      <c r="A43" s="167" t="s">
        <v>437</v>
      </c>
      <c r="B43" s="168" t="s">
        <v>386</v>
      </c>
      <c r="C43" s="168" t="s">
        <v>275</v>
      </c>
      <c r="D43" s="168" t="s">
        <v>384</v>
      </c>
      <c r="E43" s="169">
        <v>0</v>
      </c>
      <c r="F43" s="169">
        <v>48970</v>
      </c>
      <c r="G43" s="169">
        <v>0</v>
      </c>
      <c r="H43" s="169">
        <v>0</v>
      </c>
      <c r="I43" s="169">
        <v>0</v>
      </c>
      <c r="J43" s="169">
        <v>24</v>
      </c>
      <c r="K43" s="170">
        <v>0</v>
      </c>
      <c r="L43" s="170">
        <v>0</v>
      </c>
      <c r="M43" s="170">
        <v>0</v>
      </c>
      <c r="N43" s="170">
        <v>1.05</v>
      </c>
      <c r="O43" s="170">
        <v>0</v>
      </c>
      <c r="P43" s="169">
        <v>0</v>
      </c>
      <c r="Q43" s="169">
        <v>0</v>
      </c>
      <c r="R43" s="169">
        <v>0</v>
      </c>
      <c r="S43" s="169">
        <v>0</v>
      </c>
      <c r="T43" s="171">
        <v>0</v>
      </c>
      <c r="U43" s="172" t="s">
        <v>387</v>
      </c>
    </row>
    <row r="44" spans="1:21" outlineLevel="1">
      <c r="A44" s="167" t="s">
        <v>438</v>
      </c>
      <c r="B44" s="168" t="s">
        <v>439</v>
      </c>
      <c r="C44" s="168" t="s">
        <v>275</v>
      </c>
      <c r="D44" s="168" t="s">
        <v>430</v>
      </c>
      <c r="E44" s="169">
        <v>301569</v>
      </c>
      <c r="F44" s="169">
        <v>185772</v>
      </c>
      <c r="G44" s="169">
        <v>0</v>
      </c>
      <c r="H44" s="169">
        <v>34.06</v>
      </c>
      <c r="I44" s="169">
        <v>380</v>
      </c>
      <c r="J44" s="169">
        <v>268</v>
      </c>
      <c r="K44" s="170">
        <v>162.33000000000001</v>
      </c>
      <c r="L44" s="170">
        <v>0</v>
      </c>
      <c r="M44" s="170">
        <v>141.79</v>
      </c>
      <c r="N44" s="170">
        <v>1.04</v>
      </c>
      <c r="O44" s="170">
        <v>0</v>
      </c>
      <c r="P44" s="169">
        <v>313631.76</v>
      </c>
      <c r="Q44" s="169">
        <v>313631.76</v>
      </c>
      <c r="R44" s="169">
        <v>0</v>
      </c>
      <c r="S44" s="169">
        <v>0</v>
      </c>
      <c r="T44" s="171">
        <v>313631.76</v>
      </c>
      <c r="U44" s="172" t="s">
        <v>440</v>
      </c>
    </row>
    <row r="45" spans="1:21" outlineLevel="1">
      <c r="A45" s="167" t="s">
        <v>435</v>
      </c>
      <c r="B45" s="168" t="s">
        <v>441</v>
      </c>
      <c r="C45" s="168" t="s">
        <v>275</v>
      </c>
      <c r="D45" s="168" t="s">
        <v>430</v>
      </c>
      <c r="E45" s="169">
        <v>2683929</v>
      </c>
      <c r="F45" s="169">
        <v>2048314</v>
      </c>
      <c r="G45" s="169">
        <v>35120</v>
      </c>
      <c r="H45" s="169">
        <v>18725</v>
      </c>
      <c r="I45" s="169">
        <v>1166</v>
      </c>
      <c r="J45" s="169">
        <v>1072</v>
      </c>
      <c r="K45" s="170">
        <v>131.03</v>
      </c>
      <c r="L45" s="170">
        <v>187.56</v>
      </c>
      <c r="M45" s="170">
        <v>108.77</v>
      </c>
      <c r="N45" s="170">
        <v>1.02</v>
      </c>
      <c r="O45" s="170">
        <v>0</v>
      </c>
      <c r="P45" s="169">
        <v>2737607.58</v>
      </c>
      <c r="Q45" s="169">
        <v>2772727.58</v>
      </c>
      <c r="R45" s="169">
        <v>0</v>
      </c>
      <c r="S45" s="169">
        <v>0</v>
      </c>
      <c r="T45" s="171">
        <v>2772727.58</v>
      </c>
      <c r="U45" s="172" t="s">
        <v>442</v>
      </c>
    </row>
    <row r="46" spans="1:21" outlineLevel="1">
      <c r="A46" s="167" t="s">
        <v>435</v>
      </c>
      <c r="B46" s="168" t="s">
        <v>443</v>
      </c>
      <c r="C46" s="168" t="s">
        <v>275</v>
      </c>
      <c r="D46" s="168" t="s">
        <v>430</v>
      </c>
      <c r="E46" s="169">
        <v>1393981</v>
      </c>
      <c r="F46" s="169">
        <v>1490221</v>
      </c>
      <c r="G46" s="169">
        <v>261238.73</v>
      </c>
      <c r="H46" s="169">
        <v>388226.47</v>
      </c>
      <c r="I46" s="169">
        <v>1565</v>
      </c>
      <c r="J46" s="169">
        <v>1711</v>
      </c>
      <c r="K46" s="170">
        <v>93.54</v>
      </c>
      <c r="L46" s="170">
        <v>67.290000000000006</v>
      </c>
      <c r="M46" s="170">
        <v>91.47</v>
      </c>
      <c r="N46" s="170">
        <v>1.02</v>
      </c>
      <c r="O46" s="170">
        <v>0</v>
      </c>
      <c r="P46" s="169">
        <v>1421860.62</v>
      </c>
      <c r="Q46" s="169">
        <v>1683099.35</v>
      </c>
      <c r="R46" s="169">
        <v>0</v>
      </c>
      <c r="S46" s="169">
        <v>0</v>
      </c>
      <c r="T46" s="171">
        <v>1683099.35</v>
      </c>
      <c r="U46" s="172" t="s">
        <v>444</v>
      </c>
    </row>
    <row r="47" spans="1:21" outlineLevel="1">
      <c r="A47" s="167" t="s">
        <v>436</v>
      </c>
      <c r="B47" s="168" t="s">
        <v>443</v>
      </c>
      <c r="C47" s="168" t="s">
        <v>275</v>
      </c>
      <c r="D47" s="168" t="s">
        <v>430</v>
      </c>
      <c r="E47" s="169">
        <v>0</v>
      </c>
      <c r="F47" s="169">
        <v>936</v>
      </c>
      <c r="G47" s="169">
        <v>0</v>
      </c>
      <c r="H47" s="169">
        <v>0</v>
      </c>
      <c r="I47" s="169">
        <v>0</v>
      </c>
      <c r="J47" s="169">
        <v>3</v>
      </c>
      <c r="K47" s="170">
        <v>0</v>
      </c>
      <c r="L47" s="170">
        <v>0</v>
      </c>
      <c r="M47" s="170">
        <v>0</v>
      </c>
      <c r="N47" s="170">
        <v>1</v>
      </c>
      <c r="O47" s="170">
        <v>0</v>
      </c>
      <c r="P47" s="169">
        <v>0</v>
      </c>
      <c r="Q47" s="169">
        <v>0</v>
      </c>
      <c r="R47" s="169">
        <v>0</v>
      </c>
      <c r="S47" s="169">
        <v>0</v>
      </c>
      <c r="T47" s="171">
        <v>0</v>
      </c>
      <c r="U47" s="172" t="s">
        <v>444</v>
      </c>
    </row>
    <row r="48" spans="1:21" outlineLevel="1">
      <c r="A48" s="167" t="s">
        <v>435</v>
      </c>
      <c r="B48" s="168" t="s">
        <v>445</v>
      </c>
      <c r="C48" s="168" t="s">
        <v>275</v>
      </c>
      <c r="D48" s="168" t="s">
        <v>430</v>
      </c>
      <c r="E48" s="169">
        <v>9127369</v>
      </c>
      <c r="F48" s="169">
        <v>8368724</v>
      </c>
      <c r="G48" s="169">
        <v>5577265.6599999899</v>
      </c>
      <c r="H48" s="169">
        <v>6222131.8999999901</v>
      </c>
      <c r="I48" s="169">
        <v>3234</v>
      </c>
      <c r="J48" s="169">
        <v>2919</v>
      </c>
      <c r="K48" s="170">
        <v>109.07</v>
      </c>
      <c r="L48" s="170">
        <v>89.64</v>
      </c>
      <c r="M48" s="170">
        <v>110.79</v>
      </c>
      <c r="N48" s="170">
        <v>1.02</v>
      </c>
      <c r="O48" s="170">
        <v>0</v>
      </c>
      <c r="P48" s="169">
        <v>9309916.3800000008</v>
      </c>
      <c r="Q48" s="169">
        <v>14887182.039999999</v>
      </c>
      <c r="R48" s="169">
        <v>0</v>
      </c>
      <c r="S48" s="169">
        <v>0</v>
      </c>
      <c r="T48" s="171">
        <v>14887182.039999999</v>
      </c>
      <c r="U48" s="172" t="s">
        <v>446</v>
      </c>
    </row>
    <row r="49" spans="1:21" outlineLevel="1">
      <c r="A49" s="167" t="s">
        <v>429</v>
      </c>
      <c r="B49" s="168" t="s">
        <v>445</v>
      </c>
      <c r="C49" s="168" t="s">
        <v>275</v>
      </c>
      <c r="D49" s="168" t="s">
        <v>430</v>
      </c>
      <c r="E49" s="169">
        <v>0</v>
      </c>
      <c r="F49" s="169">
        <v>117</v>
      </c>
      <c r="G49" s="169">
        <v>0</v>
      </c>
      <c r="H49" s="169">
        <v>0</v>
      </c>
      <c r="I49" s="169">
        <v>0</v>
      </c>
      <c r="J49" s="169">
        <v>1</v>
      </c>
      <c r="K49" s="170">
        <v>0</v>
      </c>
      <c r="L49" s="170">
        <v>0</v>
      </c>
      <c r="M49" s="170">
        <v>0</v>
      </c>
      <c r="N49" s="170">
        <v>1</v>
      </c>
      <c r="O49" s="170">
        <v>0</v>
      </c>
      <c r="P49" s="169">
        <v>0</v>
      </c>
      <c r="Q49" s="169">
        <v>0</v>
      </c>
      <c r="R49" s="169">
        <v>0</v>
      </c>
      <c r="S49" s="169">
        <v>0</v>
      </c>
      <c r="T49" s="171">
        <v>0</v>
      </c>
      <c r="U49" s="172" t="s">
        <v>446</v>
      </c>
    </row>
    <row r="50" spans="1:21" outlineLevel="1">
      <c r="A50" s="167" t="s">
        <v>436</v>
      </c>
      <c r="B50" s="168" t="s">
        <v>445</v>
      </c>
      <c r="C50" s="168" t="s">
        <v>275</v>
      </c>
      <c r="D50" s="168" t="s">
        <v>430</v>
      </c>
      <c r="E50" s="169">
        <v>0</v>
      </c>
      <c r="F50" s="169">
        <v>7020</v>
      </c>
      <c r="G50" s="169">
        <v>0</v>
      </c>
      <c r="H50" s="169">
        <v>0</v>
      </c>
      <c r="I50" s="169">
        <v>0</v>
      </c>
      <c r="J50" s="169">
        <v>28</v>
      </c>
      <c r="K50" s="170">
        <v>0</v>
      </c>
      <c r="L50" s="170">
        <v>0</v>
      </c>
      <c r="M50" s="170">
        <v>0</v>
      </c>
      <c r="N50" s="170">
        <v>1</v>
      </c>
      <c r="O50" s="170">
        <v>0</v>
      </c>
      <c r="P50" s="169">
        <v>0</v>
      </c>
      <c r="Q50" s="169">
        <v>0</v>
      </c>
      <c r="R50" s="169">
        <v>0</v>
      </c>
      <c r="S50" s="169">
        <v>0</v>
      </c>
      <c r="T50" s="171">
        <v>0</v>
      </c>
      <c r="U50" s="172" t="s">
        <v>446</v>
      </c>
    </row>
    <row r="51" spans="1:21" outlineLevel="1">
      <c r="A51" s="167" t="s">
        <v>447</v>
      </c>
      <c r="B51" s="168" t="s">
        <v>445</v>
      </c>
      <c r="C51" s="168" t="s">
        <v>275</v>
      </c>
      <c r="D51" s="168" t="s">
        <v>422</v>
      </c>
      <c r="E51" s="169">
        <v>2707740</v>
      </c>
      <c r="F51" s="169">
        <v>2447276</v>
      </c>
      <c r="G51" s="169">
        <v>0</v>
      </c>
      <c r="H51" s="169">
        <v>0</v>
      </c>
      <c r="I51" s="169">
        <v>1015</v>
      </c>
      <c r="J51" s="169">
        <v>943</v>
      </c>
      <c r="K51" s="170">
        <v>110.64</v>
      </c>
      <c r="L51" s="170">
        <v>0</v>
      </c>
      <c r="M51" s="170">
        <v>107.64</v>
      </c>
      <c r="N51" s="170">
        <v>1.18</v>
      </c>
      <c r="O51" s="170">
        <v>0</v>
      </c>
      <c r="P51" s="169">
        <v>3195133.2</v>
      </c>
      <c r="Q51" s="169">
        <v>3195133.2</v>
      </c>
      <c r="R51" s="169">
        <v>0</v>
      </c>
      <c r="S51" s="169">
        <v>0</v>
      </c>
      <c r="T51" s="171">
        <v>3195133.2</v>
      </c>
      <c r="U51" s="172" t="s">
        <v>446</v>
      </c>
    </row>
    <row r="52" spans="1:21" outlineLevel="1">
      <c r="A52" s="167" t="s">
        <v>435</v>
      </c>
      <c r="B52" s="168" t="s">
        <v>448</v>
      </c>
      <c r="C52" s="168" t="s">
        <v>275</v>
      </c>
      <c r="D52" s="168" t="s">
        <v>430</v>
      </c>
      <c r="E52" s="169">
        <v>79529</v>
      </c>
      <c r="F52" s="169">
        <v>66350</v>
      </c>
      <c r="G52" s="169">
        <v>837.88</v>
      </c>
      <c r="H52" s="169">
        <v>1219.56</v>
      </c>
      <c r="I52" s="169">
        <v>158</v>
      </c>
      <c r="J52" s="169">
        <v>167</v>
      </c>
      <c r="K52" s="170">
        <v>119.86</v>
      </c>
      <c r="L52" s="170">
        <v>68.7</v>
      </c>
      <c r="M52" s="170">
        <v>94.61</v>
      </c>
      <c r="N52" s="170">
        <v>1.02</v>
      </c>
      <c r="O52" s="170">
        <v>0</v>
      </c>
      <c r="P52" s="169">
        <v>81119.58</v>
      </c>
      <c r="Q52" s="169">
        <v>81957.460000000006</v>
      </c>
      <c r="R52" s="169">
        <v>0</v>
      </c>
      <c r="S52" s="169">
        <v>0</v>
      </c>
      <c r="T52" s="171">
        <v>81957.460000000006</v>
      </c>
      <c r="U52" s="172" t="s">
        <v>449</v>
      </c>
    </row>
    <row r="53" spans="1:21" outlineLevel="1">
      <c r="A53" s="167" t="s">
        <v>436</v>
      </c>
      <c r="B53" s="168" t="s">
        <v>448</v>
      </c>
      <c r="C53" s="168" t="s">
        <v>275</v>
      </c>
      <c r="D53" s="168" t="s">
        <v>430</v>
      </c>
      <c r="E53" s="169">
        <v>0</v>
      </c>
      <c r="F53" s="169">
        <v>4914</v>
      </c>
      <c r="G53" s="169">
        <v>0</v>
      </c>
      <c r="H53" s="169">
        <v>0</v>
      </c>
      <c r="I53" s="169">
        <v>0</v>
      </c>
      <c r="J53" s="169">
        <v>19</v>
      </c>
      <c r="K53" s="170">
        <v>0</v>
      </c>
      <c r="L53" s="170">
        <v>0</v>
      </c>
      <c r="M53" s="170">
        <v>0</v>
      </c>
      <c r="N53" s="170">
        <v>1</v>
      </c>
      <c r="O53" s="170">
        <v>0</v>
      </c>
      <c r="P53" s="169">
        <v>0</v>
      </c>
      <c r="Q53" s="169">
        <v>0</v>
      </c>
      <c r="R53" s="169">
        <v>0</v>
      </c>
      <c r="S53" s="169">
        <v>0</v>
      </c>
      <c r="T53" s="171">
        <v>0</v>
      </c>
      <c r="U53" s="172" t="s">
        <v>449</v>
      </c>
    </row>
    <row r="54" spans="1:21" outlineLevel="1">
      <c r="A54" s="167" t="s">
        <v>429</v>
      </c>
      <c r="B54" s="168" t="s">
        <v>389</v>
      </c>
      <c r="C54" s="168" t="s">
        <v>275</v>
      </c>
      <c r="D54" s="168" t="s">
        <v>430</v>
      </c>
      <c r="E54" s="169">
        <v>0</v>
      </c>
      <c r="F54" s="169">
        <v>3276</v>
      </c>
      <c r="G54" s="169">
        <v>0</v>
      </c>
      <c r="H54" s="169">
        <v>0</v>
      </c>
      <c r="I54" s="169">
        <v>0</v>
      </c>
      <c r="J54" s="169">
        <v>26</v>
      </c>
      <c r="K54" s="170">
        <v>0</v>
      </c>
      <c r="L54" s="170">
        <v>0</v>
      </c>
      <c r="M54" s="170">
        <v>0</v>
      </c>
      <c r="N54" s="170">
        <v>1</v>
      </c>
      <c r="O54" s="170">
        <v>0</v>
      </c>
      <c r="P54" s="169">
        <v>0</v>
      </c>
      <c r="Q54" s="169">
        <v>0</v>
      </c>
      <c r="R54" s="169">
        <v>0</v>
      </c>
      <c r="S54" s="169">
        <v>0</v>
      </c>
      <c r="T54" s="171">
        <v>0</v>
      </c>
      <c r="U54" s="172" t="s">
        <v>390</v>
      </c>
    </row>
    <row r="55" spans="1:21" outlineLevel="1">
      <c r="A55" s="167" t="s">
        <v>436</v>
      </c>
      <c r="B55" s="168" t="s">
        <v>389</v>
      </c>
      <c r="C55" s="168" t="s">
        <v>275</v>
      </c>
      <c r="D55" s="168" t="s">
        <v>430</v>
      </c>
      <c r="E55" s="169">
        <v>0</v>
      </c>
      <c r="F55" s="169">
        <v>3276</v>
      </c>
      <c r="G55" s="169">
        <v>0</v>
      </c>
      <c r="H55" s="169">
        <v>0</v>
      </c>
      <c r="I55" s="169">
        <v>0</v>
      </c>
      <c r="J55" s="169">
        <v>14</v>
      </c>
      <c r="K55" s="170">
        <v>0</v>
      </c>
      <c r="L55" s="170">
        <v>0</v>
      </c>
      <c r="M55" s="170">
        <v>0</v>
      </c>
      <c r="N55" s="170">
        <v>1</v>
      </c>
      <c r="O55" s="170">
        <v>0</v>
      </c>
      <c r="P55" s="169">
        <v>0</v>
      </c>
      <c r="Q55" s="169">
        <v>0</v>
      </c>
      <c r="R55" s="169">
        <v>0</v>
      </c>
      <c r="S55" s="169">
        <v>0</v>
      </c>
      <c r="T55" s="171">
        <v>0</v>
      </c>
      <c r="U55" s="172" t="s">
        <v>390</v>
      </c>
    </row>
    <row r="56" spans="1:21" outlineLevel="1">
      <c r="A56" s="167" t="s">
        <v>450</v>
      </c>
      <c r="B56" s="168" t="s">
        <v>389</v>
      </c>
      <c r="C56" s="168" t="s">
        <v>275</v>
      </c>
      <c r="D56" s="168" t="s">
        <v>430</v>
      </c>
      <c r="E56" s="169">
        <v>8898257</v>
      </c>
      <c r="F56" s="169">
        <v>9663486</v>
      </c>
      <c r="G56" s="169">
        <v>1461522.45</v>
      </c>
      <c r="H56" s="169">
        <v>526909.61</v>
      </c>
      <c r="I56" s="169">
        <v>4751</v>
      </c>
      <c r="J56" s="169">
        <v>4164</v>
      </c>
      <c r="K56" s="170">
        <v>92.08</v>
      </c>
      <c r="L56" s="170">
        <v>277.38</v>
      </c>
      <c r="M56" s="170">
        <v>114.1</v>
      </c>
      <c r="N56" s="170">
        <v>1.08</v>
      </c>
      <c r="O56" s="170">
        <v>0</v>
      </c>
      <c r="P56" s="169">
        <v>9610117.5600000005</v>
      </c>
      <c r="Q56" s="169">
        <v>11071640.01</v>
      </c>
      <c r="R56" s="169">
        <v>0</v>
      </c>
      <c r="S56" s="169">
        <v>0</v>
      </c>
      <c r="T56" s="171">
        <v>11071640.01</v>
      </c>
      <c r="U56" s="172" t="s">
        <v>390</v>
      </c>
    </row>
    <row r="57" spans="1:21" outlineLevel="1">
      <c r="A57" s="167" t="s">
        <v>436</v>
      </c>
      <c r="B57" s="168" t="s">
        <v>451</v>
      </c>
      <c r="C57" s="168" t="s">
        <v>275</v>
      </c>
      <c r="D57" s="168" t="s">
        <v>430</v>
      </c>
      <c r="E57" s="169">
        <v>0</v>
      </c>
      <c r="F57" s="169">
        <v>11700</v>
      </c>
      <c r="G57" s="169">
        <v>0</v>
      </c>
      <c r="H57" s="169">
        <v>0</v>
      </c>
      <c r="I57" s="169">
        <v>0</v>
      </c>
      <c r="J57" s="169">
        <v>50</v>
      </c>
      <c r="K57" s="170">
        <v>0</v>
      </c>
      <c r="L57" s="170">
        <v>0</v>
      </c>
      <c r="M57" s="170">
        <v>0</v>
      </c>
      <c r="N57" s="170">
        <v>1</v>
      </c>
      <c r="O57" s="170">
        <v>0</v>
      </c>
      <c r="P57" s="169">
        <v>0</v>
      </c>
      <c r="Q57" s="169">
        <v>0</v>
      </c>
      <c r="R57" s="169">
        <v>0</v>
      </c>
      <c r="S57" s="169">
        <v>0</v>
      </c>
      <c r="T57" s="171">
        <v>0</v>
      </c>
      <c r="U57" s="172" t="s">
        <v>452</v>
      </c>
    </row>
    <row r="58" spans="1:21" outlineLevel="1">
      <c r="A58" s="167" t="s">
        <v>453</v>
      </c>
      <c r="B58" s="168" t="s">
        <v>451</v>
      </c>
      <c r="C58" s="168" t="s">
        <v>275</v>
      </c>
      <c r="D58" s="168" t="s">
        <v>430</v>
      </c>
      <c r="E58" s="169">
        <v>1212273</v>
      </c>
      <c r="F58" s="169">
        <v>972982</v>
      </c>
      <c r="G58" s="169">
        <v>41125.53</v>
      </c>
      <c r="H58" s="169">
        <v>116688.97</v>
      </c>
      <c r="I58" s="169">
        <v>1209</v>
      </c>
      <c r="J58" s="169">
        <v>1035</v>
      </c>
      <c r="K58" s="170">
        <v>124.59</v>
      </c>
      <c r="L58" s="170">
        <v>35.24</v>
      </c>
      <c r="M58" s="170">
        <v>116.81</v>
      </c>
      <c r="N58" s="170">
        <v>1.06</v>
      </c>
      <c r="O58" s="170">
        <v>0</v>
      </c>
      <c r="P58" s="169">
        <v>1285009.3799999999</v>
      </c>
      <c r="Q58" s="169">
        <v>1326134.9099999999</v>
      </c>
      <c r="R58" s="169">
        <v>0</v>
      </c>
      <c r="S58" s="169">
        <v>0</v>
      </c>
      <c r="T58" s="171">
        <v>1326134.9099999999</v>
      </c>
      <c r="U58" s="172" t="s">
        <v>452</v>
      </c>
    </row>
    <row r="59" spans="1:21" outlineLevel="1">
      <c r="A59" s="167" t="s">
        <v>435</v>
      </c>
      <c r="B59" s="168" t="s">
        <v>454</v>
      </c>
      <c r="C59" s="168" t="s">
        <v>275</v>
      </c>
      <c r="D59" s="168" t="s">
        <v>430</v>
      </c>
      <c r="E59" s="169">
        <v>2504289</v>
      </c>
      <c r="F59" s="169">
        <v>2293330</v>
      </c>
      <c r="G59" s="169">
        <v>49022.96</v>
      </c>
      <c r="H59" s="169">
        <v>573941.71</v>
      </c>
      <c r="I59" s="169">
        <v>1688</v>
      </c>
      <c r="J59" s="169">
        <v>1523</v>
      </c>
      <c r="K59" s="170">
        <v>109.2</v>
      </c>
      <c r="L59" s="170">
        <v>8.5399999999999991</v>
      </c>
      <c r="M59" s="170">
        <v>110.83</v>
      </c>
      <c r="N59" s="170">
        <v>1.02</v>
      </c>
      <c r="O59" s="170">
        <v>0</v>
      </c>
      <c r="P59" s="169">
        <v>2554374.7799999998</v>
      </c>
      <c r="Q59" s="169">
        <v>2603397.7400000002</v>
      </c>
      <c r="R59" s="169">
        <v>0</v>
      </c>
      <c r="S59" s="169">
        <v>0</v>
      </c>
      <c r="T59" s="171">
        <v>2603397.7400000002</v>
      </c>
      <c r="U59" s="172" t="s">
        <v>455</v>
      </c>
    </row>
    <row r="60" spans="1:21" outlineLevel="1">
      <c r="A60" s="167" t="s">
        <v>429</v>
      </c>
      <c r="B60" s="168" t="s">
        <v>454</v>
      </c>
      <c r="C60" s="168" t="s">
        <v>275</v>
      </c>
      <c r="D60" s="168" t="s">
        <v>430</v>
      </c>
      <c r="E60" s="169">
        <v>0</v>
      </c>
      <c r="F60" s="169">
        <v>117</v>
      </c>
      <c r="G60" s="169">
        <v>0</v>
      </c>
      <c r="H60" s="169">
        <v>0</v>
      </c>
      <c r="I60" s="169">
        <v>0</v>
      </c>
      <c r="J60" s="169">
        <v>1</v>
      </c>
      <c r="K60" s="170">
        <v>0</v>
      </c>
      <c r="L60" s="170">
        <v>0</v>
      </c>
      <c r="M60" s="170">
        <v>0</v>
      </c>
      <c r="N60" s="170">
        <v>1</v>
      </c>
      <c r="O60" s="170">
        <v>0</v>
      </c>
      <c r="P60" s="169">
        <v>0</v>
      </c>
      <c r="Q60" s="169">
        <v>0</v>
      </c>
      <c r="R60" s="169">
        <v>0</v>
      </c>
      <c r="S60" s="169">
        <v>0</v>
      </c>
      <c r="T60" s="171">
        <v>0</v>
      </c>
      <c r="U60" s="172" t="s">
        <v>455</v>
      </c>
    </row>
    <row r="61" spans="1:21" outlineLevel="1">
      <c r="A61" s="167" t="s">
        <v>436</v>
      </c>
      <c r="B61" s="168" t="s">
        <v>454</v>
      </c>
      <c r="C61" s="168" t="s">
        <v>275</v>
      </c>
      <c r="D61" s="168" t="s">
        <v>430</v>
      </c>
      <c r="E61" s="169">
        <v>0</v>
      </c>
      <c r="F61" s="169">
        <v>12870</v>
      </c>
      <c r="G61" s="169">
        <v>0</v>
      </c>
      <c r="H61" s="169">
        <v>0</v>
      </c>
      <c r="I61" s="169">
        <v>0</v>
      </c>
      <c r="J61" s="169">
        <v>39</v>
      </c>
      <c r="K61" s="170">
        <v>0</v>
      </c>
      <c r="L61" s="170">
        <v>0</v>
      </c>
      <c r="M61" s="170">
        <v>0</v>
      </c>
      <c r="N61" s="170">
        <v>1</v>
      </c>
      <c r="O61" s="170">
        <v>0</v>
      </c>
      <c r="P61" s="169">
        <v>0</v>
      </c>
      <c r="Q61" s="169">
        <v>0</v>
      </c>
      <c r="R61" s="169">
        <v>0</v>
      </c>
      <c r="S61" s="169">
        <v>0</v>
      </c>
      <c r="T61" s="171">
        <v>0</v>
      </c>
      <c r="U61" s="172" t="s">
        <v>455</v>
      </c>
    </row>
    <row r="62" spans="1:21" outlineLevel="1">
      <c r="A62" s="167" t="s">
        <v>435</v>
      </c>
      <c r="B62" s="168" t="s">
        <v>456</v>
      </c>
      <c r="C62" s="168" t="s">
        <v>275</v>
      </c>
      <c r="D62" s="168" t="s">
        <v>430</v>
      </c>
      <c r="E62" s="169">
        <v>156126</v>
      </c>
      <c r="F62" s="169">
        <v>150178</v>
      </c>
      <c r="G62" s="169">
        <v>3477.22</v>
      </c>
      <c r="H62" s="169">
        <v>8108.26</v>
      </c>
      <c r="I62" s="169">
        <v>178</v>
      </c>
      <c r="J62" s="169">
        <v>173</v>
      </c>
      <c r="K62" s="170">
        <v>103.96</v>
      </c>
      <c r="L62" s="170">
        <v>42.88</v>
      </c>
      <c r="M62" s="170">
        <v>102.89</v>
      </c>
      <c r="N62" s="170">
        <v>1.02</v>
      </c>
      <c r="O62" s="170">
        <v>0</v>
      </c>
      <c r="P62" s="169">
        <v>159248.51999999999</v>
      </c>
      <c r="Q62" s="169">
        <v>162725.74</v>
      </c>
      <c r="R62" s="169">
        <v>0</v>
      </c>
      <c r="S62" s="169">
        <v>0</v>
      </c>
      <c r="T62" s="171">
        <v>162725.74</v>
      </c>
      <c r="U62" s="172" t="s">
        <v>457</v>
      </c>
    </row>
    <row r="63" spans="1:21" outlineLevel="1">
      <c r="A63" s="167" t="s">
        <v>435</v>
      </c>
      <c r="B63" s="168" t="s">
        <v>67</v>
      </c>
      <c r="C63" s="168" t="s">
        <v>275</v>
      </c>
      <c r="D63" s="168" t="s">
        <v>430</v>
      </c>
      <c r="E63" s="169">
        <v>1728306</v>
      </c>
      <c r="F63" s="169">
        <v>1197827</v>
      </c>
      <c r="G63" s="169">
        <v>216452.97</v>
      </c>
      <c r="H63" s="169">
        <v>1966.74</v>
      </c>
      <c r="I63" s="169">
        <v>1042</v>
      </c>
      <c r="J63" s="169">
        <v>789</v>
      </c>
      <c r="K63" s="170">
        <v>144.29</v>
      </c>
      <c r="L63" s="170">
        <v>11005.67</v>
      </c>
      <c r="M63" s="170">
        <v>132.07</v>
      </c>
      <c r="N63" s="170">
        <v>1.02</v>
      </c>
      <c r="O63" s="170">
        <v>0</v>
      </c>
      <c r="P63" s="169">
        <v>1762872.12</v>
      </c>
      <c r="Q63" s="169">
        <v>1979325.09</v>
      </c>
      <c r="R63" s="169">
        <v>0</v>
      </c>
      <c r="S63" s="169">
        <v>0</v>
      </c>
      <c r="T63" s="171">
        <v>1979325.09</v>
      </c>
      <c r="U63" s="172" t="s">
        <v>458</v>
      </c>
    </row>
    <row r="64" spans="1:21" outlineLevel="1">
      <c r="A64" s="167" t="s">
        <v>436</v>
      </c>
      <c r="B64" s="168" t="s">
        <v>459</v>
      </c>
      <c r="C64" s="168" t="s">
        <v>275</v>
      </c>
      <c r="D64" s="168" t="s">
        <v>430</v>
      </c>
      <c r="E64" s="169">
        <v>0</v>
      </c>
      <c r="F64" s="169">
        <v>4212</v>
      </c>
      <c r="G64" s="169">
        <v>0</v>
      </c>
      <c r="H64" s="169">
        <v>0</v>
      </c>
      <c r="I64" s="169">
        <v>0</v>
      </c>
      <c r="J64" s="169">
        <v>16</v>
      </c>
      <c r="K64" s="170">
        <v>0</v>
      </c>
      <c r="L64" s="170">
        <v>0</v>
      </c>
      <c r="M64" s="170">
        <v>0</v>
      </c>
      <c r="N64" s="170">
        <v>1</v>
      </c>
      <c r="O64" s="170">
        <v>0</v>
      </c>
      <c r="P64" s="169">
        <v>0</v>
      </c>
      <c r="Q64" s="169">
        <v>0</v>
      </c>
      <c r="R64" s="169">
        <v>0</v>
      </c>
      <c r="S64" s="169">
        <v>0</v>
      </c>
      <c r="T64" s="171">
        <v>0</v>
      </c>
      <c r="U64" s="172" t="s">
        <v>460</v>
      </c>
    </row>
    <row r="65" spans="1:21" outlineLevel="1">
      <c r="A65" s="167" t="s">
        <v>438</v>
      </c>
      <c r="B65" s="168" t="s">
        <v>459</v>
      </c>
      <c r="C65" s="168" t="s">
        <v>275</v>
      </c>
      <c r="D65" s="168" t="s">
        <v>430</v>
      </c>
      <c r="E65" s="169">
        <v>6278490</v>
      </c>
      <c r="F65" s="169">
        <v>5935867</v>
      </c>
      <c r="G65" s="169">
        <v>29088310.699999999</v>
      </c>
      <c r="H65" s="169">
        <v>23177618.23</v>
      </c>
      <c r="I65" s="169">
        <v>2571</v>
      </c>
      <c r="J65" s="169">
        <v>2440</v>
      </c>
      <c r="K65" s="170">
        <v>105.77</v>
      </c>
      <c r="L65" s="170">
        <v>125.5</v>
      </c>
      <c r="M65" s="170">
        <v>105.37</v>
      </c>
      <c r="N65" s="170">
        <v>1.04</v>
      </c>
      <c r="O65" s="170">
        <v>0</v>
      </c>
      <c r="P65" s="169">
        <v>6529629.5999999996</v>
      </c>
      <c r="Q65" s="169">
        <v>35617940.299999997</v>
      </c>
      <c r="R65" s="169">
        <v>0</v>
      </c>
      <c r="S65" s="169">
        <v>0</v>
      </c>
      <c r="T65" s="171">
        <v>35617940.299999997</v>
      </c>
      <c r="U65" s="172" t="s">
        <v>460</v>
      </c>
    </row>
    <row r="66" spans="1:21" outlineLevel="1">
      <c r="A66" s="167" t="s">
        <v>435</v>
      </c>
      <c r="B66" s="168" t="s">
        <v>461</v>
      </c>
      <c r="C66" s="168" t="s">
        <v>275</v>
      </c>
      <c r="D66" s="168" t="s">
        <v>430</v>
      </c>
      <c r="E66" s="169">
        <v>202868</v>
      </c>
      <c r="F66" s="169">
        <v>0</v>
      </c>
      <c r="G66" s="169">
        <v>49513.15</v>
      </c>
      <c r="H66" s="169">
        <v>0</v>
      </c>
      <c r="I66" s="169">
        <v>203</v>
      </c>
      <c r="J66" s="169">
        <v>0</v>
      </c>
      <c r="K66" s="170">
        <v>0</v>
      </c>
      <c r="L66" s="170">
        <v>0</v>
      </c>
      <c r="M66" s="170">
        <v>0</v>
      </c>
      <c r="N66" s="170">
        <v>1.02</v>
      </c>
      <c r="O66" s="170">
        <v>0</v>
      </c>
      <c r="P66" s="169">
        <v>206925.36</v>
      </c>
      <c r="Q66" s="169">
        <v>256438.51</v>
      </c>
      <c r="R66" s="169">
        <v>0</v>
      </c>
      <c r="S66" s="169">
        <v>0</v>
      </c>
      <c r="T66" s="171">
        <v>256438.51</v>
      </c>
      <c r="U66" s="172" t="s">
        <v>462</v>
      </c>
    </row>
    <row r="67" spans="1:21" outlineLevel="1">
      <c r="A67" s="167" t="s">
        <v>437</v>
      </c>
      <c r="B67" s="168" t="s">
        <v>461</v>
      </c>
      <c r="C67" s="168" t="s">
        <v>275</v>
      </c>
      <c r="D67" s="168" t="s">
        <v>384</v>
      </c>
      <c r="E67" s="169">
        <v>6640</v>
      </c>
      <c r="F67" s="169">
        <v>0</v>
      </c>
      <c r="G67" s="169">
        <v>0</v>
      </c>
      <c r="H67" s="169">
        <v>0</v>
      </c>
      <c r="I67" s="169">
        <v>2</v>
      </c>
      <c r="J67" s="169">
        <v>0</v>
      </c>
      <c r="K67" s="170">
        <v>0</v>
      </c>
      <c r="L67" s="170">
        <v>0</v>
      </c>
      <c r="M67" s="170">
        <v>0</v>
      </c>
      <c r="N67" s="170">
        <v>1.05</v>
      </c>
      <c r="O67" s="170">
        <v>0</v>
      </c>
      <c r="P67" s="169">
        <v>6972</v>
      </c>
      <c r="Q67" s="169">
        <v>6972</v>
      </c>
      <c r="R67" s="169">
        <v>0</v>
      </c>
      <c r="S67" s="169">
        <v>0</v>
      </c>
      <c r="T67" s="171">
        <v>6972</v>
      </c>
      <c r="U67" s="172" t="s">
        <v>462</v>
      </c>
    </row>
    <row r="68" spans="1:21" outlineLevel="1">
      <c r="A68" s="167" t="s">
        <v>435</v>
      </c>
      <c r="B68" s="168" t="s">
        <v>463</v>
      </c>
      <c r="C68" s="168" t="s">
        <v>275</v>
      </c>
      <c r="D68" s="168" t="s">
        <v>430</v>
      </c>
      <c r="E68" s="169">
        <v>56461</v>
      </c>
      <c r="F68" s="169">
        <v>118462</v>
      </c>
      <c r="G68" s="169">
        <v>0</v>
      </c>
      <c r="H68" s="169">
        <v>0</v>
      </c>
      <c r="I68" s="169">
        <v>73</v>
      </c>
      <c r="J68" s="169">
        <v>106</v>
      </c>
      <c r="K68" s="170">
        <v>47.66</v>
      </c>
      <c r="L68" s="170">
        <v>0</v>
      </c>
      <c r="M68" s="170">
        <v>68.87</v>
      </c>
      <c r="N68" s="170">
        <v>1.02</v>
      </c>
      <c r="O68" s="170">
        <v>0</v>
      </c>
      <c r="P68" s="169">
        <v>57590.22</v>
      </c>
      <c r="Q68" s="169">
        <v>57590.22</v>
      </c>
      <c r="R68" s="169">
        <v>0</v>
      </c>
      <c r="S68" s="169">
        <v>0</v>
      </c>
      <c r="T68" s="171">
        <v>57590.22</v>
      </c>
      <c r="U68" s="172" t="s">
        <v>464</v>
      </c>
    </row>
    <row r="69" spans="1:21" outlineLevel="1">
      <c r="A69" s="167" t="s">
        <v>429</v>
      </c>
      <c r="B69" s="168" t="s">
        <v>96</v>
      </c>
      <c r="C69" s="168" t="s">
        <v>275</v>
      </c>
      <c r="D69" s="168" t="s">
        <v>430</v>
      </c>
      <c r="E69" s="169">
        <v>0</v>
      </c>
      <c r="F69" s="169">
        <v>117</v>
      </c>
      <c r="G69" s="169">
        <v>0</v>
      </c>
      <c r="H69" s="169">
        <v>0</v>
      </c>
      <c r="I69" s="169">
        <v>0</v>
      </c>
      <c r="J69" s="169">
        <v>1</v>
      </c>
      <c r="K69" s="170">
        <v>0</v>
      </c>
      <c r="L69" s="170">
        <v>0</v>
      </c>
      <c r="M69" s="170">
        <v>0</v>
      </c>
      <c r="N69" s="170">
        <v>1</v>
      </c>
      <c r="O69" s="170">
        <v>0</v>
      </c>
      <c r="P69" s="169">
        <v>0</v>
      </c>
      <c r="Q69" s="169">
        <v>0</v>
      </c>
      <c r="R69" s="169">
        <v>0</v>
      </c>
      <c r="S69" s="169">
        <v>0</v>
      </c>
      <c r="T69" s="171">
        <v>0</v>
      </c>
      <c r="U69" s="172" t="s">
        <v>393</v>
      </c>
    </row>
    <row r="70" spans="1:21" outlineLevel="1">
      <c r="A70" s="167" t="s">
        <v>465</v>
      </c>
      <c r="B70" s="168" t="s">
        <v>96</v>
      </c>
      <c r="C70" s="168" t="s">
        <v>275</v>
      </c>
      <c r="D70" s="168" t="s">
        <v>422</v>
      </c>
      <c r="E70" s="169">
        <v>2952</v>
      </c>
      <c r="F70" s="169">
        <v>1722</v>
      </c>
      <c r="G70" s="169">
        <v>0</v>
      </c>
      <c r="H70" s="169">
        <v>0</v>
      </c>
      <c r="I70" s="169">
        <v>12</v>
      </c>
      <c r="J70" s="169">
        <v>7</v>
      </c>
      <c r="K70" s="170">
        <v>171.43</v>
      </c>
      <c r="L70" s="170">
        <v>0</v>
      </c>
      <c r="M70" s="170">
        <v>171.43</v>
      </c>
      <c r="N70" s="170">
        <v>1</v>
      </c>
      <c r="O70" s="170">
        <v>0</v>
      </c>
      <c r="P70" s="169">
        <v>2952</v>
      </c>
      <c r="Q70" s="169">
        <v>2952</v>
      </c>
      <c r="R70" s="169">
        <v>0</v>
      </c>
      <c r="S70" s="169">
        <v>0</v>
      </c>
      <c r="T70" s="171">
        <v>2952</v>
      </c>
      <c r="U70" s="172" t="s">
        <v>393</v>
      </c>
    </row>
    <row r="71" spans="1:21" outlineLevel="1">
      <c r="A71" s="167" t="s">
        <v>453</v>
      </c>
      <c r="B71" s="168" t="s">
        <v>96</v>
      </c>
      <c r="C71" s="168" t="s">
        <v>275</v>
      </c>
      <c r="D71" s="168" t="s">
        <v>430</v>
      </c>
      <c r="E71" s="169">
        <v>12899029</v>
      </c>
      <c r="F71" s="169">
        <v>9622400</v>
      </c>
      <c r="G71" s="169">
        <v>2875288.17</v>
      </c>
      <c r="H71" s="169">
        <v>1502369.57</v>
      </c>
      <c r="I71" s="169">
        <v>4253</v>
      </c>
      <c r="J71" s="169">
        <v>3657</v>
      </c>
      <c r="K71" s="170">
        <v>134.05000000000001</v>
      </c>
      <c r="L71" s="170">
        <v>191.38</v>
      </c>
      <c r="M71" s="170">
        <v>116.3</v>
      </c>
      <c r="N71" s="170">
        <v>1.06</v>
      </c>
      <c r="O71" s="170">
        <v>0</v>
      </c>
      <c r="P71" s="169">
        <v>13672970.74</v>
      </c>
      <c r="Q71" s="169">
        <v>16548258.91</v>
      </c>
      <c r="R71" s="169">
        <v>0</v>
      </c>
      <c r="S71" s="169">
        <v>0</v>
      </c>
      <c r="T71" s="171">
        <v>16548258.91</v>
      </c>
      <c r="U71" s="172" t="s">
        <v>393</v>
      </c>
    </row>
    <row r="72" spans="1:21" outlineLevel="1">
      <c r="A72" s="167" t="s">
        <v>435</v>
      </c>
      <c r="B72" s="168" t="s">
        <v>466</v>
      </c>
      <c r="C72" s="168" t="s">
        <v>275</v>
      </c>
      <c r="D72" s="168" t="s">
        <v>430</v>
      </c>
      <c r="E72" s="169">
        <v>2946</v>
      </c>
      <c r="F72" s="169">
        <v>7199</v>
      </c>
      <c r="G72" s="169">
        <v>0</v>
      </c>
      <c r="H72" s="169">
        <v>0</v>
      </c>
      <c r="I72" s="169">
        <v>6</v>
      </c>
      <c r="J72" s="169">
        <v>11</v>
      </c>
      <c r="K72" s="170">
        <v>40.92</v>
      </c>
      <c r="L72" s="170">
        <v>0</v>
      </c>
      <c r="M72" s="170">
        <v>54.55</v>
      </c>
      <c r="N72" s="170">
        <v>1.02</v>
      </c>
      <c r="O72" s="170">
        <v>0</v>
      </c>
      <c r="P72" s="169">
        <v>3004.92</v>
      </c>
      <c r="Q72" s="169">
        <v>3004.92</v>
      </c>
      <c r="R72" s="169">
        <v>0</v>
      </c>
      <c r="S72" s="169">
        <v>0</v>
      </c>
      <c r="T72" s="171">
        <v>3004.92</v>
      </c>
      <c r="U72" s="172" t="s">
        <v>467</v>
      </c>
    </row>
    <row r="73" spans="1:21" outlineLevel="1">
      <c r="A73" s="167" t="s">
        <v>429</v>
      </c>
      <c r="B73" s="168" t="s">
        <v>126</v>
      </c>
      <c r="C73" s="168" t="s">
        <v>275</v>
      </c>
      <c r="D73" s="168" t="s">
        <v>430</v>
      </c>
      <c r="E73" s="169">
        <v>0</v>
      </c>
      <c r="F73" s="169">
        <v>351</v>
      </c>
      <c r="G73" s="169">
        <v>0</v>
      </c>
      <c r="H73" s="169">
        <v>0</v>
      </c>
      <c r="I73" s="169">
        <v>0</v>
      </c>
      <c r="J73" s="169">
        <v>3</v>
      </c>
      <c r="K73" s="170">
        <v>0</v>
      </c>
      <c r="L73" s="170">
        <v>0</v>
      </c>
      <c r="M73" s="170">
        <v>0</v>
      </c>
      <c r="N73" s="170">
        <v>1</v>
      </c>
      <c r="O73" s="170">
        <v>0</v>
      </c>
      <c r="P73" s="169">
        <v>0</v>
      </c>
      <c r="Q73" s="169">
        <v>0</v>
      </c>
      <c r="R73" s="169">
        <v>0</v>
      </c>
      <c r="S73" s="169">
        <v>0</v>
      </c>
      <c r="T73" s="171">
        <v>0</v>
      </c>
      <c r="U73" s="172" t="s">
        <v>468</v>
      </c>
    </row>
    <row r="74" spans="1:21" outlineLevel="1">
      <c r="A74" s="167" t="s">
        <v>436</v>
      </c>
      <c r="B74" s="168" t="s">
        <v>126</v>
      </c>
      <c r="C74" s="168" t="s">
        <v>275</v>
      </c>
      <c r="D74" s="168" t="s">
        <v>430</v>
      </c>
      <c r="E74" s="169">
        <v>0</v>
      </c>
      <c r="F74" s="169">
        <v>14040</v>
      </c>
      <c r="G74" s="169">
        <v>0</v>
      </c>
      <c r="H74" s="169">
        <v>0</v>
      </c>
      <c r="I74" s="169">
        <v>0</v>
      </c>
      <c r="J74" s="169">
        <v>59</v>
      </c>
      <c r="K74" s="170">
        <v>0</v>
      </c>
      <c r="L74" s="170">
        <v>0</v>
      </c>
      <c r="M74" s="170">
        <v>0</v>
      </c>
      <c r="N74" s="170">
        <v>1</v>
      </c>
      <c r="O74" s="170">
        <v>0</v>
      </c>
      <c r="P74" s="169">
        <v>0</v>
      </c>
      <c r="Q74" s="169">
        <v>0</v>
      </c>
      <c r="R74" s="169">
        <v>0</v>
      </c>
      <c r="S74" s="169">
        <v>0</v>
      </c>
      <c r="T74" s="171">
        <v>0</v>
      </c>
      <c r="U74" s="172" t="s">
        <v>468</v>
      </c>
    </row>
    <row r="75" spans="1:21" outlineLevel="1">
      <c r="A75" s="167" t="s">
        <v>438</v>
      </c>
      <c r="B75" s="168" t="s">
        <v>126</v>
      </c>
      <c r="C75" s="168" t="s">
        <v>275</v>
      </c>
      <c r="D75" s="168" t="s">
        <v>430</v>
      </c>
      <c r="E75" s="169">
        <v>6004760</v>
      </c>
      <c r="F75" s="169">
        <v>5405543</v>
      </c>
      <c r="G75" s="169">
        <v>1350188.77</v>
      </c>
      <c r="H75" s="169">
        <v>940356.2</v>
      </c>
      <c r="I75" s="169">
        <v>3009</v>
      </c>
      <c r="J75" s="169">
        <v>2563</v>
      </c>
      <c r="K75" s="170">
        <v>111.09</v>
      </c>
      <c r="L75" s="170">
        <v>143.58000000000001</v>
      </c>
      <c r="M75" s="170">
        <v>117.4</v>
      </c>
      <c r="N75" s="170">
        <v>1.04</v>
      </c>
      <c r="O75" s="170">
        <v>0</v>
      </c>
      <c r="P75" s="169">
        <v>6244950.4000000004</v>
      </c>
      <c r="Q75" s="169">
        <v>7595139.1699999999</v>
      </c>
      <c r="R75" s="169">
        <v>0</v>
      </c>
      <c r="S75" s="169">
        <v>0</v>
      </c>
      <c r="T75" s="171">
        <v>7595139.1699999999</v>
      </c>
      <c r="U75" s="172" t="s">
        <v>468</v>
      </c>
    </row>
    <row r="76" spans="1:21" outlineLevel="1">
      <c r="A76" s="167" t="s">
        <v>435</v>
      </c>
      <c r="B76" s="168" t="s">
        <v>469</v>
      </c>
      <c r="C76" s="168" t="s">
        <v>275</v>
      </c>
      <c r="D76" s="168" t="s">
        <v>430</v>
      </c>
      <c r="E76" s="169">
        <v>4473272</v>
      </c>
      <c r="F76" s="169">
        <v>3663757</v>
      </c>
      <c r="G76" s="169">
        <v>0</v>
      </c>
      <c r="H76" s="169">
        <v>0</v>
      </c>
      <c r="I76" s="169">
        <v>1289</v>
      </c>
      <c r="J76" s="169">
        <v>1065</v>
      </c>
      <c r="K76" s="170">
        <v>122.1</v>
      </c>
      <c r="L76" s="170">
        <v>0</v>
      </c>
      <c r="M76" s="170">
        <v>121.03</v>
      </c>
      <c r="N76" s="170">
        <v>1.02</v>
      </c>
      <c r="O76" s="170">
        <v>0</v>
      </c>
      <c r="P76" s="169">
        <v>4562737.4400000004</v>
      </c>
      <c r="Q76" s="169">
        <v>4562737.4400000004</v>
      </c>
      <c r="R76" s="169">
        <v>0</v>
      </c>
      <c r="S76" s="169">
        <v>0</v>
      </c>
      <c r="T76" s="171">
        <v>4562737.4400000004</v>
      </c>
      <c r="U76" s="172" t="s">
        <v>470</v>
      </c>
    </row>
    <row r="77" spans="1:21" outlineLevel="1">
      <c r="A77" s="167" t="s">
        <v>438</v>
      </c>
      <c r="B77" s="168" t="s">
        <v>157</v>
      </c>
      <c r="C77" s="168" t="s">
        <v>275</v>
      </c>
      <c r="D77" s="168" t="s">
        <v>430</v>
      </c>
      <c r="E77" s="169">
        <v>6163942</v>
      </c>
      <c r="F77" s="169">
        <v>5599827</v>
      </c>
      <c r="G77" s="169">
        <v>15006533.529999999</v>
      </c>
      <c r="H77" s="169">
        <v>14281267.57</v>
      </c>
      <c r="I77" s="169">
        <v>4241</v>
      </c>
      <c r="J77" s="169">
        <v>4073</v>
      </c>
      <c r="K77" s="170">
        <v>110.07</v>
      </c>
      <c r="L77" s="170">
        <v>105.08</v>
      </c>
      <c r="M77" s="170">
        <v>104.12</v>
      </c>
      <c r="N77" s="170">
        <v>1.04</v>
      </c>
      <c r="O77" s="170">
        <v>0</v>
      </c>
      <c r="P77" s="169">
        <v>6410499.6799999997</v>
      </c>
      <c r="Q77" s="169">
        <v>21417033.210000001</v>
      </c>
      <c r="R77" s="169">
        <v>0</v>
      </c>
      <c r="S77" s="169">
        <v>0</v>
      </c>
      <c r="T77" s="171">
        <v>21417033.210000001</v>
      </c>
      <c r="U77" s="172" t="s">
        <v>471</v>
      </c>
    </row>
    <row r="78" spans="1:21" outlineLevel="1">
      <c r="A78" s="167" t="s">
        <v>472</v>
      </c>
      <c r="B78" s="168" t="s">
        <v>473</v>
      </c>
      <c r="C78" s="168" t="s">
        <v>275</v>
      </c>
      <c r="D78" s="168" t="s">
        <v>474</v>
      </c>
      <c r="E78" s="169">
        <v>2078006</v>
      </c>
      <c r="F78" s="169">
        <v>1553639</v>
      </c>
      <c r="G78" s="169">
        <v>78460.5</v>
      </c>
      <c r="H78" s="169">
        <v>39916.559999999998</v>
      </c>
      <c r="I78" s="169">
        <v>1595</v>
      </c>
      <c r="J78" s="169">
        <v>1445</v>
      </c>
      <c r="K78" s="170">
        <v>133.75</v>
      </c>
      <c r="L78" s="170">
        <v>196.56</v>
      </c>
      <c r="M78" s="170">
        <v>110.38</v>
      </c>
      <c r="N78" s="170">
        <v>1.02</v>
      </c>
      <c r="O78" s="170">
        <v>0</v>
      </c>
      <c r="P78" s="169">
        <v>2119566.12</v>
      </c>
      <c r="Q78" s="169">
        <v>2198026.62</v>
      </c>
      <c r="R78" s="169">
        <v>0</v>
      </c>
      <c r="S78" s="169">
        <v>0</v>
      </c>
      <c r="T78" s="171">
        <v>2198026.62</v>
      </c>
      <c r="U78" s="172" t="s">
        <v>475</v>
      </c>
    </row>
    <row r="79" spans="1:21" outlineLevel="1">
      <c r="A79" s="167" t="s">
        <v>429</v>
      </c>
      <c r="B79" s="168" t="s">
        <v>473</v>
      </c>
      <c r="C79" s="168" t="s">
        <v>275</v>
      </c>
      <c r="D79" s="168" t="s">
        <v>430</v>
      </c>
      <c r="E79" s="169">
        <v>0</v>
      </c>
      <c r="F79" s="169">
        <v>234</v>
      </c>
      <c r="G79" s="169">
        <v>0</v>
      </c>
      <c r="H79" s="169">
        <v>0</v>
      </c>
      <c r="I79" s="169">
        <v>0</v>
      </c>
      <c r="J79" s="169">
        <v>2</v>
      </c>
      <c r="K79" s="170">
        <v>0</v>
      </c>
      <c r="L79" s="170">
        <v>0</v>
      </c>
      <c r="M79" s="170">
        <v>0</v>
      </c>
      <c r="N79" s="170">
        <v>1</v>
      </c>
      <c r="O79" s="170">
        <v>0</v>
      </c>
      <c r="P79" s="169">
        <v>0</v>
      </c>
      <c r="Q79" s="169">
        <v>0</v>
      </c>
      <c r="R79" s="169">
        <v>0</v>
      </c>
      <c r="S79" s="169">
        <v>0</v>
      </c>
      <c r="T79" s="171">
        <v>0</v>
      </c>
      <c r="U79" s="172" t="s">
        <v>475</v>
      </c>
    </row>
    <row r="80" spans="1:21" outlineLevel="1">
      <c r="A80" s="167" t="s">
        <v>476</v>
      </c>
      <c r="B80" s="168" t="s">
        <v>477</v>
      </c>
      <c r="C80" s="168" t="s">
        <v>275</v>
      </c>
      <c r="D80" s="168" t="s">
        <v>474</v>
      </c>
      <c r="E80" s="169">
        <v>1441311</v>
      </c>
      <c r="F80" s="169">
        <v>1400609</v>
      </c>
      <c r="G80" s="169">
        <v>0</v>
      </c>
      <c r="H80" s="169">
        <v>0</v>
      </c>
      <c r="I80" s="169">
        <v>554</v>
      </c>
      <c r="J80" s="169">
        <v>516</v>
      </c>
      <c r="K80" s="170">
        <v>102.91</v>
      </c>
      <c r="L80" s="170">
        <v>0</v>
      </c>
      <c r="M80" s="170">
        <v>107.36</v>
      </c>
      <c r="N80" s="170">
        <v>1.08</v>
      </c>
      <c r="O80" s="170">
        <v>0</v>
      </c>
      <c r="P80" s="169">
        <v>1556615.88</v>
      </c>
      <c r="Q80" s="169">
        <v>1556615.88</v>
      </c>
      <c r="R80" s="169">
        <v>0</v>
      </c>
      <c r="S80" s="169">
        <v>0</v>
      </c>
      <c r="T80" s="171">
        <v>1556615.88</v>
      </c>
      <c r="U80" s="172" t="s">
        <v>478</v>
      </c>
    </row>
    <row r="81" spans="1:21" outlineLevel="1">
      <c r="A81" s="167" t="s">
        <v>479</v>
      </c>
      <c r="B81" s="168" t="s">
        <v>480</v>
      </c>
      <c r="C81" s="168" t="s">
        <v>275</v>
      </c>
      <c r="D81" s="168" t="s">
        <v>433</v>
      </c>
      <c r="E81" s="169">
        <v>0</v>
      </c>
      <c r="F81" s="169">
        <v>22176</v>
      </c>
      <c r="G81" s="169">
        <v>0</v>
      </c>
      <c r="H81" s="169">
        <v>0</v>
      </c>
      <c r="I81" s="169">
        <v>0</v>
      </c>
      <c r="J81" s="169">
        <v>58</v>
      </c>
      <c r="K81" s="170">
        <v>0</v>
      </c>
      <c r="L81" s="170">
        <v>0</v>
      </c>
      <c r="M81" s="170">
        <v>0</v>
      </c>
      <c r="N81" s="170">
        <v>1</v>
      </c>
      <c r="O81" s="170">
        <v>0</v>
      </c>
      <c r="P81" s="169">
        <v>0</v>
      </c>
      <c r="Q81" s="169">
        <v>0</v>
      </c>
      <c r="R81" s="169">
        <v>0</v>
      </c>
      <c r="S81" s="169">
        <v>0</v>
      </c>
      <c r="T81" s="171">
        <v>0</v>
      </c>
      <c r="U81" s="172" t="s">
        <v>481</v>
      </c>
    </row>
    <row r="82" spans="1:21" outlineLevel="1">
      <c r="A82" s="167" t="s">
        <v>482</v>
      </c>
      <c r="B82" s="168" t="s">
        <v>480</v>
      </c>
      <c r="C82" s="168" t="s">
        <v>275</v>
      </c>
      <c r="D82" s="168" t="s">
        <v>433</v>
      </c>
      <c r="E82" s="169">
        <v>2892165</v>
      </c>
      <c r="F82" s="169">
        <v>2701803</v>
      </c>
      <c r="G82" s="169">
        <v>567424.66</v>
      </c>
      <c r="H82" s="169">
        <v>822686.26</v>
      </c>
      <c r="I82" s="169">
        <v>1023</v>
      </c>
      <c r="J82" s="169">
        <v>920</v>
      </c>
      <c r="K82" s="170">
        <v>107.05</v>
      </c>
      <c r="L82" s="170">
        <v>68.97</v>
      </c>
      <c r="M82" s="170">
        <v>111.2</v>
      </c>
      <c r="N82" s="170">
        <v>1.03</v>
      </c>
      <c r="O82" s="170">
        <v>0</v>
      </c>
      <c r="P82" s="169">
        <v>2978929.95</v>
      </c>
      <c r="Q82" s="169">
        <v>3546354.61</v>
      </c>
      <c r="R82" s="169">
        <v>0</v>
      </c>
      <c r="S82" s="169">
        <v>0</v>
      </c>
      <c r="T82" s="171">
        <v>3546354.61</v>
      </c>
      <c r="U82" s="172" t="s">
        <v>481</v>
      </c>
    </row>
    <row r="83" spans="1:21" outlineLevel="1">
      <c r="A83" s="167" t="s">
        <v>483</v>
      </c>
      <c r="B83" s="168" t="s">
        <v>484</v>
      </c>
      <c r="C83" s="168" t="s">
        <v>275</v>
      </c>
      <c r="D83" s="168" t="s">
        <v>433</v>
      </c>
      <c r="E83" s="169">
        <v>1427024</v>
      </c>
      <c r="F83" s="169">
        <v>1756818</v>
      </c>
      <c r="G83" s="169">
        <v>18720.12</v>
      </c>
      <c r="H83" s="169">
        <v>1319.37</v>
      </c>
      <c r="I83" s="169">
        <v>197</v>
      </c>
      <c r="J83" s="169">
        <v>153</v>
      </c>
      <c r="K83" s="170">
        <v>81.23</v>
      </c>
      <c r="L83" s="170">
        <v>1418.87</v>
      </c>
      <c r="M83" s="170">
        <v>128.76</v>
      </c>
      <c r="N83" s="170">
        <v>1.03</v>
      </c>
      <c r="O83" s="170">
        <v>0</v>
      </c>
      <c r="P83" s="169">
        <v>1469834.72</v>
      </c>
      <c r="Q83" s="169">
        <v>1488554.84</v>
      </c>
      <c r="R83" s="169">
        <v>0</v>
      </c>
      <c r="S83" s="169">
        <v>0</v>
      </c>
      <c r="T83" s="171">
        <v>1488554.84</v>
      </c>
      <c r="U83" s="172" t="s">
        <v>485</v>
      </c>
    </row>
    <row r="84" spans="1:21" outlineLevel="1">
      <c r="A84" s="167" t="s">
        <v>486</v>
      </c>
      <c r="B84" s="168" t="s">
        <v>487</v>
      </c>
      <c r="C84" s="168" t="s">
        <v>275</v>
      </c>
      <c r="D84" s="168" t="s">
        <v>433</v>
      </c>
      <c r="E84" s="169">
        <v>235468</v>
      </c>
      <c r="F84" s="169">
        <v>285197</v>
      </c>
      <c r="G84" s="169">
        <v>5336.35</v>
      </c>
      <c r="H84" s="169">
        <v>5805.2</v>
      </c>
      <c r="I84" s="169">
        <v>60</v>
      </c>
      <c r="J84" s="169">
        <v>73</v>
      </c>
      <c r="K84" s="170">
        <v>82.56</v>
      </c>
      <c r="L84" s="170">
        <v>91.92</v>
      </c>
      <c r="M84" s="170">
        <v>82.19</v>
      </c>
      <c r="N84" s="170">
        <v>1.03</v>
      </c>
      <c r="O84" s="170">
        <v>0</v>
      </c>
      <c r="P84" s="169">
        <v>242532.04</v>
      </c>
      <c r="Q84" s="169">
        <v>247868.39</v>
      </c>
      <c r="R84" s="169">
        <v>0</v>
      </c>
      <c r="S84" s="169">
        <v>0</v>
      </c>
      <c r="T84" s="171">
        <v>247868.39</v>
      </c>
      <c r="U84" s="172" t="s">
        <v>488</v>
      </c>
    </row>
    <row r="85" spans="1:21" outlineLevel="1">
      <c r="A85" s="167" t="s">
        <v>435</v>
      </c>
      <c r="B85" s="168" t="s">
        <v>489</v>
      </c>
      <c r="C85" s="168" t="s">
        <v>275</v>
      </c>
      <c r="D85" s="168" t="s">
        <v>430</v>
      </c>
      <c r="E85" s="169">
        <v>1182332</v>
      </c>
      <c r="F85" s="169">
        <v>1444507</v>
      </c>
      <c r="G85" s="169">
        <v>22121.53</v>
      </c>
      <c r="H85" s="169">
        <v>5521.91</v>
      </c>
      <c r="I85" s="169">
        <v>802</v>
      </c>
      <c r="J85" s="169">
        <v>932</v>
      </c>
      <c r="K85" s="170">
        <v>81.849999999999994</v>
      </c>
      <c r="L85" s="170">
        <v>400.61</v>
      </c>
      <c r="M85" s="170">
        <v>86.05</v>
      </c>
      <c r="N85" s="170">
        <v>1.02</v>
      </c>
      <c r="O85" s="170">
        <v>0</v>
      </c>
      <c r="P85" s="169">
        <v>1205978.6399999999</v>
      </c>
      <c r="Q85" s="169">
        <v>1228100.17</v>
      </c>
      <c r="R85" s="169">
        <v>0</v>
      </c>
      <c r="S85" s="169">
        <v>0</v>
      </c>
      <c r="T85" s="171">
        <v>1228100.17</v>
      </c>
      <c r="U85" s="172" t="s">
        <v>490</v>
      </c>
    </row>
    <row r="86" spans="1:21" outlineLevel="1">
      <c r="A86" s="167" t="s">
        <v>429</v>
      </c>
      <c r="B86" s="168" t="s">
        <v>489</v>
      </c>
      <c r="C86" s="168" t="s">
        <v>275</v>
      </c>
      <c r="D86" s="168" t="s">
        <v>430</v>
      </c>
      <c r="E86" s="169">
        <v>0</v>
      </c>
      <c r="F86" s="169">
        <v>351</v>
      </c>
      <c r="G86" s="169">
        <v>0</v>
      </c>
      <c r="H86" s="169">
        <v>0</v>
      </c>
      <c r="I86" s="169">
        <v>0</v>
      </c>
      <c r="J86" s="169">
        <v>3</v>
      </c>
      <c r="K86" s="170">
        <v>0</v>
      </c>
      <c r="L86" s="170">
        <v>0</v>
      </c>
      <c r="M86" s="170">
        <v>0</v>
      </c>
      <c r="N86" s="170">
        <v>1</v>
      </c>
      <c r="O86" s="170">
        <v>0</v>
      </c>
      <c r="P86" s="169">
        <v>0</v>
      </c>
      <c r="Q86" s="169">
        <v>0</v>
      </c>
      <c r="R86" s="169">
        <v>0</v>
      </c>
      <c r="S86" s="169">
        <v>0</v>
      </c>
      <c r="T86" s="171">
        <v>0</v>
      </c>
      <c r="U86" s="172" t="s">
        <v>490</v>
      </c>
    </row>
    <row r="87" spans="1:21" outlineLevel="1">
      <c r="A87" s="167" t="s">
        <v>429</v>
      </c>
      <c r="B87" s="168" t="s">
        <v>491</v>
      </c>
      <c r="C87" s="168" t="s">
        <v>275</v>
      </c>
      <c r="D87" s="168" t="s">
        <v>430</v>
      </c>
      <c r="E87" s="169">
        <v>0</v>
      </c>
      <c r="F87" s="169">
        <v>3276</v>
      </c>
      <c r="G87" s="169">
        <v>0</v>
      </c>
      <c r="H87" s="169">
        <v>0</v>
      </c>
      <c r="I87" s="169">
        <v>0</v>
      </c>
      <c r="J87" s="169">
        <v>25</v>
      </c>
      <c r="K87" s="170">
        <v>0</v>
      </c>
      <c r="L87" s="170">
        <v>0</v>
      </c>
      <c r="M87" s="170">
        <v>0</v>
      </c>
      <c r="N87" s="170">
        <v>1</v>
      </c>
      <c r="O87" s="170">
        <v>0</v>
      </c>
      <c r="P87" s="169">
        <v>0</v>
      </c>
      <c r="Q87" s="169">
        <v>0</v>
      </c>
      <c r="R87" s="169">
        <v>0</v>
      </c>
      <c r="S87" s="169">
        <v>0</v>
      </c>
      <c r="T87" s="171">
        <v>0</v>
      </c>
      <c r="U87" s="172" t="s">
        <v>492</v>
      </c>
    </row>
    <row r="88" spans="1:21" outlineLevel="1">
      <c r="A88" s="167" t="s">
        <v>436</v>
      </c>
      <c r="B88" s="168" t="s">
        <v>491</v>
      </c>
      <c r="C88" s="168" t="s">
        <v>275</v>
      </c>
      <c r="D88" s="168" t="s">
        <v>430</v>
      </c>
      <c r="E88" s="169">
        <v>0</v>
      </c>
      <c r="F88" s="169">
        <v>5616</v>
      </c>
      <c r="G88" s="169">
        <v>0</v>
      </c>
      <c r="H88" s="169">
        <v>0</v>
      </c>
      <c r="I88" s="169">
        <v>0</v>
      </c>
      <c r="J88" s="169">
        <v>22</v>
      </c>
      <c r="K88" s="170">
        <v>0</v>
      </c>
      <c r="L88" s="170">
        <v>0</v>
      </c>
      <c r="M88" s="170">
        <v>0</v>
      </c>
      <c r="N88" s="170">
        <v>1</v>
      </c>
      <c r="O88" s="170">
        <v>0</v>
      </c>
      <c r="P88" s="169">
        <v>0</v>
      </c>
      <c r="Q88" s="169">
        <v>0</v>
      </c>
      <c r="R88" s="169">
        <v>0</v>
      </c>
      <c r="S88" s="169">
        <v>0</v>
      </c>
      <c r="T88" s="171">
        <v>0</v>
      </c>
      <c r="U88" s="172" t="s">
        <v>492</v>
      </c>
    </row>
    <row r="89" spans="1:21" outlineLevel="1">
      <c r="A89" s="167" t="s">
        <v>438</v>
      </c>
      <c r="B89" s="168" t="s">
        <v>491</v>
      </c>
      <c r="C89" s="168" t="s">
        <v>275</v>
      </c>
      <c r="D89" s="168" t="s">
        <v>430</v>
      </c>
      <c r="E89" s="169">
        <v>11968560</v>
      </c>
      <c r="F89" s="169">
        <v>10143256</v>
      </c>
      <c r="G89" s="169">
        <v>16920049.839999899</v>
      </c>
      <c r="H89" s="169">
        <v>14095567.230000099</v>
      </c>
      <c r="I89" s="169">
        <v>3204</v>
      </c>
      <c r="J89" s="169">
        <v>2831</v>
      </c>
      <c r="K89" s="170">
        <v>118</v>
      </c>
      <c r="L89" s="170">
        <v>120.04</v>
      </c>
      <c r="M89" s="170">
        <v>113.18</v>
      </c>
      <c r="N89" s="170">
        <v>1.04</v>
      </c>
      <c r="O89" s="170">
        <v>0</v>
      </c>
      <c r="P89" s="169">
        <v>12447302.4</v>
      </c>
      <c r="Q89" s="169">
        <v>29367352.239999998</v>
      </c>
      <c r="R89" s="169">
        <v>0</v>
      </c>
      <c r="S89" s="169">
        <v>0</v>
      </c>
      <c r="T89" s="171">
        <v>29367352.239999998</v>
      </c>
      <c r="U89" s="172" t="s">
        <v>492</v>
      </c>
    </row>
    <row r="90" spans="1:21" outlineLevel="1">
      <c r="A90" s="167" t="s">
        <v>429</v>
      </c>
      <c r="B90" s="168" t="s">
        <v>493</v>
      </c>
      <c r="C90" s="168" t="s">
        <v>275</v>
      </c>
      <c r="D90" s="168" t="s">
        <v>430</v>
      </c>
      <c r="E90" s="169">
        <v>0</v>
      </c>
      <c r="F90" s="169">
        <v>117</v>
      </c>
      <c r="G90" s="169">
        <v>0</v>
      </c>
      <c r="H90" s="169">
        <v>0</v>
      </c>
      <c r="I90" s="169">
        <v>0</v>
      </c>
      <c r="J90" s="169">
        <v>1</v>
      </c>
      <c r="K90" s="170">
        <v>0</v>
      </c>
      <c r="L90" s="170">
        <v>0</v>
      </c>
      <c r="M90" s="170">
        <v>0</v>
      </c>
      <c r="N90" s="170">
        <v>1</v>
      </c>
      <c r="O90" s="170">
        <v>0</v>
      </c>
      <c r="P90" s="169">
        <v>0</v>
      </c>
      <c r="Q90" s="169">
        <v>0</v>
      </c>
      <c r="R90" s="169">
        <v>0</v>
      </c>
      <c r="S90" s="169">
        <v>0</v>
      </c>
      <c r="T90" s="171">
        <v>0</v>
      </c>
      <c r="U90" s="172" t="s">
        <v>494</v>
      </c>
    </row>
    <row r="91" spans="1:21" outlineLevel="1">
      <c r="A91" s="167" t="s">
        <v>495</v>
      </c>
      <c r="B91" s="168" t="s">
        <v>493</v>
      </c>
      <c r="C91" s="168" t="s">
        <v>275</v>
      </c>
      <c r="D91" s="168" t="s">
        <v>430</v>
      </c>
      <c r="E91" s="169">
        <v>75341492</v>
      </c>
      <c r="F91" s="169">
        <v>63033012</v>
      </c>
      <c r="G91" s="169">
        <v>0</v>
      </c>
      <c r="H91" s="169">
        <v>0</v>
      </c>
      <c r="I91" s="169">
        <v>469</v>
      </c>
      <c r="J91" s="169">
        <v>426</v>
      </c>
      <c r="K91" s="170">
        <v>119.53</v>
      </c>
      <c r="L91" s="170">
        <v>0</v>
      </c>
      <c r="M91" s="170">
        <v>110.09</v>
      </c>
      <c r="N91" s="170">
        <v>0.86</v>
      </c>
      <c r="O91" s="170">
        <v>0</v>
      </c>
      <c r="P91" s="169">
        <v>64793683.119999997</v>
      </c>
      <c r="Q91" s="169">
        <v>64793683.119999997</v>
      </c>
      <c r="R91" s="169">
        <v>0</v>
      </c>
      <c r="S91" s="169">
        <v>0</v>
      </c>
      <c r="T91" s="171">
        <v>64793683.119999997</v>
      </c>
      <c r="U91" s="172" t="s">
        <v>494</v>
      </c>
    </row>
    <row r="92" spans="1:21" outlineLevel="1">
      <c r="A92" s="167" t="s">
        <v>450</v>
      </c>
      <c r="B92" s="168" t="s">
        <v>493</v>
      </c>
      <c r="C92" s="168" t="s">
        <v>275</v>
      </c>
      <c r="D92" s="168" t="s">
        <v>430</v>
      </c>
      <c r="E92" s="169">
        <v>19938283</v>
      </c>
      <c r="F92" s="169">
        <v>11545032</v>
      </c>
      <c r="G92" s="169">
        <v>3217204.47</v>
      </c>
      <c r="H92" s="169">
        <v>2407538.23</v>
      </c>
      <c r="I92" s="169">
        <v>1593</v>
      </c>
      <c r="J92" s="169">
        <v>1487</v>
      </c>
      <c r="K92" s="170">
        <v>172.7</v>
      </c>
      <c r="L92" s="170">
        <v>133.63</v>
      </c>
      <c r="M92" s="170">
        <v>107.13</v>
      </c>
      <c r="N92" s="170">
        <v>1.08</v>
      </c>
      <c r="O92" s="170">
        <v>0</v>
      </c>
      <c r="P92" s="169">
        <v>21533345.640000001</v>
      </c>
      <c r="Q92" s="169">
        <v>24750550.109999999</v>
      </c>
      <c r="R92" s="169">
        <v>0</v>
      </c>
      <c r="S92" s="169">
        <v>0</v>
      </c>
      <c r="T92" s="171">
        <v>24750550.109999999</v>
      </c>
      <c r="U92" s="172" t="s">
        <v>494</v>
      </c>
    </row>
    <row r="93" spans="1:21" outlineLevel="1">
      <c r="A93" s="167" t="s">
        <v>435</v>
      </c>
      <c r="B93" s="168" t="s">
        <v>496</v>
      </c>
      <c r="C93" s="168" t="s">
        <v>275</v>
      </c>
      <c r="D93" s="168" t="s">
        <v>430</v>
      </c>
      <c r="E93" s="169">
        <v>5054059</v>
      </c>
      <c r="F93" s="169">
        <v>4399420</v>
      </c>
      <c r="G93" s="169">
        <v>26906.5</v>
      </c>
      <c r="H93" s="169">
        <v>23996.28</v>
      </c>
      <c r="I93" s="169">
        <v>4230</v>
      </c>
      <c r="J93" s="169">
        <v>3795</v>
      </c>
      <c r="K93" s="170">
        <v>114.88</v>
      </c>
      <c r="L93" s="170">
        <v>112.13</v>
      </c>
      <c r="M93" s="170">
        <v>111.46</v>
      </c>
      <c r="N93" s="170">
        <v>1.02</v>
      </c>
      <c r="O93" s="170">
        <v>0</v>
      </c>
      <c r="P93" s="169">
        <v>5155140.18</v>
      </c>
      <c r="Q93" s="169">
        <v>5182046.68</v>
      </c>
      <c r="R93" s="169">
        <v>0</v>
      </c>
      <c r="S93" s="169">
        <v>0</v>
      </c>
      <c r="T93" s="171">
        <v>5182046.68</v>
      </c>
      <c r="U93" s="172" t="s">
        <v>497</v>
      </c>
    </row>
    <row r="94" spans="1:21" outlineLevel="1">
      <c r="A94" s="167" t="s">
        <v>429</v>
      </c>
      <c r="B94" s="168" t="s">
        <v>496</v>
      </c>
      <c r="C94" s="168" t="s">
        <v>275</v>
      </c>
      <c r="D94" s="168" t="s">
        <v>430</v>
      </c>
      <c r="E94" s="169">
        <v>0</v>
      </c>
      <c r="F94" s="169">
        <v>5967</v>
      </c>
      <c r="G94" s="169">
        <v>0</v>
      </c>
      <c r="H94" s="169">
        <v>0</v>
      </c>
      <c r="I94" s="169">
        <v>0</v>
      </c>
      <c r="J94" s="169">
        <v>45</v>
      </c>
      <c r="K94" s="170">
        <v>0</v>
      </c>
      <c r="L94" s="170">
        <v>0</v>
      </c>
      <c r="M94" s="170">
        <v>0</v>
      </c>
      <c r="N94" s="170">
        <v>1</v>
      </c>
      <c r="O94" s="170">
        <v>0</v>
      </c>
      <c r="P94" s="169">
        <v>0</v>
      </c>
      <c r="Q94" s="169">
        <v>0</v>
      </c>
      <c r="R94" s="169">
        <v>0</v>
      </c>
      <c r="S94" s="169">
        <v>0</v>
      </c>
      <c r="T94" s="171">
        <v>0</v>
      </c>
      <c r="U94" s="172" t="s">
        <v>497</v>
      </c>
    </row>
    <row r="95" spans="1:21" outlineLevel="1">
      <c r="A95" s="167" t="s">
        <v>450</v>
      </c>
      <c r="B95" s="168" t="s">
        <v>498</v>
      </c>
      <c r="C95" s="168" t="s">
        <v>275</v>
      </c>
      <c r="D95" s="168" t="s">
        <v>430</v>
      </c>
      <c r="E95" s="169">
        <v>45241950</v>
      </c>
      <c r="F95" s="169">
        <v>34301574</v>
      </c>
      <c r="G95" s="169">
        <v>31994286.539999999</v>
      </c>
      <c r="H95" s="169">
        <v>19266871.77</v>
      </c>
      <c r="I95" s="169">
        <v>3623</v>
      </c>
      <c r="J95" s="169">
        <v>3239</v>
      </c>
      <c r="K95" s="170">
        <v>131.88999999999999</v>
      </c>
      <c r="L95" s="170">
        <v>166.06</v>
      </c>
      <c r="M95" s="170">
        <v>111.86</v>
      </c>
      <c r="N95" s="170">
        <v>1.08</v>
      </c>
      <c r="O95" s="170">
        <v>0</v>
      </c>
      <c r="P95" s="169">
        <v>48861306</v>
      </c>
      <c r="Q95" s="169">
        <v>80855592.540000007</v>
      </c>
      <c r="R95" s="169">
        <v>0</v>
      </c>
      <c r="S95" s="169">
        <v>0</v>
      </c>
      <c r="T95" s="171">
        <v>80855592.540000007</v>
      </c>
      <c r="U95" s="172" t="s">
        <v>499</v>
      </c>
    </row>
    <row r="96" spans="1:21" outlineLevel="1">
      <c r="A96" s="167" t="s">
        <v>435</v>
      </c>
      <c r="B96" s="168" t="s">
        <v>500</v>
      </c>
      <c r="C96" s="168" t="s">
        <v>275</v>
      </c>
      <c r="D96" s="168" t="s">
        <v>430</v>
      </c>
      <c r="E96" s="169">
        <v>352226</v>
      </c>
      <c r="F96" s="169">
        <v>329949</v>
      </c>
      <c r="G96" s="169">
        <v>0</v>
      </c>
      <c r="H96" s="169">
        <v>38017.300000000003</v>
      </c>
      <c r="I96" s="169">
        <v>283</v>
      </c>
      <c r="J96" s="169">
        <v>296</v>
      </c>
      <c r="K96" s="170">
        <v>106.75</v>
      </c>
      <c r="L96" s="170">
        <v>0</v>
      </c>
      <c r="M96" s="170">
        <v>95.61</v>
      </c>
      <c r="N96" s="170">
        <v>1.02</v>
      </c>
      <c r="O96" s="170">
        <v>0</v>
      </c>
      <c r="P96" s="169">
        <v>359270.52</v>
      </c>
      <c r="Q96" s="169">
        <v>359270.52</v>
      </c>
      <c r="R96" s="169">
        <v>0</v>
      </c>
      <c r="S96" s="169">
        <v>0</v>
      </c>
      <c r="T96" s="171">
        <v>359270.52</v>
      </c>
      <c r="U96" s="172" t="s">
        <v>501</v>
      </c>
    </row>
    <row r="97" spans="1:21" outlineLevel="1">
      <c r="A97" s="167" t="s">
        <v>429</v>
      </c>
      <c r="B97" s="168" t="s">
        <v>500</v>
      </c>
      <c r="C97" s="168" t="s">
        <v>275</v>
      </c>
      <c r="D97" s="168" t="s">
        <v>430</v>
      </c>
      <c r="E97" s="169">
        <v>0</v>
      </c>
      <c r="F97" s="169">
        <v>702</v>
      </c>
      <c r="G97" s="169">
        <v>0</v>
      </c>
      <c r="H97" s="169">
        <v>0</v>
      </c>
      <c r="I97" s="169">
        <v>0</v>
      </c>
      <c r="J97" s="169">
        <v>6</v>
      </c>
      <c r="K97" s="170">
        <v>0</v>
      </c>
      <c r="L97" s="170">
        <v>0</v>
      </c>
      <c r="M97" s="170">
        <v>0</v>
      </c>
      <c r="N97" s="170">
        <v>1</v>
      </c>
      <c r="O97" s="170">
        <v>0</v>
      </c>
      <c r="P97" s="169">
        <v>0</v>
      </c>
      <c r="Q97" s="169">
        <v>0</v>
      </c>
      <c r="R97" s="169">
        <v>0</v>
      </c>
      <c r="S97" s="169">
        <v>0</v>
      </c>
      <c r="T97" s="171">
        <v>0</v>
      </c>
      <c r="U97" s="172" t="s">
        <v>501</v>
      </c>
    </row>
    <row r="98" spans="1:21" outlineLevel="1">
      <c r="A98" s="167" t="s">
        <v>453</v>
      </c>
      <c r="B98" s="168" t="s">
        <v>502</v>
      </c>
      <c r="C98" s="168" t="s">
        <v>275</v>
      </c>
      <c r="D98" s="168" t="s">
        <v>430</v>
      </c>
      <c r="E98" s="169">
        <v>3220089</v>
      </c>
      <c r="F98" s="169">
        <v>3003812</v>
      </c>
      <c r="G98" s="169">
        <v>19264.71</v>
      </c>
      <c r="H98" s="169">
        <v>29866.97</v>
      </c>
      <c r="I98" s="169">
        <v>4328</v>
      </c>
      <c r="J98" s="169">
        <v>3917</v>
      </c>
      <c r="K98" s="170">
        <v>107.2</v>
      </c>
      <c r="L98" s="170">
        <v>64.5</v>
      </c>
      <c r="M98" s="170">
        <v>110.49</v>
      </c>
      <c r="N98" s="170">
        <v>1.06</v>
      </c>
      <c r="O98" s="170">
        <v>0</v>
      </c>
      <c r="P98" s="169">
        <v>3413294.34</v>
      </c>
      <c r="Q98" s="169">
        <v>3432559.05</v>
      </c>
      <c r="R98" s="169">
        <v>0</v>
      </c>
      <c r="S98" s="169">
        <v>0</v>
      </c>
      <c r="T98" s="171">
        <v>3432559.05</v>
      </c>
      <c r="U98" s="172" t="s">
        <v>503</v>
      </c>
    </row>
    <row r="99" spans="1:21" outlineLevel="1">
      <c r="A99" s="167" t="s">
        <v>472</v>
      </c>
      <c r="B99" s="168" t="s">
        <v>504</v>
      </c>
      <c r="C99" s="168" t="s">
        <v>275</v>
      </c>
      <c r="D99" s="168" t="s">
        <v>474</v>
      </c>
      <c r="E99" s="169">
        <v>65515</v>
      </c>
      <c r="F99" s="169">
        <v>121142</v>
      </c>
      <c r="G99" s="169">
        <v>0</v>
      </c>
      <c r="H99" s="169">
        <v>0</v>
      </c>
      <c r="I99" s="169">
        <v>184</v>
      </c>
      <c r="J99" s="169">
        <v>207</v>
      </c>
      <c r="K99" s="170">
        <v>54.08</v>
      </c>
      <c r="L99" s="170">
        <v>0</v>
      </c>
      <c r="M99" s="170">
        <v>88.89</v>
      </c>
      <c r="N99" s="170">
        <v>1.02</v>
      </c>
      <c r="O99" s="170">
        <v>0</v>
      </c>
      <c r="P99" s="169">
        <v>66825.3</v>
      </c>
      <c r="Q99" s="169">
        <v>66825.3</v>
      </c>
      <c r="R99" s="169">
        <v>0</v>
      </c>
      <c r="S99" s="169">
        <v>0</v>
      </c>
      <c r="T99" s="171">
        <v>66825.3</v>
      </c>
      <c r="U99" s="172" t="s">
        <v>505</v>
      </c>
    </row>
    <row r="100" spans="1:21" outlineLevel="1">
      <c r="A100" s="167" t="s">
        <v>435</v>
      </c>
      <c r="B100" s="168" t="s">
        <v>506</v>
      </c>
      <c r="C100" s="168" t="s">
        <v>275</v>
      </c>
      <c r="D100" s="168" t="s">
        <v>430</v>
      </c>
      <c r="E100" s="169">
        <v>2293496</v>
      </c>
      <c r="F100" s="169">
        <v>2061674</v>
      </c>
      <c r="G100" s="169">
        <v>5289.92</v>
      </c>
      <c r="H100" s="169">
        <v>3507.9</v>
      </c>
      <c r="I100" s="169">
        <v>3347</v>
      </c>
      <c r="J100" s="169">
        <v>3008</v>
      </c>
      <c r="K100" s="170">
        <v>111.24</v>
      </c>
      <c r="L100" s="170">
        <v>150.80000000000001</v>
      </c>
      <c r="M100" s="170">
        <v>111.27</v>
      </c>
      <c r="N100" s="170">
        <v>1.02</v>
      </c>
      <c r="O100" s="170">
        <v>0</v>
      </c>
      <c r="P100" s="169">
        <v>2339365.92</v>
      </c>
      <c r="Q100" s="169">
        <v>2344655.84</v>
      </c>
      <c r="R100" s="169">
        <v>0</v>
      </c>
      <c r="S100" s="169">
        <v>0</v>
      </c>
      <c r="T100" s="171">
        <v>2344655.84</v>
      </c>
      <c r="U100" s="172" t="s">
        <v>507</v>
      </c>
    </row>
    <row r="101" spans="1:21" outlineLevel="1">
      <c r="A101" s="167" t="s">
        <v>435</v>
      </c>
      <c r="B101" s="168" t="s">
        <v>508</v>
      </c>
      <c r="C101" s="168" t="s">
        <v>275</v>
      </c>
      <c r="D101" s="168" t="s">
        <v>430</v>
      </c>
      <c r="E101" s="169">
        <v>563127</v>
      </c>
      <c r="F101" s="169">
        <v>516355</v>
      </c>
      <c r="G101" s="169">
        <v>15.76</v>
      </c>
      <c r="H101" s="169">
        <v>37.93</v>
      </c>
      <c r="I101" s="169">
        <v>1124</v>
      </c>
      <c r="J101" s="169">
        <v>1044</v>
      </c>
      <c r="K101" s="170">
        <v>109.06</v>
      </c>
      <c r="L101" s="170">
        <v>41.55</v>
      </c>
      <c r="M101" s="170">
        <v>107.66</v>
      </c>
      <c r="N101" s="170">
        <v>1.02</v>
      </c>
      <c r="O101" s="170">
        <v>0</v>
      </c>
      <c r="P101" s="169">
        <v>574389.54</v>
      </c>
      <c r="Q101" s="169">
        <v>574405.30000000005</v>
      </c>
      <c r="R101" s="169">
        <v>0</v>
      </c>
      <c r="S101" s="169">
        <v>0</v>
      </c>
      <c r="T101" s="171">
        <v>574405.30000000005</v>
      </c>
      <c r="U101" s="172" t="s">
        <v>509</v>
      </c>
    </row>
    <row r="102" spans="1:21" outlineLevel="1">
      <c r="A102" s="167" t="s">
        <v>435</v>
      </c>
      <c r="B102" s="168" t="s">
        <v>510</v>
      </c>
      <c r="C102" s="168" t="s">
        <v>275</v>
      </c>
      <c r="D102" s="168" t="s">
        <v>430</v>
      </c>
      <c r="E102" s="169">
        <v>11396</v>
      </c>
      <c r="F102" s="169">
        <v>12974</v>
      </c>
      <c r="G102" s="169">
        <v>0</v>
      </c>
      <c r="H102" s="169">
        <v>0</v>
      </c>
      <c r="I102" s="169">
        <v>62</v>
      </c>
      <c r="J102" s="169">
        <v>70</v>
      </c>
      <c r="K102" s="170">
        <v>87.84</v>
      </c>
      <c r="L102" s="170">
        <v>0</v>
      </c>
      <c r="M102" s="170">
        <v>88.57</v>
      </c>
      <c r="N102" s="170">
        <v>1.02</v>
      </c>
      <c r="O102" s="170">
        <v>0</v>
      </c>
      <c r="P102" s="169">
        <v>11623.92</v>
      </c>
      <c r="Q102" s="169">
        <v>11623.92</v>
      </c>
      <c r="R102" s="169">
        <v>0</v>
      </c>
      <c r="S102" s="169">
        <v>0</v>
      </c>
      <c r="T102" s="171">
        <v>11623.92</v>
      </c>
      <c r="U102" s="172" t="s">
        <v>511</v>
      </c>
    </row>
    <row r="103" spans="1:21" outlineLevel="1">
      <c r="A103" s="167" t="s">
        <v>435</v>
      </c>
      <c r="B103" s="168" t="s">
        <v>512</v>
      </c>
      <c r="C103" s="168" t="s">
        <v>275</v>
      </c>
      <c r="D103" s="168" t="s">
        <v>430</v>
      </c>
      <c r="E103" s="169">
        <v>1339893</v>
      </c>
      <c r="F103" s="169">
        <v>1348054</v>
      </c>
      <c r="G103" s="169">
        <v>21747</v>
      </c>
      <c r="H103" s="169">
        <v>12994.61</v>
      </c>
      <c r="I103" s="169">
        <v>2729</v>
      </c>
      <c r="J103" s="169">
        <v>2700</v>
      </c>
      <c r="K103" s="170">
        <v>99.39</v>
      </c>
      <c r="L103" s="170">
        <v>167.35</v>
      </c>
      <c r="M103" s="170">
        <v>101.07</v>
      </c>
      <c r="N103" s="170">
        <v>1.02</v>
      </c>
      <c r="O103" s="170">
        <v>0</v>
      </c>
      <c r="P103" s="169">
        <v>1366690.86</v>
      </c>
      <c r="Q103" s="169">
        <v>1388437.86</v>
      </c>
      <c r="R103" s="169">
        <v>0</v>
      </c>
      <c r="S103" s="169">
        <v>0</v>
      </c>
      <c r="T103" s="171">
        <v>1388437.86</v>
      </c>
      <c r="U103" s="172" t="s">
        <v>513</v>
      </c>
    </row>
    <row r="104" spans="1:21" outlineLevel="1">
      <c r="A104" s="167" t="s">
        <v>453</v>
      </c>
      <c r="B104" s="168" t="s">
        <v>243</v>
      </c>
      <c r="C104" s="168" t="s">
        <v>275</v>
      </c>
      <c r="D104" s="168" t="s">
        <v>430</v>
      </c>
      <c r="E104" s="169">
        <v>3496351</v>
      </c>
      <c r="F104" s="169">
        <v>2469627</v>
      </c>
      <c r="G104" s="169">
        <v>50131.45</v>
      </c>
      <c r="H104" s="169">
        <v>34988.639999999999</v>
      </c>
      <c r="I104" s="169">
        <v>1254</v>
      </c>
      <c r="J104" s="169">
        <v>1153</v>
      </c>
      <c r="K104" s="170">
        <v>141.57</v>
      </c>
      <c r="L104" s="170">
        <v>143.28</v>
      </c>
      <c r="M104" s="170">
        <v>108.76</v>
      </c>
      <c r="N104" s="170">
        <v>1.06</v>
      </c>
      <c r="O104" s="170">
        <v>0</v>
      </c>
      <c r="P104" s="169">
        <v>3706132.06</v>
      </c>
      <c r="Q104" s="169">
        <v>3756263.51</v>
      </c>
      <c r="R104" s="169">
        <v>0</v>
      </c>
      <c r="S104" s="169">
        <v>0</v>
      </c>
      <c r="T104" s="171">
        <v>3756263.51</v>
      </c>
      <c r="U104" s="172" t="s">
        <v>514</v>
      </c>
    </row>
    <row r="105" spans="1:21" outlineLevel="1">
      <c r="A105" s="167" t="s">
        <v>435</v>
      </c>
      <c r="B105" s="168" t="s">
        <v>246</v>
      </c>
      <c r="C105" s="168" t="s">
        <v>275</v>
      </c>
      <c r="D105" s="168" t="s">
        <v>430</v>
      </c>
      <c r="E105" s="169">
        <v>345650</v>
      </c>
      <c r="F105" s="169">
        <v>171866</v>
      </c>
      <c r="G105" s="169">
        <v>1257.6600000000001</v>
      </c>
      <c r="H105" s="169">
        <v>1619.93</v>
      </c>
      <c r="I105" s="169">
        <v>708</v>
      </c>
      <c r="J105" s="169">
        <v>594</v>
      </c>
      <c r="K105" s="170">
        <v>201.12</v>
      </c>
      <c r="L105" s="170">
        <v>77.64</v>
      </c>
      <c r="M105" s="170">
        <v>119.19</v>
      </c>
      <c r="N105" s="170">
        <v>1.02</v>
      </c>
      <c r="O105" s="170">
        <v>0</v>
      </c>
      <c r="P105" s="169">
        <v>352563</v>
      </c>
      <c r="Q105" s="169">
        <v>353820.66</v>
      </c>
      <c r="R105" s="169">
        <v>0</v>
      </c>
      <c r="S105" s="169">
        <v>0</v>
      </c>
      <c r="T105" s="171">
        <v>353820.66</v>
      </c>
      <c r="U105" s="172" t="s">
        <v>515</v>
      </c>
    </row>
    <row r="106" spans="1:21" outlineLevel="1">
      <c r="A106" s="167" t="s">
        <v>429</v>
      </c>
      <c r="B106" s="168" t="s">
        <v>516</v>
      </c>
      <c r="C106" s="168" t="s">
        <v>275</v>
      </c>
      <c r="D106" s="168" t="s">
        <v>430</v>
      </c>
      <c r="E106" s="169">
        <v>0</v>
      </c>
      <c r="F106" s="169">
        <v>1170</v>
      </c>
      <c r="G106" s="169">
        <v>0</v>
      </c>
      <c r="H106" s="169">
        <v>0</v>
      </c>
      <c r="I106" s="169">
        <v>0</v>
      </c>
      <c r="J106" s="169">
        <v>9</v>
      </c>
      <c r="K106" s="170">
        <v>0</v>
      </c>
      <c r="L106" s="170">
        <v>0</v>
      </c>
      <c r="M106" s="170">
        <v>0</v>
      </c>
      <c r="N106" s="170">
        <v>1</v>
      </c>
      <c r="O106" s="170">
        <v>0</v>
      </c>
      <c r="P106" s="169">
        <v>0</v>
      </c>
      <c r="Q106" s="169">
        <v>0</v>
      </c>
      <c r="R106" s="169">
        <v>0</v>
      </c>
      <c r="S106" s="169">
        <v>0</v>
      </c>
      <c r="T106" s="171">
        <v>0</v>
      </c>
      <c r="U106" s="172" t="s">
        <v>517</v>
      </c>
    </row>
    <row r="107" spans="1:21" outlineLevel="1">
      <c r="A107" s="167" t="s">
        <v>436</v>
      </c>
      <c r="B107" s="168" t="s">
        <v>516</v>
      </c>
      <c r="C107" s="168" t="s">
        <v>275</v>
      </c>
      <c r="D107" s="168" t="s">
        <v>430</v>
      </c>
      <c r="E107" s="169">
        <v>0</v>
      </c>
      <c r="F107" s="169">
        <v>1170</v>
      </c>
      <c r="G107" s="169">
        <v>0</v>
      </c>
      <c r="H107" s="169">
        <v>0</v>
      </c>
      <c r="I107" s="169">
        <v>0</v>
      </c>
      <c r="J107" s="169">
        <v>5</v>
      </c>
      <c r="K107" s="170">
        <v>0</v>
      </c>
      <c r="L107" s="170">
        <v>0</v>
      </c>
      <c r="M107" s="170">
        <v>0</v>
      </c>
      <c r="N107" s="170">
        <v>1</v>
      </c>
      <c r="O107" s="170">
        <v>0</v>
      </c>
      <c r="P107" s="169">
        <v>0</v>
      </c>
      <c r="Q107" s="169">
        <v>0</v>
      </c>
      <c r="R107" s="169">
        <v>0</v>
      </c>
      <c r="S107" s="169">
        <v>0</v>
      </c>
      <c r="T107" s="171">
        <v>0</v>
      </c>
      <c r="U107" s="172" t="s">
        <v>517</v>
      </c>
    </row>
    <row r="108" spans="1:21" outlineLevel="1">
      <c r="A108" s="167" t="s">
        <v>438</v>
      </c>
      <c r="B108" s="168" t="s">
        <v>516</v>
      </c>
      <c r="C108" s="168" t="s">
        <v>275</v>
      </c>
      <c r="D108" s="168" t="s">
        <v>430</v>
      </c>
      <c r="E108" s="169">
        <v>4377319</v>
      </c>
      <c r="F108" s="169">
        <v>4104943</v>
      </c>
      <c r="G108" s="169">
        <v>36967.160000000003</v>
      </c>
      <c r="H108" s="169">
        <v>41351.31</v>
      </c>
      <c r="I108" s="169">
        <v>5801</v>
      </c>
      <c r="J108" s="169">
        <v>5453</v>
      </c>
      <c r="K108" s="170">
        <v>106.64</v>
      </c>
      <c r="L108" s="170">
        <v>89.4</v>
      </c>
      <c r="M108" s="170">
        <v>106.38</v>
      </c>
      <c r="N108" s="170">
        <v>1.04</v>
      </c>
      <c r="O108" s="170">
        <v>0</v>
      </c>
      <c r="P108" s="169">
        <v>4552411.76</v>
      </c>
      <c r="Q108" s="169">
        <v>4589378.92</v>
      </c>
      <c r="R108" s="169">
        <v>0</v>
      </c>
      <c r="S108" s="169">
        <v>0</v>
      </c>
      <c r="T108" s="171">
        <v>4589378.92</v>
      </c>
      <c r="U108" s="172" t="s">
        <v>517</v>
      </c>
    </row>
    <row r="109" spans="1:21" outlineLevel="1">
      <c r="A109" s="167" t="s">
        <v>429</v>
      </c>
      <c r="B109" s="168" t="s">
        <v>394</v>
      </c>
      <c r="C109" s="168" t="s">
        <v>275</v>
      </c>
      <c r="D109" s="168" t="s">
        <v>430</v>
      </c>
      <c r="E109" s="169">
        <v>0</v>
      </c>
      <c r="F109" s="169">
        <v>3744</v>
      </c>
      <c r="G109" s="169">
        <v>0</v>
      </c>
      <c r="H109" s="169">
        <v>0</v>
      </c>
      <c r="I109" s="169">
        <v>0</v>
      </c>
      <c r="J109" s="169">
        <v>29</v>
      </c>
      <c r="K109" s="170">
        <v>0</v>
      </c>
      <c r="L109" s="170">
        <v>0</v>
      </c>
      <c r="M109" s="170">
        <v>0</v>
      </c>
      <c r="N109" s="170">
        <v>1</v>
      </c>
      <c r="O109" s="170">
        <v>0</v>
      </c>
      <c r="P109" s="169">
        <v>0</v>
      </c>
      <c r="Q109" s="169">
        <v>0</v>
      </c>
      <c r="R109" s="169">
        <v>0</v>
      </c>
      <c r="S109" s="169">
        <v>0</v>
      </c>
      <c r="T109" s="171">
        <v>0</v>
      </c>
      <c r="U109" s="172" t="s">
        <v>395</v>
      </c>
    </row>
    <row r="110" spans="1:21" outlineLevel="1">
      <c r="A110" s="167" t="s">
        <v>518</v>
      </c>
      <c r="B110" s="168" t="s">
        <v>394</v>
      </c>
      <c r="C110" s="168" t="s">
        <v>275</v>
      </c>
      <c r="D110" s="168" t="s">
        <v>430</v>
      </c>
      <c r="E110" s="169">
        <v>407</v>
      </c>
      <c r="F110" s="169">
        <v>6512</v>
      </c>
      <c r="G110" s="169">
        <v>0</v>
      </c>
      <c r="H110" s="169">
        <v>0</v>
      </c>
      <c r="I110" s="169">
        <v>1</v>
      </c>
      <c r="J110" s="169">
        <v>16</v>
      </c>
      <c r="K110" s="170">
        <v>6.25</v>
      </c>
      <c r="L110" s="170">
        <v>0</v>
      </c>
      <c r="M110" s="170">
        <v>6.25</v>
      </c>
      <c r="N110" s="170">
        <v>1.01</v>
      </c>
      <c r="O110" s="170">
        <v>0</v>
      </c>
      <c r="P110" s="169">
        <v>411.07</v>
      </c>
      <c r="Q110" s="169">
        <v>411.07</v>
      </c>
      <c r="R110" s="169">
        <v>0</v>
      </c>
      <c r="S110" s="169">
        <v>0</v>
      </c>
      <c r="T110" s="171">
        <v>411.07</v>
      </c>
      <c r="U110" s="172" t="s">
        <v>395</v>
      </c>
    </row>
    <row r="111" spans="1:21" outlineLevel="1">
      <c r="A111" s="167" t="s">
        <v>438</v>
      </c>
      <c r="B111" s="168" t="s">
        <v>394</v>
      </c>
      <c r="C111" s="168" t="s">
        <v>275</v>
      </c>
      <c r="D111" s="168" t="s">
        <v>430</v>
      </c>
      <c r="E111" s="169">
        <v>5878474</v>
      </c>
      <c r="F111" s="169">
        <v>6844058</v>
      </c>
      <c r="G111" s="169">
        <v>342078.97</v>
      </c>
      <c r="H111" s="169">
        <v>229856.81</v>
      </c>
      <c r="I111" s="169">
        <v>4943</v>
      </c>
      <c r="J111" s="169">
        <v>5060</v>
      </c>
      <c r="K111" s="170">
        <v>85.89</v>
      </c>
      <c r="L111" s="170">
        <v>148.82</v>
      </c>
      <c r="M111" s="170">
        <v>97.69</v>
      </c>
      <c r="N111" s="170">
        <v>1.04</v>
      </c>
      <c r="O111" s="170">
        <v>0</v>
      </c>
      <c r="P111" s="169">
        <v>6113612.96</v>
      </c>
      <c r="Q111" s="169">
        <v>6455691.9299999997</v>
      </c>
      <c r="R111" s="169">
        <v>0</v>
      </c>
      <c r="S111" s="169">
        <v>0</v>
      </c>
      <c r="T111" s="171">
        <v>6455691.9299999997</v>
      </c>
      <c r="U111" s="172" t="s">
        <v>395</v>
      </c>
    </row>
    <row r="112" spans="1:21" outlineLevel="1">
      <c r="A112" s="167" t="s">
        <v>435</v>
      </c>
      <c r="B112" s="168" t="s">
        <v>519</v>
      </c>
      <c r="C112" s="168" t="s">
        <v>275</v>
      </c>
      <c r="D112" s="168" t="s">
        <v>430</v>
      </c>
      <c r="E112" s="169">
        <v>3232910</v>
      </c>
      <c r="F112" s="169">
        <v>2904754</v>
      </c>
      <c r="G112" s="169">
        <v>8.66</v>
      </c>
      <c r="H112" s="169">
        <v>0</v>
      </c>
      <c r="I112" s="169">
        <v>1041</v>
      </c>
      <c r="J112" s="169">
        <v>856</v>
      </c>
      <c r="K112" s="170">
        <v>111.3</v>
      </c>
      <c r="L112" s="170">
        <v>0</v>
      </c>
      <c r="M112" s="170">
        <v>121.61</v>
      </c>
      <c r="N112" s="170">
        <v>1.02</v>
      </c>
      <c r="O112" s="170">
        <v>0</v>
      </c>
      <c r="P112" s="169">
        <v>3297568.2</v>
      </c>
      <c r="Q112" s="169">
        <v>3297576.86</v>
      </c>
      <c r="R112" s="169">
        <v>0</v>
      </c>
      <c r="S112" s="169">
        <v>0</v>
      </c>
      <c r="T112" s="171">
        <v>3297576.86</v>
      </c>
      <c r="U112" s="172" t="s">
        <v>520</v>
      </c>
    </row>
    <row r="113" spans="1:21" outlineLevel="1">
      <c r="A113" s="167" t="s">
        <v>436</v>
      </c>
      <c r="B113" s="168" t="s">
        <v>519</v>
      </c>
      <c r="C113" s="168" t="s">
        <v>275</v>
      </c>
      <c r="D113" s="168" t="s">
        <v>430</v>
      </c>
      <c r="E113" s="169">
        <v>0</v>
      </c>
      <c r="F113" s="169">
        <v>3042</v>
      </c>
      <c r="G113" s="169">
        <v>0</v>
      </c>
      <c r="H113" s="169">
        <v>0</v>
      </c>
      <c r="I113" s="169">
        <v>0</v>
      </c>
      <c r="J113" s="169">
        <v>12</v>
      </c>
      <c r="K113" s="170">
        <v>0</v>
      </c>
      <c r="L113" s="170">
        <v>0</v>
      </c>
      <c r="M113" s="170">
        <v>0</v>
      </c>
      <c r="N113" s="170">
        <v>1</v>
      </c>
      <c r="O113" s="170">
        <v>0</v>
      </c>
      <c r="P113" s="169">
        <v>0</v>
      </c>
      <c r="Q113" s="169">
        <v>0</v>
      </c>
      <c r="R113" s="169">
        <v>0</v>
      </c>
      <c r="S113" s="169">
        <v>0</v>
      </c>
      <c r="T113" s="171">
        <v>0</v>
      </c>
      <c r="U113" s="172" t="s">
        <v>520</v>
      </c>
    </row>
    <row r="114" spans="1:21" outlineLevel="1">
      <c r="A114" s="167" t="s">
        <v>518</v>
      </c>
      <c r="B114" s="168" t="s">
        <v>519</v>
      </c>
      <c r="C114" s="168" t="s">
        <v>275</v>
      </c>
      <c r="D114" s="168" t="s">
        <v>430</v>
      </c>
      <c r="E114" s="169">
        <v>23715</v>
      </c>
      <c r="F114" s="169">
        <v>27029</v>
      </c>
      <c r="G114" s="169">
        <v>0</v>
      </c>
      <c r="H114" s="169">
        <v>0</v>
      </c>
      <c r="I114" s="169">
        <v>45</v>
      </c>
      <c r="J114" s="169">
        <v>43</v>
      </c>
      <c r="K114" s="170">
        <v>87.74</v>
      </c>
      <c r="L114" s="170">
        <v>0</v>
      </c>
      <c r="M114" s="170">
        <v>104.65</v>
      </c>
      <c r="N114" s="170">
        <v>1.01</v>
      </c>
      <c r="O114" s="170">
        <v>0</v>
      </c>
      <c r="P114" s="169">
        <v>23952.15</v>
      </c>
      <c r="Q114" s="169">
        <v>23952.15</v>
      </c>
      <c r="R114" s="169">
        <v>0</v>
      </c>
      <c r="S114" s="169">
        <v>0</v>
      </c>
      <c r="T114" s="171">
        <v>23952.15</v>
      </c>
      <c r="U114" s="172" t="s">
        <v>520</v>
      </c>
    </row>
    <row r="115" spans="1:21" outlineLevel="1">
      <c r="A115" s="167" t="s">
        <v>521</v>
      </c>
      <c r="B115" s="168" t="s">
        <v>522</v>
      </c>
      <c r="C115" s="168" t="s">
        <v>275</v>
      </c>
      <c r="D115" s="168" t="s">
        <v>430</v>
      </c>
      <c r="E115" s="169">
        <v>0</v>
      </c>
      <c r="F115" s="169">
        <v>0</v>
      </c>
      <c r="G115" s="169">
        <v>58270</v>
      </c>
      <c r="H115" s="169">
        <v>174810</v>
      </c>
      <c r="I115" s="169">
        <v>5</v>
      </c>
      <c r="J115" s="169">
        <v>13</v>
      </c>
      <c r="K115" s="170">
        <v>0</v>
      </c>
      <c r="L115" s="170">
        <v>33.33</v>
      </c>
      <c r="M115" s="170">
        <v>38.46</v>
      </c>
      <c r="N115" s="170">
        <v>1</v>
      </c>
      <c r="O115" s="170">
        <v>0</v>
      </c>
      <c r="P115" s="169">
        <v>0</v>
      </c>
      <c r="Q115" s="169">
        <v>58270</v>
      </c>
      <c r="R115" s="169">
        <v>0</v>
      </c>
      <c r="S115" s="169">
        <v>0</v>
      </c>
      <c r="T115" s="171">
        <v>58270</v>
      </c>
      <c r="U115" s="172" t="s">
        <v>523</v>
      </c>
    </row>
    <row r="116" spans="1:21" outlineLevel="1">
      <c r="A116" s="167" t="s">
        <v>524</v>
      </c>
      <c r="B116" s="168" t="s">
        <v>522</v>
      </c>
      <c r="C116" s="168" t="s">
        <v>275</v>
      </c>
      <c r="D116" s="168" t="s">
        <v>430</v>
      </c>
      <c r="E116" s="169">
        <v>0</v>
      </c>
      <c r="F116" s="169">
        <v>0</v>
      </c>
      <c r="G116" s="169">
        <v>9936000</v>
      </c>
      <c r="H116" s="169">
        <v>11408000</v>
      </c>
      <c r="I116" s="169">
        <v>397</v>
      </c>
      <c r="J116" s="169">
        <v>442</v>
      </c>
      <c r="K116" s="170">
        <v>0</v>
      </c>
      <c r="L116" s="170">
        <v>87.1</v>
      </c>
      <c r="M116" s="170">
        <v>89.82</v>
      </c>
      <c r="N116" s="170">
        <v>1</v>
      </c>
      <c r="O116" s="170">
        <v>0</v>
      </c>
      <c r="P116" s="169">
        <v>0</v>
      </c>
      <c r="Q116" s="169">
        <v>9936000</v>
      </c>
      <c r="R116" s="169">
        <v>0</v>
      </c>
      <c r="S116" s="169">
        <v>0</v>
      </c>
      <c r="T116" s="171">
        <v>9936000</v>
      </c>
      <c r="U116" s="172" t="s">
        <v>523</v>
      </c>
    </row>
    <row r="117" spans="1:21" outlineLevel="1">
      <c r="A117" s="167" t="s">
        <v>525</v>
      </c>
      <c r="B117" s="168" t="s">
        <v>522</v>
      </c>
      <c r="C117" s="168" t="s">
        <v>275</v>
      </c>
      <c r="D117" s="168" t="s">
        <v>430</v>
      </c>
      <c r="E117" s="169">
        <v>0</v>
      </c>
      <c r="F117" s="169">
        <v>0</v>
      </c>
      <c r="G117" s="169">
        <v>958566</v>
      </c>
      <c r="H117" s="169">
        <v>594972</v>
      </c>
      <c r="I117" s="169">
        <v>47</v>
      </c>
      <c r="J117" s="169">
        <v>29</v>
      </c>
      <c r="K117" s="170">
        <v>0</v>
      </c>
      <c r="L117" s="170">
        <v>161.11000000000001</v>
      </c>
      <c r="M117" s="170">
        <v>162.07</v>
      </c>
      <c r="N117" s="170">
        <v>1</v>
      </c>
      <c r="O117" s="170">
        <v>0</v>
      </c>
      <c r="P117" s="169">
        <v>0</v>
      </c>
      <c r="Q117" s="169">
        <v>958566</v>
      </c>
      <c r="R117" s="169">
        <v>0</v>
      </c>
      <c r="S117" s="169">
        <v>0</v>
      </c>
      <c r="T117" s="171">
        <v>958566</v>
      </c>
      <c r="U117" s="172" t="s">
        <v>523</v>
      </c>
    </row>
    <row r="118" spans="1:21" outlineLevel="1">
      <c r="A118" s="167" t="s">
        <v>526</v>
      </c>
      <c r="B118" s="168" t="s">
        <v>522</v>
      </c>
      <c r="C118" s="168" t="s">
        <v>275</v>
      </c>
      <c r="D118" s="168" t="s">
        <v>430</v>
      </c>
      <c r="E118" s="169">
        <v>18885</v>
      </c>
      <c r="F118" s="169">
        <v>4471</v>
      </c>
      <c r="G118" s="169">
        <v>0</v>
      </c>
      <c r="H118" s="169">
        <v>0</v>
      </c>
      <c r="I118" s="169">
        <v>4</v>
      </c>
      <c r="J118" s="169">
        <v>1</v>
      </c>
      <c r="K118" s="170">
        <v>422.39</v>
      </c>
      <c r="L118" s="170">
        <v>0</v>
      </c>
      <c r="M118" s="170">
        <v>400</v>
      </c>
      <c r="N118" s="170">
        <v>0.89</v>
      </c>
      <c r="O118" s="170">
        <v>0</v>
      </c>
      <c r="P118" s="169">
        <v>16807.650000000001</v>
      </c>
      <c r="Q118" s="169">
        <v>16807.650000000001</v>
      </c>
      <c r="R118" s="169">
        <v>0</v>
      </c>
      <c r="S118" s="169">
        <v>0</v>
      </c>
      <c r="T118" s="171">
        <v>16807.650000000001</v>
      </c>
      <c r="U118" s="172" t="s">
        <v>523</v>
      </c>
    </row>
    <row r="119" spans="1:21" outlineLevel="1">
      <c r="A119" s="167" t="s">
        <v>438</v>
      </c>
      <c r="B119" s="168" t="s">
        <v>522</v>
      </c>
      <c r="C119" s="168" t="s">
        <v>275</v>
      </c>
      <c r="D119" s="168" t="s">
        <v>430</v>
      </c>
      <c r="E119" s="169">
        <v>13184279</v>
      </c>
      <c r="F119" s="169">
        <v>11687182</v>
      </c>
      <c r="G119" s="169">
        <v>10308.030000000001</v>
      </c>
      <c r="H119" s="169">
        <v>36738.69</v>
      </c>
      <c r="I119" s="169">
        <v>5856</v>
      </c>
      <c r="J119" s="169">
        <v>5855</v>
      </c>
      <c r="K119" s="170">
        <v>112.81</v>
      </c>
      <c r="L119" s="170">
        <v>28.06</v>
      </c>
      <c r="M119" s="170">
        <v>100.02</v>
      </c>
      <c r="N119" s="170">
        <v>1.04</v>
      </c>
      <c r="O119" s="170">
        <v>0</v>
      </c>
      <c r="P119" s="169">
        <v>13711650.16</v>
      </c>
      <c r="Q119" s="169">
        <v>13721958.189999999</v>
      </c>
      <c r="R119" s="169">
        <v>0</v>
      </c>
      <c r="S119" s="169">
        <v>0</v>
      </c>
      <c r="T119" s="171">
        <v>13721958.189999999</v>
      </c>
      <c r="U119" s="172" t="s">
        <v>523</v>
      </c>
    </row>
    <row r="120" spans="1:21" outlineLevel="1">
      <c r="A120" s="167" t="s">
        <v>436</v>
      </c>
      <c r="B120" s="168" t="s">
        <v>527</v>
      </c>
      <c r="C120" s="168" t="s">
        <v>275</v>
      </c>
      <c r="D120" s="168" t="s">
        <v>430</v>
      </c>
      <c r="E120" s="169">
        <v>0</v>
      </c>
      <c r="F120" s="169">
        <v>14976</v>
      </c>
      <c r="G120" s="169">
        <v>0</v>
      </c>
      <c r="H120" s="169">
        <v>0</v>
      </c>
      <c r="I120" s="169">
        <v>0</v>
      </c>
      <c r="J120" s="169">
        <v>58</v>
      </c>
      <c r="K120" s="170">
        <v>0</v>
      </c>
      <c r="L120" s="170">
        <v>0</v>
      </c>
      <c r="M120" s="170">
        <v>0</v>
      </c>
      <c r="N120" s="170">
        <v>1</v>
      </c>
      <c r="O120" s="170">
        <v>0</v>
      </c>
      <c r="P120" s="169">
        <v>0</v>
      </c>
      <c r="Q120" s="169">
        <v>0</v>
      </c>
      <c r="R120" s="169">
        <v>0</v>
      </c>
      <c r="S120" s="169">
        <v>0</v>
      </c>
      <c r="T120" s="171">
        <v>0</v>
      </c>
      <c r="U120" s="172" t="s">
        <v>528</v>
      </c>
    </row>
    <row r="121" spans="1:21" outlineLevel="1">
      <c r="A121" s="167" t="s">
        <v>529</v>
      </c>
      <c r="B121" s="168" t="s">
        <v>527</v>
      </c>
      <c r="C121" s="168" t="s">
        <v>275</v>
      </c>
      <c r="D121" s="168" t="s">
        <v>422</v>
      </c>
      <c r="E121" s="169">
        <v>246</v>
      </c>
      <c r="F121" s="169">
        <v>0</v>
      </c>
      <c r="G121" s="169">
        <v>0</v>
      </c>
      <c r="H121" s="169">
        <v>0</v>
      </c>
      <c r="I121" s="169">
        <v>1</v>
      </c>
      <c r="J121" s="169">
        <v>0</v>
      </c>
      <c r="K121" s="170">
        <v>0</v>
      </c>
      <c r="L121" s="170">
        <v>0</v>
      </c>
      <c r="M121" s="170">
        <v>0</v>
      </c>
      <c r="N121" s="170">
        <v>1.05</v>
      </c>
      <c r="O121" s="170">
        <v>0</v>
      </c>
      <c r="P121" s="169">
        <v>258.3</v>
      </c>
      <c r="Q121" s="169">
        <v>258.3</v>
      </c>
      <c r="R121" s="169">
        <v>0</v>
      </c>
      <c r="S121" s="169">
        <v>0</v>
      </c>
      <c r="T121" s="171">
        <v>258.3</v>
      </c>
      <c r="U121" s="172" t="s">
        <v>528</v>
      </c>
    </row>
    <row r="122" spans="1:21" outlineLevel="1">
      <c r="A122" s="167" t="s">
        <v>438</v>
      </c>
      <c r="B122" s="168" t="s">
        <v>527</v>
      </c>
      <c r="C122" s="168" t="s">
        <v>275</v>
      </c>
      <c r="D122" s="168" t="s">
        <v>430</v>
      </c>
      <c r="E122" s="169">
        <v>6096678</v>
      </c>
      <c r="F122" s="169">
        <v>4996182</v>
      </c>
      <c r="G122" s="169">
        <v>1574216.92</v>
      </c>
      <c r="H122" s="169">
        <v>1740912.05</v>
      </c>
      <c r="I122" s="169">
        <v>3671</v>
      </c>
      <c r="J122" s="169">
        <v>3418</v>
      </c>
      <c r="K122" s="170">
        <v>122.03</v>
      </c>
      <c r="L122" s="170">
        <v>90.42</v>
      </c>
      <c r="M122" s="170">
        <v>107.4</v>
      </c>
      <c r="N122" s="170">
        <v>1.04</v>
      </c>
      <c r="O122" s="170">
        <v>0</v>
      </c>
      <c r="P122" s="169">
        <v>6340545.1200000001</v>
      </c>
      <c r="Q122" s="169">
        <v>7914762.04</v>
      </c>
      <c r="R122" s="169">
        <v>0</v>
      </c>
      <c r="S122" s="169">
        <v>0</v>
      </c>
      <c r="T122" s="171">
        <v>7914762.04</v>
      </c>
      <c r="U122" s="172" t="s">
        <v>528</v>
      </c>
    </row>
    <row r="123" spans="1:21" outlineLevel="1">
      <c r="A123" s="167" t="s">
        <v>472</v>
      </c>
      <c r="B123" s="168" t="s">
        <v>530</v>
      </c>
      <c r="C123" s="168" t="s">
        <v>275</v>
      </c>
      <c r="D123" s="168" t="s">
        <v>474</v>
      </c>
      <c r="E123" s="169">
        <v>644112</v>
      </c>
      <c r="F123" s="169">
        <v>583436</v>
      </c>
      <c r="G123" s="169">
        <v>13034.54</v>
      </c>
      <c r="H123" s="169">
        <v>11725.09</v>
      </c>
      <c r="I123" s="169">
        <v>860</v>
      </c>
      <c r="J123" s="169">
        <v>891</v>
      </c>
      <c r="K123" s="170">
        <v>110.4</v>
      </c>
      <c r="L123" s="170">
        <v>111.17</v>
      </c>
      <c r="M123" s="170">
        <v>96.52</v>
      </c>
      <c r="N123" s="170">
        <v>1.02</v>
      </c>
      <c r="O123" s="170">
        <v>0</v>
      </c>
      <c r="P123" s="169">
        <v>656994.24</v>
      </c>
      <c r="Q123" s="169">
        <v>670028.78</v>
      </c>
      <c r="R123" s="169">
        <v>0</v>
      </c>
      <c r="S123" s="169">
        <v>0</v>
      </c>
      <c r="T123" s="171">
        <v>670028.78</v>
      </c>
      <c r="U123" s="172" t="s">
        <v>531</v>
      </c>
    </row>
    <row r="124" spans="1:21" outlineLevel="1">
      <c r="A124" s="167" t="s">
        <v>436</v>
      </c>
      <c r="B124" s="168" t="s">
        <v>530</v>
      </c>
      <c r="C124" s="168" t="s">
        <v>275</v>
      </c>
      <c r="D124" s="168" t="s">
        <v>430</v>
      </c>
      <c r="E124" s="169">
        <v>0</v>
      </c>
      <c r="F124" s="169">
        <v>234</v>
      </c>
      <c r="G124" s="169">
        <v>0</v>
      </c>
      <c r="H124" s="169">
        <v>0</v>
      </c>
      <c r="I124" s="169">
        <v>0</v>
      </c>
      <c r="J124" s="169">
        <v>1</v>
      </c>
      <c r="K124" s="170">
        <v>0</v>
      </c>
      <c r="L124" s="170">
        <v>0</v>
      </c>
      <c r="M124" s="170">
        <v>0</v>
      </c>
      <c r="N124" s="170">
        <v>1</v>
      </c>
      <c r="O124" s="170">
        <v>0</v>
      </c>
      <c r="P124" s="169">
        <v>0</v>
      </c>
      <c r="Q124" s="169">
        <v>0</v>
      </c>
      <c r="R124" s="169">
        <v>0</v>
      </c>
      <c r="S124" s="169">
        <v>0</v>
      </c>
      <c r="T124" s="171">
        <v>0</v>
      </c>
      <c r="U124" s="172" t="s">
        <v>531</v>
      </c>
    </row>
    <row r="125" spans="1:21" outlineLevel="1">
      <c r="A125" s="167" t="s">
        <v>453</v>
      </c>
      <c r="B125" s="168" t="s">
        <v>532</v>
      </c>
      <c r="C125" s="168" t="s">
        <v>275</v>
      </c>
      <c r="D125" s="168" t="s">
        <v>430</v>
      </c>
      <c r="E125" s="169">
        <v>2868373</v>
      </c>
      <c r="F125" s="169">
        <v>1661706</v>
      </c>
      <c r="G125" s="169">
        <v>29634.400000000001</v>
      </c>
      <c r="H125" s="169">
        <v>13222.72</v>
      </c>
      <c r="I125" s="169">
        <v>5402</v>
      </c>
      <c r="J125" s="169">
        <v>3422</v>
      </c>
      <c r="K125" s="170">
        <v>172.62</v>
      </c>
      <c r="L125" s="170">
        <v>224.12</v>
      </c>
      <c r="M125" s="170">
        <v>157.86000000000001</v>
      </c>
      <c r="N125" s="170">
        <v>1.06</v>
      </c>
      <c r="O125" s="170">
        <v>0</v>
      </c>
      <c r="P125" s="169">
        <v>3040475.38</v>
      </c>
      <c r="Q125" s="169">
        <v>3070109.78</v>
      </c>
      <c r="R125" s="169">
        <v>0</v>
      </c>
      <c r="S125" s="169">
        <v>0</v>
      </c>
      <c r="T125" s="171">
        <v>3070109.78</v>
      </c>
      <c r="U125" s="172" t="s">
        <v>533</v>
      </c>
    </row>
    <row r="126" spans="1:21" outlineLevel="1">
      <c r="A126" s="167" t="s">
        <v>435</v>
      </c>
      <c r="B126" s="168" t="s">
        <v>534</v>
      </c>
      <c r="C126" s="168" t="s">
        <v>275</v>
      </c>
      <c r="D126" s="168" t="s">
        <v>430</v>
      </c>
      <c r="E126" s="169">
        <v>1141000</v>
      </c>
      <c r="F126" s="169">
        <v>1053924</v>
      </c>
      <c r="G126" s="169">
        <v>222927.64</v>
      </c>
      <c r="H126" s="169">
        <v>199101.84</v>
      </c>
      <c r="I126" s="169">
        <v>449</v>
      </c>
      <c r="J126" s="169">
        <v>387</v>
      </c>
      <c r="K126" s="170">
        <v>108.26</v>
      </c>
      <c r="L126" s="170">
        <v>111.97</v>
      </c>
      <c r="M126" s="170">
        <v>116.02</v>
      </c>
      <c r="N126" s="170">
        <v>1.02</v>
      </c>
      <c r="O126" s="170">
        <v>0</v>
      </c>
      <c r="P126" s="169">
        <v>1163820</v>
      </c>
      <c r="Q126" s="169">
        <v>1386747.64</v>
      </c>
      <c r="R126" s="169">
        <v>0</v>
      </c>
      <c r="S126" s="169">
        <v>0</v>
      </c>
      <c r="T126" s="171">
        <v>1386747.64</v>
      </c>
      <c r="U126" s="172" t="s">
        <v>535</v>
      </c>
    </row>
    <row r="127" spans="1:21" outlineLevel="1">
      <c r="A127" s="167" t="s">
        <v>435</v>
      </c>
      <c r="B127" s="168" t="s">
        <v>396</v>
      </c>
      <c r="C127" s="168" t="s">
        <v>275</v>
      </c>
      <c r="D127" s="168" t="s">
        <v>430</v>
      </c>
      <c r="E127" s="169">
        <v>595830</v>
      </c>
      <c r="F127" s="169">
        <v>395925</v>
      </c>
      <c r="G127" s="169">
        <v>234.77</v>
      </c>
      <c r="H127" s="169">
        <v>260.62</v>
      </c>
      <c r="I127" s="169">
        <v>8376</v>
      </c>
      <c r="J127" s="169">
        <v>2740</v>
      </c>
      <c r="K127" s="170">
        <v>150.49</v>
      </c>
      <c r="L127" s="170">
        <v>90.08</v>
      </c>
      <c r="M127" s="170">
        <v>305.69</v>
      </c>
      <c r="N127" s="170">
        <v>1.02</v>
      </c>
      <c r="O127" s="170">
        <v>0</v>
      </c>
      <c r="P127" s="169">
        <v>607746.6</v>
      </c>
      <c r="Q127" s="169">
        <v>607981.37</v>
      </c>
      <c r="R127" s="169">
        <v>0</v>
      </c>
      <c r="S127" s="169">
        <v>0</v>
      </c>
      <c r="T127" s="171">
        <v>607981.37</v>
      </c>
      <c r="U127" s="172" t="s">
        <v>397</v>
      </c>
    </row>
    <row r="128" spans="1:21" outlineLevel="1">
      <c r="A128" s="167" t="s">
        <v>435</v>
      </c>
      <c r="B128" s="168" t="s">
        <v>536</v>
      </c>
      <c r="C128" s="168" t="s">
        <v>275</v>
      </c>
      <c r="D128" s="168" t="s">
        <v>430</v>
      </c>
      <c r="E128" s="169">
        <v>115309</v>
      </c>
      <c r="F128" s="169">
        <v>49546</v>
      </c>
      <c r="G128" s="169">
        <v>35649.629999999997</v>
      </c>
      <c r="H128" s="169">
        <v>32765.759999999998</v>
      </c>
      <c r="I128" s="169">
        <v>110</v>
      </c>
      <c r="J128" s="169">
        <v>72</v>
      </c>
      <c r="K128" s="170">
        <v>232.73</v>
      </c>
      <c r="L128" s="170">
        <v>108.8</v>
      </c>
      <c r="M128" s="170">
        <v>152.78</v>
      </c>
      <c r="N128" s="170">
        <v>1.02</v>
      </c>
      <c r="O128" s="170">
        <v>0</v>
      </c>
      <c r="P128" s="169">
        <v>117615.18</v>
      </c>
      <c r="Q128" s="169">
        <v>153264.81</v>
      </c>
      <c r="R128" s="169">
        <v>0</v>
      </c>
      <c r="S128" s="169">
        <v>0</v>
      </c>
      <c r="T128" s="171">
        <v>153264.81</v>
      </c>
      <c r="U128" s="172" t="s">
        <v>537</v>
      </c>
    </row>
    <row r="129" spans="1:21" outlineLevel="1">
      <c r="A129" s="167" t="s">
        <v>435</v>
      </c>
      <c r="B129" s="168" t="s">
        <v>538</v>
      </c>
      <c r="C129" s="168" t="s">
        <v>275</v>
      </c>
      <c r="D129" s="168" t="s">
        <v>430</v>
      </c>
      <c r="E129" s="169">
        <v>5668</v>
      </c>
      <c r="F129" s="169">
        <v>4472</v>
      </c>
      <c r="G129" s="169">
        <v>0</v>
      </c>
      <c r="H129" s="169">
        <v>0</v>
      </c>
      <c r="I129" s="169">
        <v>74</v>
      </c>
      <c r="J129" s="169">
        <v>56</v>
      </c>
      <c r="K129" s="170">
        <v>126.74</v>
      </c>
      <c r="L129" s="170">
        <v>0</v>
      </c>
      <c r="M129" s="170">
        <v>132.13999999999999</v>
      </c>
      <c r="N129" s="170">
        <v>1.02</v>
      </c>
      <c r="O129" s="170">
        <v>0</v>
      </c>
      <c r="P129" s="169">
        <v>5781.36</v>
      </c>
      <c r="Q129" s="169">
        <v>5781.36</v>
      </c>
      <c r="R129" s="169">
        <v>0</v>
      </c>
      <c r="S129" s="169">
        <v>0</v>
      </c>
      <c r="T129" s="171">
        <v>5781.36</v>
      </c>
      <c r="U129" s="172" t="s">
        <v>539</v>
      </c>
    </row>
    <row r="130" spans="1:21" outlineLevel="1">
      <c r="A130" s="167" t="s">
        <v>540</v>
      </c>
      <c r="B130" s="168" t="s">
        <v>541</v>
      </c>
      <c r="C130" s="168" t="s">
        <v>275</v>
      </c>
      <c r="D130" s="168" t="s">
        <v>433</v>
      </c>
      <c r="E130" s="169">
        <v>3772291</v>
      </c>
      <c r="F130" s="169">
        <v>3293046</v>
      </c>
      <c r="G130" s="169">
        <v>0</v>
      </c>
      <c r="H130" s="169">
        <v>0</v>
      </c>
      <c r="I130" s="169">
        <v>461</v>
      </c>
      <c r="J130" s="169">
        <v>373</v>
      </c>
      <c r="K130" s="170">
        <v>114.55</v>
      </c>
      <c r="L130" s="170">
        <v>0</v>
      </c>
      <c r="M130" s="170">
        <v>123.59</v>
      </c>
      <c r="N130" s="170">
        <v>1.05</v>
      </c>
      <c r="O130" s="170">
        <v>0</v>
      </c>
      <c r="P130" s="169">
        <v>3960905.55</v>
      </c>
      <c r="Q130" s="169">
        <v>3960905.55</v>
      </c>
      <c r="R130" s="169">
        <v>0</v>
      </c>
      <c r="S130" s="169">
        <v>0</v>
      </c>
      <c r="T130" s="171">
        <v>3960905.55</v>
      </c>
      <c r="U130" s="172" t="s">
        <v>542</v>
      </c>
    </row>
    <row r="131" spans="1:21" outlineLevel="1">
      <c r="A131" s="167" t="s">
        <v>479</v>
      </c>
      <c r="B131" s="168" t="s">
        <v>541</v>
      </c>
      <c r="C131" s="168" t="s">
        <v>275</v>
      </c>
      <c r="D131" s="168" t="s">
        <v>433</v>
      </c>
      <c r="E131" s="169">
        <v>0</v>
      </c>
      <c r="F131" s="169">
        <v>1408</v>
      </c>
      <c r="G131" s="169">
        <v>0</v>
      </c>
      <c r="H131" s="169">
        <v>0</v>
      </c>
      <c r="I131" s="169">
        <v>0</v>
      </c>
      <c r="J131" s="169">
        <v>1</v>
      </c>
      <c r="K131" s="170">
        <v>0</v>
      </c>
      <c r="L131" s="170">
        <v>0</v>
      </c>
      <c r="M131" s="170">
        <v>0</v>
      </c>
      <c r="N131" s="170">
        <v>1</v>
      </c>
      <c r="O131" s="170">
        <v>0</v>
      </c>
      <c r="P131" s="169">
        <v>0</v>
      </c>
      <c r="Q131" s="169">
        <v>0</v>
      </c>
      <c r="R131" s="169">
        <v>0</v>
      </c>
      <c r="S131" s="169">
        <v>0</v>
      </c>
      <c r="T131" s="171">
        <v>0</v>
      </c>
      <c r="U131" s="172" t="s">
        <v>542</v>
      </c>
    </row>
    <row r="132" spans="1:21" outlineLevel="1">
      <c r="A132" s="167" t="s">
        <v>543</v>
      </c>
      <c r="B132" s="168" t="s">
        <v>541</v>
      </c>
      <c r="C132" s="168" t="s">
        <v>275</v>
      </c>
      <c r="D132" s="168" t="s">
        <v>433</v>
      </c>
      <c r="E132" s="169">
        <v>251526</v>
      </c>
      <c r="F132" s="169">
        <v>290048</v>
      </c>
      <c r="G132" s="169">
        <v>0</v>
      </c>
      <c r="H132" s="169">
        <v>0</v>
      </c>
      <c r="I132" s="169">
        <v>62</v>
      </c>
      <c r="J132" s="169">
        <v>69</v>
      </c>
      <c r="K132" s="170">
        <v>86.72</v>
      </c>
      <c r="L132" s="170">
        <v>0</v>
      </c>
      <c r="M132" s="170">
        <v>89.86</v>
      </c>
      <c r="N132" s="170">
        <v>1</v>
      </c>
      <c r="O132" s="170">
        <v>0</v>
      </c>
      <c r="P132" s="169">
        <v>251526</v>
      </c>
      <c r="Q132" s="169">
        <v>251526</v>
      </c>
      <c r="R132" s="169">
        <v>0</v>
      </c>
      <c r="S132" s="169">
        <v>0</v>
      </c>
      <c r="T132" s="171">
        <v>251526</v>
      </c>
      <c r="U132" s="172" t="s">
        <v>542</v>
      </c>
    </row>
    <row r="133" spans="1:21" outlineLevel="1">
      <c r="A133" s="167" t="s">
        <v>435</v>
      </c>
      <c r="B133" s="168" t="s">
        <v>544</v>
      </c>
      <c r="C133" s="168" t="s">
        <v>275</v>
      </c>
      <c r="D133" s="168" t="s">
        <v>430</v>
      </c>
      <c r="E133" s="169">
        <v>931025</v>
      </c>
      <c r="F133" s="169">
        <v>525922</v>
      </c>
      <c r="G133" s="169">
        <v>0</v>
      </c>
      <c r="H133" s="169">
        <v>0</v>
      </c>
      <c r="I133" s="169">
        <v>171</v>
      </c>
      <c r="J133" s="169">
        <v>122</v>
      </c>
      <c r="K133" s="170">
        <v>177.03</v>
      </c>
      <c r="L133" s="170">
        <v>0</v>
      </c>
      <c r="M133" s="170">
        <v>140.16</v>
      </c>
      <c r="N133" s="170">
        <v>1.02</v>
      </c>
      <c r="O133" s="170">
        <v>0</v>
      </c>
      <c r="P133" s="169">
        <v>949645.5</v>
      </c>
      <c r="Q133" s="169">
        <v>949645.5</v>
      </c>
      <c r="R133" s="169">
        <v>0</v>
      </c>
      <c r="S133" s="169">
        <v>0</v>
      </c>
      <c r="T133" s="171">
        <v>949645.5</v>
      </c>
      <c r="U133" s="172" t="s">
        <v>545</v>
      </c>
    </row>
    <row r="134" spans="1:21" outlineLevel="1">
      <c r="A134" s="167" t="s">
        <v>546</v>
      </c>
      <c r="B134" s="168" t="s">
        <v>547</v>
      </c>
      <c r="C134" s="168" t="s">
        <v>275</v>
      </c>
      <c r="D134" s="168" t="s">
        <v>433</v>
      </c>
      <c r="E134" s="169">
        <v>178136</v>
      </c>
      <c r="F134" s="169">
        <v>0</v>
      </c>
      <c r="G134" s="169">
        <v>0</v>
      </c>
      <c r="H134" s="169">
        <v>0</v>
      </c>
      <c r="I134" s="169">
        <v>53</v>
      </c>
      <c r="J134" s="169">
        <v>0</v>
      </c>
      <c r="K134" s="170">
        <v>0</v>
      </c>
      <c r="L134" s="170">
        <v>0</v>
      </c>
      <c r="M134" s="170">
        <v>0</v>
      </c>
      <c r="N134" s="170">
        <v>1.02</v>
      </c>
      <c r="O134" s="170">
        <v>0</v>
      </c>
      <c r="P134" s="169">
        <v>181698.72</v>
      </c>
      <c r="Q134" s="169">
        <v>181698.72</v>
      </c>
      <c r="R134" s="169">
        <v>0</v>
      </c>
      <c r="S134" s="169">
        <v>0</v>
      </c>
      <c r="T134" s="171">
        <v>181698.72</v>
      </c>
      <c r="U134" s="172" t="s">
        <v>548</v>
      </c>
    </row>
    <row r="135" spans="1:21" outlineLevel="1">
      <c r="A135" s="167" t="s">
        <v>549</v>
      </c>
      <c r="B135" s="168" t="s">
        <v>550</v>
      </c>
      <c r="C135" s="168" t="s">
        <v>275</v>
      </c>
      <c r="D135" s="168" t="s">
        <v>433</v>
      </c>
      <c r="E135" s="169">
        <v>219118</v>
      </c>
      <c r="F135" s="169">
        <v>215828</v>
      </c>
      <c r="G135" s="169">
        <v>0</v>
      </c>
      <c r="H135" s="169">
        <v>0</v>
      </c>
      <c r="I135" s="169">
        <v>46</v>
      </c>
      <c r="J135" s="169">
        <v>39</v>
      </c>
      <c r="K135" s="170">
        <v>101.52</v>
      </c>
      <c r="L135" s="170">
        <v>0</v>
      </c>
      <c r="M135" s="170">
        <v>117.95</v>
      </c>
      <c r="N135" s="170">
        <v>1.02</v>
      </c>
      <c r="O135" s="170">
        <v>0</v>
      </c>
      <c r="P135" s="169">
        <v>223500.36</v>
      </c>
      <c r="Q135" s="169">
        <v>223500.36</v>
      </c>
      <c r="R135" s="169">
        <v>0</v>
      </c>
      <c r="S135" s="169">
        <v>0</v>
      </c>
      <c r="T135" s="171">
        <v>223500.36</v>
      </c>
      <c r="U135" s="172" t="s">
        <v>551</v>
      </c>
    </row>
    <row r="136" spans="1:21" outlineLevel="1">
      <c r="A136" s="167" t="s">
        <v>435</v>
      </c>
      <c r="B136" s="168" t="s">
        <v>552</v>
      </c>
      <c r="C136" s="168" t="s">
        <v>275</v>
      </c>
      <c r="D136" s="168" t="s">
        <v>430</v>
      </c>
      <c r="E136" s="169">
        <v>0</v>
      </c>
      <c r="F136" s="169">
        <v>0</v>
      </c>
      <c r="G136" s="169">
        <v>0</v>
      </c>
      <c r="H136" s="169">
        <v>0</v>
      </c>
      <c r="I136" s="169">
        <v>39</v>
      </c>
      <c r="J136" s="169">
        <v>23</v>
      </c>
      <c r="K136" s="170">
        <v>0</v>
      </c>
      <c r="L136" s="170">
        <v>0</v>
      </c>
      <c r="M136" s="170">
        <v>169.57</v>
      </c>
      <c r="N136" s="170">
        <v>1.02</v>
      </c>
      <c r="O136" s="170">
        <v>0</v>
      </c>
      <c r="P136" s="169">
        <v>0</v>
      </c>
      <c r="Q136" s="169">
        <v>0</v>
      </c>
      <c r="R136" s="169">
        <v>0</v>
      </c>
      <c r="S136" s="169">
        <v>0</v>
      </c>
      <c r="T136" s="171">
        <v>0</v>
      </c>
      <c r="U136" s="172" t="s">
        <v>553</v>
      </c>
    </row>
    <row r="137" spans="1:21">
      <c r="A137" s="173" t="s">
        <v>554</v>
      </c>
      <c r="B137" s="174"/>
      <c r="C137" s="174"/>
      <c r="D137" s="174"/>
      <c r="E137" s="175">
        <v>300440512</v>
      </c>
      <c r="F137" s="175">
        <v>250926175</v>
      </c>
      <c r="G137" s="175">
        <v>122760286.42</v>
      </c>
      <c r="H137" s="175">
        <v>99101344.379999995</v>
      </c>
      <c r="I137" s="174"/>
      <c r="J137" s="174"/>
      <c r="K137" s="176"/>
      <c r="L137" s="176"/>
      <c r="M137" s="176"/>
      <c r="N137" s="176"/>
      <c r="O137" s="176"/>
      <c r="P137" s="175">
        <v>301664985.55000001</v>
      </c>
      <c r="Q137" s="175">
        <v>424425271.97000003</v>
      </c>
      <c r="R137" s="175">
        <v>0</v>
      </c>
      <c r="S137" s="175">
        <v>0</v>
      </c>
      <c r="T137" s="175">
        <v>424425271.97000003</v>
      </c>
      <c r="U137" s="169"/>
    </row>
    <row r="138" spans="1:21" outlineLevel="1">
      <c r="A138" s="167" t="s">
        <v>555</v>
      </c>
      <c r="B138" s="168" t="s">
        <v>556</v>
      </c>
      <c r="C138" s="168" t="s">
        <v>275</v>
      </c>
      <c r="D138" s="168" t="s">
        <v>557</v>
      </c>
      <c r="E138" s="169">
        <v>4006937</v>
      </c>
      <c r="F138" s="169">
        <v>3849589</v>
      </c>
      <c r="G138" s="169">
        <v>45021.29</v>
      </c>
      <c r="H138" s="169">
        <v>59565.5</v>
      </c>
      <c r="I138" s="169">
        <v>2411</v>
      </c>
      <c r="J138" s="169">
        <v>2606</v>
      </c>
      <c r="K138" s="170">
        <v>104.09</v>
      </c>
      <c r="L138" s="170">
        <v>75.58</v>
      </c>
      <c r="M138" s="170">
        <v>92.52</v>
      </c>
      <c r="N138" s="170">
        <v>1.1000000000000001</v>
      </c>
      <c r="O138" s="170">
        <v>0</v>
      </c>
      <c r="P138" s="169">
        <v>4407630.7</v>
      </c>
      <c r="Q138" s="169">
        <v>4452651.99</v>
      </c>
      <c r="R138" s="169">
        <v>0</v>
      </c>
      <c r="S138" s="169">
        <v>0</v>
      </c>
      <c r="T138" s="171">
        <v>4452651.99</v>
      </c>
      <c r="U138" s="172" t="s">
        <v>558</v>
      </c>
    </row>
    <row r="139" spans="1:21" outlineLevel="1">
      <c r="A139" s="167" t="s">
        <v>559</v>
      </c>
      <c r="B139" s="168" t="s">
        <v>556</v>
      </c>
      <c r="C139" s="168" t="s">
        <v>275</v>
      </c>
      <c r="D139" s="168" t="s">
        <v>557</v>
      </c>
      <c r="E139" s="169">
        <v>1237782</v>
      </c>
      <c r="F139" s="169">
        <v>1230981</v>
      </c>
      <c r="G139" s="169">
        <v>0</v>
      </c>
      <c r="H139" s="169">
        <v>0</v>
      </c>
      <c r="I139" s="169">
        <v>546</v>
      </c>
      <c r="J139" s="169">
        <v>542</v>
      </c>
      <c r="K139" s="170">
        <v>100.55</v>
      </c>
      <c r="L139" s="170">
        <v>0</v>
      </c>
      <c r="M139" s="170">
        <v>100.74</v>
      </c>
      <c r="N139" s="170">
        <v>1</v>
      </c>
      <c r="O139" s="170">
        <v>0</v>
      </c>
      <c r="P139" s="169">
        <v>1237782</v>
      </c>
      <c r="Q139" s="169">
        <v>1237782</v>
      </c>
      <c r="R139" s="169">
        <v>0</v>
      </c>
      <c r="S139" s="169">
        <v>0</v>
      </c>
      <c r="T139" s="171">
        <v>1237782</v>
      </c>
      <c r="U139" s="172" t="s">
        <v>558</v>
      </c>
    </row>
    <row r="140" spans="1:21">
      <c r="A140" s="173" t="s">
        <v>560</v>
      </c>
      <c r="B140" s="174"/>
      <c r="C140" s="174"/>
      <c r="D140" s="174"/>
      <c r="E140" s="175">
        <v>5244719</v>
      </c>
      <c r="F140" s="175">
        <v>5080570</v>
      </c>
      <c r="G140" s="175">
        <v>45021.29</v>
      </c>
      <c r="H140" s="175">
        <v>59565.5</v>
      </c>
      <c r="I140" s="174"/>
      <c r="J140" s="174"/>
      <c r="K140" s="176"/>
      <c r="L140" s="176"/>
      <c r="M140" s="176"/>
      <c r="N140" s="176"/>
      <c r="O140" s="176"/>
      <c r="P140" s="175">
        <v>5645412.7000000002</v>
      </c>
      <c r="Q140" s="175">
        <v>5690433.9900000002</v>
      </c>
      <c r="R140" s="175">
        <v>0</v>
      </c>
      <c r="S140" s="175">
        <v>0</v>
      </c>
      <c r="T140" s="175">
        <v>5690433.9900000002</v>
      </c>
      <c r="U140" s="169"/>
    </row>
    <row r="141" spans="1:21" outlineLevel="1">
      <c r="A141" s="167" t="s">
        <v>561</v>
      </c>
      <c r="B141" s="168" t="s">
        <v>562</v>
      </c>
      <c r="C141" s="168" t="s">
        <v>275</v>
      </c>
      <c r="D141" s="168" t="s">
        <v>563</v>
      </c>
      <c r="E141" s="169">
        <v>8249518</v>
      </c>
      <c r="F141" s="169">
        <v>6680574</v>
      </c>
      <c r="G141" s="169">
        <v>0</v>
      </c>
      <c r="H141" s="169">
        <v>0</v>
      </c>
      <c r="I141" s="169">
        <v>1303</v>
      </c>
      <c r="J141" s="169">
        <v>1173</v>
      </c>
      <c r="K141" s="170">
        <v>123.49</v>
      </c>
      <c r="L141" s="170">
        <v>0</v>
      </c>
      <c r="M141" s="170">
        <v>111.08</v>
      </c>
      <c r="N141" s="170">
        <v>0.86</v>
      </c>
      <c r="O141" s="170">
        <v>0</v>
      </c>
      <c r="P141" s="169">
        <v>7094585.4800000004</v>
      </c>
      <c r="Q141" s="169">
        <v>7094585.4800000004</v>
      </c>
      <c r="R141" s="169">
        <v>0</v>
      </c>
      <c r="S141" s="169">
        <v>0</v>
      </c>
      <c r="T141" s="171">
        <v>7094585.4800000004</v>
      </c>
      <c r="U141" s="172" t="s">
        <v>564</v>
      </c>
    </row>
    <row r="142" spans="1:21" outlineLevel="1">
      <c r="A142" s="167" t="s">
        <v>565</v>
      </c>
      <c r="B142" s="168" t="s">
        <v>562</v>
      </c>
      <c r="C142" s="168" t="s">
        <v>275</v>
      </c>
      <c r="D142" s="168" t="s">
        <v>563</v>
      </c>
      <c r="E142" s="169">
        <v>52314</v>
      </c>
      <c r="F142" s="169">
        <v>44439</v>
      </c>
      <c r="G142" s="169">
        <v>0</v>
      </c>
      <c r="H142" s="169">
        <v>0</v>
      </c>
      <c r="I142" s="169">
        <v>1293</v>
      </c>
      <c r="J142" s="169">
        <v>1157</v>
      </c>
      <c r="K142" s="170">
        <v>117.72</v>
      </c>
      <c r="L142" s="170">
        <v>0</v>
      </c>
      <c r="M142" s="170">
        <v>111.75</v>
      </c>
      <c r="N142" s="170">
        <v>1.2</v>
      </c>
      <c r="O142" s="170">
        <v>0</v>
      </c>
      <c r="P142" s="169">
        <v>62776.800000000003</v>
      </c>
      <c r="Q142" s="169">
        <v>62776.800000000003</v>
      </c>
      <c r="R142" s="169">
        <v>0</v>
      </c>
      <c r="S142" s="169">
        <v>0</v>
      </c>
      <c r="T142" s="171">
        <v>62776.800000000003</v>
      </c>
      <c r="U142" s="172" t="s">
        <v>564</v>
      </c>
    </row>
    <row r="143" spans="1:21" outlineLevel="1">
      <c r="A143" s="167" t="s">
        <v>566</v>
      </c>
      <c r="B143" s="168" t="s">
        <v>421</v>
      </c>
      <c r="C143" s="168" t="s">
        <v>275</v>
      </c>
      <c r="D143" s="168" t="s">
        <v>563</v>
      </c>
      <c r="E143" s="169">
        <v>88174498</v>
      </c>
      <c r="F143" s="169">
        <v>76106197</v>
      </c>
      <c r="G143" s="169">
        <v>0</v>
      </c>
      <c r="H143" s="169">
        <v>0</v>
      </c>
      <c r="I143" s="169">
        <v>23814</v>
      </c>
      <c r="J143" s="169">
        <v>21818</v>
      </c>
      <c r="K143" s="170">
        <v>115.86</v>
      </c>
      <c r="L143" s="170">
        <v>0</v>
      </c>
      <c r="M143" s="170">
        <v>109.15</v>
      </c>
      <c r="N143" s="170">
        <v>0.86</v>
      </c>
      <c r="O143" s="170">
        <v>0</v>
      </c>
      <c r="P143" s="169">
        <v>75830068.280000001</v>
      </c>
      <c r="Q143" s="169">
        <v>75830068.280000001</v>
      </c>
      <c r="R143" s="169">
        <v>0</v>
      </c>
      <c r="S143" s="169">
        <v>0</v>
      </c>
      <c r="T143" s="171">
        <v>75830068.280000001</v>
      </c>
      <c r="U143" s="172" t="s">
        <v>423</v>
      </c>
    </row>
    <row r="144" spans="1:21" outlineLevel="1">
      <c r="A144" s="167" t="s">
        <v>567</v>
      </c>
      <c r="B144" s="168" t="s">
        <v>421</v>
      </c>
      <c r="C144" s="168" t="s">
        <v>275</v>
      </c>
      <c r="D144" s="168" t="s">
        <v>422</v>
      </c>
      <c r="E144" s="169">
        <v>9546</v>
      </c>
      <c r="F144" s="169">
        <v>6549</v>
      </c>
      <c r="G144" s="169">
        <v>0</v>
      </c>
      <c r="H144" s="169">
        <v>0</v>
      </c>
      <c r="I144" s="169">
        <v>70</v>
      </c>
      <c r="J144" s="169">
        <v>43</v>
      </c>
      <c r="K144" s="170">
        <v>145.76</v>
      </c>
      <c r="L144" s="170">
        <v>0</v>
      </c>
      <c r="M144" s="170">
        <v>162.79</v>
      </c>
      <c r="N144" s="170">
        <v>1.27</v>
      </c>
      <c r="O144" s="170">
        <v>0</v>
      </c>
      <c r="P144" s="169">
        <v>12123.42</v>
      </c>
      <c r="Q144" s="169">
        <v>12123.42</v>
      </c>
      <c r="R144" s="169">
        <v>0</v>
      </c>
      <c r="S144" s="169">
        <v>0</v>
      </c>
      <c r="T144" s="171">
        <v>12123.42</v>
      </c>
      <c r="U144" s="172" t="s">
        <v>423</v>
      </c>
    </row>
    <row r="145" spans="1:21" outlineLevel="1">
      <c r="A145" s="167" t="s">
        <v>565</v>
      </c>
      <c r="B145" s="168" t="s">
        <v>421</v>
      </c>
      <c r="C145" s="168" t="s">
        <v>275</v>
      </c>
      <c r="D145" s="168" t="s">
        <v>563</v>
      </c>
      <c r="E145" s="169">
        <v>1597581</v>
      </c>
      <c r="F145" s="169">
        <v>1453722</v>
      </c>
      <c r="G145" s="169">
        <v>0</v>
      </c>
      <c r="H145" s="169">
        <v>0</v>
      </c>
      <c r="I145" s="169">
        <v>22442</v>
      </c>
      <c r="J145" s="169">
        <v>20823</v>
      </c>
      <c r="K145" s="170">
        <v>109.9</v>
      </c>
      <c r="L145" s="170">
        <v>0</v>
      </c>
      <c r="M145" s="170">
        <v>107.78</v>
      </c>
      <c r="N145" s="170">
        <v>1.2</v>
      </c>
      <c r="O145" s="170">
        <v>0</v>
      </c>
      <c r="P145" s="169">
        <v>1917097.2</v>
      </c>
      <c r="Q145" s="169">
        <v>1917097.2</v>
      </c>
      <c r="R145" s="169">
        <v>0</v>
      </c>
      <c r="S145" s="169">
        <v>0</v>
      </c>
      <c r="T145" s="171">
        <v>1917097.2</v>
      </c>
      <c r="U145" s="172" t="s">
        <v>423</v>
      </c>
    </row>
    <row r="146" spans="1:21" ht="30" outlineLevel="1">
      <c r="A146" s="167" t="s">
        <v>568</v>
      </c>
      <c r="B146" s="168" t="s">
        <v>421</v>
      </c>
      <c r="C146" s="168" t="s">
        <v>275</v>
      </c>
      <c r="D146" s="168" t="s">
        <v>563</v>
      </c>
      <c r="E146" s="169">
        <v>64168</v>
      </c>
      <c r="F146" s="169">
        <v>0</v>
      </c>
      <c r="G146" s="169">
        <v>0</v>
      </c>
      <c r="H146" s="169">
        <v>0</v>
      </c>
      <c r="I146" s="169">
        <v>104</v>
      </c>
      <c r="J146" s="169">
        <v>0</v>
      </c>
      <c r="K146" s="170">
        <v>0</v>
      </c>
      <c r="L146" s="170">
        <v>0</v>
      </c>
      <c r="M146" s="170">
        <v>0</v>
      </c>
      <c r="N146" s="170">
        <v>1.02</v>
      </c>
      <c r="O146" s="170">
        <v>0</v>
      </c>
      <c r="P146" s="169">
        <v>65451.360000000001</v>
      </c>
      <c r="Q146" s="169">
        <v>65451.360000000001</v>
      </c>
      <c r="R146" s="169">
        <v>0</v>
      </c>
      <c r="S146" s="169">
        <v>0</v>
      </c>
      <c r="T146" s="171">
        <v>65451.360000000001</v>
      </c>
      <c r="U146" s="172" t="s">
        <v>423</v>
      </c>
    </row>
    <row r="147" spans="1:21" ht="30" outlineLevel="1">
      <c r="A147" s="167" t="s">
        <v>569</v>
      </c>
      <c r="B147" s="168" t="s">
        <v>421</v>
      </c>
      <c r="C147" s="168" t="s">
        <v>275</v>
      </c>
      <c r="D147" s="168" t="s">
        <v>563</v>
      </c>
      <c r="E147" s="169">
        <v>127720</v>
      </c>
      <c r="F147" s="169">
        <v>125454</v>
      </c>
      <c r="G147" s="169">
        <v>0</v>
      </c>
      <c r="H147" s="169">
        <v>0</v>
      </c>
      <c r="I147" s="169">
        <v>2126</v>
      </c>
      <c r="J147" s="169">
        <v>2079</v>
      </c>
      <c r="K147" s="170">
        <v>101.81</v>
      </c>
      <c r="L147" s="170">
        <v>0</v>
      </c>
      <c r="M147" s="170">
        <v>102.26</v>
      </c>
      <c r="N147" s="170">
        <v>0.98</v>
      </c>
      <c r="O147" s="170">
        <v>0</v>
      </c>
      <c r="P147" s="169">
        <v>125165.6</v>
      </c>
      <c r="Q147" s="169">
        <v>125165.6</v>
      </c>
      <c r="R147" s="169">
        <v>0</v>
      </c>
      <c r="S147" s="169">
        <v>0</v>
      </c>
      <c r="T147" s="171">
        <v>125165.6</v>
      </c>
      <c r="U147" s="172" t="s">
        <v>423</v>
      </c>
    </row>
    <row r="148" spans="1:21" outlineLevel="1">
      <c r="A148" s="167" t="s">
        <v>570</v>
      </c>
      <c r="B148" s="168" t="s">
        <v>421</v>
      </c>
      <c r="C148" s="168" t="s">
        <v>275</v>
      </c>
      <c r="D148" s="168" t="s">
        <v>422</v>
      </c>
      <c r="E148" s="169">
        <v>2584</v>
      </c>
      <c r="F148" s="169">
        <v>0</v>
      </c>
      <c r="G148" s="169">
        <v>0</v>
      </c>
      <c r="H148" s="169">
        <v>0</v>
      </c>
      <c r="I148" s="169">
        <v>7</v>
      </c>
      <c r="J148" s="169">
        <v>0</v>
      </c>
      <c r="K148" s="170">
        <v>0</v>
      </c>
      <c r="L148" s="170">
        <v>0</v>
      </c>
      <c r="M148" s="170">
        <v>0</v>
      </c>
      <c r="N148" s="170">
        <v>1</v>
      </c>
      <c r="O148" s="170">
        <v>0</v>
      </c>
      <c r="P148" s="169">
        <v>2584</v>
      </c>
      <c r="Q148" s="169">
        <v>2584</v>
      </c>
      <c r="R148" s="169">
        <v>0</v>
      </c>
      <c r="S148" s="169">
        <v>0</v>
      </c>
      <c r="T148" s="171">
        <v>2584</v>
      </c>
      <c r="U148" s="172" t="s">
        <v>423</v>
      </c>
    </row>
    <row r="149" spans="1:21" outlineLevel="1">
      <c r="A149" s="167" t="s">
        <v>571</v>
      </c>
      <c r="B149" s="168" t="s">
        <v>399</v>
      </c>
      <c r="C149" s="168" t="s">
        <v>275</v>
      </c>
      <c r="D149" s="168" t="s">
        <v>563</v>
      </c>
      <c r="E149" s="169">
        <v>28470351</v>
      </c>
      <c r="F149" s="169">
        <v>21586572</v>
      </c>
      <c r="G149" s="169">
        <v>0</v>
      </c>
      <c r="H149" s="169">
        <v>0</v>
      </c>
      <c r="I149" s="169">
        <v>6925</v>
      </c>
      <c r="J149" s="169">
        <v>6637</v>
      </c>
      <c r="K149" s="170">
        <v>131.88999999999999</v>
      </c>
      <c r="L149" s="170">
        <v>0</v>
      </c>
      <c r="M149" s="170">
        <v>104.34</v>
      </c>
      <c r="N149" s="170">
        <v>0.98</v>
      </c>
      <c r="O149" s="170">
        <v>0</v>
      </c>
      <c r="P149" s="169">
        <v>27900943.98</v>
      </c>
      <c r="Q149" s="169">
        <v>27900943.98</v>
      </c>
      <c r="R149" s="169">
        <v>0</v>
      </c>
      <c r="S149" s="169">
        <v>0</v>
      </c>
      <c r="T149" s="171">
        <v>27900943.98</v>
      </c>
      <c r="U149" s="172" t="s">
        <v>400</v>
      </c>
    </row>
    <row r="150" spans="1:21" outlineLevel="1">
      <c r="A150" s="167" t="s">
        <v>565</v>
      </c>
      <c r="B150" s="168" t="s">
        <v>399</v>
      </c>
      <c r="C150" s="168" t="s">
        <v>275</v>
      </c>
      <c r="D150" s="168" t="s">
        <v>563</v>
      </c>
      <c r="E150" s="169">
        <v>158361</v>
      </c>
      <c r="F150" s="169">
        <v>160167</v>
      </c>
      <c r="G150" s="169">
        <v>0</v>
      </c>
      <c r="H150" s="169">
        <v>0</v>
      </c>
      <c r="I150" s="169">
        <v>2253</v>
      </c>
      <c r="J150" s="169">
        <v>2217</v>
      </c>
      <c r="K150" s="170">
        <v>98.87</v>
      </c>
      <c r="L150" s="170">
        <v>0</v>
      </c>
      <c r="M150" s="170">
        <v>101.62</v>
      </c>
      <c r="N150" s="170">
        <v>1.2</v>
      </c>
      <c r="O150" s="170">
        <v>0</v>
      </c>
      <c r="P150" s="169">
        <v>190033.2</v>
      </c>
      <c r="Q150" s="169">
        <v>190033.2</v>
      </c>
      <c r="R150" s="169">
        <v>0</v>
      </c>
      <c r="S150" s="169">
        <v>0</v>
      </c>
      <c r="T150" s="171">
        <v>190033.2</v>
      </c>
      <c r="U150" s="172" t="s">
        <v>400</v>
      </c>
    </row>
    <row r="151" spans="1:21" outlineLevel="1">
      <c r="A151" s="167" t="s">
        <v>572</v>
      </c>
      <c r="B151" s="168" t="s">
        <v>399</v>
      </c>
      <c r="C151" s="168" t="s">
        <v>275</v>
      </c>
      <c r="D151" s="168" t="s">
        <v>422</v>
      </c>
      <c r="E151" s="169">
        <v>127140</v>
      </c>
      <c r="F151" s="169">
        <v>10106652</v>
      </c>
      <c r="G151" s="169">
        <v>0</v>
      </c>
      <c r="H151" s="169">
        <v>0</v>
      </c>
      <c r="I151" s="169">
        <v>162</v>
      </c>
      <c r="J151" s="169">
        <v>12954</v>
      </c>
      <c r="K151" s="170">
        <v>1.26</v>
      </c>
      <c r="L151" s="170">
        <v>0</v>
      </c>
      <c r="M151" s="170">
        <v>1.25</v>
      </c>
      <c r="N151" s="170">
        <v>1.1100000000000001</v>
      </c>
      <c r="O151" s="170">
        <v>0</v>
      </c>
      <c r="P151" s="169">
        <v>141125.4</v>
      </c>
      <c r="Q151" s="169">
        <v>141125.4</v>
      </c>
      <c r="R151" s="169">
        <v>0</v>
      </c>
      <c r="S151" s="169">
        <v>0</v>
      </c>
      <c r="T151" s="171">
        <v>141125.4</v>
      </c>
      <c r="U151" s="172" t="s">
        <v>400</v>
      </c>
    </row>
    <row r="152" spans="1:21" outlineLevel="1">
      <c r="A152" s="167" t="s">
        <v>573</v>
      </c>
      <c r="B152" s="168" t="s">
        <v>574</v>
      </c>
      <c r="C152" s="168" t="s">
        <v>275</v>
      </c>
      <c r="D152" s="168" t="s">
        <v>422</v>
      </c>
      <c r="E152" s="169">
        <v>1595883</v>
      </c>
      <c r="F152" s="169">
        <v>1611446</v>
      </c>
      <c r="G152" s="169">
        <v>1654.82</v>
      </c>
      <c r="H152" s="169">
        <v>3362.3</v>
      </c>
      <c r="I152" s="169">
        <v>1520</v>
      </c>
      <c r="J152" s="169">
        <v>1511</v>
      </c>
      <c r="K152" s="170">
        <v>99.03</v>
      </c>
      <c r="L152" s="170">
        <v>49.22</v>
      </c>
      <c r="M152" s="170">
        <v>100.6</v>
      </c>
      <c r="N152" s="170">
        <v>1.24</v>
      </c>
      <c r="O152" s="170">
        <v>0</v>
      </c>
      <c r="P152" s="169">
        <v>1978894.92</v>
      </c>
      <c r="Q152" s="169">
        <v>1980549.74</v>
      </c>
      <c r="R152" s="169">
        <v>0</v>
      </c>
      <c r="S152" s="169">
        <v>0</v>
      </c>
      <c r="T152" s="171">
        <v>1980549.74</v>
      </c>
      <c r="U152" s="172" t="s">
        <v>575</v>
      </c>
    </row>
    <row r="153" spans="1:21" ht="45" outlineLevel="1">
      <c r="A153" s="167" t="s">
        <v>576</v>
      </c>
      <c r="B153" s="168" t="s">
        <v>577</v>
      </c>
      <c r="C153" s="168" t="s">
        <v>275</v>
      </c>
      <c r="D153" s="168" t="s">
        <v>384</v>
      </c>
      <c r="E153" s="169">
        <v>4515421</v>
      </c>
      <c r="F153" s="169">
        <v>5702408</v>
      </c>
      <c r="G153" s="169">
        <v>0</v>
      </c>
      <c r="H153" s="169">
        <v>0</v>
      </c>
      <c r="I153" s="169">
        <v>334</v>
      </c>
      <c r="J153" s="169">
        <v>341</v>
      </c>
      <c r="K153" s="170">
        <v>79.180000000000007</v>
      </c>
      <c r="L153" s="170">
        <v>0</v>
      </c>
      <c r="M153" s="170">
        <v>97.95</v>
      </c>
      <c r="N153" s="170">
        <v>0.91</v>
      </c>
      <c r="O153" s="170">
        <v>0</v>
      </c>
      <c r="P153" s="169">
        <v>4109033.11</v>
      </c>
      <c r="Q153" s="169">
        <v>4109033.11</v>
      </c>
      <c r="R153" s="169">
        <v>0</v>
      </c>
      <c r="S153" s="169">
        <v>0</v>
      </c>
      <c r="T153" s="171">
        <v>4109033.11</v>
      </c>
      <c r="U153" s="172" t="s">
        <v>578</v>
      </c>
    </row>
    <row r="154" spans="1:21" outlineLevel="1">
      <c r="A154" s="167" t="s">
        <v>579</v>
      </c>
      <c r="B154" s="168" t="s">
        <v>577</v>
      </c>
      <c r="C154" s="168" t="s">
        <v>275</v>
      </c>
      <c r="D154" s="168" t="s">
        <v>563</v>
      </c>
      <c r="E154" s="169">
        <v>35989677</v>
      </c>
      <c r="F154" s="169">
        <v>22863640</v>
      </c>
      <c r="G154" s="169">
        <v>0</v>
      </c>
      <c r="H154" s="169">
        <v>0</v>
      </c>
      <c r="I154" s="169">
        <v>4016</v>
      </c>
      <c r="J154" s="169">
        <v>3566</v>
      </c>
      <c r="K154" s="170">
        <v>157.41</v>
      </c>
      <c r="L154" s="170">
        <v>0</v>
      </c>
      <c r="M154" s="170">
        <v>112.62</v>
      </c>
      <c r="N154" s="170">
        <v>0.79</v>
      </c>
      <c r="O154" s="170">
        <v>0</v>
      </c>
      <c r="P154" s="169">
        <v>28431844.829999998</v>
      </c>
      <c r="Q154" s="169">
        <v>28431844.829999998</v>
      </c>
      <c r="R154" s="169">
        <v>0</v>
      </c>
      <c r="S154" s="169">
        <v>0</v>
      </c>
      <c r="T154" s="171">
        <v>28431844.829999998</v>
      </c>
      <c r="U154" s="172" t="s">
        <v>578</v>
      </c>
    </row>
    <row r="155" spans="1:21" outlineLevel="1">
      <c r="A155" s="167" t="s">
        <v>580</v>
      </c>
      <c r="B155" s="168" t="s">
        <v>581</v>
      </c>
      <c r="C155" s="168" t="s">
        <v>275</v>
      </c>
      <c r="D155" s="168" t="s">
        <v>563</v>
      </c>
      <c r="E155" s="169">
        <v>9360015</v>
      </c>
      <c r="F155" s="169">
        <v>8490607</v>
      </c>
      <c r="G155" s="169">
        <v>4885882.9600000205</v>
      </c>
      <c r="H155" s="169">
        <v>4395950.63</v>
      </c>
      <c r="I155" s="169">
        <v>9156</v>
      </c>
      <c r="J155" s="169">
        <v>8597</v>
      </c>
      <c r="K155" s="170">
        <v>110.24</v>
      </c>
      <c r="L155" s="170">
        <v>111.15</v>
      </c>
      <c r="M155" s="170">
        <v>106.5</v>
      </c>
      <c r="N155" s="170">
        <v>1.44</v>
      </c>
      <c r="O155" s="170">
        <v>0</v>
      </c>
      <c r="P155" s="169">
        <v>13478421.6</v>
      </c>
      <c r="Q155" s="169">
        <v>18364304.559999999</v>
      </c>
      <c r="R155" s="169">
        <v>0</v>
      </c>
      <c r="S155" s="169">
        <v>0</v>
      </c>
      <c r="T155" s="171">
        <v>18364304.559999999</v>
      </c>
      <c r="U155" s="172" t="s">
        <v>582</v>
      </c>
    </row>
    <row r="156" spans="1:21" outlineLevel="1">
      <c r="A156" s="167" t="s">
        <v>583</v>
      </c>
      <c r="B156" s="168" t="s">
        <v>581</v>
      </c>
      <c r="C156" s="168" t="s">
        <v>275</v>
      </c>
      <c r="D156" s="168" t="s">
        <v>563</v>
      </c>
      <c r="E156" s="169">
        <v>25098425</v>
      </c>
      <c r="F156" s="169">
        <v>23159829</v>
      </c>
      <c r="G156" s="169">
        <v>0</v>
      </c>
      <c r="H156" s="169">
        <v>0</v>
      </c>
      <c r="I156" s="169">
        <v>2430</v>
      </c>
      <c r="J156" s="169">
        <v>2331</v>
      </c>
      <c r="K156" s="170">
        <v>108.37</v>
      </c>
      <c r="L156" s="170">
        <v>0</v>
      </c>
      <c r="M156" s="170">
        <v>104.25</v>
      </c>
      <c r="N156" s="170">
        <v>0.67</v>
      </c>
      <c r="O156" s="170">
        <v>0</v>
      </c>
      <c r="P156" s="169">
        <v>16815944.75</v>
      </c>
      <c r="Q156" s="169">
        <v>16815944.75</v>
      </c>
      <c r="R156" s="169">
        <v>0</v>
      </c>
      <c r="S156" s="169">
        <v>0</v>
      </c>
      <c r="T156" s="171">
        <v>16815944.75</v>
      </c>
      <c r="U156" s="172" t="s">
        <v>582</v>
      </c>
    </row>
    <row r="157" spans="1:21" outlineLevel="1">
      <c r="A157" s="167" t="s">
        <v>584</v>
      </c>
      <c r="B157" s="168" t="s">
        <v>581</v>
      </c>
      <c r="C157" s="168" t="s">
        <v>275</v>
      </c>
      <c r="D157" s="168" t="s">
        <v>563</v>
      </c>
      <c r="E157" s="169">
        <v>17168829</v>
      </c>
      <c r="F157" s="169">
        <v>16981696</v>
      </c>
      <c r="G157" s="169">
        <v>0</v>
      </c>
      <c r="H157" s="169">
        <v>0</v>
      </c>
      <c r="I157" s="169">
        <v>5354</v>
      </c>
      <c r="J157" s="169">
        <v>5208</v>
      </c>
      <c r="K157" s="170">
        <v>101.1</v>
      </c>
      <c r="L157" s="170">
        <v>0</v>
      </c>
      <c r="M157" s="170">
        <v>102.8</v>
      </c>
      <c r="N157" s="170">
        <v>0.67</v>
      </c>
      <c r="O157" s="170">
        <v>0</v>
      </c>
      <c r="P157" s="169">
        <v>11503115.43</v>
      </c>
      <c r="Q157" s="169">
        <v>11503115.43</v>
      </c>
      <c r="R157" s="169">
        <v>0</v>
      </c>
      <c r="S157" s="169">
        <v>0</v>
      </c>
      <c r="T157" s="171">
        <v>11503115.43</v>
      </c>
      <c r="U157" s="172" t="s">
        <v>582</v>
      </c>
    </row>
    <row r="158" spans="1:21" outlineLevel="1">
      <c r="A158" s="167" t="s">
        <v>565</v>
      </c>
      <c r="B158" s="168" t="s">
        <v>581</v>
      </c>
      <c r="C158" s="168" t="s">
        <v>275</v>
      </c>
      <c r="D158" s="168" t="s">
        <v>563</v>
      </c>
      <c r="E158" s="169">
        <v>318961</v>
      </c>
      <c r="F158" s="169">
        <v>290109</v>
      </c>
      <c r="G158" s="169">
        <v>0</v>
      </c>
      <c r="H158" s="169">
        <v>0</v>
      </c>
      <c r="I158" s="169">
        <v>979</v>
      </c>
      <c r="J158" s="169">
        <v>871</v>
      </c>
      <c r="K158" s="170">
        <v>109.95</v>
      </c>
      <c r="L158" s="170">
        <v>0</v>
      </c>
      <c r="M158" s="170">
        <v>112.4</v>
      </c>
      <c r="N158" s="170">
        <v>1.2</v>
      </c>
      <c r="O158" s="170">
        <v>0</v>
      </c>
      <c r="P158" s="169">
        <v>382753.2</v>
      </c>
      <c r="Q158" s="169">
        <v>382753.2</v>
      </c>
      <c r="R158" s="169">
        <v>0</v>
      </c>
      <c r="S158" s="169">
        <v>0</v>
      </c>
      <c r="T158" s="171">
        <v>382753.2</v>
      </c>
      <c r="U158" s="172" t="s">
        <v>582</v>
      </c>
    </row>
    <row r="159" spans="1:21" outlineLevel="1">
      <c r="A159" s="167" t="s">
        <v>585</v>
      </c>
      <c r="B159" s="168" t="s">
        <v>581</v>
      </c>
      <c r="C159" s="168" t="s">
        <v>275</v>
      </c>
      <c r="D159" s="168" t="s">
        <v>422</v>
      </c>
      <c r="E159" s="169">
        <v>6429980</v>
      </c>
      <c r="F159" s="169">
        <v>5975264</v>
      </c>
      <c r="G159" s="169">
        <v>0</v>
      </c>
      <c r="H159" s="169">
        <v>0</v>
      </c>
      <c r="I159" s="169">
        <v>14236</v>
      </c>
      <c r="J159" s="169">
        <v>13959</v>
      </c>
      <c r="K159" s="170">
        <v>107.61</v>
      </c>
      <c r="L159" s="170">
        <v>0</v>
      </c>
      <c r="M159" s="170">
        <v>101.98</v>
      </c>
      <c r="N159" s="170">
        <v>1.44</v>
      </c>
      <c r="O159" s="170">
        <v>0</v>
      </c>
      <c r="P159" s="169">
        <v>9259171.1999999993</v>
      </c>
      <c r="Q159" s="169">
        <v>9259171.1999999993</v>
      </c>
      <c r="R159" s="169">
        <v>0</v>
      </c>
      <c r="S159" s="169">
        <v>0</v>
      </c>
      <c r="T159" s="171">
        <v>9259171.1999999993</v>
      </c>
      <c r="U159" s="172" t="s">
        <v>582</v>
      </c>
    </row>
    <row r="160" spans="1:21" outlineLevel="1">
      <c r="A160" s="167" t="s">
        <v>586</v>
      </c>
      <c r="B160" s="168" t="s">
        <v>581</v>
      </c>
      <c r="C160" s="168" t="s">
        <v>275</v>
      </c>
      <c r="D160" s="168" t="s">
        <v>422</v>
      </c>
      <c r="E160" s="169">
        <v>310650</v>
      </c>
      <c r="F160" s="169">
        <v>147041</v>
      </c>
      <c r="G160" s="169">
        <v>0</v>
      </c>
      <c r="H160" s="169">
        <v>0</v>
      </c>
      <c r="I160" s="169">
        <v>146</v>
      </c>
      <c r="J160" s="169">
        <v>62</v>
      </c>
      <c r="K160" s="170">
        <v>211.27</v>
      </c>
      <c r="L160" s="170">
        <v>0</v>
      </c>
      <c r="M160" s="170">
        <v>235.48</v>
      </c>
      <c r="N160" s="170">
        <v>1.1299999999999999</v>
      </c>
      <c r="O160" s="170">
        <v>0</v>
      </c>
      <c r="P160" s="169">
        <v>351034.5</v>
      </c>
      <c r="Q160" s="169">
        <v>351034.5</v>
      </c>
      <c r="R160" s="169">
        <v>0</v>
      </c>
      <c r="S160" s="169">
        <v>0</v>
      </c>
      <c r="T160" s="171">
        <v>351034.5</v>
      </c>
      <c r="U160" s="172" t="s">
        <v>582</v>
      </c>
    </row>
    <row r="161" spans="1:21" outlineLevel="1">
      <c r="A161" s="167" t="s">
        <v>580</v>
      </c>
      <c r="B161" s="168" t="s">
        <v>587</v>
      </c>
      <c r="C161" s="168" t="s">
        <v>275</v>
      </c>
      <c r="D161" s="168" t="s">
        <v>563</v>
      </c>
      <c r="E161" s="169">
        <v>0</v>
      </c>
      <c r="F161" s="169">
        <v>0</v>
      </c>
      <c r="G161" s="169">
        <v>740434.17</v>
      </c>
      <c r="H161" s="169">
        <v>512925.94</v>
      </c>
      <c r="I161" s="169">
        <v>509</v>
      </c>
      <c r="J161" s="169">
        <v>350</v>
      </c>
      <c r="K161" s="170">
        <v>0</v>
      </c>
      <c r="L161" s="170">
        <v>144.35</v>
      </c>
      <c r="M161" s="170">
        <v>145.43</v>
      </c>
      <c r="N161" s="170">
        <v>1.44</v>
      </c>
      <c r="O161" s="170">
        <v>0</v>
      </c>
      <c r="P161" s="169">
        <v>0</v>
      </c>
      <c r="Q161" s="169">
        <v>740434.17</v>
      </c>
      <c r="R161" s="169">
        <v>0</v>
      </c>
      <c r="S161" s="169">
        <v>0</v>
      </c>
      <c r="T161" s="171">
        <v>740434.17</v>
      </c>
      <c r="U161" s="172" t="s">
        <v>588</v>
      </c>
    </row>
    <row r="162" spans="1:21" outlineLevel="1">
      <c r="A162" s="167" t="s">
        <v>583</v>
      </c>
      <c r="B162" s="168" t="s">
        <v>587</v>
      </c>
      <c r="C162" s="168" t="s">
        <v>275</v>
      </c>
      <c r="D162" s="168" t="s">
        <v>563</v>
      </c>
      <c r="E162" s="169">
        <v>16807773</v>
      </c>
      <c r="F162" s="169">
        <v>15098177</v>
      </c>
      <c r="G162" s="169">
        <v>0</v>
      </c>
      <c r="H162" s="169">
        <v>0</v>
      </c>
      <c r="I162" s="169">
        <v>1636</v>
      </c>
      <c r="J162" s="169">
        <v>1313</v>
      </c>
      <c r="K162" s="170">
        <v>111.32</v>
      </c>
      <c r="L162" s="170">
        <v>0</v>
      </c>
      <c r="M162" s="170">
        <v>124.6</v>
      </c>
      <c r="N162" s="170">
        <v>0.67</v>
      </c>
      <c r="O162" s="170">
        <v>0</v>
      </c>
      <c r="P162" s="169">
        <v>11261207.91</v>
      </c>
      <c r="Q162" s="169">
        <v>11261207.91</v>
      </c>
      <c r="R162" s="169">
        <v>0</v>
      </c>
      <c r="S162" s="169">
        <v>0</v>
      </c>
      <c r="T162" s="171">
        <v>11261207.91</v>
      </c>
      <c r="U162" s="172" t="s">
        <v>588</v>
      </c>
    </row>
    <row r="163" spans="1:21" outlineLevel="1">
      <c r="A163" s="167" t="s">
        <v>589</v>
      </c>
      <c r="B163" s="168" t="s">
        <v>590</v>
      </c>
      <c r="C163" s="168" t="s">
        <v>275</v>
      </c>
      <c r="D163" s="168" t="s">
        <v>563</v>
      </c>
      <c r="E163" s="169">
        <v>35442587</v>
      </c>
      <c r="F163" s="169">
        <v>30168344</v>
      </c>
      <c r="G163" s="169">
        <v>0</v>
      </c>
      <c r="H163" s="169">
        <v>0</v>
      </c>
      <c r="I163" s="169">
        <v>4969</v>
      </c>
      <c r="J163" s="169">
        <v>4388</v>
      </c>
      <c r="K163" s="170">
        <v>117.48</v>
      </c>
      <c r="L163" s="170">
        <v>0</v>
      </c>
      <c r="M163" s="170">
        <v>113.24</v>
      </c>
      <c r="N163" s="170">
        <v>0.86</v>
      </c>
      <c r="O163" s="170">
        <v>0</v>
      </c>
      <c r="P163" s="169">
        <v>30480624.82</v>
      </c>
      <c r="Q163" s="169">
        <v>30480624.82</v>
      </c>
      <c r="R163" s="169">
        <v>0</v>
      </c>
      <c r="S163" s="169">
        <v>0</v>
      </c>
      <c r="T163" s="171">
        <v>30480624.82</v>
      </c>
      <c r="U163" s="172" t="s">
        <v>591</v>
      </c>
    </row>
    <row r="164" spans="1:21" outlineLevel="1">
      <c r="A164" s="167" t="s">
        <v>565</v>
      </c>
      <c r="B164" s="168" t="s">
        <v>590</v>
      </c>
      <c r="C164" s="168" t="s">
        <v>275</v>
      </c>
      <c r="D164" s="168" t="s">
        <v>563</v>
      </c>
      <c r="E164" s="169">
        <v>113829</v>
      </c>
      <c r="F164" s="169">
        <v>96522</v>
      </c>
      <c r="G164" s="169">
        <v>0</v>
      </c>
      <c r="H164" s="169">
        <v>0</v>
      </c>
      <c r="I164" s="169">
        <v>3457</v>
      </c>
      <c r="J164" s="169">
        <v>3087</v>
      </c>
      <c r="K164" s="170">
        <v>117.93</v>
      </c>
      <c r="L164" s="170">
        <v>0</v>
      </c>
      <c r="M164" s="170">
        <v>111.99</v>
      </c>
      <c r="N164" s="170">
        <v>1.2</v>
      </c>
      <c r="O164" s="170">
        <v>0</v>
      </c>
      <c r="P164" s="169">
        <v>136594.79999999999</v>
      </c>
      <c r="Q164" s="169">
        <v>136594.79999999999</v>
      </c>
      <c r="R164" s="169">
        <v>0</v>
      </c>
      <c r="S164" s="169">
        <v>0</v>
      </c>
      <c r="T164" s="171">
        <v>136594.79999999999</v>
      </c>
      <c r="U164" s="172" t="s">
        <v>591</v>
      </c>
    </row>
    <row r="165" spans="1:21" outlineLevel="1">
      <c r="A165" s="167" t="s">
        <v>592</v>
      </c>
      <c r="B165" s="168" t="s">
        <v>593</v>
      </c>
      <c r="C165" s="168" t="s">
        <v>275</v>
      </c>
      <c r="D165" s="168" t="s">
        <v>563</v>
      </c>
      <c r="E165" s="169">
        <v>6615049</v>
      </c>
      <c r="F165" s="169">
        <v>5773325</v>
      </c>
      <c r="G165" s="169">
        <v>0</v>
      </c>
      <c r="H165" s="169">
        <v>0</v>
      </c>
      <c r="I165" s="169">
        <v>1015</v>
      </c>
      <c r="J165" s="169">
        <v>810</v>
      </c>
      <c r="K165" s="170">
        <v>114.58</v>
      </c>
      <c r="L165" s="170">
        <v>0</v>
      </c>
      <c r="M165" s="170">
        <v>125.31</v>
      </c>
      <c r="N165" s="170">
        <v>0.86</v>
      </c>
      <c r="O165" s="170">
        <v>0</v>
      </c>
      <c r="P165" s="169">
        <v>5688942.1399999997</v>
      </c>
      <c r="Q165" s="169">
        <v>5688942.1399999997</v>
      </c>
      <c r="R165" s="169">
        <v>0</v>
      </c>
      <c r="S165" s="169">
        <v>0</v>
      </c>
      <c r="T165" s="171">
        <v>5688942.1399999997</v>
      </c>
      <c r="U165" s="172" t="s">
        <v>594</v>
      </c>
    </row>
    <row r="166" spans="1:21" outlineLevel="1">
      <c r="A166" s="167" t="s">
        <v>565</v>
      </c>
      <c r="B166" s="168" t="s">
        <v>593</v>
      </c>
      <c r="C166" s="168" t="s">
        <v>275</v>
      </c>
      <c r="D166" s="168" t="s">
        <v>563</v>
      </c>
      <c r="E166" s="169">
        <v>17037</v>
      </c>
      <c r="F166" s="169">
        <v>14103</v>
      </c>
      <c r="G166" s="169">
        <v>0</v>
      </c>
      <c r="H166" s="169">
        <v>0</v>
      </c>
      <c r="I166" s="169">
        <v>368</v>
      </c>
      <c r="J166" s="169">
        <v>300</v>
      </c>
      <c r="K166" s="170">
        <v>120.8</v>
      </c>
      <c r="L166" s="170">
        <v>0</v>
      </c>
      <c r="M166" s="170">
        <v>122.67</v>
      </c>
      <c r="N166" s="170">
        <v>1.2</v>
      </c>
      <c r="O166" s="170">
        <v>0</v>
      </c>
      <c r="P166" s="169">
        <v>20444.400000000001</v>
      </c>
      <c r="Q166" s="169">
        <v>20444.400000000001</v>
      </c>
      <c r="R166" s="169">
        <v>0</v>
      </c>
      <c r="S166" s="169">
        <v>0</v>
      </c>
      <c r="T166" s="171">
        <v>20444.400000000001</v>
      </c>
      <c r="U166" s="172" t="s">
        <v>594</v>
      </c>
    </row>
    <row r="167" spans="1:21" outlineLevel="1">
      <c r="A167" s="167" t="s">
        <v>595</v>
      </c>
      <c r="B167" s="168" t="s">
        <v>596</v>
      </c>
      <c r="C167" s="168" t="s">
        <v>275</v>
      </c>
      <c r="D167" s="168" t="s">
        <v>563</v>
      </c>
      <c r="E167" s="169">
        <v>61130127</v>
      </c>
      <c r="F167" s="169">
        <v>52068380</v>
      </c>
      <c r="G167" s="169">
        <v>9140539</v>
      </c>
      <c r="H167" s="169">
        <v>9666701</v>
      </c>
      <c r="I167" s="169">
        <v>1712</v>
      </c>
      <c r="J167" s="169">
        <v>1638</v>
      </c>
      <c r="K167" s="170">
        <v>117.4</v>
      </c>
      <c r="L167" s="170">
        <v>94.56</v>
      </c>
      <c r="M167" s="170">
        <v>104.52</v>
      </c>
      <c r="N167" s="170">
        <v>0.91</v>
      </c>
      <c r="O167" s="170">
        <v>0</v>
      </c>
      <c r="P167" s="169">
        <v>55628415.57</v>
      </c>
      <c r="Q167" s="169">
        <v>64768954.57</v>
      </c>
      <c r="R167" s="169">
        <v>0</v>
      </c>
      <c r="S167" s="169">
        <v>0</v>
      </c>
      <c r="T167" s="171">
        <v>64768954.57</v>
      </c>
      <c r="U167" s="172" t="s">
        <v>597</v>
      </c>
    </row>
    <row r="168" spans="1:21" outlineLevel="1">
      <c r="A168" s="167" t="s">
        <v>598</v>
      </c>
      <c r="B168" s="168" t="s">
        <v>599</v>
      </c>
      <c r="C168" s="168" t="s">
        <v>275</v>
      </c>
      <c r="D168" s="168" t="s">
        <v>563</v>
      </c>
      <c r="E168" s="169">
        <v>17165602</v>
      </c>
      <c r="F168" s="169">
        <v>15141263</v>
      </c>
      <c r="G168" s="169">
        <v>0</v>
      </c>
      <c r="H168" s="169">
        <v>0</v>
      </c>
      <c r="I168" s="169">
        <v>18835</v>
      </c>
      <c r="J168" s="169">
        <v>17083</v>
      </c>
      <c r="K168" s="170">
        <v>113.37</v>
      </c>
      <c r="L168" s="170">
        <v>0</v>
      </c>
      <c r="M168" s="170">
        <v>110.26</v>
      </c>
      <c r="N168" s="170">
        <v>0.98</v>
      </c>
      <c r="O168" s="170">
        <v>0</v>
      </c>
      <c r="P168" s="169">
        <v>16822289.960000001</v>
      </c>
      <c r="Q168" s="169">
        <v>16822289.960000001</v>
      </c>
      <c r="R168" s="169">
        <v>0</v>
      </c>
      <c r="S168" s="169">
        <v>0</v>
      </c>
      <c r="T168" s="171">
        <v>16822289.960000001</v>
      </c>
      <c r="U168" s="172" t="s">
        <v>600</v>
      </c>
    </row>
    <row r="169" spans="1:21" outlineLevel="1">
      <c r="A169" s="167" t="s">
        <v>565</v>
      </c>
      <c r="B169" s="168" t="s">
        <v>599</v>
      </c>
      <c r="C169" s="168" t="s">
        <v>275</v>
      </c>
      <c r="D169" s="168" t="s">
        <v>563</v>
      </c>
      <c r="E169" s="169">
        <v>302631</v>
      </c>
      <c r="F169" s="169">
        <v>299859</v>
      </c>
      <c r="G169" s="169">
        <v>0</v>
      </c>
      <c r="H169" s="169">
        <v>0</v>
      </c>
      <c r="I169" s="169">
        <v>8402</v>
      </c>
      <c r="J169" s="169">
        <v>8265</v>
      </c>
      <c r="K169" s="170">
        <v>100.92</v>
      </c>
      <c r="L169" s="170">
        <v>0</v>
      </c>
      <c r="M169" s="170">
        <v>101.66</v>
      </c>
      <c r="N169" s="170">
        <v>1.2</v>
      </c>
      <c r="O169" s="170">
        <v>0</v>
      </c>
      <c r="P169" s="169">
        <v>363157.2</v>
      </c>
      <c r="Q169" s="169">
        <v>363157.2</v>
      </c>
      <c r="R169" s="169">
        <v>0</v>
      </c>
      <c r="S169" s="169">
        <v>0</v>
      </c>
      <c r="T169" s="171">
        <v>363157.2</v>
      </c>
      <c r="U169" s="172" t="s">
        <v>600</v>
      </c>
    </row>
    <row r="170" spans="1:21" ht="30" outlineLevel="1">
      <c r="A170" s="167" t="s">
        <v>569</v>
      </c>
      <c r="B170" s="168" t="s">
        <v>599</v>
      </c>
      <c r="C170" s="168" t="s">
        <v>275</v>
      </c>
      <c r="D170" s="168" t="s">
        <v>563</v>
      </c>
      <c r="E170" s="169">
        <v>15999</v>
      </c>
      <c r="F170" s="169">
        <v>0</v>
      </c>
      <c r="G170" s="169">
        <v>0</v>
      </c>
      <c r="H170" s="169">
        <v>0</v>
      </c>
      <c r="I170" s="169">
        <v>99</v>
      </c>
      <c r="J170" s="169">
        <v>0</v>
      </c>
      <c r="K170" s="170">
        <v>0</v>
      </c>
      <c r="L170" s="170">
        <v>0</v>
      </c>
      <c r="M170" s="170">
        <v>0</v>
      </c>
      <c r="N170" s="170">
        <v>0.98</v>
      </c>
      <c r="O170" s="170">
        <v>0</v>
      </c>
      <c r="P170" s="169">
        <v>15679.02</v>
      </c>
      <c r="Q170" s="169">
        <v>15679.02</v>
      </c>
      <c r="R170" s="169">
        <v>0</v>
      </c>
      <c r="S170" s="169">
        <v>0</v>
      </c>
      <c r="T170" s="171">
        <v>15679.02</v>
      </c>
      <c r="U170" s="172" t="s">
        <v>600</v>
      </c>
    </row>
    <row r="171" spans="1:21" ht="30" outlineLevel="1">
      <c r="A171" s="167" t="s">
        <v>568</v>
      </c>
      <c r="B171" s="168" t="s">
        <v>538</v>
      </c>
      <c r="C171" s="168" t="s">
        <v>275</v>
      </c>
      <c r="D171" s="168" t="s">
        <v>563</v>
      </c>
      <c r="E171" s="169">
        <v>160803</v>
      </c>
      <c r="F171" s="169">
        <v>156629</v>
      </c>
      <c r="G171" s="169">
        <v>0</v>
      </c>
      <c r="H171" s="169">
        <v>0</v>
      </c>
      <c r="I171" s="169">
        <v>183</v>
      </c>
      <c r="J171" s="169">
        <v>178</v>
      </c>
      <c r="K171" s="170">
        <v>102.66</v>
      </c>
      <c r="L171" s="170">
        <v>0</v>
      </c>
      <c r="M171" s="170">
        <v>102.81</v>
      </c>
      <c r="N171" s="170">
        <v>1.02</v>
      </c>
      <c r="O171" s="170">
        <v>0</v>
      </c>
      <c r="P171" s="169">
        <v>164019.06</v>
      </c>
      <c r="Q171" s="169">
        <v>164019.06</v>
      </c>
      <c r="R171" s="169">
        <v>0</v>
      </c>
      <c r="S171" s="169">
        <v>0</v>
      </c>
      <c r="T171" s="171">
        <v>164019.06</v>
      </c>
      <c r="U171" s="172" t="s">
        <v>539</v>
      </c>
    </row>
    <row r="172" spans="1:21">
      <c r="A172" s="173" t="s">
        <v>601</v>
      </c>
      <c r="B172" s="174"/>
      <c r="C172" s="174"/>
      <c r="D172" s="174"/>
      <c r="E172" s="175">
        <v>365593059</v>
      </c>
      <c r="F172" s="175">
        <v>320308968</v>
      </c>
      <c r="G172" s="175">
        <v>14768510.949999999</v>
      </c>
      <c r="H172" s="175">
        <v>14578939.869999999</v>
      </c>
      <c r="I172" s="174"/>
      <c r="J172" s="174"/>
      <c r="K172" s="176"/>
      <c r="L172" s="176"/>
      <c r="M172" s="176"/>
      <c r="N172" s="176"/>
      <c r="O172" s="176"/>
      <c r="P172" s="175">
        <v>320233543.13999999</v>
      </c>
      <c r="Q172" s="175">
        <v>335002054.08999997</v>
      </c>
      <c r="R172" s="175">
        <v>0</v>
      </c>
      <c r="S172" s="175">
        <v>0</v>
      </c>
      <c r="T172" s="175">
        <v>335002054.08999997</v>
      </c>
      <c r="U172" s="169"/>
    </row>
    <row r="173" spans="1:21" outlineLevel="1">
      <c r="A173" s="167" t="s">
        <v>602</v>
      </c>
      <c r="B173" s="168" t="s">
        <v>603</v>
      </c>
      <c r="C173" s="168" t="s">
        <v>275</v>
      </c>
      <c r="D173" s="168" t="s">
        <v>604</v>
      </c>
      <c r="E173" s="169">
        <v>389179</v>
      </c>
      <c r="F173" s="169">
        <v>316068</v>
      </c>
      <c r="G173" s="169">
        <v>0</v>
      </c>
      <c r="H173" s="169">
        <v>0</v>
      </c>
      <c r="I173" s="169">
        <v>289</v>
      </c>
      <c r="J173" s="169">
        <v>194</v>
      </c>
      <c r="K173" s="170">
        <v>123.13</v>
      </c>
      <c r="L173" s="170">
        <v>0</v>
      </c>
      <c r="M173" s="170">
        <v>148.97</v>
      </c>
      <c r="N173" s="170">
        <v>0.99</v>
      </c>
      <c r="O173" s="170">
        <v>0</v>
      </c>
      <c r="P173" s="169">
        <v>385287.21</v>
      </c>
      <c r="Q173" s="169">
        <v>385287.21</v>
      </c>
      <c r="R173" s="169">
        <v>0</v>
      </c>
      <c r="S173" s="169">
        <v>0</v>
      </c>
      <c r="T173" s="171">
        <v>385287.21</v>
      </c>
      <c r="U173" s="172" t="s">
        <v>605</v>
      </c>
    </row>
    <row r="174" spans="1:21">
      <c r="A174" s="173" t="s">
        <v>606</v>
      </c>
      <c r="B174" s="174"/>
      <c r="C174" s="174"/>
      <c r="D174" s="174"/>
      <c r="E174" s="175">
        <v>389179</v>
      </c>
      <c r="F174" s="175">
        <v>316068</v>
      </c>
      <c r="G174" s="175">
        <v>0</v>
      </c>
      <c r="H174" s="175">
        <v>0</v>
      </c>
      <c r="I174" s="174"/>
      <c r="J174" s="174"/>
      <c r="K174" s="176"/>
      <c r="L174" s="176"/>
      <c r="M174" s="176"/>
      <c r="N174" s="176"/>
      <c r="O174" s="176"/>
      <c r="P174" s="175">
        <v>385287.21</v>
      </c>
      <c r="Q174" s="175">
        <v>385287.21</v>
      </c>
      <c r="R174" s="175">
        <v>0</v>
      </c>
      <c r="S174" s="175">
        <v>0</v>
      </c>
      <c r="T174" s="175">
        <v>385287.21</v>
      </c>
      <c r="U174" s="169"/>
    </row>
    <row r="175" spans="1:21" outlineLevel="1">
      <c r="A175" s="167" t="s">
        <v>607</v>
      </c>
      <c r="B175" s="168" t="s">
        <v>608</v>
      </c>
      <c r="C175" s="168" t="s">
        <v>275</v>
      </c>
      <c r="D175" s="168" t="s">
        <v>609</v>
      </c>
      <c r="E175" s="169">
        <v>7494578</v>
      </c>
      <c r="F175" s="169">
        <v>5741060</v>
      </c>
      <c r="G175" s="169">
        <v>0</v>
      </c>
      <c r="H175" s="169">
        <v>0</v>
      </c>
      <c r="I175" s="169">
        <v>1005</v>
      </c>
      <c r="J175" s="169">
        <v>819</v>
      </c>
      <c r="K175" s="170">
        <v>130.54</v>
      </c>
      <c r="L175" s="170">
        <v>0</v>
      </c>
      <c r="M175" s="170">
        <v>122.71</v>
      </c>
      <c r="N175" s="170">
        <v>0.8</v>
      </c>
      <c r="O175" s="170">
        <v>0</v>
      </c>
      <c r="P175" s="169">
        <v>5995662.4000000004</v>
      </c>
      <c r="Q175" s="169">
        <v>5995662.4000000004</v>
      </c>
      <c r="R175" s="169">
        <v>0</v>
      </c>
      <c r="S175" s="169">
        <v>0</v>
      </c>
      <c r="T175" s="171">
        <v>5995662.4000000004</v>
      </c>
      <c r="U175" s="172" t="s">
        <v>610</v>
      </c>
    </row>
    <row r="176" spans="1:21" outlineLevel="1">
      <c r="A176" s="167" t="s">
        <v>607</v>
      </c>
      <c r="B176" s="168" t="s">
        <v>611</v>
      </c>
      <c r="C176" s="168" t="s">
        <v>275</v>
      </c>
      <c r="D176" s="168" t="s">
        <v>609</v>
      </c>
      <c r="E176" s="169">
        <v>100016</v>
      </c>
      <c r="F176" s="169">
        <v>40179</v>
      </c>
      <c r="G176" s="169">
        <v>0</v>
      </c>
      <c r="H176" s="169">
        <v>0</v>
      </c>
      <c r="I176" s="169">
        <v>32</v>
      </c>
      <c r="J176" s="169">
        <v>10</v>
      </c>
      <c r="K176" s="170">
        <v>248.93</v>
      </c>
      <c r="L176" s="170">
        <v>0</v>
      </c>
      <c r="M176" s="170">
        <v>320</v>
      </c>
      <c r="N176" s="170">
        <v>0.8</v>
      </c>
      <c r="O176" s="170">
        <v>0</v>
      </c>
      <c r="P176" s="169">
        <v>80012.800000000003</v>
      </c>
      <c r="Q176" s="169">
        <v>80012.800000000003</v>
      </c>
      <c r="R176" s="169">
        <v>0</v>
      </c>
      <c r="S176" s="169">
        <v>0</v>
      </c>
      <c r="T176" s="171">
        <v>80012.800000000003</v>
      </c>
      <c r="U176" s="172" t="s">
        <v>612</v>
      </c>
    </row>
    <row r="177" spans="1:21">
      <c r="A177" s="173" t="s">
        <v>613</v>
      </c>
      <c r="B177" s="174"/>
      <c r="C177" s="174"/>
      <c r="D177" s="174"/>
      <c r="E177" s="175">
        <v>7594594</v>
      </c>
      <c r="F177" s="175">
        <v>5781239</v>
      </c>
      <c r="G177" s="175">
        <v>0</v>
      </c>
      <c r="H177" s="175">
        <v>0</v>
      </c>
      <c r="I177" s="174"/>
      <c r="J177" s="174"/>
      <c r="K177" s="176"/>
      <c r="L177" s="176"/>
      <c r="M177" s="176"/>
      <c r="N177" s="176"/>
      <c r="O177" s="176"/>
      <c r="P177" s="175">
        <v>6075675.2000000002</v>
      </c>
      <c r="Q177" s="175">
        <v>6075675.2000000002</v>
      </c>
      <c r="R177" s="175">
        <v>0</v>
      </c>
      <c r="S177" s="175">
        <v>0</v>
      </c>
      <c r="T177" s="175">
        <v>6075675.2000000002</v>
      </c>
      <c r="U177" s="169"/>
    </row>
    <row r="178" spans="1:21" outlineLevel="1">
      <c r="A178" s="167" t="s">
        <v>614</v>
      </c>
      <c r="B178" s="168" t="s">
        <v>615</v>
      </c>
      <c r="C178" s="168" t="s">
        <v>275</v>
      </c>
      <c r="D178" s="168" t="s">
        <v>616</v>
      </c>
      <c r="E178" s="169">
        <v>11092304</v>
      </c>
      <c r="F178" s="169">
        <v>9114303</v>
      </c>
      <c r="G178" s="169">
        <v>1557717.4</v>
      </c>
      <c r="H178" s="169">
        <v>1515976.7</v>
      </c>
      <c r="I178" s="169">
        <v>60</v>
      </c>
      <c r="J178" s="169">
        <v>58</v>
      </c>
      <c r="K178" s="170">
        <v>121.7</v>
      </c>
      <c r="L178" s="170">
        <v>102.75</v>
      </c>
      <c r="M178" s="170">
        <v>103.45</v>
      </c>
      <c r="N178" s="170">
        <v>1.2</v>
      </c>
      <c r="O178" s="170">
        <v>0</v>
      </c>
      <c r="P178" s="169">
        <v>13310764.800000001</v>
      </c>
      <c r="Q178" s="169">
        <v>14868482.199999999</v>
      </c>
      <c r="R178" s="169">
        <v>0</v>
      </c>
      <c r="S178" s="169">
        <v>0</v>
      </c>
      <c r="T178" s="171">
        <v>14868482.199999999</v>
      </c>
      <c r="U178" s="172" t="s">
        <v>617</v>
      </c>
    </row>
    <row r="179" spans="1:21" outlineLevel="1">
      <c r="A179" s="167" t="s">
        <v>618</v>
      </c>
      <c r="B179" s="168" t="s">
        <v>615</v>
      </c>
      <c r="C179" s="168" t="s">
        <v>275</v>
      </c>
      <c r="D179" s="168" t="s">
        <v>616</v>
      </c>
      <c r="E179" s="169">
        <v>15135032</v>
      </c>
      <c r="F179" s="169">
        <v>16736236</v>
      </c>
      <c r="G179" s="169">
        <v>0</v>
      </c>
      <c r="H179" s="169">
        <v>0</v>
      </c>
      <c r="I179" s="169">
        <v>41</v>
      </c>
      <c r="J179" s="169">
        <v>40</v>
      </c>
      <c r="K179" s="170">
        <v>90.43</v>
      </c>
      <c r="L179" s="170">
        <v>0</v>
      </c>
      <c r="M179" s="170">
        <v>102.5</v>
      </c>
      <c r="N179" s="170">
        <v>0.94</v>
      </c>
      <c r="O179" s="170">
        <v>0</v>
      </c>
      <c r="P179" s="169">
        <v>14226930.08</v>
      </c>
      <c r="Q179" s="169">
        <v>14226930.08</v>
      </c>
      <c r="R179" s="169">
        <v>0</v>
      </c>
      <c r="S179" s="169">
        <v>0</v>
      </c>
      <c r="T179" s="171">
        <v>14226930.08</v>
      </c>
      <c r="U179" s="172" t="s">
        <v>617</v>
      </c>
    </row>
    <row r="180" spans="1:21">
      <c r="A180" s="173" t="s">
        <v>619</v>
      </c>
      <c r="B180" s="174"/>
      <c r="C180" s="174"/>
      <c r="D180" s="174"/>
      <c r="E180" s="175">
        <v>26227336</v>
      </c>
      <c r="F180" s="175">
        <v>25850539</v>
      </c>
      <c r="G180" s="175">
        <v>1557717.4</v>
      </c>
      <c r="H180" s="175">
        <v>1515976.7</v>
      </c>
      <c r="I180" s="174"/>
      <c r="J180" s="174"/>
      <c r="K180" s="176"/>
      <c r="L180" s="176"/>
      <c r="M180" s="176"/>
      <c r="N180" s="176"/>
      <c r="O180" s="176"/>
      <c r="P180" s="175">
        <v>27537694.879999999</v>
      </c>
      <c r="Q180" s="175">
        <v>29095412.280000001</v>
      </c>
      <c r="R180" s="175">
        <v>0</v>
      </c>
      <c r="S180" s="175">
        <v>0</v>
      </c>
      <c r="T180" s="175">
        <v>29095412.280000001</v>
      </c>
      <c r="U180" s="169"/>
    </row>
    <row r="181" spans="1:21">
      <c r="A181" s="177" t="s">
        <v>261</v>
      </c>
      <c r="B181" s="178"/>
      <c r="C181" s="178"/>
      <c r="D181" s="178"/>
      <c r="E181" s="179">
        <v>716275077</v>
      </c>
      <c r="F181" s="179">
        <v>626596557</v>
      </c>
      <c r="G181" s="179">
        <v>139148435.03</v>
      </c>
      <c r="H181" s="179">
        <v>129531735.2</v>
      </c>
      <c r="I181" s="178"/>
      <c r="J181" s="178"/>
      <c r="K181" s="180"/>
      <c r="L181" s="180"/>
      <c r="M181" s="180"/>
      <c r="N181" s="180"/>
      <c r="O181" s="180"/>
      <c r="P181" s="179">
        <v>676317012.66999996</v>
      </c>
      <c r="Q181" s="179">
        <v>815465447.70000005</v>
      </c>
      <c r="R181" s="179">
        <v>0</v>
      </c>
      <c r="S181" s="179">
        <v>0</v>
      </c>
      <c r="T181" s="179">
        <v>815465447.70000005</v>
      </c>
      <c r="U181" s="169"/>
    </row>
    <row r="182" spans="1:21">
      <c r="A182" s="160" t="s">
        <v>620</v>
      </c>
      <c r="B182" s="161" t="s">
        <v>277</v>
      </c>
      <c r="C182" s="161" t="s">
        <v>365</v>
      </c>
      <c r="D182" s="161" t="s">
        <v>366</v>
      </c>
      <c r="E182" s="161" t="s">
        <v>367</v>
      </c>
      <c r="F182" s="161" t="s">
        <v>368</v>
      </c>
      <c r="G182" s="161" t="s">
        <v>369</v>
      </c>
      <c r="H182" s="161" t="s">
        <v>370</v>
      </c>
      <c r="I182" s="161" t="s">
        <v>371</v>
      </c>
      <c r="J182" s="161" t="s">
        <v>372</v>
      </c>
      <c r="K182" s="162" t="s">
        <v>373</v>
      </c>
      <c r="L182" s="162" t="s">
        <v>374</v>
      </c>
      <c r="M182" s="162" t="s">
        <v>375</v>
      </c>
      <c r="N182" s="163" t="s">
        <v>376</v>
      </c>
      <c r="O182" s="163" t="s">
        <v>377</v>
      </c>
      <c r="P182" s="164" t="s">
        <v>378</v>
      </c>
      <c r="Q182" s="164" t="s">
        <v>379</v>
      </c>
      <c r="R182" s="165" t="s">
        <v>380</v>
      </c>
      <c r="S182" s="165" t="s">
        <v>366</v>
      </c>
      <c r="T182" s="166" t="s">
        <v>293</v>
      </c>
      <c r="U182" s="161" t="s">
        <v>381</v>
      </c>
    </row>
    <row r="183" spans="1:21" outlineLevel="1">
      <c r="A183" s="167" t="s">
        <v>382</v>
      </c>
      <c r="B183" s="168" t="s">
        <v>383</v>
      </c>
      <c r="C183" s="168" t="s">
        <v>275</v>
      </c>
      <c r="D183" s="168" t="s">
        <v>384</v>
      </c>
      <c r="E183" s="169">
        <v>11618</v>
      </c>
      <c r="F183" s="169">
        <v>4239</v>
      </c>
      <c r="G183" s="169">
        <v>0</v>
      </c>
      <c r="H183" s="169">
        <v>0</v>
      </c>
      <c r="I183" s="169">
        <v>73</v>
      </c>
      <c r="J183" s="169">
        <v>27</v>
      </c>
      <c r="K183" s="170">
        <v>274.07</v>
      </c>
      <c r="L183" s="170">
        <v>0</v>
      </c>
      <c r="M183" s="170">
        <v>270.37</v>
      </c>
      <c r="N183" s="170">
        <v>1.28</v>
      </c>
      <c r="O183" s="170">
        <v>0</v>
      </c>
      <c r="P183" s="169">
        <v>14871.04</v>
      </c>
      <c r="Q183" s="169">
        <v>14871.04</v>
      </c>
      <c r="R183" s="169">
        <v>0</v>
      </c>
      <c r="S183" s="169">
        <v>0</v>
      </c>
      <c r="T183" s="171">
        <v>14871.04</v>
      </c>
      <c r="U183" s="172" t="s">
        <v>385</v>
      </c>
    </row>
    <row r="184" spans="1:21" outlineLevel="1">
      <c r="A184" s="167" t="s">
        <v>382</v>
      </c>
      <c r="B184" s="168" t="s">
        <v>386</v>
      </c>
      <c r="C184" s="168" t="s">
        <v>275</v>
      </c>
      <c r="D184" s="168" t="s">
        <v>384</v>
      </c>
      <c r="E184" s="169">
        <v>30144</v>
      </c>
      <c r="F184" s="169">
        <v>9106</v>
      </c>
      <c r="G184" s="169">
        <v>0</v>
      </c>
      <c r="H184" s="169">
        <v>0</v>
      </c>
      <c r="I184" s="169">
        <v>178</v>
      </c>
      <c r="J184" s="169">
        <v>57</v>
      </c>
      <c r="K184" s="170">
        <v>331.03</v>
      </c>
      <c r="L184" s="170">
        <v>0</v>
      </c>
      <c r="M184" s="170">
        <v>312.27999999999997</v>
      </c>
      <c r="N184" s="170">
        <v>1.28</v>
      </c>
      <c r="O184" s="170">
        <v>0</v>
      </c>
      <c r="P184" s="169">
        <v>38584.32</v>
      </c>
      <c r="Q184" s="169">
        <v>38584.32</v>
      </c>
      <c r="R184" s="169">
        <v>0</v>
      </c>
      <c r="S184" s="169">
        <v>0</v>
      </c>
      <c r="T184" s="171">
        <v>38584.32</v>
      </c>
      <c r="U184" s="172" t="s">
        <v>387</v>
      </c>
    </row>
    <row r="185" spans="1:21" outlineLevel="1">
      <c r="A185" s="167" t="s">
        <v>388</v>
      </c>
      <c r="B185" s="168" t="s">
        <v>389</v>
      </c>
      <c r="C185" s="168" t="s">
        <v>275</v>
      </c>
      <c r="D185" s="168" t="s">
        <v>384</v>
      </c>
      <c r="E185" s="169">
        <v>0</v>
      </c>
      <c r="F185" s="169">
        <v>0</v>
      </c>
      <c r="G185" s="169">
        <v>0</v>
      </c>
      <c r="H185" s="169">
        <v>1979940</v>
      </c>
      <c r="I185" s="169">
        <v>0</v>
      </c>
      <c r="J185" s="169">
        <v>60</v>
      </c>
      <c r="K185" s="170">
        <v>0</v>
      </c>
      <c r="L185" s="170">
        <v>0</v>
      </c>
      <c r="M185" s="170">
        <v>0</v>
      </c>
      <c r="N185" s="170">
        <v>1</v>
      </c>
      <c r="O185" s="170">
        <v>0</v>
      </c>
      <c r="P185" s="169">
        <v>0</v>
      </c>
      <c r="Q185" s="169">
        <v>0</v>
      </c>
      <c r="R185" s="169">
        <v>0</v>
      </c>
      <c r="S185" s="169">
        <v>0</v>
      </c>
      <c r="T185" s="171">
        <v>0</v>
      </c>
      <c r="U185" s="172" t="s">
        <v>390</v>
      </c>
    </row>
    <row r="186" spans="1:21" outlineLevel="1">
      <c r="A186" s="167" t="s">
        <v>391</v>
      </c>
      <c r="B186" s="168" t="s">
        <v>389</v>
      </c>
      <c r="C186" s="168" t="s">
        <v>275</v>
      </c>
      <c r="D186" s="168" t="s">
        <v>384</v>
      </c>
      <c r="E186" s="169">
        <v>0</v>
      </c>
      <c r="F186" s="169">
        <v>0</v>
      </c>
      <c r="G186" s="169">
        <v>0</v>
      </c>
      <c r="H186" s="169">
        <v>237536</v>
      </c>
      <c r="I186" s="169">
        <v>0</v>
      </c>
      <c r="J186" s="169">
        <v>13</v>
      </c>
      <c r="K186" s="170">
        <v>0</v>
      </c>
      <c r="L186" s="170">
        <v>0</v>
      </c>
      <c r="M186" s="170">
        <v>0</v>
      </c>
      <c r="N186" s="170">
        <v>1</v>
      </c>
      <c r="O186" s="170">
        <v>0</v>
      </c>
      <c r="P186" s="169">
        <v>0</v>
      </c>
      <c r="Q186" s="169">
        <v>0</v>
      </c>
      <c r="R186" s="169">
        <v>0</v>
      </c>
      <c r="S186" s="169">
        <v>0</v>
      </c>
      <c r="T186" s="171">
        <v>0</v>
      </c>
      <c r="U186" s="172" t="s">
        <v>390</v>
      </c>
    </row>
    <row r="187" spans="1:21" outlineLevel="1">
      <c r="A187" s="167" t="s">
        <v>392</v>
      </c>
      <c r="B187" s="168" t="s">
        <v>389</v>
      </c>
      <c r="C187" s="168" t="s">
        <v>275</v>
      </c>
      <c r="D187" s="168" t="s">
        <v>384</v>
      </c>
      <c r="E187" s="169">
        <v>0</v>
      </c>
      <c r="F187" s="169">
        <v>0</v>
      </c>
      <c r="G187" s="169">
        <v>0</v>
      </c>
      <c r="H187" s="169">
        <v>12031227</v>
      </c>
      <c r="I187" s="169">
        <v>0</v>
      </c>
      <c r="J187" s="169">
        <v>671</v>
      </c>
      <c r="K187" s="170">
        <v>0</v>
      </c>
      <c r="L187" s="170">
        <v>0</v>
      </c>
      <c r="M187" s="170">
        <v>0</v>
      </c>
      <c r="N187" s="170">
        <v>1</v>
      </c>
      <c r="O187" s="170">
        <v>0</v>
      </c>
      <c r="P187" s="169">
        <v>0</v>
      </c>
      <c r="Q187" s="169">
        <v>0</v>
      </c>
      <c r="R187" s="169">
        <v>0</v>
      </c>
      <c r="S187" s="169">
        <v>0</v>
      </c>
      <c r="T187" s="171">
        <v>0</v>
      </c>
      <c r="U187" s="172" t="s">
        <v>390</v>
      </c>
    </row>
    <row r="188" spans="1:21" outlineLevel="1">
      <c r="A188" s="167" t="s">
        <v>382</v>
      </c>
      <c r="B188" s="168" t="s">
        <v>96</v>
      </c>
      <c r="C188" s="168" t="s">
        <v>275</v>
      </c>
      <c r="D188" s="168" t="s">
        <v>384</v>
      </c>
      <c r="E188" s="169">
        <v>76930</v>
      </c>
      <c r="F188" s="169">
        <v>8949</v>
      </c>
      <c r="G188" s="169">
        <v>0</v>
      </c>
      <c r="H188" s="169">
        <v>0</v>
      </c>
      <c r="I188" s="169">
        <v>404</v>
      </c>
      <c r="J188" s="169">
        <v>50</v>
      </c>
      <c r="K188" s="170">
        <v>859.65</v>
      </c>
      <c r="L188" s="170">
        <v>0</v>
      </c>
      <c r="M188" s="170">
        <v>808</v>
      </c>
      <c r="N188" s="170">
        <v>1.28</v>
      </c>
      <c r="O188" s="170">
        <v>0</v>
      </c>
      <c r="P188" s="169">
        <v>98470.399999999994</v>
      </c>
      <c r="Q188" s="169">
        <v>98470.399999999994</v>
      </c>
      <c r="R188" s="169">
        <v>0</v>
      </c>
      <c r="S188" s="169">
        <v>0</v>
      </c>
      <c r="T188" s="171">
        <v>98470.399999999994</v>
      </c>
      <c r="U188" s="172" t="s">
        <v>393</v>
      </c>
    </row>
    <row r="189" spans="1:21" outlineLevel="1">
      <c r="A189" s="167" t="s">
        <v>382</v>
      </c>
      <c r="B189" s="168" t="s">
        <v>394</v>
      </c>
      <c r="C189" s="168" t="s">
        <v>275</v>
      </c>
      <c r="D189" s="168" t="s">
        <v>384</v>
      </c>
      <c r="E189" s="169">
        <v>157</v>
      </c>
      <c r="F189" s="169">
        <v>0</v>
      </c>
      <c r="G189" s="169">
        <v>0</v>
      </c>
      <c r="H189" s="169">
        <v>0</v>
      </c>
      <c r="I189" s="169">
        <v>1</v>
      </c>
      <c r="J189" s="169">
        <v>0</v>
      </c>
      <c r="K189" s="170">
        <v>0</v>
      </c>
      <c r="L189" s="170">
        <v>0</v>
      </c>
      <c r="M189" s="170">
        <v>0</v>
      </c>
      <c r="N189" s="170">
        <v>1.28</v>
      </c>
      <c r="O189" s="170">
        <v>0</v>
      </c>
      <c r="P189" s="169">
        <v>200.96</v>
      </c>
      <c r="Q189" s="169">
        <v>200.96</v>
      </c>
      <c r="R189" s="169">
        <v>0</v>
      </c>
      <c r="S189" s="169">
        <v>0</v>
      </c>
      <c r="T189" s="171">
        <v>200.96</v>
      </c>
      <c r="U189" s="172" t="s">
        <v>395</v>
      </c>
    </row>
    <row r="190" spans="1:21" outlineLevel="1">
      <c r="A190" s="167" t="s">
        <v>382</v>
      </c>
      <c r="B190" s="168" t="s">
        <v>396</v>
      </c>
      <c r="C190" s="168" t="s">
        <v>275</v>
      </c>
      <c r="D190" s="168" t="s">
        <v>384</v>
      </c>
      <c r="E190" s="169">
        <v>39721</v>
      </c>
      <c r="F190" s="169">
        <v>87449</v>
      </c>
      <c r="G190" s="169">
        <v>0</v>
      </c>
      <c r="H190" s="169">
        <v>0</v>
      </c>
      <c r="I190" s="169">
        <v>249</v>
      </c>
      <c r="J190" s="169">
        <v>550</v>
      </c>
      <c r="K190" s="170">
        <v>45.42</v>
      </c>
      <c r="L190" s="170">
        <v>0</v>
      </c>
      <c r="M190" s="170">
        <v>45.27</v>
      </c>
      <c r="N190" s="170">
        <v>1.28</v>
      </c>
      <c r="O190" s="170">
        <v>0</v>
      </c>
      <c r="P190" s="169">
        <v>50842.879999999997</v>
      </c>
      <c r="Q190" s="169">
        <v>50842.879999999997</v>
      </c>
      <c r="R190" s="169">
        <v>0</v>
      </c>
      <c r="S190" s="169">
        <v>0</v>
      </c>
      <c r="T190" s="171">
        <v>50842.879999999997</v>
      </c>
      <c r="U190" s="172" t="s">
        <v>397</v>
      </c>
    </row>
    <row r="191" spans="1:21" outlineLevel="1">
      <c r="A191" s="167" t="s">
        <v>398</v>
      </c>
      <c r="B191" s="168" t="s">
        <v>399</v>
      </c>
      <c r="C191" s="168" t="s">
        <v>275</v>
      </c>
      <c r="D191" s="168" t="s">
        <v>384</v>
      </c>
      <c r="E191" s="169">
        <v>0</v>
      </c>
      <c r="F191" s="169">
        <v>1803932</v>
      </c>
      <c r="G191" s="169">
        <v>0</v>
      </c>
      <c r="H191" s="169">
        <v>0</v>
      </c>
      <c r="I191" s="169">
        <v>0</v>
      </c>
      <c r="J191" s="169">
        <v>2877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69">
        <v>0</v>
      </c>
      <c r="Q191" s="169">
        <v>0</v>
      </c>
      <c r="R191" s="169">
        <v>0</v>
      </c>
      <c r="S191" s="169">
        <v>0</v>
      </c>
      <c r="T191" s="171">
        <v>0</v>
      </c>
      <c r="U191" s="172" t="s">
        <v>400</v>
      </c>
    </row>
    <row r="192" spans="1:21" outlineLevel="1">
      <c r="A192" s="167" t="s">
        <v>401</v>
      </c>
      <c r="B192" s="168" t="s">
        <v>399</v>
      </c>
      <c r="C192" s="168" t="s">
        <v>275</v>
      </c>
      <c r="D192" s="168" t="s">
        <v>384</v>
      </c>
      <c r="E192" s="169">
        <v>0</v>
      </c>
      <c r="F192" s="169">
        <v>3811712</v>
      </c>
      <c r="G192" s="169">
        <v>0</v>
      </c>
      <c r="H192" s="169">
        <v>0</v>
      </c>
      <c r="I192" s="169">
        <v>0</v>
      </c>
      <c r="J192" s="169">
        <v>5162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69">
        <v>0</v>
      </c>
      <c r="Q192" s="169">
        <v>0</v>
      </c>
      <c r="R192" s="169">
        <v>0</v>
      </c>
      <c r="S192" s="169">
        <v>0</v>
      </c>
      <c r="T192" s="171">
        <v>0</v>
      </c>
      <c r="U192" s="172" t="s">
        <v>400</v>
      </c>
    </row>
    <row r="193" spans="1:21" outlineLevel="1">
      <c r="A193" s="167" t="s">
        <v>402</v>
      </c>
      <c r="B193" s="168" t="s">
        <v>403</v>
      </c>
      <c r="C193" s="168" t="s">
        <v>275</v>
      </c>
      <c r="D193" s="168" t="s">
        <v>384</v>
      </c>
      <c r="E193" s="169">
        <v>0</v>
      </c>
      <c r="F193" s="169">
        <v>82</v>
      </c>
      <c r="G193" s="169">
        <v>0</v>
      </c>
      <c r="H193" s="169">
        <v>0</v>
      </c>
      <c r="I193" s="169">
        <v>0</v>
      </c>
      <c r="J193" s="169">
        <v>1</v>
      </c>
      <c r="K193" s="170">
        <v>0</v>
      </c>
      <c r="L193" s="170">
        <v>0</v>
      </c>
      <c r="M193" s="170">
        <v>0</v>
      </c>
      <c r="N193" s="170">
        <v>1.1499999999999999</v>
      </c>
      <c r="O193" s="170">
        <v>0</v>
      </c>
      <c r="P193" s="169">
        <v>0</v>
      </c>
      <c r="Q193" s="169">
        <v>0</v>
      </c>
      <c r="R193" s="169">
        <v>0</v>
      </c>
      <c r="S193" s="169">
        <v>0</v>
      </c>
      <c r="T193" s="171">
        <v>0</v>
      </c>
      <c r="U193" s="172" t="s">
        <v>275</v>
      </c>
    </row>
    <row r="194" spans="1:21" outlineLevel="1">
      <c r="A194" s="167" t="s">
        <v>404</v>
      </c>
      <c r="B194" s="168" t="s">
        <v>403</v>
      </c>
      <c r="C194" s="168" t="s">
        <v>275</v>
      </c>
      <c r="D194" s="168" t="s">
        <v>384</v>
      </c>
      <c r="E194" s="169">
        <v>0</v>
      </c>
      <c r="F194" s="169">
        <v>291510</v>
      </c>
      <c r="G194" s="169">
        <v>0</v>
      </c>
      <c r="H194" s="169">
        <v>0</v>
      </c>
      <c r="I194" s="169">
        <v>0</v>
      </c>
      <c r="J194" s="169">
        <v>3276</v>
      </c>
      <c r="K194" s="170">
        <v>0</v>
      </c>
      <c r="L194" s="170">
        <v>0</v>
      </c>
      <c r="M194" s="170">
        <v>0</v>
      </c>
      <c r="N194" s="170">
        <v>1.26</v>
      </c>
      <c r="O194" s="170">
        <v>0</v>
      </c>
      <c r="P194" s="169">
        <v>0</v>
      </c>
      <c r="Q194" s="169">
        <v>0</v>
      </c>
      <c r="R194" s="169">
        <v>0</v>
      </c>
      <c r="S194" s="169">
        <v>0</v>
      </c>
      <c r="T194" s="171">
        <v>0</v>
      </c>
      <c r="U194" s="172" t="s">
        <v>275</v>
      </c>
    </row>
    <row r="195" spans="1:21" outlineLevel="1">
      <c r="A195" s="167" t="s">
        <v>405</v>
      </c>
      <c r="B195" s="168" t="s">
        <v>403</v>
      </c>
      <c r="C195" s="168" t="s">
        <v>275</v>
      </c>
      <c r="D195" s="168" t="s">
        <v>384</v>
      </c>
      <c r="E195" s="169">
        <v>0</v>
      </c>
      <c r="F195" s="169">
        <v>373672</v>
      </c>
      <c r="G195" s="169">
        <v>0</v>
      </c>
      <c r="H195" s="169">
        <v>0</v>
      </c>
      <c r="I195" s="169">
        <v>0</v>
      </c>
      <c r="J195" s="169">
        <v>2989</v>
      </c>
      <c r="K195" s="170">
        <v>0</v>
      </c>
      <c r="L195" s="170">
        <v>0</v>
      </c>
      <c r="M195" s="170">
        <v>0</v>
      </c>
      <c r="N195" s="170">
        <v>1.06</v>
      </c>
      <c r="O195" s="170">
        <v>0</v>
      </c>
      <c r="P195" s="169">
        <v>0</v>
      </c>
      <c r="Q195" s="169">
        <v>0</v>
      </c>
      <c r="R195" s="169">
        <v>0</v>
      </c>
      <c r="S195" s="169">
        <v>0</v>
      </c>
      <c r="T195" s="171">
        <v>0</v>
      </c>
      <c r="U195" s="172" t="s">
        <v>275</v>
      </c>
    </row>
    <row r="196" spans="1:21" outlineLevel="1">
      <c r="A196" s="167" t="s">
        <v>406</v>
      </c>
      <c r="B196" s="168" t="s">
        <v>407</v>
      </c>
      <c r="C196" s="168" t="s">
        <v>275</v>
      </c>
      <c r="D196" s="168" t="s">
        <v>384</v>
      </c>
      <c r="E196" s="169">
        <v>0</v>
      </c>
      <c r="F196" s="169">
        <v>124972</v>
      </c>
      <c r="G196" s="169">
        <v>0</v>
      </c>
      <c r="H196" s="169">
        <v>0</v>
      </c>
      <c r="I196" s="169">
        <v>0</v>
      </c>
      <c r="J196" s="169">
        <v>214</v>
      </c>
      <c r="K196" s="170">
        <v>0</v>
      </c>
      <c r="L196" s="170">
        <v>0</v>
      </c>
      <c r="M196" s="170">
        <v>0</v>
      </c>
      <c r="N196" s="170">
        <v>1.28</v>
      </c>
      <c r="O196" s="170">
        <v>0</v>
      </c>
      <c r="P196" s="169">
        <v>0</v>
      </c>
      <c r="Q196" s="169">
        <v>0</v>
      </c>
      <c r="R196" s="169">
        <v>0</v>
      </c>
      <c r="S196" s="169">
        <v>0</v>
      </c>
      <c r="T196" s="171">
        <v>0</v>
      </c>
      <c r="U196" s="172" t="s">
        <v>275</v>
      </c>
    </row>
    <row r="197" spans="1:21" outlineLevel="1">
      <c r="A197" s="167" t="s">
        <v>408</v>
      </c>
      <c r="B197" s="168" t="s">
        <v>409</v>
      </c>
      <c r="C197" s="168" t="s">
        <v>275</v>
      </c>
      <c r="D197" s="168" t="s">
        <v>384</v>
      </c>
      <c r="E197" s="169">
        <v>0</v>
      </c>
      <c r="F197" s="169">
        <v>1415557</v>
      </c>
      <c r="G197" s="169">
        <v>0</v>
      </c>
      <c r="H197" s="169">
        <v>0</v>
      </c>
      <c r="I197" s="169">
        <v>0</v>
      </c>
      <c r="J197" s="169">
        <v>6515</v>
      </c>
      <c r="K197" s="170">
        <v>0</v>
      </c>
      <c r="L197" s="170">
        <v>0</v>
      </c>
      <c r="M197" s="170">
        <v>0</v>
      </c>
      <c r="N197" s="170">
        <v>1.28</v>
      </c>
      <c r="O197" s="170">
        <v>0</v>
      </c>
      <c r="P197" s="169">
        <v>0</v>
      </c>
      <c r="Q197" s="169">
        <v>0</v>
      </c>
      <c r="R197" s="169">
        <v>0</v>
      </c>
      <c r="S197" s="169">
        <v>0</v>
      </c>
      <c r="T197" s="171">
        <v>0</v>
      </c>
      <c r="U197" s="172" t="s">
        <v>410</v>
      </c>
    </row>
    <row r="198" spans="1:21" outlineLevel="1">
      <c r="A198" s="167" t="s">
        <v>411</v>
      </c>
      <c r="B198" s="168" t="s">
        <v>409</v>
      </c>
      <c r="C198" s="168" t="s">
        <v>275</v>
      </c>
      <c r="D198" s="168" t="s">
        <v>384</v>
      </c>
      <c r="E198" s="169">
        <v>0</v>
      </c>
      <c r="F198" s="169">
        <v>87780</v>
      </c>
      <c r="G198" s="169">
        <v>0</v>
      </c>
      <c r="H198" s="169">
        <v>0</v>
      </c>
      <c r="I198" s="169">
        <v>0</v>
      </c>
      <c r="J198" s="169">
        <v>420</v>
      </c>
      <c r="K198" s="170">
        <v>0</v>
      </c>
      <c r="L198" s="170">
        <v>0</v>
      </c>
      <c r="M198" s="170">
        <v>0</v>
      </c>
      <c r="N198" s="170">
        <v>1.28</v>
      </c>
      <c r="O198" s="170">
        <v>0</v>
      </c>
      <c r="P198" s="169">
        <v>0</v>
      </c>
      <c r="Q198" s="169">
        <v>0</v>
      </c>
      <c r="R198" s="169">
        <v>0</v>
      </c>
      <c r="S198" s="169">
        <v>0</v>
      </c>
      <c r="T198" s="171">
        <v>0</v>
      </c>
      <c r="U198" s="172" t="s">
        <v>410</v>
      </c>
    </row>
    <row r="199" spans="1:21" outlineLevel="1">
      <c r="A199" s="167" t="s">
        <v>412</v>
      </c>
      <c r="B199" s="168" t="s">
        <v>409</v>
      </c>
      <c r="C199" s="168" t="s">
        <v>275</v>
      </c>
      <c r="D199" s="168" t="s">
        <v>384</v>
      </c>
      <c r="E199" s="169">
        <v>1536</v>
      </c>
      <c r="F199" s="169">
        <v>26624</v>
      </c>
      <c r="G199" s="169">
        <v>0</v>
      </c>
      <c r="H199" s="169">
        <v>0</v>
      </c>
      <c r="I199" s="169">
        <v>6</v>
      </c>
      <c r="J199" s="169">
        <v>57</v>
      </c>
      <c r="K199" s="170">
        <v>5.77</v>
      </c>
      <c r="L199" s="170">
        <v>0</v>
      </c>
      <c r="M199" s="170">
        <v>10.53</v>
      </c>
      <c r="N199" s="170">
        <v>1.28</v>
      </c>
      <c r="O199" s="170">
        <v>0</v>
      </c>
      <c r="P199" s="169">
        <v>1966.08</v>
      </c>
      <c r="Q199" s="169">
        <v>1966.08</v>
      </c>
      <c r="R199" s="169">
        <v>0</v>
      </c>
      <c r="S199" s="169">
        <v>0</v>
      </c>
      <c r="T199" s="171">
        <v>1966.08</v>
      </c>
      <c r="U199" s="172" t="s">
        <v>410</v>
      </c>
    </row>
    <row r="200" spans="1:21" outlineLevel="1">
      <c r="A200" s="167" t="s">
        <v>413</v>
      </c>
      <c r="B200" s="168" t="s">
        <v>409</v>
      </c>
      <c r="C200" s="168" t="s">
        <v>275</v>
      </c>
      <c r="D200" s="168" t="s">
        <v>384</v>
      </c>
      <c r="E200" s="169">
        <v>0</v>
      </c>
      <c r="F200" s="169">
        <v>512</v>
      </c>
      <c r="G200" s="169">
        <v>0</v>
      </c>
      <c r="H200" s="169">
        <v>0</v>
      </c>
      <c r="I200" s="169">
        <v>0</v>
      </c>
      <c r="J200" s="169">
        <v>2</v>
      </c>
      <c r="K200" s="170">
        <v>0</v>
      </c>
      <c r="L200" s="170">
        <v>0</v>
      </c>
      <c r="M200" s="170">
        <v>0</v>
      </c>
      <c r="N200" s="170">
        <v>1.28</v>
      </c>
      <c r="O200" s="170">
        <v>0</v>
      </c>
      <c r="P200" s="169">
        <v>0</v>
      </c>
      <c r="Q200" s="169">
        <v>0</v>
      </c>
      <c r="R200" s="169">
        <v>0</v>
      </c>
      <c r="S200" s="169">
        <v>0</v>
      </c>
      <c r="T200" s="171">
        <v>0</v>
      </c>
      <c r="U200" s="172" t="s">
        <v>410</v>
      </c>
    </row>
    <row r="201" spans="1:21" outlineLevel="1">
      <c r="A201" s="167" t="s">
        <v>414</v>
      </c>
      <c r="B201" s="168" t="s">
        <v>409</v>
      </c>
      <c r="C201" s="168" t="s">
        <v>275</v>
      </c>
      <c r="D201" s="168" t="s">
        <v>384</v>
      </c>
      <c r="E201" s="169">
        <v>0</v>
      </c>
      <c r="F201" s="169">
        <v>3328</v>
      </c>
      <c r="G201" s="169">
        <v>0</v>
      </c>
      <c r="H201" s="169">
        <v>0</v>
      </c>
      <c r="I201" s="169">
        <v>0</v>
      </c>
      <c r="J201" s="169">
        <v>13</v>
      </c>
      <c r="K201" s="170">
        <v>0</v>
      </c>
      <c r="L201" s="170">
        <v>0</v>
      </c>
      <c r="M201" s="170">
        <v>0</v>
      </c>
      <c r="N201" s="170">
        <v>1.28</v>
      </c>
      <c r="O201" s="170">
        <v>0</v>
      </c>
      <c r="P201" s="169">
        <v>0</v>
      </c>
      <c r="Q201" s="169">
        <v>0</v>
      </c>
      <c r="R201" s="169">
        <v>0</v>
      </c>
      <c r="S201" s="169">
        <v>0</v>
      </c>
      <c r="T201" s="171">
        <v>0</v>
      </c>
      <c r="U201" s="172" t="s">
        <v>410</v>
      </c>
    </row>
    <row r="202" spans="1:21" outlineLevel="1">
      <c r="A202" s="167" t="s">
        <v>415</v>
      </c>
      <c r="B202" s="168" t="s">
        <v>409</v>
      </c>
      <c r="C202" s="168" t="s">
        <v>275</v>
      </c>
      <c r="D202" s="168" t="s">
        <v>384</v>
      </c>
      <c r="E202" s="169">
        <v>144384</v>
      </c>
      <c r="F202" s="169">
        <v>226304</v>
      </c>
      <c r="G202" s="169">
        <v>0</v>
      </c>
      <c r="H202" s="169">
        <v>0</v>
      </c>
      <c r="I202" s="169">
        <v>551</v>
      </c>
      <c r="J202" s="169">
        <v>883</v>
      </c>
      <c r="K202" s="170">
        <v>63.8</v>
      </c>
      <c r="L202" s="170">
        <v>0</v>
      </c>
      <c r="M202" s="170">
        <v>62.4</v>
      </c>
      <c r="N202" s="170">
        <v>1.28</v>
      </c>
      <c r="O202" s="170">
        <v>0</v>
      </c>
      <c r="P202" s="169">
        <v>184811.51999999999</v>
      </c>
      <c r="Q202" s="169">
        <v>184811.51999999999</v>
      </c>
      <c r="R202" s="169">
        <v>0</v>
      </c>
      <c r="S202" s="169">
        <v>0</v>
      </c>
      <c r="T202" s="171">
        <v>184811.51999999999</v>
      </c>
      <c r="U202" s="172" t="s">
        <v>410</v>
      </c>
    </row>
    <row r="203" spans="1:21" outlineLevel="1">
      <c r="A203" s="167" t="s">
        <v>416</v>
      </c>
      <c r="B203" s="168" t="s">
        <v>409</v>
      </c>
      <c r="C203" s="168" t="s">
        <v>275</v>
      </c>
      <c r="D203" s="168" t="s">
        <v>384</v>
      </c>
      <c r="E203" s="169">
        <v>1024</v>
      </c>
      <c r="F203" s="169">
        <v>66304</v>
      </c>
      <c r="G203" s="169">
        <v>0</v>
      </c>
      <c r="H203" s="169">
        <v>0</v>
      </c>
      <c r="I203" s="169">
        <v>2</v>
      </c>
      <c r="J203" s="169">
        <v>164</v>
      </c>
      <c r="K203" s="170">
        <v>1.54</v>
      </c>
      <c r="L203" s="170">
        <v>0</v>
      </c>
      <c r="M203" s="170">
        <v>1.22</v>
      </c>
      <c r="N203" s="170">
        <v>1.28</v>
      </c>
      <c r="O203" s="170">
        <v>0</v>
      </c>
      <c r="P203" s="169">
        <v>1310.72</v>
      </c>
      <c r="Q203" s="169">
        <v>1310.72</v>
      </c>
      <c r="R203" s="169">
        <v>0</v>
      </c>
      <c r="S203" s="169">
        <v>0</v>
      </c>
      <c r="T203" s="171">
        <v>1310.72</v>
      </c>
      <c r="U203" s="172" t="s">
        <v>410</v>
      </c>
    </row>
    <row r="204" spans="1:21">
      <c r="A204" s="173" t="s">
        <v>417</v>
      </c>
      <c r="B204" s="174"/>
      <c r="C204" s="174"/>
      <c r="D204" s="174"/>
      <c r="E204" s="175">
        <v>305514</v>
      </c>
      <c r="F204" s="175">
        <v>8342032</v>
      </c>
      <c r="G204" s="175">
        <v>0</v>
      </c>
      <c r="H204" s="175">
        <v>14248703</v>
      </c>
      <c r="I204" s="174"/>
      <c r="J204" s="174"/>
      <c r="K204" s="176"/>
      <c r="L204" s="176"/>
      <c r="M204" s="176"/>
      <c r="N204" s="176"/>
      <c r="O204" s="176"/>
      <c r="P204" s="175">
        <v>391057.91999999998</v>
      </c>
      <c r="Q204" s="175">
        <v>391057.91999999998</v>
      </c>
      <c r="R204" s="175">
        <v>0</v>
      </c>
      <c r="S204" s="175">
        <v>0</v>
      </c>
      <c r="T204" s="175">
        <v>391057.91999999998</v>
      </c>
      <c r="U204" s="169"/>
    </row>
    <row r="205" spans="1:21" outlineLevel="1">
      <c r="A205" s="167" t="s">
        <v>418</v>
      </c>
      <c r="B205" s="168" t="s">
        <v>383</v>
      </c>
      <c r="C205" s="168" t="s">
        <v>275</v>
      </c>
      <c r="D205" s="168" t="s">
        <v>419</v>
      </c>
      <c r="E205" s="169">
        <v>1136098</v>
      </c>
      <c r="F205" s="169">
        <v>1064936</v>
      </c>
      <c r="G205" s="169">
        <v>16898.97</v>
      </c>
      <c r="H205" s="169">
        <v>27205.75</v>
      </c>
      <c r="I205" s="169">
        <v>2769</v>
      </c>
      <c r="J205" s="169">
        <v>2600</v>
      </c>
      <c r="K205" s="170">
        <v>106.68</v>
      </c>
      <c r="L205" s="170">
        <v>62.12</v>
      </c>
      <c r="M205" s="170">
        <v>106.5</v>
      </c>
      <c r="N205" s="170">
        <v>1.2</v>
      </c>
      <c r="O205" s="170">
        <v>0</v>
      </c>
      <c r="P205" s="169">
        <v>1363317.6</v>
      </c>
      <c r="Q205" s="169">
        <v>1380216.57</v>
      </c>
      <c r="R205" s="169">
        <v>0</v>
      </c>
      <c r="S205" s="169">
        <v>0</v>
      </c>
      <c r="T205" s="171">
        <v>1380216.57</v>
      </c>
      <c r="U205" s="172" t="s">
        <v>385</v>
      </c>
    </row>
    <row r="206" spans="1:21" outlineLevel="1">
      <c r="A206" s="167" t="s">
        <v>420</v>
      </c>
      <c r="B206" s="168" t="s">
        <v>421</v>
      </c>
      <c r="C206" s="168" t="s">
        <v>275</v>
      </c>
      <c r="D206" s="168" t="s">
        <v>422</v>
      </c>
      <c r="E206" s="169">
        <v>2215637</v>
      </c>
      <c r="F206" s="169">
        <v>2850473</v>
      </c>
      <c r="G206" s="169">
        <v>0</v>
      </c>
      <c r="H206" s="169">
        <v>0</v>
      </c>
      <c r="I206" s="169">
        <v>7638</v>
      </c>
      <c r="J206" s="169">
        <v>9745</v>
      </c>
      <c r="K206" s="170">
        <v>77.73</v>
      </c>
      <c r="L206" s="170">
        <v>0</v>
      </c>
      <c r="M206" s="170">
        <v>78.38</v>
      </c>
      <c r="N206" s="170">
        <v>1.34</v>
      </c>
      <c r="O206" s="170">
        <v>0</v>
      </c>
      <c r="P206" s="169">
        <v>2968953.58</v>
      </c>
      <c r="Q206" s="169">
        <v>2968953.58</v>
      </c>
      <c r="R206" s="169">
        <v>0</v>
      </c>
      <c r="S206" s="169">
        <v>0</v>
      </c>
      <c r="T206" s="171">
        <v>2968953.58</v>
      </c>
      <c r="U206" s="172" t="s">
        <v>423</v>
      </c>
    </row>
    <row r="207" spans="1:21" outlineLevel="1">
      <c r="A207" s="167" t="s">
        <v>424</v>
      </c>
      <c r="B207" s="168" t="s">
        <v>425</v>
      </c>
      <c r="C207" s="168" t="s">
        <v>275</v>
      </c>
      <c r="D207" s="168" t="s">
        <v>426</v>
      </c>
      <c r="E207" s="169">
        <v>7128429</v>
      </c>
      <c r="F207" s="169">
        <v>6075557</v>
      </c>
      <c r="G207" s="169">
        <v>0</v>
      </c>
      <c r="H207" s="169">
        <v>0</v>
      </c>
      <c r="I207" s="169">
        <v>4111</v>
      </c>
      <c r="J207" s="169">
        <v>3997</v>
      </c>
      <c r="K207" s="170">
        <v>117.33</v>
      </c>
      <c r="L207" s="170">
        <v>0</v>
      </c>
      <c r="M207" s="170">
        <v>102.85</v>
      </c>
      <c r="N207" s="170">
        <v>1.41</v>
      </c>
      <c r="O207" s="170">
        <v>0</v>
      </c>
      <c r="P207" s="169">
        <v>10051084.890000001</v>
      </c>
      <c r="Q207" s="169">
        <v>10051084.890000001</v>
      </c>
      <c r="R207" s="169">
        <v>0</v>
      </c>
      <c r="S207" s="169">
        <v>0</v>
      </c>
      <c r="T207" s="171">
        <v>10051084.890000001</v>
      </c>
      <c r="U207" s="172" t="s">
        <v>427</v>
      </c>
    </row>
    <row r="208" spans="1:21">
      <c r="A208" s="173" t="s">
        <v>428</v>
      </c>
      <c r="B208" s="174"/>
      <c r="C208" s="174"/>
      <c r="D208" s="174"/>
      <c r="E208" s="175">
        <v>10480164</v>
      </c>
      <c r="F208" s="175">
        <v>9990966</v>
      </c>
      <c r="G208" s="175">
        <v>16898.97</v>
      </c>
      <c r="H208" s="175">
        <v>27205.75</v>
      </c>
      <c r="I208" s="174"/>
      <c r="J208" s="174"/>
      <c r="K208" s="176"/>
      <c r="L208" s="176"/>
      <c r="M208" s="176"/>
      <c r="N208" s="176"/>
      <c r="O208" s="176"/>
      <c r="P208" s="175">
        <v>14383356.07</v>
      </c>
      <c r="Q208" s="175">
        <v>14400255.039999999</v>
      </c>
      <c r="R208" s="175">
        <v>0</v>
      </c>
      <c r="S208" s="175">
        <v>0</v>
      </c>
      <c r="T208" s="175">
        <v>14400255.039999999</v>
      </c>
      <c r="U208" s="169"/>
    </row>
    <row r="209" spans="1:21" outlineLevel="1">
      <c r="A209" s="167" t="s">
        <v>429</v>
      </c>
      <c r="B209" s="168" t="s">
        <v>383</v>
      </c>
      <c r="C209" s="168" t="s">
        <v>275</v>
      </c>
      <c r="D209" s="168" t="s">
        <v>430</v>
      </c>
      <c r="E209" s="169">
        <v>0</v>
      </c>
      <c r="F209" s="169">
        <v>117</v>
      </c>
      <c r="G209" s="169">
        <v>0</v>
      </c>
      <c r="H209" s="169">
        <v>0</v>
      </c>
      <c r="I209" s="169">
        <v>0</v>
      </c>
      <c r="J209" s="169">
        <v>1</v>
      </c>
      <c r="K209" s="170">
        <v>0</v>
      </c>
      <c r="L209" s="170">
        <v>0</v>
      </c>
      <c r="M209" s="170">
        <v>0</v>
      </c>
      <c r="N209" s="170">
        <v>1</v>
      </c>
      <c r="O209" s="170">
        <v>0</v>
      </c>
      <c r="P209" s="169">
        <v>0</v>
      </c>
      <c r="Q209" s="169">
        <v>0</v>
      </c>
      <c r="R209" s="169">
        <v>0</v>
      </c>
      <c r="S209" s="169">
        <v>0</v>
      </c>
      <c r="T209" s="171">
        <v>0</v>
      </c>
      <c r="U209" s="172" t="s">
        <v>385</v>
      </c>
    </row>
    <row r="210" spans="1:21" outlineLevel="1">
      <c r="A210" s="167" t="s">
        <v>431</v>
      </c>
      <c r="B210" s="168" t="s">
        <v>432</v>
      </c>
      <c r="C210" s="168" t="s">
        <v>275</v>
      </c>
      <c r="D210" s="168" t="s">
        <v>433</v>
      </c>
      <c r="E210" s="169">
        <v>30225</v>
      </c>
      <c r="F210" s="169">
        <v>27270</v>
      </c>
      <c r="G210" s="169">
        <v>0</v>
      </c>
      <c r="H210" s="169">
        <v>0</v>
      </c>
      <c r="I210" s="169">
        <v>50</v>
      </c>
      <c r="J210" s="169">
        <v>66</v>
      </c>
      <c r="K210" s="170">
        <v>110.84</v>
      </c>
      <c r="L210" s="170">
        <v>0</v>
      </c>
      <c r="M210" s="170">
        <v>75.760000000000005</v>
      </c>
      <c r="N210" s="170">
        <v>1.08</v>
      </c>
      <c r="O210" s="170">
        <v>0</v>
      </c>
      <c r="P210" s="169">
        <v>32643</v>
      </c>
      <c r="Q210" s="169">
        <v>32643</v>
      </c>
      <c r="R210" s="169">
        <v>0</v>
      </c>
      <c r="S210" s="169">
        <v>0</v>
      </c>
      <c r="T210" s="171">
        <v>32643</v>
      </c>
      <c r="U210" s="172" t="s">
        <v>434</v>
      </c>
    </row>
    <row r="211" spans="1:21" outlineLevel="1">
      <c r="A211" s="167" t="s">
        <v>435</v>
      </c>
      <c r="B211" s="168" t="s">
        <v>386</v>
      </c>
      <c r="C211" s="168" t="s">
        <v>275</v>
      </c>
      <c r="D211" s="168" t="s">
        <v>430</v>
      </c>
      <c r="E211" s="169">
        <v>11501865</v>
      </c>
      <c r="F211" s="169">
        <v>10227245</v>
      </c>
      <c r="G211" s="169">
        <v>578274.97</v>
      </c>
      <c r="H211" s="169">
        <v>67807.55</v>
      </c>
      <c r="I211" s="169">
        <v>6036</v>
      </c>
      <c r="J211" s="169">
        <v>5981</v>
      </c>
      <c r="K211" s="170">
        <v>112.46</v>
      </c>
      <c r="L211" s="170">
        <v>852.82</v>
      </c>
      <c r="M211" s="170">
        <v>100.92</v>
      </c>
      <c r="N211" s="170">
        <v>1.02</v>
      </c>
      <c r="O211" s="170">
        <v>0</v>
      </c>
      <c r="P211" s="169">
        <v>11731902.300000001</v>
      </c>
      <c r="Q211" s="169">
        <v>12310177.27</v>
      </c>
      <c r="R211" s="169">
        <v>0</v>
      </c>
      <c r="S211" s="169">
        <v>0</v>
      </c>
      <c r="T211" s="171">
        <v>12310177.27</v>
      </c>
      <c r="U211" s="172" t="s">
        <v>387</v>
      </c>
    </row>
    <row r="212" spans="1:21" outlineLevel="1">
      <c r="A212" s="167" t="s">
        <v>429</v>
      </c>
      <c r="B212" s="168" t="s">
        <v>386</v>
      </c>
      <c r="C212" s="168" t="s">
        <v>275</v>
      </c>
      <c r="D212" s="168" t="s">
        <v>430</v>
      </c>
      <c r="E212" s="169">
        <v>0</v>
      </c>
      <c r="F212" s="169">
        <v>1755</v>
      </c>
      <c r="G212" s="169">
        <v>0</v>
      </c>
      <c r="H212" s="169">
        <v>0</v>
      </c>
      <c r="I212" s="169">
        <v>0</v>
      </c>
      <c r="J212" s="169">
        <v>15</v>
      </c>
      <c r="K212" s="170">
        <v>0</v>
      </c>
      <c r="L212" s="170">
        <v>0</v>
      </c>
      <c r="M212" s="170">
        <v>0</v>
      </c>
      <c r="N212" s="170">
        <v>1</v>
      </c>
      <c r="O212" s="170">
        <v>0</v>
      </c>
      <c r="P212" s="169">
        <v>0</v>
      </c>
      <c r="Q212" s="169">
        <v>0</v>
      </c>
      <c r="R212" s="169">
        <v>0</v>
      </c>
      <c r="S212" s="169">
        <v>0</v>
      </c>
      <c r="T212" s="171">
        <v>0</v>
      </c>
      <c r="U212" s="172" t="s">
        <v>387</v>
      </c>
    </row>
    <row r="213" spans="1:21" outlineLevel="1">
      <c r="A213" s="167" t="s">
        <v>436</v>
      </c>
      <c r="B213" s="168" t="s">
        <v>386</v>
      </c>
      <c r="C213" s="168" t="s">
        <v>275</v>
      </c>
      <c r="D213" s="168" t="s">
        <v>430</v>
      </c>
      <c r="E213" s="169">
        <v>0</v>
      </c>
      <c r="F213" s="169">
        <v>5148</v>
      </c>
      <c r="G213" s="169">
        <v>0</v>
      </c>
      <c r="H213" s="169">
        <v>0</v>
      </c>
      <c r="I213" s="169">
        <v>0</v>
      </c>
      <c r="J213" s="169">
        <v>20</v>
      </c>
      <c r="K213" s="170">
        <v>0</v>
      </c>
      <c r="L213" s="170">
        <v>0</v>
      </c>
      <c r="M213" s="170">
        <v>0</v>
      </c>
      <c r="N213" s="170">
        <v>1</v>
      </c>
      <c r="O213" s="170">
        <v>0</v>
      </c>
      <c r="P213" s="169">
        <v>0</v>
      </c>
      <c r="Q213" s="169">
        <v>0</v>
      </c>
      <c r="R213" s="169">
        <v>0</v>
      </c>
      <c r="S213" s="169">
        <v>0</v>
      </c>
      <c r="T213" s="171">
        <v>0</v>
      </c>
      <c r="U213" s="172" t="s">
        <v>387</v>
      </c>
    </row>
    <row r="214" spans="1:21" outlineLevel="1">
      <c r="A214" s="167" t="s">
        <v>437</v>
      </c>
      <c r="B214" s="168" t="s">
        <v>386</v>
      </c>
      <c r="C214" s="168" t="s">
        <v>275</v>
      </c>
      <c r="D214" s="168" t="s">
        <v>384</v>
      </c>
      <c r="E214" s="169">
        <v>0</v>
      </c>
      <c r="F214" s="169">
        <v>48970</v>
      </c>
      <c r="G214" s="169">
        <v>0</v>
      </c>
      <c r="H214" s="169">
        <v>0</v>
      </c>
      <c r="I214" s="169">
        <v>0</v>
      </c>
      <c r="J214" s="169">
        <v>24</v>
      </c>
      <c r="K214" s="170">
        <v>0</v>
      </c>
      <c r="L214" s="170">
        <v>0</v>
      </c>
      <c r="M214" s="170">
        <v>0</v>
      </c>
      <c r="N214" s="170">
        <v>1.05</v>
      </c>
      <c r="O214" s="170">
        <v>0</v>
      </c>
      <c r="P214" s="169">
        <v>0</v>
      </c>
      <c r="Q214" s="169">
        <v>0</v>
      </c>
      <c r="R214" s="169">
        <v>0</v>
      </c>
      <c r="S214" s="169">
        <v>0</v>
      </c>
      <c r="T214" s="171">
        <v>0</v>
      </c>
      <c r="U214" s="172" t="s">
        <v>387</v>
      </c>
    </row>
    <row r="215" spans="1:21" outlineLevel="1">
      <c r="A215" s="167" t="s">
        <v>438</v>
      </c>
      <c r="B215" s="168" t="s">
        <v>439</v>
      </c>
      <c r="C215" s="168" t="s">
        <v>275</v>
      </c>
      <c r="D215" s="168" t="s">
        <v>430</v>
      </c>
      <c r="E215" s="169">
        <v>301569</v>
      </c>
      <c r="F215" s="169">
        <v>185772</v>
      </c>
      <c r="G215" s="169">
        <v>0</v>
      </c>
      <c r="H215" s="169">
        <v>34.06</v>
      </c>
      <c r="I215" s="169">
        <v>380</v>
      </c>
      <c r="J215" s="169">
        <v>268</v>
      </c>
      <c r="K215" s="170">
        <v>162.33000000000001</v>
      </c>
      <c r="L215" s="170">
        <v>0</v>
      </c>
      <c r="M215" s="170">
        <v>141.79</v>
      </c>
      <c r="N215" s="170">
        <v>1.04</v>
      </c>
      <c r="O215" s="170">
        <v>0</v>
      </c>
      <c r="P215" s="169">
        <v>313631.76</v>
      </c>
      <c r="Q215" s="169">
        <v>313631.76</v>
      </c>
      <c r="R215" s="169">
        <v>0</v>
      </c>
      <c r="S215" s="169">
        <v>0</v>
      </c>
      <c r="T215" s="171">
        <v>313631.76</v>
      </c>
      <c r="U215" s="172" t="s">
        <v>440</v>
      </c>
    </row>
    <row r="216" spans="1:21" outlineLevel="1">
      <c r="A216" s="167" t="s">
        <v>435</v>
      </c>
      <c r="B216" s="168" t="s">
        <v>441</v>
      </c>
      <c r="C216" s="168" t="s">
        <v>275</v>
      </c>
      <c r="D216" s="168" t="s">
        <v>430</v>
      </c>
      <c r="E216" s="169">
        <v>2683929</v>
      </c>
      <c r="F216" s="169">
        <v>2048314</v>
      </c>
      <c r="G216" s="169">
        <v>35120</v>
      </c>
      <c r="H216" s="169">
        <v>18725</v>
      </c>
      <c r="I216" s="169">
        <v>1166</v>
      </c>
      <c r="J216" s="169">
        <v>1072</v>
      </c>
      <c r="K216" s="170">
        <v>131.03</v>
      </c>
      <c r="L216" s="170">
        <v>187.56</v>
      </c>
      <c r="M216" s="170">
        <v>108.77</v>
      </c>
      <c r="N216" s="170">
        <v>1.02</v>
      </c>
      <c r="O216" s="170">
        <v>0</v>
      </c>
      <c r="P216" s="169">
        <v>2737607.58</v>
      </c>
      <c r="Q216" s="169">
        <v>2772727.58</v>
      </c>
      <c r="R216" s="169">
        <v>0</v>
      </c>
      <c r="S216" s="169">
        <v>0</v>
      </c>
      <c r="T216" s="171">
        <v>2772727.58</v>
      </c>
      <c r="U216" s="172" t="s">
        <v>442</v>
      </c>
    </row>
    <row r="217" spans="1:21" outlineLevel="1">
      <c r="A217" s="167" t="s">
        <v>435</v>
      </c>
      <c r="B217" s="168" t="s">
        <v>443</v>
      </c>
      <c r="C217" s="168" t="s">
        <v>275</v>
      </c>
      <c r="D217" s="168" t="s">
        <v>430</v>
      </c>
      <c r="E217" s="169">
        <v>1393981</v>
      </c>
      <c r="F217" s="169">
        <v>1490221</v>
      </c>
      <c r="G217" s="169">
        <v>261238.73</v>
      </c>
      <c r="H217" s="169">
        <v>388226.47</v>
      </c>
      <c r="I217" s="169">
        <v>1565</v>
      </c>
      <c r="J217" s="169">
        <v>1711</v>
      </c>
      <c r="K217" s="170">
        <v>93.54</v>
      </c>
      <c r="L217" s="170">
        <v>67.290000000000006</v>
      </c>
      <c r="M217" s="170">
        <v>91.47</v>
      </c>
      <c r="N217" s="170">
        <v>1.02</v>
      </c>
      <c r="O217" s="170">
        <v>0</v>
      </c>
      <c r="P217" s="169">
        <v>1421860.62</v>
      </c>
      <c r="Q217" s="169">
        <v>1683099.35</v>
      </c>
      <c r="R217" s="169">
        <v>0</v>
      </c>
      <c r="S217" s="169">
        <v>0</v>
      </c>
      <c r="T217" s="171">
        <v>1683099.35</v>
      </c>
      <c r="U217" s="172" t="s">
        <v>444</v>
      </c>
    </row>
    <row r="218" spans="1:21" outlineLevel="1">
      <c r="A218" s="167" t="s">
        <v>436</v>
      </c>
      <c r="B218" s="168" t="s">
        <v>443</v>
      </c>
      <c r="C218" s="168" t="s">
        <v>275</v>
      </c>
      <c r="D218" s="168" t="s">
        <v>430</v>
      </c>
      <c r="E218" s="169">
        <v>0</v>
      </c>
      <c r="F218" s="169">
        <v>936</v>
      </c>
      <c r="G218" s="169">
        <v>0</v>
      </c>
      <c r="H218" s="169">
        <v>0</v>
      </c>
      <c r="I218" s="169">
        <v>0</v>
      </c>
      <c r="J218" s="169">
        <v>3</v>
      </c>
      <c r="K218" s="170">
        <v>0</v>
      </c>
      <c r="L218" s="170">
        <v>0</v>
      </c>
      <c r="M218" s="170">
        <v>0</v>
      </c>
      <c r="N218" s="170">
        <v>1</v>
      </c>
      <c r="O218" s="170">
        <v>0</v>
      </c>
      <c r="P218" s="169">
        <v>0</v>
      </c>
      <c r="Q218" s="169">
        <v>0</v>
      </c>
      <c r="R218" s="169">
        <v>0</v>
      </c>
      <c r="S218" s="169">
        <v>0</v>
      </c>
      <c r="T218" s="171">
        <v>0</v>
      </c>
      <c r="U218" s="172" t="s">
        <v>444</v>
      </c>
    </row>
    <row r="219" spans="1:21" outlineLevel="1">
      <c r="A219" s="167" t="s">
        <v>435</v>
      </c>
      <c r="B219" s="168" t="s">
        <v>445</v>
      </c>
      <c r="C219" s="168" t="s">
        <v>275</v>
      </c>
      <c r="D219" s="168" t="s">
        <v>430</v>
      </c>
      <c r="E219" s="169">
        <v>9127369</v>
      </c>
      <c r="F219" s="169">
        <v>8368724</v>
      </c>
      <c r="G219" s="169">
        <v>5577265.6599999899</v>
      </c>
      <c r="H219" s="169">
        <v>6222131.8999999901</v>
      </c>
      <c r="I219" s="169">
        <v>3234</v>
      </c>
      <c r="J219" s="169">
        <v>2919</v>
      </c>
      <c r="K219" s="170">
        <v>109.07</v>
      </c>
      <c r="L219" s="170">
        <v>89.64</v>
      </c>
      <c r="M219" s="170">
        <v>110.79</v>
      </c>
      <c r="N219" s="170">
        <v>1.02</v>
      </c>
      <c r="O219" s="170">
        <v>0</v>
      </c>
      <c r="P219" s="169">
        <v>9309916.3800000008</v>
      </c>
      <c r="Q219" s="169">
        <v>14887182.039999999</v>
      </c>
      <c r="R219" s="169">
        <v>0</v>
      </c>
      <c r="S219" s="169">
        <v>0</v>
      </c>
      <c r="T219" s="171">
        <v>14887182.039999999</v>
      </c>
      <c r="U219" s="172" t="s">
        <v>446</v>
      </c>
    </row>
    <row r="220" spans="1:21" outlineLevel="1">
      <c r="A220" s="167" t="s">
        <v>429</v>
      </c>
      <c r="B220" s="168" t="s">
        <v>445</v>
      </c>
      <c r="C220" s="168" t="s">
        <v>275</v>
      </c>
      <c r="D220" s="168" t="s">
        <v>430</v>
      </c>
      <c r="E220" s="169">
        <v>0</v>
      </c>
      <c r="F220" s="169">
        <v>117</v>
      </c>
      <c r="G220" s="169">
        <v>0</v>
      </c>
      <c r="H220" s="169">
        <v>0</v>
      </c>
      <c r="I220" s="169">
        <v>0</v>
      </c>
      <c r="J220" s="169">
        <v>1</v>
      </c>
      <c r="K220" s="170">
        <v>0</v>
      </c>
      <c r="L220" s="170">
        <v>0</v>
      </c>
      <c r="M220" s="170">
        <v>0</v>
      </c>
      <c r="N220" s="170">
        <v>1</v>
      </c>
      <c r="O220" s="170">
        <v>0</v>
      </c>
      <c r="P220" s="169">
        <v>0</v>
      </c>
      <c r="Q220" s="169">
        <v>0</v>
      </c>
      <c r="R220" s="169">
        <v>0</v>
      </c>
      <c r="S220" s="169">
        <v>0</v>
      </c>
      <c r="T220" s="171">
        <v>0</v>
      </c>
      <c r="U220" s="172" t="s">
        <v>446</v>
      </c>
    </row>
    <row r="221" spans="1:21" outlineLevel="1">
      <c r="A221" s="167" t="s">
        <v>436</v>
      </c>
      <c r="B221" s="168" t="s">
        <v>445</v>
      </c>
      <c r="C221" s="168" t="s">
        <v>275</v>
      </c>
      <c r="D221" s="168" t="s">
        <v>430</v>
      </c>
      <c r="E221" s="169">
        <v>0</v>
      </c>
      <c r="F221" s="169">
        <v>7020</v>
      </c>
      <c r="G221" s="169">
        <v>0</v>
      </c>
      <c r="H221" s="169">
        <v>0</v>
      </c>
      <c r="I221" s="169">
        <v>0</v>
      </c>
      <c r="J221" s="169">
        <v>28</v>
      </c>
      <c r="K221" s="170">
        <v>0</v>
      </c>
      <c r="L221" s="170">
        <v>0</v>
      </c>
      <c r="M221" s="170">
        <v>0</v>
      </c>
      <c r="N221" s="170">
        <v>1</v>
      </c>
      <c r="O221" s="170">
        <v>0</v>
      </c>
      <c r="P221" s="169">
        <v>0</v>
      </c>
      <c r="Q221" s="169">
        <v>0</v>
      </c>
      <c r="R221" s="169">
        <v>0</v>
      </c>
      <c r="S221" s="169">
        <v>0</v>
      </c>
      <c r="T221" s="171">
        <v>0</v>
      </c>
      <c r="U221" s="172" t="s">
        <v>446</v>
      </c>
    </row>
    <row r="222" spans="1:21" outlineLevel="1">
      <c r="A222" s="167" t="s">
        <v>447</v>
      </c>
      <c r="B222" s="168" t="s">
        <v>445</v>
      </c>
      <c r="C222" s="168" t="s">
        <v>275</v>
      </c>
      <c r="D222" s="168" t="s">
        <v>422</v>
      </c>
      <c r="E222" s="169">
        <v>2707740</v>
      </c>
      <c r="F222" s="169">
        <v>2447276</v>
      </c>
      <c r="G222" s="169">
        <v>0</v>
      </c>
      <c r="H222" s="169">
        <v>0</v>
      </c>
      <c r="I222" s="169">
        <v>1015</v>
      </c>
      <c r="J222" s="169">
        <v>943</v>
      </c>
      <c r="K222" s="170">
        <v>110.64</v>
      </c>
      <c r="L222" s="170">
        <v>0</v>
      </c>
      <c r="M222" s="170">
        <v>107.64</v>
      </c>
      <c r="N222" s="170">
        <v>1.18</v>
      </c>
      <c r="O222" s="170">
        <v>0</v>
      </c>
      <c r="P222" s="169">
        <v>3195133.2</v>
      </c>
      <c r="Q222" s="169">
        <v>3195133.2</v>
      </c>
      <c r="R222" s="169">
        <v>0</v>
      </c>
      <c r="S222" s="169">
        <v>0</v>
      </c>
      <c r="T222" s="171">
        <v>3195133.2</v>
      </c>
      <c r="U222" s="172" t="s">
        <v>446</v>
      </c>
    </row>
    <row r="223" spans="1:21" outlineLevel="1">
      <c r="A223" s="167" t="s">
        <v>435</v>
      </c>
      <c r="B223" s="168" t="s">
        <v>448</v>
      </c>
      <c r="C223" s="168" t="s">
        <v>275</v>
      </c>
      <c r="D223" s="168" t="s">
        <v>430</v>
      </c>
      <c r="E223" s="169">
        <v>79529</v>
      </c>
      <c r="F223" s="169">
        <v>66350</v>
      </c>
      <c r="G223" s="169">
        <v>837.88</v>
      </c>
      <c r="H223" s="169">
        <v>1219.56</v>
      </c>
      <c r="I223" s="169">
        <v>158</v>
      </c>
      <c r="J223" s="169">
        <v>167</v>
      </c>
      <c r="K223" s="170">
        <v>119.86</v>
      </c>
      <c r="L223" s="170">
        <v>68.7</v>
      </c>
      <c r="M223" s="170">
        <v>94.61</v>
      </c>
      <c r="N223" s="170">
        <v>1.02</v>
      </c>
      <c r="O223" s="170">
        <v>0</v>
      </c>
      <c r="P223" s="169">
        <v>81119.58</v>
      </c>
      <c r="Q223" s="169">
        <v>81957.460000000006</v>
      </c>
      <c r="R223" s="169">
        <v>0</v>
      </c>
      <c r="S223" s="169">
        <v>0</v>
      </c>
      <c r="T223" s="171">
        <v>81957.460000000006</v>
      </c>
      <c r="U223" s="172" t="s">
        <v>449</v>
      </c>
    </row>
    <row r="224" spans="1:21" outlineLevel="1">
      <c r="A224" s="167" t="s">
        <v>436</v>
      </c>
      <c r="B224" s="168" t="s">
        <v>448</v>
      </c>
      <c r="C224" s="168" t="s">
        <v>275</v>
      </c>
      <c r="D224" s="168" t="s">
        <v>430</v>
      </c>
      <c r="E224" s="169">
        <v>0</v>
      </c>
      <c r="F224" s="169">
        <v>4914</v>
      </c>
      <c r="G224" s="169">
        <v>0</v>
      </c>
      <c r="H224" s="169">
        <v>0</v>
      </c>
      <c r="I224" s="169">
        <v>0</v>
      </c>
      <c r="J224" s="169">
        <v>19</v>
      </c>
      <c r="K224" s="170">
        <v>0</v>
      </c>
      <c r="L224" s="170">
        <v>0</v>
      </c>
      <c r="M224" s="170">
        <v>0</v>
      </c>
      <c r="N224" s="170">
        <v>1</v>
      </c>
      <c r="O224" s="170">
        <v>0</v>
      </c>
      <c r="P224" s="169">
        <v>0</v>
      </c>
      <c r="Q224" s="169">
        <v>0</v>
      </c>
      <c r="R224" s="169">
        <v>0</v>
      </c>
      <c r="S224" s="169">
        <v>0</v>
      </c>
      <c r="T224" s="171">
        <v>0</v>
      </c>
      <c r="U224" s="172" t="s">
        <v>449</v>
      </c>
    </row>
    <row r="225" spans="1:21" outlineLevel="1">
      <c r="A225" s="167" t="s">
        <v>429</v>
      </c>
      <c r="B225" s="168" t="s">
        <v>389</v>
      </c>
      <c r="C225" s="168" t="s">
        <v>275</v>
      </c>
      <c r="D225" s="168" t="s">
        <v>430</v>
      </c>
      <c r="E225" s="169">
        <v>0</v>
      </c>
      <c r="F225" s="169">
        <v>3276</v>
      </c>
      <c r="G225" s="169">
        <v>0</v>
      </c>
      <c r="H225" s="169">
        <v>0</v>
      </c>
      <c r="I225" s="169">
        <v>0</v>
      </c>
      <c r="J225" s="169">
        <v>26</v>
      </c>
      <c r="K225" s="170">
        <v>0</v>
      </c>
      <c r="L225" s="170">
        <v>0</v>
      </c>
      <c r="M225" s="170">
        <v>0</v>
      </c>
      <c r="N225" s="170">
        <v>1</v>
      </c>
      <c r="O225" s="170">
        <v>0</v>
      </c>
      <c r="P225" s="169">
        <v>0</v>
      </c>
      <c r="Q225" s="169">
        <v>0</v>
      </c>
      <c r="R225" s="169">
        <v>0</v>
      </c>
      <c r="S225" s="169">
        <v>0</v>
      </c>
      <c r="T225" s="171">
        <v>0</v>
      </c>
      <c r="U225" s="172" t="s">
        <v>390</v>
      </c>
    </row>
    <row r="226" spans="1:21" outlineLevel="1">
      <c r="A226" s="167" t="s">
        <v>436</v>
      </c>
      <c r="B226" s="168" t="s">
        <v>389</v>
      </c>
      <c r="C226" s="168" t="s">
        <v>275</v>
      </c>
      <c r="D226" s="168" t="s">
        <v>430</v>
      </c>
      <c r="E226" s="169">
        <v>0</v>
      </c>
      <c r="F226" s="169">
        <v>3276</v>
      </c>
      <c r="G226" s="169">
        <v>0</v>
      </c>
      <c r="H226" s="169">
        <v>0</v>
      </c>
      <c r="I226" s="169">
        <v>0</v>
      </c>
      <c r="J226" s="169">
        <v>14</v>
      </c>
      <c r="K226" s="170">
        <v>0</v>
      </c>
      <c r="L226" s="170">
        <v>0</v>
      </c>
      <c r="M226" s="170">
        <v>0</v>
      </c>
      <c r="N226" s="170">
        <v>1</v>
      </c>
      <c r="O226" s="170">
        <v>0</v>
      </c>
      <c r="P226" s="169">
        <v>0</v>
      </c>
      <c r="Q226" s="169">
        <v>0</v>
      </c>
      <c r="R226" s="169">
        <v>0</v>
      </c>
      <c r="S226" s="169">
        <v>0</v>
      </c>
      <c r="T226" s="171">
        <v>0</v>
      </c>
      <c r="U226" s="172" t="s">
        <v>390</v>
      </c>
    </row>
    <row r="227" spans="1:21" outlineLevel="1">
      <c r="A227" s="167" t="s">
        <v>450</v>
      </c>
      <c r="B227" s="168" t="s">
        <v>389</v>
      </c>
      <c r="C227" s="168" t="s">
        <v>275</v>
      </c>
      <c r="D227" s="168" t="s">
        <v>430</v>
      </c>
      <c r="E227" s="169">
        <v>8898257</v>
      </c>
      <c r="F227" s="169">
        <v>9663486</v>
      </c>
      <c r="G227" s="169">
        <v>1461522.45</v>
      </c>
      <c r="H227" s="169">
        <v>526909.61</v>
      </c>
      <c r="I227" s="169">
        <v>4751</v>
      </c>
      <c r="J227" s="169">
        <v>4164</v>
      </c>
      <c r="K227" s="170">
        <v>92.08</v>
      </c>
      <c r="L227" s="170">
        <v>277.38</v>
      </c>
      <c r="M227" s="170">
        <v>114.1</v>
      </c>
      <c r="N227" s="170">
        <v>1.08</v>
      </c>
      <c r="O227" s="170">
        <v>0</v>
      </c>
      <c r="P227" s="169">
        <v>9610117.5600000005</v>
      </c>
      <c r="Q227" s="169">
        <v>11071640.01</v>
      </c>
      <c r="R227" s="169">
        <v>0</v>
      </c>
      <c r="S227" s="169">
        <v>0</v>
      </c>
      <c r="T227" s="171">
        <v>11071640.01</v>
      </c>
      <c r="U227" s="172" t="s">
        <v>390</v>
      </c>
    </row>
    <row r="228" spans="1:21" outlineLevel="1">
      <c r="A228" s="167" t="s">
        <v>436</v>
      </c>
      <c r="B228" s="168" t="s">
        <v>451</v>
      </c>
      <c r="C228" s="168" t="s">
        <v>275</v>
      </c>
      <c r="D228" s="168" t="s">
        <v>430</v>
      </c>
      <c r="E228" s="169">
        <v>0</v>
      </c>
      <c r="F228" s="169">
        <v>11700</v>
      </c>
      <c r="G228" s="169">
        <v>0</v>
      </c>
      <c r="H228" s="169">
        <v>0</v>
      </c>
      <c r="I228" s="169">
        <v>0</v>
      </c>
      <c r="J228" s="169">
        <v>50</v>
      </c>
      <c r="K228" s="170">
        <v>0</v>
      </c>
      <c r="L228" s="170">
        <v>0</v>
      </c>
      <c r="M228" s="170">
        <v>0</v>
      </c>
      <c r="N228" s="170">
        <v>1</v>
      </c>
      <c r="O228" s="170">
        <v>0</v>
      </c>
      <c r="P228" s="169">
        <v>0</v>
      </c>
      <c r="Q228" s="169">
        <v>0</v>
      </c>
      <c r="R228" s="169">
        <v>0</v>
      </c>
      <c r="S228" s="169">
        <v>0</v>
      </c>
      <c r="T228" s="171">
        <v>0</v>
      </c>
      <c r="U228" s="172" t="s">
        <v>452</v>
      </c>
    </row>
    <row r="229" spans="1:21" outlineLevel="1">
      <c r="A229" s="167" t="s">
        <v>453</v>
      </c>
      <c r="B229" s="168" t="s">
        <v>451</v>
      </c>
      <c r="C229" s="168" t="s">
        <v>275</v>
      </c>
      <c r="D229" s="168" t="s">
        <v>430</v>
      </c>
      <c r="E229" s="169">
        <v>1212273</v>
      </c>
      <c r="F229" s="169">
        <v>972982</v>
      </c>
      <c r="G229" s="169">
        <v>41125.53</v>
      </c>
      <c r="H229" s="169">
        <v>116688.97</v>
      </c>
      <c r="I229" s="169">
        <v>1209</v>
      </c>
      <c r="J229" s="169">
        <v>1035</v>
      </c>
      <c r="K229" s="170">
        <v>124.59</v>
      </c>
      <c r="L229" s="170">
        <v>35.24</v>
      </c>
      <c r="M229" s="170">
        <v>116.81</v>
      </c>
      <c r="N229" s="170">
        <v>1.06</v>
      </c>
      <c r="O229" s="170">
        <v>0</v>
      </c>
      <c r="P229" s="169">
        <v>1285009.3799999999</v>
      </c>
      <c r="Q229" s="169">
        <v>1326134.9099999999</v>
      </c>
      <c r="R229" s="169">
        <v>0</v>
      </c>
      <c r="S229" s="169">
        <v>0</v>
      </c>
      <c r="T229" s="171">
        <v>1326134.9099999999</v>
      </c>
      <c r="U229" s="172" t="s">
        <v>452</v>
      </c>
    </row>
    <row r="230" spans="1:21" outlineLevel="1">
      <c r="A230" s="167" t="s">
        <v>435</v>
      </c>
      <c r="B230" s="168" t="s">
        <v>454</v>
      </c>
      <c r="C230" s="168" t="s">
        <v>275</v>
      </c>
      <c r="D230" s="168" t="s">
        <v>430</v>
      </c>
      <c r="E230" s="169">
        <v>2504289</v>
      </c>
      <c r="F230" s="169">
        <v>2293330</v>
      </c>
      <c r="G230" s="169">
        <v>49022.96</v>
      </c>
      <c r="H230" s="169">
        <v>573941.71</v>
      </c>
      <c r="I230" s="169">
        <v>1688</v>
      </c>
      <c r="J230" s="169">
        <v>1523</v>
      </c>
      <c r="K230" s="170">
        <v>109.2</v>
      </c>
      <c r="L230" s="170">
        <v>8.5399999999999991</v>
      </c>
      <c r="M230" s="170">
        <v>110.83</v>
      </c>
      <c r="N230" s="170">
        <v>1.02</v>
      </c>
      <c r="O230" s="170">
        <v>0</v>
      </c>
      <c r="P230" s="169">
        <v>2554374.7799999998</v>
      </c>
      <c r="Q230" s="169">
        <v>2603397.7400000002</v>
      </c>
      <c r="R230" s="169">
        <v>0</v>
      </c>
      <c r="S230" s="169">
        <v>0</v>
      </c>
      <c r="T230" s="171">
        <v>2603397.7400000002</v>
      </c>
      <c r="U230" s="172" t="s">
        <v>455</v>
      </c>
    </row>
    <row r="231" spans="1:21" outlineLevel="1">
      <c r="A231" s="167" t="s">
        <v>429</v>
      </c>
      <c r="B231" s="168" t="s">
        <v>454</v>
      </c>
      <c r="C231" s="168" t="s">
        <v>275</v>
      </c>
      <c r="D231" s="168" t="s">
        <v>430</v>
      </c>
      <c r="E231" s="169">
        <v>0</v>
      </c>
      <c r="F231" s="169">
        <v>117</v>
      </c>
      <c r="G231" s="169">
        <v>0</v>
      </c>
      <c r="H231" s="169">
        <v>0</v>
      </c>
      <c r="I231" s="169">
        <v>0</v>
      </c>
      <c r="J231" s="169">
        <v>1</v>
      </c>
      <c r="K231" s="170">
        <v>0</v>
      </c>
      <c r="L231" s="170">
        <v>0</v>
      </c>
      <c r="M231" s="170">
        <v>0</v>
      </c>
      <c r="N231" s="170">
        <v>1</v>
      </c>
      <c r="O231" s="170">
        <v>0</v>
      </c>
      <c r="P231" s="169">
        <v>0</v>
      </c>
      <c r="Q231" s="169">
        <v>0</v>
      </c>
      <c r="R231" s="169">
        <v>0</v>
      </c>
      <c r="S231" s="169">
        <v>0</v>
      </c>
      <c r="T231" s="171">
        <v>0</v>
      </c>
      <c r="U231" s="172" t="s">
        <v>455</v>
      </c>
    </row>
    <row r="232" spans="1:21" outlineLevel="1">
      <c r="A232" s="167" t="s">
        <v>436</v>
      </c>
      <c r="B232" s="168" t="s">
        <v>454</v>
      </c>
      <c r="C232" s="168" t="s">
        <v>275</v>
      </c>
      <c r="D232" s="168" t="s">
        <v>430</v>
      </c>
      <c r="E232" s="169">
        <v>0</v>
      </c>
      <c r="F232" s="169">
        <v>12870</v>
      </c>
      <c r="G232" s="169">
        <v>0</v>
      </c>
      <c r="H232" s="169">
        <v>0</v>
      </c>
      <c r="I232" s="169">
        <v>0</v>
      </c>
      <c r="J232" s="169">
        <v>39</v>
      </c>
      <c r="K232" s="170">
        <v>0</v>
      </c>
      <c r="L232" s="170">
        <v>0</v>
      </c>
      <c r="M232" s="170">
        <v>0</v>
      </c>
      <c r="N232" s="170">
        <v>1</v>
      </c>
      <c r="O232" s="170">
        <v>0</v>
      </c>
      <c r="P232" s="169">
        <v>0</v>
      </c>
      <c r="Q232" s="169">
        <v>0</v>
      </c>
      <c r="R232" s="169">
        <v>0</v>
      </c>
      <c r="S232" s="169">
        <v>0</v>
      </c>
      <c r="T232" s="171">
        <v>0</v>
      </c>
      <c r="U232" s="172" t="s">
        <v>455</v>
      </c>
    </row>
    <row r="233" spans="1:21" outlineLevel="1">
      <c r="A233" s="167" t="s">
        <v>435</v>
      </c>
      <c r="B233" s="168" t="s">
        <v>456</v>
      </c>
      <c r="C233" s="168" t="s">
        <v>275</v>
      </c>
      <c r="D233" s="168" t="s">
        <v>430</v>
      </c>
      <c r="E233" s="169">
        <v>156126</v>
      </c>
      <c r="F233" s="169">
        <v>150178</v>
      </c>
      <c r="G233" s="169">
        <v>3477.22</v>
      </c>
      <c r="H233" s="169">
        <v>8108.26</v>
      </c>
      <c r="I233" s="169">
        <v>178</v>
      </c>
      <c r="J233" s="169">
        <v>173</v>
      </c>
      <c r="K233" s="170">
        <v>103.96</v>
      </c>
      <c r="L233" s="170">
        <v>42.88</v>
      </c>
      <c r="M233" s="170">
        <v>102.89</v>
      </c>
      <c r="N233" s="170">
        <v>1.02</v>
      </c>
      <c r="O233" s="170">
        <v>0</v>
      </c>
      <c r="P233" s="169">
        <v>159248.51999999999</v>
      </c>
      <c r="Q233" s="169">
        <v>162725.74</v>
      </c>
      <c r="R233" s="169">
        <v>0</v>
      </c>
      <c r="S233" s="169">
        <v>0</v>
      </c>
      <c r="T233" s="171">
        <v>162725.74</v>
      </c>
      <c r="U233" s="172" t="s">
        <v>457</v>
      </c>
    </row>
    <row r="234" spans="1:21" outlineLevel="1">
      <c r="A234" s="167" t="s">
        <v>435</v>
      </c>
      <c r="B234" s="168" t="s">
        <v>67</v>
      </c>
      <c r="C234" s="168" t="s">
        <v>275</v>
      </c>
      <c r="D234" s="168" t="s">
        <v>430</v>
      </c>
      <c r="E234" s="169">
        <v>1728306</v>
      </c>
      <c r="F234" s="169">
        <v>1197827</v>
      </c>
      <c r="G234" s="169">
        <v>216452.97</v>
      </c>
      <c r="H234" s="169">
        <v>1966.74</v>
      </c>
      <c r="I234" s="169">
        <v>1042</v>
      </c>
      <c r="J234" s="169">
        <v>789</v>
      </c>
      <c r="K234" s="170">
        <v>144.29</v>
      </c>
      <c r="L234" s="170">
        <v>11005.67</v>
      </c>
      <c r="M234" s="170">
        <v>132.07</v>
      </c>
      <c r="N234" s="170">
        <v>1.02</v>
      </c>
      <c r="O234" s="170">
        <v>0</v>
      </c>
      <c r="P234" s="169">
        <v>1762872.12</v>
      </c>
      <c r="Q234" s="169">
        <v>1979325.09</v>
      </c>
      <c r="R234" s="169">
        <v>0</v>
      </c>
      <c r="S234" s="169">
        <v>0</v>
      </c>
      <c r="T234" s="171">
        <v>1979325.09</v>
      </c>
      <c r="U234" s="172" t="s">
        <v>458</v>
      </c>
    </row>
    <row r="235" spans="1:21" outlineLevel="1">
      <c r="A235" s="167" t="s">
        <v>436</v>
      </c>
      <c r="B235" s="168" t="s">
        <v>459</v>
      </c>
      <c r="C235" s="168" t="s">
        <v>275</v>
      </c>
      <c r="D235" s="168" t="s">
        <v>430</v>
      </c>
      <c r="E235" s="169">
        <v>0</v>
      </c>
      <c r="F235" s="169">
        <v>4212</v>
      </c>
      <c r="G235" s="169">
        <v>0</v>
      </c>
      <c r="H235" s="169">
        <v>0</v>
      </c>
      <c r="I235" s="169">
        <v>0</v>
      </c>
      <c r="J235" s="169">
        <v>16</v>
      </c>
      <c r="K235" s="170">
        <v>0</v>
      </c>
      <c r="L235" s="170">
        <v>0</v>
      </c>
      <c r="M235" s="170">
        <v>0</v>
      </c>
      <c r="N235" s="170">
        <v>1</v>
      </c>
      <c r="O235" s="170">
        <v>0</v>
      </c>
      <c r="P235" s="169">
        <v>0</v>
      </c>
      <c r="Q235" s="169">
        <v>0</v>
      </c>
      <c r="R235" s="169">
        <v>0</v>
      </c>
      <c r="S235" s="169">
        <v>0</v>
      </c>
      <c r="T235" s="171">
        <v>0</v>
      </c>
      <c r="U235" s="172" t="s">
        <v>460</v>
      </c>
    </row>
    <row r="236" spans="1:21" outlineLevel="1">
      <c r="A236" s="167" t="s">
        <v>438</v>
      </c>
      <c r="B236" s="168" t="s">
        <v>459</v>
      </c>
      <c r="C236" s="168" t="s">
        <v>275</v>
      </c>
      <c r="D236" s="168" t="s">
        <v>430</v>
      </c>
      <c r="E236" s="169">
        <v>6278490</v>
      </c>
      <c r="F236" s="169">
        <v>5935867</v>
      </c>
      <c r="G236" s="169">
        <v>29088310.699999999</v>
      </c>
      <c r="H236" s="169">
        <v>23177618.23</v>
      </c>
      <c r="I236" s="169">
        <v>2571</v>
      </c>
      <c r="J236" s="169">
        <v>2440</v>
      </c>
      <c r="K236" s="170">
        <v>105.77</v>
      </c>
      <c r="L236" s="170">
        <v>125.5</v>
      </c>
      <c r="M236" s="170">
        <v>105.37</v>
      </c>
      <c r="N236" s="170">
        <v>1.04</v>
      </c>
      <c r="O236" s="170">
        <v>0</v>
      </c>
      <c r="P236" s="169">
        <v>6529629.5999999996</v>
      </c>
      <c r="Q236" s="169">
        <v>35617940.299999997</v>
      </c>
      <c r="R236" s="169">
        <v>0</v>
      </c>
      <c r="S236" s="169">
        <v>0</v>
      </c>
      <c r="T236" s="171">
        <v>35617940.299999997</v>
      </c>
      <c r="U236" s="172" t="s">
        <v>460</v>
      </c>
    </row>
    <row r="237" spans="1:21" outlineLevel="1">
      <c r="A237" s="167" t="s">
        <v>435</v>
      </c>
      <c r="B237" s="168" t="s">
        <v>461</v>
      </c>
      <c r="C237" s="168" t="s">
        <v>275</v>
      </c>
      <c r="D237" s="168" t="s">
        <v>430</v>
      </c>
      <c r="E237" s="169">
        <v>202868</v>
      </c>
      <c r="F237" s="169">
        <v>0</v>
      </c>
      <c r="G237" s="169">
        <v>49513.15</v>
      </c>
      <c r="H237" s="169">
        <v>0</v>
      </c>
      <c r="I237" s="169">
        <v>203</v>
      </c>
      <c r="J237" s="169">
        <v>0</v>
      </c>
      <c r="K237" s="170">
        <v>0</v>
      </c>
      <c r="L237" s="170">
        <v>0</v>
      </c>
      <c r="M237" s="170">
        <v>0</v>
      </c>
      <c r="N237" s="170">
        <v>1.02</v>
      </c>
      <c r="O237" s="170">
        <v>0</v>
      </c>
      <c r="P237" s="169">
        <v>206925.36</v>
      </c>
      <c r="Q237" s="169">
        <v>256438.51</v>
      </c>
      <c r="R237" s="169">
        <v>0</v>
      </c>
      <c r="S237" s="169">
        <v>0</v>
      </c>
      <c r="T237" s="171">
        <v>256438.51</v>
      </c>
      <c r="U237" s="172" t="s">
        <v>462</v>
      </c>
    </row>
    <row r="238" spans="1:21" outlineLevel="1">
      <c r="A238" s="167" t="s">
        <v>437</v>
      </c>
      <c r="B238" s="168" t="s">
        <v>461</v>
      </c>
      <c r="C238" s="168" t="s">
        <v>275</v>
      </c>
      <c r="D238" s="168" t="s">
        <v>384</v>
      </c>
      <c r="E238" s="169">
        <v>6640</v>
      </c>
      <c r="F238" s="169">
        <v>0</v>
      </c>
      <c r="G238" s="169">
        <v>0</v>
      </c>
      <c r="H238" s="169">
        <v>0</v>
      </c>
      <c r="I238" s="169">
        <v>2</v>
      </c>
      <c r="J238" s="169">
        <v>0</v>
      </c>
      <c r="K238" s="170">
        <v>0</v>
      </c>
      <c r="L238" s="170">
        <v>0</v>
      </c>
      <c r="M238" s="170">
        <v>0</v>
      </c>
      <c r="N238" s="170">
        <v>1.05</v>
      </c>
      <c r="O238" s="170">
        <v>0</v>
      </c>
      <c r="P238" s="169">
        <v>6972</v>
      </c>
      <c r="Q238" s="169">
        <v>6972</v>
      </c>
      <c r="R238" s="169">
        <v>0</v>
      </c>
      <c r="S238" s="169">
        <v>0</v>
      </c>
      <c r="T238" s="171">
        <v>6972</v>
      </c>
      <c r="U238" s="172" t="s">
        <v>462</v>
      </c>
    </row>
    <row r="239" spans="1:21" outlineLevel="1">
      <c r="A239" s="167" t="s">
        <v>435</v>
      </c>
      <c r="B239" s="168" t="s">
        <v>463</v>
      </c>
      <c r="C239" s="168" t="s">
        <v>275</v>
      </c>
      <c r="D239" s="168" t="s">
        <v>430</v>
      </c>
      <c r="E239" s="169">
        <v>56461</v>
      </c>
      <c r="F239" s="169">
        <v>118462</v>
      </c>
      <c r="G239" s="169">
        <v>0</v>
      </c>
      <c r="H239" s="169">
        <v>0</v>
      </c>
      <c r="I239" s="169">
        <v>73</v>
      </c>
      <c r="J239" s="169">
        <v>106</v>
      </c>
      <c r="K239" s="170">
        <v>47.66</v>
      </c>
      <c r="L239" s="170">
        <v>0</v>
      </c>
      <c r="M239" s="170">
        <v>68.87</v>
      </c>
      <c r="N239" s="170">
        <v>1.02</v>
      </c>
      <c r="O239" s="170">
        <v>0</v>
      </c>
      <c r="P239" s="169">
        <v>57590.22</v>
      </c>
      <c r="Q239" s="169">
        <v>57590.22</v>
      </c>
      <c r="R239" s="169">
        <v>0</v>
      </c>
      <c r="S239" s="169">
        <v>0</v>
      </c>
      <c r="T239" s="171">
        <v>57590.22</v>
      </c>
      <c r="U239" s="172" t="s">
        <v>464</v>
      </c>
    </row>
    <row r="240" spans="1:21" outlineLevel="1">
      <c r="A240" s="167" t="s">
        <v>429</v>
      </c>
      <c r="B240" s="168" t="s">
        <v>96</v>
      </c>
      <c r="C240" s="168" t="s">
        <v>275</v>
      </c>
      <c r="D240" s="168" t="s">
        <v>430</v>
      </c>
      <c r="E240" s="169">
        <v>0</v>
      </c>
      <c r="F240" s="169">
        <v>117</v>
      </c>
      <c r="G240" s="169">
        <v>0</v>
      </c>
      <c r="H240" s="169">
        <v>0</v>
      </c>
      <c r="I240" s="169">
        <v>0</v>
      </c>
      <c r="J240" s="169">
        <v>1</v>
      </c>
      <c r="K240" s="170">
        <v>0</v>
      </c>
      <c r="L240" s="170">
        <v>0</v>
      </c>
      <c r="M240" s="170">
        <v>0</v>
      </c>
      <c r="N240" s="170">
        <v>1</v>
      </c>
      <c r="O240" s="170">
        <v>0</v>
      </c>
      <c r="P240" s="169">
        <v>0</v>
      </c>
      <c r="Q240" s="169">
        <v>0</v>
      </c>
      <c r="R240" s="169">
        <v>0</v>
      </c>
      <c r="S240" s="169">
        <v>0</v>
      </c>
      <c r="T240" s="171">
        <v>0</v>
      </c>
      <c r="U240" s="172" t="s">
        <v>393</v>
      </c>
    </row>
    <row r="241" spans="1:21" outlineLevel="1">
      <c r="A241" s="167" t="s">
        <v>465</v>
      </c>
      <c r="B241" s="168" t="s">
        <v>96</v>
      </c>
      <c r="C241" s="168" t="s">
        <v>275</v>
      </c>
      <c r="D241" s="168" t="s">
        <v>422</v>
      </c>
      <c r="E241" s="169">
        <v>2952</v>
      </c>
      <c r="F241" s="169">
        <v>1722</v>
      </c>
      <c r="G241" s="169">
        <v>0</v>
      </c>
      <c r="H241" s="169">
        <v>0</v>
      </c>
      <c r="I241" s="169">
        <v>12</v>
      </c>
      <c r="J241" s="169">
        <v>7</v>
      </c>
      <c r="K241" s="170">
        <v>171.43</v>
      </c>
      <c r="L241" s="170">
        <v>0</v>
      </c>
      <c r="M241" s="170">
        <v>171.43</v>
      </c>
      <c r="N241" s="170">
        <v>1</v>
      </c>
      <c r="O241" s="170">
        <v>0</v>
      </c>
      <c r="P241" s="169">
        <v>2952</v>
      </c>
      <c r="Q241" s="169">
        <v>2952</v>
      </c>
      <c r="R241" s="169">
        <v>0</v>
      </c>
      <c r="S241" s="169">
        <v>0</v>
      </c>
      <c r="T241" s="171">
        <v>2952</v>
      </c>
      <c r="U241" s="172" t="s">
        <v>393</v>
      </c>
    </row>
    <row r="242" spans="1:21" outlineLevel="1">
      <c r="A242" s="167" t="s">
        <v>453</v>
      </c>
      <c r="B242" s="168" t="s">
        <v>96</v>
      </c>
      <c r="C242" s="168" t="s">
        <v>275</v>
      </c>
      <c r="D242" s="168" t="s">
        <v>430</v>
      </c>
      <c r="E242" s="169">
        <v>12899029</v>
      </c>
      <c r="F242" s="169">
        <v>9622400</v>
      </c>
      <c r="G242" s="169">
        <v>2875288.17</v>
      </c>
      <c r="H242" s="169">
        <v>1502369.57</v>
      </c>
      <c r="I242" s="169">
        <v>4253</v>
      </c>
      <c r="J242" s="169">
        <v>3657</v>
      </c>
      <c r="K242" s="170">
        <v>134.05000000000001</v>
      </c>
      <c r="L242" s="170">
        <v>191.38</v>
      </c>
      <c r="M242" s="170">
        <v>116.3</v>
      </c>
      <c r="N242" s="170">
        <v>1.06</v>
      </c>
      <c r="O242" s="170">
        <v>0</v>
      </c>
      <c r="P242" s="169">
        <v>13672970.74</v>
      </c>
      <c r="Q242" s="169">
        <v>16548258.91</v>
      </c>
      <c r="R242" s="169">
        <v>0</v>
      </c>
      <c r="S242" s="169">
        <v>0</v>
      </c>
      <c r="T242" s="171">
        <v>16548258.91</v>
      </c>
      <c r="U242" s="172" t="s">
        <v>393</v>
      </c>
    </row>
    <row r="243" spans="1:21" outlineLevel="1">
      <c r="A243" s="167" t="s">
        <v>435</v>
      </c>
      <c r="B243" s="168" t="s">
        <v>466</v>
      </c>
      <c r="C243" s="168" t="s">
        <v>275</v>
      </c>
      <c r="D243" s="168" t="s">
        <v>430</v>
      </c>
      <c r="E243" s="169">
        <v>2946</v>
      </c>
      <c r="F243" s="169">
        <v>7199</v>
      </c>
      <c r="G243" s="169">
        <v>0</v>
      </c>
      <c r="H243" s="169">
        <v>0</v>
      </c>
      <c r="I243" s="169">
        <v>6</v>
      </c>
      <c r="J243" s="169">
        <v>11</v>
      </c>
      <c r="K243" s="170">
        <v>40.92</v>
      </c>
      <c r="L243" s="170">
        <v>0</v>
      </c>
      <c r="M243" s="170">
        <v>54.55</v>
      </c>
      <c r="N243" s="170">
        <v>1.02</v>
      </c>
      <c r="O243" s="170">
        <v>0</v>
      </c>
      <c r="P243" s="169">
        <v>3004.92</v>
      </c>
      <c r="Q243" s="169">
        <v>3004.92</v>
      </c>
      <c r="R243" s="169">
        <v>0</v>
      </c>
      <c r="S243" s="169">
        <v>0</v>
      </c>
      <c r="T243" s="171">
        <v>3004.92</v>
      </c>
      <c r="U243" s="172" t="s">
        <v>467</v>
      </c>
    </row>
    <row r="244" spans="1:21" outlineLevel="1">
      <c r="A244" s="167" t="s">
        <v>429</v>
      </c>
      <c r="B244" s="168" t="s">
        <v>126</v>
      </c>
      <c r="C244" s="168" t="s">
        <v>275</v>
      </c>
      <c r="D244" s="168" t="s">
        <v>430</v>
      </c>
      <c r="E244" s="169">
        <v>0</v>
      </c>
      <c r="F244" s="169">
        <v>351</v>
      </c>
      <c r="G244" s="169">
        <v>0</v>
      </c>
      <c r="H244" s="169">
        <v>0</v>
      </c>
      <c r="I244" s="169">
        <v>0</v>
      </c>
      <c r="J244" s="169">
        <v>3</v>
      </c>
      <c r="K244" s="170">
        <v>0</v>
      </c>
      <c r="L244" s="170">
        <v>0</v>
      </c>
      <c r="M244" s="170">
        <v>0</v>
      </c>
      <c r="N244" s="170">
        <v>1</v>
      </c>
      <c r="O244" s="170">
        <v>0</v>
      </c>
      <c r="P244" s="169">
        <v>0</v>
      </c>
      <c r="Q244" s="169">
        <v>0</v>
      </c>
      <c r="R244" s="169">
        <v>0</v>
      </c>
      <c r="S244" s="169">
        <v>0</v>
      </c>
      <c r="T244" s="171">
        <v>0</v>
      </c>
      <c r="U244" s="172" t="s">
        <v>468</v>
      </c>
    </row>
    <row r="245" spans="1:21" outlineLevel="1">
      <c r="A245" s="167" t="s">
        <v>436</v>
      </c>
      <c r="B245" s="168" t="s">
        <v>126</v>
      </c>
      <c r="C245" s="168" t="s">
        <v>275</v>
      </c>
      <c r="D245" s="168" t="s">
        <v>430</v>
      </c>
      <c r="E245" s="169">
        <v>0</v>
      </c>
      <c r="F245" s="169">
        <v>14040</v>
      </c>
      <c r="G245" s="169">
        <v>0</v>
      </c>
      <c r="H245" s="169">
        <v>0</v>
      </c>
      <c r="I245" s="169">
        <v>0</v>
      </c>
      <c r="J245" s="169">
        <v>59</v>
      </c>
      <c r="K245" s="170">
        <v>0</v>
      </c>
      <c r="L245" s="170">
        <v>0</v>
      </c>
      <c r="M245" s="170">
        <v>0</v>
      </c>
      <c r="N245" s="170">
        <v>1</v>
      </c>
      <c r="O245" s="170">
        <v>0</v>
      </c>
      <c r="P245" s="169">
        <v>0</v>
      </c>
      <c r="Q245" s="169">
        <v>0</v>
      </c>
      <c r="R245" s="169">
        <v>0</v>
      </c>
      <c r="S245" s="169">
        <v>0</v>
      </c>
      <c r="T245" s="171">
        <v>0</v>
      </c>
      <c r="U245" s="172" t="s">
        <v>468</v>
      </c>
    </row>
    <row r="246" spans="1:21" outlineLevel="1">
      <c r="A246" s="167" t="s">
        <v>438</v>
      </c>
      <c r="B246" s="168" t="s">
        <v>126</v>
      </c>
      <c r="C246" s="168" t="s">
        <v>275</v>
      </c>
      <c r="D246" s="168" t="s">
        <v>430</v>
      </c>
      <c r="E246" s="169">
        <v>6004760</v>
      </c>
      <c r="F246" s="169">
        <v>5405543</v>
      </c>
      <c r="G246" s="169">
        <v>1350188.77</v>
      </c>
      <c r="H246" s="169">
        <v>940356.2</v>
      </c>
      <c r="I246" s="169">
        <v>3009</v>
      </c>
      <c r="J246" s="169">
        <v>2563</v>
      </c>
      <c r="K246" s="170">
        <v>111.09</v>
      </c>
      <c r="L246" s="170">
        <v>143.58000000000001</v>
      </c>
      <c r="M246" s="170">
        <v>117.4</v>
      </c>
      <c r="N246" s="170">
        <v>1.04</v>
      </c>
      <c r="O246" s="170">
        <v>0</v>
      </c>
      <c r="P246" s="169">
        <v>6244950.4000000004</v>
      </c>
      <c r="Q246" s="169">
        <v>7595139.1699999999</v>
      </c>
      <c r="R246" s="169">
        <v>0</v>
      </c>
      <c r="S246" s="169">
        <v>0</v>
      </c>
      <c r="T246" s="171">
        <v>7595139.1699999999</v>
      </c>
      <c r="U246" s="172" t="s">
        <v>468</v>
      </c>
    </row>
    <row r="247" spans="1:21" outlineLevel="1">
      <c r="A247" s="167" t="s">
        <v>435</v>
      </c>
      <c r="B247" s="168" t="s">
        <v>469</v>
      </c>
      <c r="C247" s="168" t="s">
        <v>275</v>
      </c>
      <c r="D247" s="168" t="s">
        <v>430</v>
      </c>
      <c r="E247" s="169">
        <v>4473272</v>
      </c>
      <c r="F247" s="169">
        <v>3663757</v>
      </c>
      <c r="G247" s="169">
        <v>0</v>
      </c>
      <c r="H247" s="169">
        <v>0</v>
      </c>
      <c r="I247" s="169">
        <v>1289</v>
      </c>
      <c r="J247" s="169">
        <v>1065</v>
      </c>
      <c r="K247" s="170">
        <v>122.1</v>
      </c>
      <c r="L247" s="170">
        <v>0</v>
      </c>
      <c r="M247" s="170">
        <v>121.03</v>
      </c>
      <c r="N247" s="170">
        <v>1.02</v>
      </c>
      <c r="O247" s="170">
        <v>0</v>
      </c>
      <c r="P247" s="169">
        <v>4562737.4400000004</v>
      </c>
      <c r="Q247" s="169">
        <v>4562737.4400000004</v>
      </c>
      <c r="R247" s="169">
        <v>0</v>
      </c>
      <c r="S247" s="169">
        <v>0</v>
      </c>
      <c r="T247" s="171">
        <v>4562737.4400000004</v>
      </c>
      <c r="U247" s="172" t="s">
        <v>470</v>
      </c>
    </row>
    <row r="248" spans="1:21" outlineLevel="1">
      <c r="A248" s="167" t="s">
        <v>438</v>
      </c>
      <c r="B248" s="168" t="s">
        <v>157</v>
      </c>
      <c r="C248" s="168" t="s">
        <v>275</v>
      </c>
      <c r="D248" s="168" t="s">
        <v>430</v>
      </c>
      <c r="E248" s="169">
        <v>6163942</v>
      </c>
      <c r="F248" s="169">
        <v>5599827</v>
      </c>
      <c r="G248" s="169">
        <v>15006533.529999999</v>
      </c>
      <c r="H248" s="169">
        <v>14281267.57</v>
      </c>
      <c r="I248" s="169">
        <v>4241</v>
      </c>
      <c r="J248" s="169">
        <v>4073</v>
      </c>
      <c r="K248" s="170">
        <v>110.07</v>
      </c>
      <c r="L248" s="170">
        <v>105.08</v>
      </c>
      <c r="M248" s="170">
        <v>104.12</v>
      </c>
      <c r="N248" s="170">
        <v>1.04</v>
      </c>
      <c r="O248" s="170">
        <v>0</v>
      </c>
      <c r="P248" s="169">
        <v>6410499.6799999997</v>
      </c>
      <c r="Q248" s="169">
        <v>21417033.210000001</v>
      </c>
      <c r="R248" s="169">
        <v>0</v>
      </c>
      <c r="S248" s="169">
        <v>0</v>
      </c>
      <c r="T248" s="171">
        <v>21417033.210000001</v>
      </c>
      <c r="U248" s="172" t="s">
        <v>471</v>
      </c>
    </row>
    <row r="249" spans="1:21" outlineLevel="1">
      <c r="A249" s="167" t="s">
        <v>472</v>
      </c>
      <c r="B249" s="168" t="s">
        <v>473</v>
      </c>
      <c r="C249" s="168" t="s">
        <v>275</v>
      </c>
      <c r="D249" s="168" t="s">
        <v>474</v>
      </c>
      <c r="E249" s="169">
        <v>2078006</v>
      </c>
      <c r="F249" s="169">
        <v>1553639</v>
      </c>
      <c r="G249" s="169">
        <v>78460.5</v>
      </c>
      <c r="H249" s="169">
        <v>39916.559999999998</v>
      </c>
      <c r="I249" s="169">
        <v>1595</v>
      </c>
      <c r="J249" s="169">
        <v>1445</v>
      </c>
      <c r="K249" s="170">
        <v>133.75</v>
      </c>
      <c r="L249" s="170">
        <v>196.56</v>
      </c>
      <c r="M249" s="170">
        <v>110.38</v>
      </c>
      <c r="N249" s="170">
        <v>1.02</v>
      </c>
      <c r="O249" s="170">
        <v>0</v>
      </c>
      <c r="P249" s="169">
        <v>2119566.12</v>
      </c>
      <c r="Q249" s="169">
        <v>2198026.62</v>
      </c>
      <c r="R249" s="169">
        <v>0</v>
      </c>
      <c r="S249" s="169">
        <v>0</v>
      </c>
      <c r="T249" s="171">
        <v>2198026.62</v>
      </c>
      <c r="U249" s="172" t="s">
        <v>475</v>
      </c>
    </row>
    <row r="250" spans="1:21" outlineLevel="1">
      <c r="A250" s="167" t="s">
        <v>429</v>
      </c>
      <c r="B250" s="168" t="s">
        <v>473</v>
      </c>
      <c r="C250" s="168" t="s">
        <v>275</v>
      </c>
      <c r="D250" s="168" t="s">
        <v>430</v>
      </c>
      <c r="E250" s="169">
        <v>0</v>
      </c>
      <c r="F250" s="169">
        <v>234</v>
      </c>
      <c r="G250" s="169">
        <v>0</v>
      </c>
      <c r="H250" s="169">
        <v>0</v>
      </c>
      <c r="I250" s="169">
        <v>0</v>
      </c>
      <c r="J250" s="169">
        <v>2</v>
      </c>
      <c r="K250" s="170">
        <v>0</v>
      </c>
      <c r="L250" s="170">
        <v>0</v>
      </c>
      <c r="M250" s="170">
        <v>0</v>
      </c>
      <c r="N250" s="170">
        <v>1</v>
      </c>
      <c r="O250" s="170">
        <v>0</v>
      </c>
      <c r="P250" s="169">
        <v>0</v>
      </c>
      <c r="Q250" s="169">
        <v>0</v>
      </c>
      <c r="R250" s="169">
        <v>0</v>
      </c>
      <c r="S250" s="169">
        <v>0</v>
      </c>
      <c r="T250" s="171">
        <v>0</v>
      </c>
      <c r="U250" s="172" t="s">
        <v>475</v>
      </c>
    </row>
    <row r="251" spans="1:21" outlineLevel="1">
      <c r="A251" s="167" t="s">
        <v>476</v>
      </c>
      <c r="B251" s="168" t="s">
        <v>477</v>
      </c>
      <c r="C251" s="168" t="s">
        <v>275</v>
      </c>
      <c r="D251" s="168" t="s">
        <v>474</v>
      </c>
      <c r="E251" s="169">
        <v>1441311</v>
      </c>
      <c r="F251" s="169">
        <v>1400609</v>
      </c>
      <c r="G251" s="169">
        <v>0</v>
      </c>
      <c r="H251" s="169">
        <v>0</v>
      </c>
      <c r="I251" s="169">
        <v>554</v>
      </c>
      <c r="J251" s="169">
        <v>516</v>
      </c>
      <c r="K251" s="170">
        <v>102.91</v>
      </c>
      <c r="L251" s="170">
        <v>0</v>
      </c>
      <c r="M251" s="170">
        <v>107.36</v>
      </c>
      <c r="N251" s="170">
        <v>1.08</v>
      </c>
      <c r="O251" s="170">
        <v>0</v>
      </c>
      <c r="P251" s="169">
        <v>1556615.88</v>
      </c>
      <c r="Q251" s="169">
        <v>1556615.88</v>
      </c>
      <c r="R251" s="169">
        <v>0</v>
      </c>
      <c r="S251" s="169">
        <v>0</v>
      </c>
      <c r="T251" s="171">
        <v>1556615.88</v>
      </c>
      <c r="U251" s="172" t="s">
        <v>478</v>
      </c>
    </row>
    <row r="252" spans="1:21" outlineLevel="1">
      <c r="A252" s="167" t="s">
        <v>479</v>
      </c>
      <c r="B252" s="168" t="s">
        <v>480</v>
      </c>
      <c r="C252" s="168" t="s">
        <v>275</v>
      </c>
      <c r="D252" s="168" t="s">
        <v>433</v>
      </c>
      <c r="E252" s="169">
        <v>0</v>
      </c>
      <c r="F252" s="169">
        <v>22176</v>
      </c>
      <c r="G252" s="169">
        <v>0</v>
      </c>
      <c r="H252" s="169">
        <v>0</v>
      </c>
      <c r="I252" s="169">
        <v>0</v>
      </c>
      <c r="J252" s="169">
        <v>58</v>
      </c>
      <c r="K252" s="170">
        <v>0</v>
      </c>
      <c r="L252" s="170">
        <v>0</v>
      </c>
      <c r="M252" s="170">
        <v>0</v>
      </c>
      <c r="N252" s="170">
        <v>1</v>
      </c>
      <c r="O252" s="170">
        <v>0</v>
      </c>
      <c r="P252" s="169">
        <v>0</v>
      </c>
      <c r="Q252" s="169">
        <v>0</v>
      </c>
      <c r="R252" s="169">
        <v>0</v>
      </c>
      <c r="S252" s="169">
        <v>0</v>
      </c>
      <c r="T252" s="171">
        <v>0</v>
      </c>
      <c r="U252" s="172" t="s">
        <v>481</v>
      </c>
    </row>
    <row r="253" spans="1:21" outlineLevel="1">
      <c r="A253" s="167" t="s">
        <v>482</v>
      </c>
      <c r="B253" s="168" t="s">
        <v>480</v>
      </c>
      <c r="C253" s="168" t="s">
        <v>275</v>
      </c>
      <c r="D253" s="168" t="s">
        <v>433</v>
      </c>
      <c r="E253" s="169">
        <v>2892165</v>
      </c>
      <c r="F253" s="169">
        <v>2701803</v>
      </c>
      <c r="G253" s="169">
        <v>567424.66</v>
      </c>
      <c r="H253" s="169">
        <v>822686.26</v>
      </c>
      <c r="I253" s="169">
        <v>1023</v>
      </c>
      <c r="J253" s="169">
        <v>920</v>
      </c>
      <c r="K253" s="170">
        <v>107.05</v>
      </c>
      <c r="L253" s="170">
        <v>68.97</v>
      </c>
      <c r="M253" s="170">
        <v>111.2</v>
      </c>
      <c r="N253" s="170">
        <v>1.03</v>
      </c>
      <c r="O253" s="170">
        <v>0</v>
      </c>
      <c r="P253" s="169">
        <v>2978929.95</v>
      </c>
      <c r="Q253" s="169">
        <v>3546354.61</v>
      </c>
      <c r="R253" s="169">
        <v>0</v>
      </c>
      <c r="S253" s="169">
        <v>0</v>
      </c>
      <c r="T253" s="171">
        <v>3546354.61</v>
      </c>
      <c r="U253" s="172" t="s">
        <v>481</v>
      </c>
    </row>
    <row r="254" spans="1:21" outlineLevel="1">
      <c r="A254" s="167" t="s">
        <v>483</v>
      </c>
      <c r="B254" s="168" t="s">
        <v>484</v>
      </c>
      <c r="C254" s="168" t="s">
        <v>275</v>
      </c>
      <c r="D254" s="168" t="s">
        <v>433</v>
      </c>
      <c r="E254" s="169">
        <v>1427024</v>
      </c>
      <c r="F254" s="169">
        <v>1756818</v>
      </c>
      <c r="G254" s="169">
        <v>18720.12</v>
      </c>
      <c r="H254" s="169">
        <v>1319.37</v>
      </c>
      <c r="I254" s="169">
        <v>197</v>
      </c>
      <c r="J254" s="169">
        <v>153</v>
      </c>
      <c r="K254" s="170">
        <v>81.23</v>
      </c>
      <c r="L254" s="170">
        <v>1418.87</v>
      </c>
      <c r="M254" s="170">
        <v>128.76</v>
      </c>
      <c r="N254" s="170">
        <v>1.03</v>
      </c>
      <c r="O254" s="170">
        <v>0</v>
      </c>
      <c r="P254" s="169">
        <v>1469834.72</v>
      </c>
      <c r="Q254" s="169">
        <v>1488554.84</v>
      </c>
      <c r="R254" s="169">
        <v>0</v>
      </c>
      <c r="S254" s="169">
        <v>0</v>
      </c>
      <c r="T254" s="171">
        <v>1488554.84</v>
      </c>
      <c r="U254" s="172" t="s">
        <v>485</v>
      </c>
    </row>
    <row r="255" spans="1:21" outlineLevel="1">
      <c r="A255" s="167" t="s">
        <v>486</v>
      </c>
      <c r="B255" s="168" t="s">
        <v>487</v>
      </c>
      <c r="C255" s="168" t="s">
        <v>275</v>
      </c>
      <c r="D255" s="168" t="s">
        <v>433</v>
      </c>
      <c r="E255" s="169">
        <v>235468</v>
      </c>
      <c r="F255" s="169">
        <v>285197</v>
      </c>
      <c r="G255" s="169">
        <v>5336.35</v>
      </c>
      <c r="H255" s="169">
        <v>5805.2</v>
      </c>
      <c r="I255" s="169">
        <v>60</v>
      </c>
      <c r="J255" s="169">
        <v>73</v>
      </c>
      <c r="K255" s="170">
        <v>82.56</v>
      </c>
      <c r="L255" s="170">
        <v>91.92</v>
      </c>
      <c r="M255" s="170">
        <v>82.19</v>
      </c>
      <c r="N255" s="170">
        <v>1.03</v>
      </c>
      <c r="O255" s="170">
        <v>0</v>
      </c>
      <c r="P255" s="169">
        <v>242532.04</v>
      </c>
      <c r="Q255" s="169">
        <v>247868.39</v>
      </c>
      <c r="R255" s="169">
        <v>0</v>
      </c>
      <c r="S255" s="169">
        <v>0</v>
      </c>
      <c r="T255" s="171">
        <v>247868.39</v>
      </c>
      <c r="U255" s="172" t="s">
        <v>488</v>
      </c>
    </row>
    <row r="256" spans="1:21" outlineLevel="1">
      <c r="A256" s="167" t="s">
        <v>435</v>
      </c>
      <c r="B256" s="168" t="s">
        <v>489</v>
      </c>
      <c r="C256" s="168" t="s">
        <v>275</v>
      </c>
      <c r="D256" s="168" t="s">
        <v>430</v>
      </c>
      <c r="E256" s="169">
        <v>1182332</v>
      </c>
      <c r="F256" s="169">
        <v>1444507</v>
      </c>
      <c r="G256" s="169">
        <v>22121.53</v>
      </c>
      <c r="H256" s="169">
        <v>5521.91</v>
      </c>
      <c r="I256" s="169">
        <v>802</v>
      </c>
      <c r="J256" s="169">
        <v>932</v>
      </c>
      <c r="K256" s="170">
        <v>81.849999999999994</v>
      </c>
      <c r="L256" s="170">
        <v>400.61</v>
      </c>
      <c r="M256" s="170">
        <v>86.05</v>
      </c>
      <c r="N256" s="170">
        <v>1.02</v>
      </c>
      <c r="O256" s="170">
        <v>0</v>
      </c>
      <c r="P256" s="169">
        <v>1205978.6399999999</v>
      </c>
      <c r="Q256" s="169">
        <v>1228100.17</v>
      </c>
      <c r="R256" s="169">
        <v>0</v>
      </c>
      <c r="S256" s="169">
        <v>0</v>
      </c>
      <c r="T256" s="171">
        <v>1228100.17</v>
      </c>
      <c r="U256" s="172" t="s">
        <v>490</v>
      </c>
    </row>
    <row r="257" spans="1:21" outlineLevel="1">
      <c r="A257" s="167" t="s">
        <v>429</v>
      </c>
      <c r="B257" s="168" t="s">
        <v>489</v>
      </c>
      <c r="C257" s="168" t="s">
        <v>275</v>
      </c>
      <c r="D257" s="168" t="s">
        <v>430</v>
      </c>
      <c r="E257" s="169">
        <v>0</v>
      </c>
      <c r="F257" s="169">
        <v>351</v>
      </c>
      <c r="G257" s="169">
        <v>0</v>
      </c>
      <c r="H257" s="169">
        <v>0</v>
      </c>
      <c r="I257" s="169">
        <v>0</v>
      </c>
      <c r="J257" s="169">
        <v>3</v>
      </c>
      <c r="K257" s="170">
        <v>0</v>
      </c>
      <c r="L257" s="170">
        <v>0</v>
      </c>
      <c r="M257" s="170">
        <v>0</v>
      </c>
      <c r="N257" s="170">
        <v>1</v>
      </c>
      <c r="O257" s="170">
        <v>0</v>
      </c>
      <c r="P257" s="169">
        <v>0</v>
      </c>
      <c r="Q257" s="169">
        <v>0</v>
      </c>
      <c r="R257" s="169">
        <v>0</v>
      </c>
      <c r="S257" s="169">
        <v>0</v>
      </c>
      <c r="T257" s="171">
        <v>0</v>
      </c>
      <c r="U257" s="172" t="s">
        <v>490</v>
      </c>
    </row>
    <row r="258" spans="1:21" outlineLevel="1">
      <c r="A258" s="167" t="s">
        <v>429</v>
      </c>
      <c r="B258" s="168" t="s">
        <v>491</v>
      </c>
      <c r="C258" s="168" t="s">
        <v>275</v>
      </c>
      <c r="D258" s="168" t="s">
        <v>430</v>
      </c>
      <c r="E258" s="169">
        <v>0</v>
      </c>
      <c r="F258" s="169">
        <v>3276</v>
      </c>
      <c r="G258" s="169">
        <v>0</v>
      </c>
      <c r="H258" s="169">
        <v>0</v>
      </c>
      <c r="I258" s="169">
        <v>0</v>
      </c>
      <c r="J258" s="169">
        <v>25</v>
      </c>
      <c r="K258" s="170">
        <v>0</v>
      </c>
      <c r="L258" s="170">
        <v>0</v>
      </c>
      <c r="M258" s="170">
        <v>0</v>
      </c>
      <c r="N258" s="170">
        <v>1</v>
      </c>
      <c r="O258" s="170">
        <v>0</v>
      </c>
      <c r="P258" s="169">
        <v>0</v>
      </c>
      <c r="Q258" s="169">
        <v>0</v>
      </c>
      <c r="R258" s="169">
        <v>0</v>
      </c>
      <c r="S258" s="169">
        <v>0</v>
      </c>
      <c r="T258" s="171">
        <v>0</v>
      </c>
      <c r="U258" s="172" t="s">
        <v>492</v>
      </c>
    </row>
    <row r="259" spans="1:21" outlineLevel="1">
      <c r="A259" s="167" t="s">
        <v>436</v>
      </c>
      <c r="B259" s="168" t="s">
        <v>491</v>
      </c>
      <c r="C259" s="168" t="s">
        <v>275</v>
      </c>
      <c r="D259" s="168" t="s">
        <v>430</v>
      </c>
      <c r="E259" s="169">
        <v>0</v>
      </c>
      <c r="F259" s="169">
        <v>5616</v>
      </c>
      <c r="G259" s="169">
        <v>0</v>
      </c>
      <c r="H259" s="169">
        <v>0</v>
      </c>
      <c r="I259" s="169">
        <v>0</v>
      </c>
      <c r="J259" s="169">
        <v>22</v>
      </c>
      <c r="K259" s="170">
        <v>0</v>
      </c>
      <c r="L259" s="170">
        <v>0</v>
      </c>
      <c r="M259" s="170">
        <v>0</v>
      </c>
      <c r="N259" s="170">
        <v>1</v>
      </c>
      <c r="O259" s="170">
        <v>0</v>
      </c>
      <c r="P259" s="169">
        <v>0</v>
      </c>
      <c r="Q259" s="169">
        <v>0</v>
      </c>
      <c r="R259" s="169">
        <v>0</v>
      </c>
      <c r="S259" s="169">
        <v>0</v>
      </c>
      <c r="T259" s="171">
        <v>0</v>
      </c>
      <c r="U259" s="172" t="s">
        <v>492</v>
      </c>
    </row>
    <row r="260" spans="1:21" outlineLevel="1">
      <c r="A260" s="167" t="s">
        <v>438</v>
      </c>
      <c r="B260" s="168" t="s">
        <v>491</v>
      </c>
      <c r="C260" s="168" t="s">
        <v>275</v>
      </c>
      <c r="D260" s="168" t="s">
        <v>430</v>
      </c>
      <c r="E260" s="169">
        <v>11968560</v>
      </c>
      <c r="F260" s="169">
        <v>10143256</v>
      </c>
      <c r="G260" s="169">
        <v>16920049.839999899</v>
      </c>
      <c r="H260" s="169">
        <v>14095567.230000099</v>
      </c>
      <c r="I260" s="169">
        <v>3204</v>
      </c>
      <c r="J260" s="169">
        <v>2831</v>
      </c>
      <c r="K260" s="170">
        <v>118</v>
      </c>
      <c r="L260" s="170">
        <v>120.04</v>
      </c>
      <c r="M260" s="170">
        <v>113.18</v>
      </c>
      <c r="N260" s="170">
        <v>1.04</v>
      </c>
      <c r="O260" s="170">
        <v>0</v>
      </c>
      <c r="P260" s="169">
        <v>12447302.4</v>
      </c>
      <c r="Q260" s="169">
        <v>29367352.239999998</v>
      </c>
      <c r="R260" s="169">
        <v>0</v>
      </c>
      <c r="S260" s="169">
        <v>0</v>
      </c>
      <c r="T260" s="171">
        <v>29367352.239999998</v>
      </c>
      <c r="U260" s="172" t="s">
        <v>492</v>
      </c>
    </row>
    <row r="261" spans="1:21" outlineLevel="1">
      <c r="A261" s="167" t="s">
        <v>429</v>
      </c>
      <c r="B261" s="168" t="s">
        <v>493</v>
      </c>
      <c r="C261" s="168" t="s">
        <v>275</v>
      </c>
      <c r="D261" s="168" t="s">
        <v>430</v>
      </c>
      <c r="E261" s="169">
        <v>0</v>
      </c>
      <c r="F261" s="169">
        <v>117</v>
      </c>
      <c r="G261" s="169">
        <v>0</v>
      </c>
      <c r="H261" s="169">
        <v>0</v>
      </c>
      <c r="I261" s="169">
        <v>0</v>
      </c>
      <c r="J261" s="169">
        <v>1</v>
      </c>
      <c r="K261" s="170">
        <v>0</v>
      </c>
      <c r="L261" s="170">
        <v>0</v>
      </c>
      <c r="M261" s="170">
        <v>0</v>
      </c>
      <c r="N261" s="170">
        <v>1</v>
      </c>
      <c r="O261" s="170">
        <v>0</v>
      </c>
      <c r="P261" s="169">
        <v>0</v>
      </c>
      <c r="Q261" s="169">
        <v>0</v>
      </c>
      <c r="R261" s="169">
        <v>0</v>
      </c>
      <c r="S261" s="169">
        <v>0</v>
      </c>
      <c r="T261" s="171">
        <v>0</v>
      </c>
      <c r="U261" s="172" t="s">
        <v>494</v>
      </c>
    </row>
    <row r="262" spans="1:21" outlineLevel="1">
      <c r="A262" s="167" t="s">
        <v>495</v>
      </c>
      <c r="B262" s="168" t="s">
        <v>493</v>
      </c>
      <c r="C262" s="168" t="s">
        <v>275</v>
      </c>
      <c r="D262" s="168" t="s">
        <v>430</v>
      </c>
      <c r="E262" s="169">
        <v>75341492</v>
      </c>
      <c r="F262" s="169">
        <v>63033012</v>
      </c>
      <c r="G262" s="169">
        <v>0</v>
      </c>
      <c r="H262" s="169">
        <v>0</v>
      </c>
      <c r="I262" s="169">
        <v>469</v>
      </c>
      <c r="J262" s="169">
        <v>426</v>
      </c>
      <c r="K262" s="170">
        <v>119.53</v>
      </c>
      <c r="L262" s="170">
        <v>0</v>
      </c>
      <c r="M262" s="170">
        <v>110.09</v>
      </c>
      <c r="N262" s="170">
        <v>0.86</v>
      </c>
      <c r="O262" s="170">
        <v>0</v>
      </c>
      <c r="P262" s="169">
        <v>64793683.119999997</v>
      </c>
      <c r="Q262" s="169">
        <v>64793683.119999997</v>
      </c>
      <c r="R262" s="169">
        <v>0</v>
      </c>
      <c r="S262" s="169">
        <v>0</v>
      </c>
      <c r="T262" s="171">
        <v>64793683.119999997</v>
      </c>
      <c r="U262" s="172" t="s">
        <v>494</v>
      </c>
    </row>
    <row r="263" spans="1:21" outlineLevel="1">
      <c r="A263" s="167" t="s">
        <v>450</v>
      </c>
      <c r="B263" s="168" t="s">
        <v>493</v>
      </c>
      <c r="C263" s="168" t="s">
        <v>275</v>
      </c>
      <c r="D263" s="168" t="s">
        <v>430</v>
      </c>
      <c r="E263" s="169">
        <v>19938283</v>
      </c>
      <c r="F263" s="169">
        <v>11545032</v>
      </c>
      <c r="G263" s="169">
        <v>3217204.47</v>
      </c>
      <c r="H263" s="169">
        <v>2407538.23</v>
      </c>
      <c r="I263" s="169">
        <v>1593</v>
      </c>
      <c r="J263" s="169">
        <v>1487</v>
      </c>
      <c r="K263" s="170">
        <v>172.7</v>
      </c>
      <c r="L263" s="170">
        <v>133.63</v>
      </c>
      <c r="M263" s="170">
        <v>107.13</v>
      </c>
      <c r="N263" s="170">
        <v>1.08</v>
      </c>
      <c r="O263" s="170">
        <v>0</v>
      </c>
      <c r="P263" s="169">
        <v>21533345.640000001</v>
      </c>
      <c r="Q263" s="169">
        <v>24750550.109999999</v>
      </c>
      <c r="R263" s="169">
        <v>0</v>
      </c>
      <c r="S263" s="169">
        <v>0</v>
      </c>
      <c r="T263" s="171">
        <v>24750550.109999999</v>
      </c>
      <c r="U263" s="172" t="s">
        <v>494</v>
      </c>
    </row>
    <row r="264" spans="1:21" outlineLevel="1">
      <c r="A264" s="167" t="s">
        <v>435</v>
      </c>
      <c r="B264" s="168" t="s">
        <v>496</v>
      </c>
      <c r="C264" s="168" t="s">
        <v>275</v>
      </c>
      <c r="D264" s="168" t="s">
        <v>430</v>
      </c>
      <c r="E264" s="169">
        <v>5054059</v>
      </c>
      <c r="F264" s="169">
        <v>4399420</v>
      </c>
      <c r="G264" s="169">
        <v>26906.5</v>
      </c>
      <c r="H264" s="169">
        <v>23996.28</v>
      </c>
      <c r="I264" s="169">
        <v>4230</v>
      </c>
      <c r="J264" s="169">
        <v>3795</v>
      </c>
      <c r="K264" s="170">
        <v>114.88</v>
      </c>
      <c r="L264" s="170">
        <v>112.13</v>
      </c>
      <c r="M264" s="170">
        <v>111.46</v>
      </c>
      <c r="N264" s="170">
        <v>1.02</v>
      </c>
      <c r="O264" s="170">
        <v>0</v>
      </c>
      <c r="P264" s="169">
        <v>5155140.18</v>
      </c>
      <c r="Q264" s="169">
        <v>5182046.68</v>
      </c>
      <c r="R264" s="169">
        <v>0</v>
      </c>
      <c r="S264" s="169">
        <v>0</v>
      </c>
      <c r="T264" s="171">
        <v>5182046.68</v>
      </c>
      <c r="U264" s="172" t="s">
        <v>497</v>
      </c>
    </row>
    <row r="265" spans="1:21" outlineLevel="1">
      <c r="A265" s="167" t="s">
        <v>429</v>
      </c>
      <c r="B265" s="168" t="s">
        <v>496</v>
      </c>
      <c r="C265" s="168" t="s">
        <v>275</v>
      </c>
      <c r="D265" s="168" t="s">
        <v>430</v>
      </c>
      <c r="E265" s="169">
        <v>0</v>
      </c>
      <c r="F265" s="169">
        <v>5967</v>
      </c>
      <c r="G265" s="169">
        <v>0</v>
      </c>
      <c r="H265" s="169">
        <v>0</v>
      </c>
      <c r="I265" s="169">
        <v>0</v>
      </c>
      <c r="J265" s="169">
        <v>45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69">
        <v>0</v>
      </c>
      <c r="Q265" s="169">
        <v>0</v>
      </c>
      <c r="R265" s="169">
        <v>0</v>
      </c>
      <c r="S265" s="169">
        <v>0</v>
      </c>
      <c r="T265" s="171">
        <v>0</v>
      </c>
      <c r="U265" s="172" t="s">
        <v>497</v>
      </c>
    </row>
    <row r="266" spans="1:21" outlineLevel="1">
      <c r="A266" s="167" t="s">
        <v>450</v>
      </c>
      <c r="B266" s="168" t="s">
        <v>498</v>
      </c>
      <c r="C266" s="168" t="s">
        <v>275</v>
      </c>
      <c r="D266" s="168" t="s">
        <v>430</v>
      </c>
      <c r="E266" s="169">
        <v>45241950</v>
      </c>
      <c r="F266" s="169">
        <v>34301574</v>
      </c>
      <c r="G266" s="169">
        <v>31994286.539999999</v>
      </c>
      <c r="H266" s="169">
        <v>19266871.77</v>
      </c>
      <c r="I266" s="169">
        <v>3623</v>
      </c>
      <c r="J266" s="169">
        <v>3239</v>
      </c>
      <c r="K266" s="170">
        <v>131.88999999999999</v>
      </c>
      <c r="L266" s="170">
        <v>166.06</v>
      </c>
      <c r="M266" s="170">
        <v>111.86</v>
      </c>
      <c r="N266" s="170">
        <v>1.08</v>
      </c>
      <c r="O266" s="170">
        <v>0</v>
      </c>
      <c r="P266" s="169">
        <v>48861306</v>
      </c>
      <c r="Q266" s="169">
        <v>80855592.540000007</v>
      </c>
      <c r="R266" s="169">
        <v>0</v>
      </c>
      <c r="S266" s="169">
        <v>0</v>
      </c>
      <c r="T266" s="171">
        <v>80855592.540000007</v>
      </c>
      <c r="U266" s="172" t="s">
        <v>499</v>
      </c>
    </row>
    <row r="267" spans="1:21" outlineLevel="1">
      <c r="A267" s="167" t="s">
        <v>435</v>
      </c>
      <c r="B267" s="168" t="s">
        <v>500</v>
      </c>
      <c r="C267" s="168" t="s">
        <v>275</v>
      </c>
      <c r="D267" s="168" t="s">
        <v>430</v>
      </c>
      <c r="E267" s="169">
        <v>352226</v>
      </c>
      <c r="F267" s="169">
        <v>329949</v>
      </c>
      <c r="G267" s="169">
        <v>0</v>
      </c>
      <c r="H267" s="169">
        <v>38017.300000000003</v>
      </c>
      <c r="I267" s="169">
        <v>283</v>
      </c>
      <c r="J267" s="169">
        <v>296</v>
      </c>
      <c r="K267" s="170">
        <v>106.75</v>
      </c>
      <c r="L267" s="170">
        <v>0</v>
      </c>
      <c r="M267" s="170">
        <v>95.61</v>
      </c>
      <c r="N267" s="170">
        <v>1.02</v>
      </c>
      <c r="O267" s="170">
        <v>0</v>
      </c>
      <c r="P267" s="169">
        <v>359270.52</v>
      </c>
      <c r="Q267" s="169">
        <v>359270.52</v>
      </c>
      <c r="R267" s="169">
        <v>0</v>
      </c>
      <c r="S267" s="169">
        <v>0</v>
      </c>
      <c r="T267" s="171">
        <v>359270.52</v>
      </c>
      <c r="U267" s="172" t="s">
        <v>501</v>
      </c>
    </row>
    <row r="268" spans="1:21" outlineLevel="1">
      <c r="A268" s="167" t="s">
        <v>429</v>
      </c>
      <c r="B268" s="168" t="s">
        <v>500</v>
      </c>
      <c r="C268" s="168" t="s">
        <v>275</v>
      </c>
      <c r="D268" s="168" t="s">
        <v>430</v>
      </c>
      <c r="E268" s="169">
        <v>0</v>
      </c>
      <c r="F268" s="169">
        <v>702</v>
      </c>
      <c r="G268" s="169">
        <v>0</v>
      </c>
      <c r="H268" s="169">
        <v>0</v>
      </c>
      <c r="I268" s="169">
        <v>0</v>
      </c>
      <c r="J268" s="169">
        <v>6</v>
      </c>
      <c r="K268" s="170">
        <v>0</v>
      </c>
      <c r="L268" s="170">
        <v>0</v>
      </c>
      <c r="M268" s="170">
        <v>0</v>
      </c>
      <c r="N268" s="170">
        <v>1</v>
      </c>
      <c r="O268" s="170">
        <v>0</v>
      </c>
      <c r="P268" s="169">
        <v>0</v>
      </c>
      <c r="Q268" s="169">
        <v>0</v>
      </c>
      <c r="R268" s="169">
        <v>0</v>
      </c>
      <c r="S268" s="169">
        <v>0</v>
      </c>
      <c r="T268" s="171">
        <v>0</v>
      </c>
      <c r="U268" s="172" t="s">
        <v>501</v>
      </c>
    </row>
    <row r="269" spans="1:21" outlineLevel="1">
      <c r="A269" s="167" t="s">
        <v>453</v>
      </c>
      <c r="B269" s="168" t="s">
        <v>502</v>
      </c>
      <c r="C269" s="168" t="s">
        <v>275</v>
      </c>
      <c r="D269" s="168" t="s">
        <v>430</v>
      </c>
      <c r="E269" s="169">
        <v>3220089</v>
      </c>
      <c r="F269" s="169">
        <v>3003812</v>
      </c>
      <c r="G269" s="169">
        <v>19264.71</v>
      </c>
      <c r="H269" s="169">
        <v>29866.97</v>
      </c>
      <c r="I269" s="169">
        <v>4328</v>
      </c>
      <c r="J269" s="169">
        <v>3917</v>
      </c>
      <c r="K269" s="170">
        <v>107.2</v>
      </c>
      <c r="L269" s="170">
        <v>64.5</v>
      </c>
      <c r="M269" s="170">
        <v>110.49</v>
      </c>
      <c r="N269" s="170">
        <v>1.06</v>
      </c>
      <c r="O269" s="170">
        <v>0</v>
      </c>
      <c r="P269" s="169">
        <v>3413294.34</v>
      </c>
      <c r="Q269" s="169">
        <v>3432559.05</v>
      </c>
      <c r="R269" s="169">
        <v>0</v>
      </c>
      <c r="S269" s="169">
        <v>0</v>
      </c>
      <c r="T269" s="171">
        <v>3432559.05</v>
      </c>
      <c r="U269" s="172" t="s">
        <v>503</v>
      </c>
    </row>
    <row r="270" spans="1:21" outlineLevel="1">
      <c r="A270" s="167" t="s">
        <v>472</v>
      </c>
      <c r="B270" s="168" t="s">
        <v>504</v>
      </c>
      <c r="C270" s="168" t="s">
        <v>275</v>
      </c>
      <c r="D270" s="168" t="s">
        <v>474</v>
      </c>
      <c r="E270" s="169">
        <v>65515</v>
      </c>
      <c r="F270" s="169">
        <v>121142</v>
      </c>
      <c r="G270" s="169">
        <v>0</v>
      </c>
      <c r="H270" s="169">
        <v>0</v>
      </c>
      <c r="I270" s="169">
        <v>184</v>
      </c>
      <c r="J270" s="169">
        <v>207</v>
      </c>
      <c r="K270" s="170">
        <v>54.08</v>
      </c>
      <c r="L270" s="170">
        <v>0</v>
      </c>
      <c r="M270" s="170">
        <v>88.89</v>
      </c>
      <c r="N270" s="170">
        <v>1.02</v>
      </c>
      <c r="O270" s="170">
        <v>0</v>
      </c>
      <c r="P270" s="169">
        <v>66825.3</v>
      </c>
      <c r="Q270" s="169">
        <v>66825.3</v>
      </c>
      <c r="R270" s="169">
        <v>0</v>
      </c>
      <c r="S270" s="169">
        <v>0</v>
      </c>
      <c r="T270" s="171">
        <v>66825.3</v>
      </c>
      <c r="U270" s="172" t="s">
        <v>505</v>
      </c>
    </row>
    <row r="271" spans="1:21" outlineLevel="1">
      <c r="A271" s="167" t="s">
        <v>435</v>
      </c>
      <c r="B271" s="168" t="s">
        <v>506</v>
      </c>
      <c r="C271" s="168" t="s">
        <v>275</v>
      </c>
      <c r="D271" s="168" t="s">
        <v>430</v>
      </c>
      <c r="E271" s="169">
        <v>2293496</v>
      </c>
      <c r="F271" s="169">
        <v>2061674</v>
      </c>
      <c r="G271" s="169">
        <v>5289.92</v>
      </c>
      <c r="H271" s="169">
        <v>3507.9</v>
      </c>
      <c r="I271" s="169">
        <v>3347</v>
      </c>
      <c r="J271" s="169">
        <v>3008</v>
      </c>
      <c r="K271" s="170">
        <v>111.24</v>
      </c>
      <c r="L271" s="170">
        <v>150.80000000000001</v>
      </c>
      <c r="M271" s="170">
        <v>111.27</v>
      </c>
      <c r="N271" s="170">
        <v>1.02</v>
      </c>
      <c r="O271" s="170">
        <v>0</v>
      </c>
      <c r="P271" s="169">
        <v>2339365.92</v>
      </c>
      <c r="Q271" s="169">
        <v>2344655.84</v>
      </c>
      <c r="R271" s="169">
        <v>0</v>
      </c>
      <c r="S271" s="169">
        <v>0</v>
      </c>
      <c r="T271" s="171">
        <v>2344655.84</v>
      </c>
      <c r="U271" s="172" t="s">
        <v>507</v>
      </c>
    </row>
    <row r="272" spans="1:21" outlineLevel="1">
      <c r="A272" s="167" t="s">
        <v>435</v>
      </c>
      <c r="B272" s="168" t="s">
        <v>508</v>
      </c>
      <c r="C272" s="168" t="s">
        <v>275</v>
      </c>
      <c r="D272" s="168" t="s">
        <v>430</v>
      </c>
      <c r="E272" s="169">
        <v>563127</v>
      </c>
      <c r="F272" s="169">
        <v>516355</v>
      </c>
      <c r="G272" s="169">
        <v>15.76</v>
      </c>
      <c r="H272" s="169">
        <v>37.93</v>
      </c>
      <c r="I272" s="169">
        <v>1124</v>
      </c>
      <c r="J272" s="169">
        <v>1044</v>
      </c>
      <c r="K272" s="170">
        <v>109.06</v>
      </c>
      <c r="L272" s="170">
        <v>41.55</v>
      </c>
      <c r="M272" s="170">
        <v>107.66</v>
      </c>
      <c r="N272" s="170">
        <v>1.02</v>
      </c>
      <c r="O272" s="170">
        <v>0</v>
      </c>
      <c r="P272" s="169">
        <v>574389.54</v>
      </c>
      <c r="Q272" s="169">
        <v>574405.30000000005</v>
      </c>
      <c r="R272" s="169">
        <v>0</v>
      </c>
      <c r="S272" s="169">
        <v>0</v>
      </c>
      <c r="T272" s="171">
        <v>574405.30000000005</v>
      </c>
      <c r="U272" s="172" t="s">
        <v>509</v>
      </c>
    </row>
    <row r="273" spans="1:21" outlineLevel="1">
      <c r="A273" s="167" t="s">
        <v>435</v>
      </c>
      <c r="B273" s="168" t="s">
        <v>510</v>
      </c>
      <c r="C273" s="168" t="s">
        <v>275</v>
      </c>
      <c r="D273" s="168" t="s">
        <v>430</v>
      </c>
      <c r="E273" s="169">
        <v>11396</v>
      </c>
      <c r="F273" s="169">
        <v>12974</v>
      </c>
      <c r="G273" s="169">
        <v>0</v>
      </c>
      <c r="H273" s="169">
        <v>0</v>
      </c>
      <c r="I273" s="169">
        <v>62</v>
      </c>
      <c r="J273" s="169">
        <v>70</v>
      </c>
      <c r="K273" s="170">
        <v>87.84</v>
      </c>
      <c r="L273" s="170">
        <v>0</v>
      </c>
      <c r="M273" s="170">
        <v>88.57</v>
      </c>
      <c r="N273" s="170">
        <v>1.02</v>
      </c>
      <c r="O273" s="170">
        <v>0</v>
      </c>
      <c r="P273" s="169">
        <v>11623.92</v>
      </c>
      <c r="Q273" s="169">
        <v>11623.92</v>
      </c>
      <c r="R273" s="169">
        <v>0</v>
      </c>
      <c r="S273" s="169">
        <v>0</v>
      </c>
      <c r="T273" s="171">
        <v>11623.92</v>
      </c>
      <c r="U273" s="172" t="s">
        <v>511</v>
      </c>
    </row>
    <row r="274" spans="1:21" outlineLevel="1">
      <c r="A274" s="167" t="s">
        <v>435</v>
      </c>
      <c r="B274" s="168" t="s">
        <v>512</v>
      </c>
      <c r="C274" s="168" t="s">
        <v>275</v>
      </c>
      <c r="D274" s="168" t="s">
        <v>430</v>
      </c>
      <c r="E274" s="169">
        <v>1339893</v>
      </c>
      <c r="F274" s="169">
        <v>1348054</v>
      </c>
      <c r="G274" s="169">
        <v>21747</v>
      </c>
      <c r="H274" s="169">
        <v>12994.61</v>
      </c>
      <c r="I274" s="169">
        <v>2729</v>
      </c>
      <c r="J274" s="169">
        <v>2700</v>
      </c>
      <c r="K274" s="170">
        <v>99.39</v>
      </c>
      <c r="L274" s="170">
        <v>167.35</v>
      </c>
      <c r="M274" s="170">
        <v>101.07</v>
      </c>
      <c r="N274" s="170">
        <v>1.02</v>
      </c>
      <c r="O274" s="170">
        <v>0</v>
      </c>
      <c r="P274" s="169">
        <v>1366690.86</v>
      </c>
      <c r="Q274" s="169">
        <v>1388437.86</v>
      </c>
      <c r="R274" s="169">
        <v>0</v>
      </c>
      <c r="S274" s="169">
        <v>0</v>
      </c>
      <c r="T274" s="171">
        <v>1388437.86</v>
      </c>
      <c r="U274" s="172" t="s">
        <v>513</v>
      </c>
    </row>
    <row r="275" spans="1:21" outlineLevel="1">
      <c r="A275" s="167" t="s">
        <v>453</v>
      </c>
      <c r="B275" s="168" t="s">
        <v>243</v>
      </c>
      <c r="C275" s="168" t="s">
        <v>275</v>
      </c>
      <c r="D275" s="168" t="s">
        <v>430</v>
      </c>
      <c r="E275" s="169">
        <v>3496351</v>
      </c>
      <c r="F275" s="169">
        <v>2469627</v>
      </c>
      <c r="G275" s="169">
        <v>50131.45</v>
      </c>
      <c r="H275" s="169">
        <v>34988.639999999999</v>
      </c>
      <c r="I275" s="169">
        <v>1254</v>
      </c>
      <c r="J275" s="169">
        <v>1153</v>
      </c>
      <c r="K275" s="170">
        <v>141.57</v>
      </c>
      <c r="L275" s="170">
        <v>143.28</v>
      </c>
      <c r="M275" s="170">
        <v>108.76</v>
      </c>
      <c r="N275" s="170">
        <v>1.06</v>
      </c>
      <c r="O275" s="170">
        <v>0</v>
      </c>
      <c r="P275" s="169">
        <v>3706132.06</v>
      </c>
      <c r="Q275" s="169">
        <v>3756263.51</v>
      </c>
      <c r="R275" s="169">
        <v>0</v>
      </c>
      <c r="S275" s="169">
        <v>0</v>
      </c>
      <c r="T275" s="171">
        <v>3756263.51</v>
      </c>
      <c r="U275" s="172" t="s">
        <v>514</v>
      </c>
    </row>
    <row r="276" spans="1:21" outlineLevel="1">
      <c r="A276" s="167" t="s">
        <v>435</v>
      </c>
      <c r="B276" s="168" t="s">
        <v>246</v>
      </c>
      <c r="C276" s="168" t="s">
        <v>275</v>
      </c>
      <c r="D276" s="168" t="s">
        <v>430</v>
      </c>
      <c r="E276" s="169">
        <v>345650</v>
      </c>
      <c r="F276" s="169">
        <v>171866</v>
      </c>
      <c r="G276" s="169">
        <v>1257.6600000000001</v>
      </c>
      <c r="H276" s="169">
        <v>1619.93</v>
      </c>
      <c r="I276" s="169">
        <v>708</v>
      </c>
      <c r="J276" s="169">
        <v>594</v>
      </c>
      <c r="K276" s="170">
        <v>201.12</v>
      </c>
      <c r="L276" s="170">
        <v>77.64</v>
      </c>
      <c r="M276" s="170">
        <v>119.19</v>
      </c>
      <c r="N276" s="170">
        <v>1.02</v>
      </c>
      <c r="O276" s="170">
        <v>0</v>
      </c>
      <c r="P276" s="169">
        <v>352563</v>
      </c>
      <c r="Q276" s="169">
        <v>353820.66</v>
      </c>
      <c r="R276" s="169">
        <v>0</v>
      </c>
      <c r="S276" s="169">
        <v>0</v>
      </c>
      <c r="T276" s="171">
        <v>353820.66</v>
      </c>
      <c r="U276" s="172" t="s">
        <v>515</v>
      </c>
    </row>
    <row r="277" spans="1:21" outlineLevel="1">
      <c r="A277" s="167" t="s">
        <v>429</v>
      </c>
      <c r="B277" s="168" t="s">
        <v>516</v>
      </c>
      <c r="C277" s="168" t="s">
        <v>275</v>
      </c>
      <c r="D277" s="168" t="s">
        <v>430</v>
      </c>
      <c r="E277" s="169">
        <v>0</v>
      </c>
      <c r="F277" s="169">
        <v>1170</v>
      </c>
      <c r="G277" s="169">
        <v>0</v>
      </c>
      <c r="H277" s="169">
        <v>0</v>
      </c>
      <c r="I277" s="169">
        <v>0</v>
      </c>
      <c r="J277" s="169">
        <v>9</v>
      </c>
      <c r="K277" s="170">
        <v>0</v>
      </c>
      <c r="L277" s="170">
        <v>0</v>
      </c>
      <c r="M277" s="170">
        <v>0</v>
      </c>
      <c r="N277" s="170">
        <v>1</v>
      </c>
      <c r="O277" s="170">
        <v>0</v>
      </c>
      <c r="P277" s="169">
        <v>0</v>
      </c>
      <c r="Q277" s="169">
        <v>0</v>
      </c>
      <c r="R277" s="169">
        <v>0</v>
      </c>
      <c r="S277" s="169">
        <v>0</v>
      </c>
      <c r="T277" s="171">
        <v>0</v>
      </c>
      <c r="U277" s="172" t="s">
        <v>517</v>
      </c>
    </row>
    <row r="278" spans="1:21" outlineLevel="1">
      <c r="A278" s="167" t="s">
        <v>436</v>
      </c>
      <c r="B278" s="168" t="s">
        <v>516</v>
      </c>
      <c r="C278" s="168" t="s">
        <v>275</v>
      </c>
      <c r="D278" s="168" t="s">
        <v>430</v>
      </c>
      <c r="E278" s="169">
        <v>0</v>
      </c>
      <c r="F278" s="169">
        <v>1170</v>
      </c>
      <c r="G278" s="169">
        <v>0</v>
      </c>
      <c r="H278" s="169">
        <v>0</v>
      </c>
      <c r="I278" s="169">
        <v>0</v>
      </c>
      <c r="J278" s="169">
        <v>5</v>
      </c>
      <c r="K278" s="170">
        <v>0</v>
      </c>
      <c r="L278" s="170">
        <v>0</v>
      </c>
      <c r="M278" s="170">
        <v>0</v>
      </c>
      <c r="N278" s="170">
        <v>1</v>
      </c>
      <c r="O278" s="170">
        <v>0</v>
      </c>
      <c r="P278" s="169">
        <v>0</v>
      </c>
      <c r="Q278" s="169">
        <v>0</v>
      </c>
      <c r="R278" s="169">
        <v>0</v>
      </c>
      <c r="S278" s="169">
        <v>0</v>
      </c>
      <c r="T278" s="171">
        <v>0</v>
      </c>
      <c r="U278" s="172" t="s">
        <v>517</v>
      </c>
    </row>
    <row r="279" spans="1:21" outlineLevel="1">
      <c r="A279" s="167" t="s">
        <v>438</v>
      </c>
      <c r="B279" s="168" t="s">
        <v>516</v>
      </c>
      <c r="C279" s="168" t="s">
        <v>275</v>
      </c>
      <c r="D279" s="168" t="s">
        <v>430</v>
      </c>
      <c r="E279" s="169">
        <v>4377319</v>
      </c>
      <c r="F279" s="169">
        <v>4104943</v>
      </c>
      <c r="G279" s="169">
        <v>36967.160000000003</v>
      </c>
      <c r="H279" s="169">
        <v>41351.31</v>
      </c>
      <c r="I279" s="169">
        <v>5801</v>
      </c>
      <c r="J279" s="169">
        <v>5453</v>
      </c>
      <c r="K279" s="170">
        <v>106.64</v>
      </c>
      <c r="L279" s="170">
        <v>89.4</v>
      </c>
      <c r="M279" s="170">
        <v>106.38</v>
      </c>
      <c r="N279" s="170">
        <v>1.04</v>
      </c>
      <c r="O279" s="170">
        <v>0</v>
      </c>
      <c r="P279" s="169">
        <v>4552411.76</v>
      </c>
      <c r="Q279" s="169">
        <v>4589378.92</v>
      </c>
      <c r="R279" s="169">
        <v>0</v>
      </c>
      <c r="S279" s="169">
        <v>0</v>
      </c>
      <c r="T279" s="171">
        <v>4589378.92</v>
      </c>
      <c r="U279" s="172" t="s">
        <v>517</v>
      </c>
    </row>
    <row r="280" spans="1:21" outlineLevel="1">
      <c r="A280" s="167" t="s">
        <v>429</v>
      </c>
      <c r="B280" s="168" t="s">
        <v>394</v>
      </c>
      <c r="C280" s="168" t="s">
        <v>275</v>
      </c>
      <c r="D280" s="168" t="s">
        <v>430</v>
      </c>
      <c r="E280" s="169">
        <v>0</v>
      </c>
      <c r="F280" s="169">
        <v>3744</v>
      </c>
      <c r="G280" s="169">
        <v>0</v>
      </c>
      <c r="H280" s="169">
        <v>0</v>
      </c>
      <c r="I280" s="169">
        <v>0</v>
      </c>
      <c r="J280" s="169">
        <v>29</v>
      </c>
      <c r="K280" s="170">
        <v>0</v>
      </c>
      <c r="L280" s="170">
        <v>0</v>
      </c>
      <c r="M280" s="170">
        <v>0</v>
      </c>
      <c r="N280" s="170">
        <v>1</v>
      </c>
      <c r="O280" s="170">
        <v>0</v>
      </c>
      <c r="P280" s="169">
        <v>0</v>
      </c>
      <c r="Q280" s="169">
        <v>0</v>
      </c>
      <c r="R280" s="169">
        <v>0</v>
      </c>
      <c r="S280" s="169">
        <v>0</v>
      </c>
      <c r="T280" s="171">
        <v>0</v>
      </c>
      <c r="U280" s="172" t="s">
        <v>395</v>
      </c>
    </row>
    <row r="281" spans="1:21" outlineLevel="1">
      <c r="A281" s="167" t="s">
        <v>518</v>
      </c>
      <c r="B281" s="168" t="s">
        <v>394</v>
      </c>
      <c r="C281" s="168" t="s">
        <v>275</v>
      </c>
      <c r="D281" s="168" t="s">
        <v>430</v>
      </c>
      <c r="E281" s="169">
        <v>407</v>
      </c>
      <c r="F281" s="169">
        <v>6512</v>
      </c>
      <c r="G281" s="169">
        <v>0</v>
      </c>
      <c r="H281" s="169">
        <v>0</v>
      </c>
      <c r="I281" s="169">
        <v>1</v>
      </c>
      <c r="J281" s="169">
        <v>16</v>
      </c>
      <c r="K281" s="170">
        <v>6.25</v>
      </c>
      <c r="L281" s="170">
        <v>0</v>
      </c>
      <c r="M281" s="170">
        <v>6.25</v>
      </c>
      <c r="N281" s="170">
        <v>1.01</v>
      </c>
      <c r="O281" s="170">
        <v>0</v>
      </c>
      <c r="P281" s="169">
        <v>411.07</v>
      </c>
      <c r="Q281" s="169">
        <v>411.07</v>
      </c>
      <c r="R281" s="169">
        <v>0</v>
      </c>
      <c r="S281" s="169">
        <v>0</v>
      </c>
      <c r="T281" s="171">
        <v>411.07</v>
      </c>
      <c r="U281" s="172" t="s">
        <v>395</v>
      </c>
    </row>
    <row r="282" spans="1:21" outlineLevel="1">
      <c r="A282" s="167" t="s">
        <v>438</v>
      </c>
      <c r="B282" s="168" t="s">
        <v>394</v>
      </c>
      <c r="C282" s="168" t="s">
        <v>275</v>
      </c>
      <c r="D282" s="168" t="s">
        <v>430</v>
      </c>
      <c r="E282" s="169">
        <v>5878474</v>
      </c>
      <c r="F282" s="169">
        <v>6844058</v>
      </c>
      <c r="G282" s="169">
        <v>342078.97</v>
      </c>
      <c r="H282" s="169">
        <v>229856.81</v>
      </c>
      <c r="I282" s="169">
        <v>4943</v>
      </c>
      <c r="J282" s="169">
        <v>5060</v>
      </c>
      <c r="K282" s="170">
        <v>85.89</v>
      </c>
      <c r="L282" s="170">
        <v>148.82</v>
      </c>
      <c r="M282" s="170">
        <v>97.69</v>
      </c>
      <c r="N282" s="170">
        <v>1.04</v>
      </c>
      <c r="O282" s="170">
        <v>0</v>
      </c>
      <c r="P282" s="169">
        <v>6113612.96</v>
      </c>
      <c r="Q282" s="169">
        <v>6455691.9299999997</v>
      </c>
      <c r="R282" s="169">
        <v>0</v>
      </c>
      <c r="S282" s="169">
        <v>0</v>
      </c>
      <c r="T282" s="171">
        <v>6455691.9299999997</v>
      </c>
      <c r="U282" s="172" t="s">
        <v>395</v>
      </c>
    </row>
    <row r="283" spans="1:21" outlineLevel="1">
      <c r="A283" s="167" t="s">
        <v>435</v>
      </c>
      <c r="B283" s="168" t="s">
        <v>519</v>
      </c>
      <c r="C283" s="168" t="s">
        <v>275</v>
      </c>
      <c r="D283" s="168" t="s">
        <v>430</v>
      </c>
      <c r="E283" s="169">
        <v>3232910</v>
      </c>
      <c r="F283" s="169">
        <v>2904754</v>
      </c>
      <c r="G283" s="169">
        <v>8.66</v>
      </c>
      <c r="H283" s="169">
        <v>0</v>
      </c>
      <c r="I283" s="169">
        <v>1041</v>
      </c>
      <c r="J283" s="169">
        <v>856</v>
      </c>
      <c r="K283" s="170">
        <v>111.3</v>
      </c>
      <c r="L283" s="170">
        <v>0</v>
      </c>
      <c r="M283" s="170">
        <v>121.61</v>
      </c>
      <c r="N283" s="170">
        <v>1.02</v>
      </c>
      <c r="O283" s="170">
        <v>0</v>
      </c>
      <c r="P283" s="169">
        <v>3297568.2</v>
      </c>
      <c r="Q283" s="169">
        <v>3297576.86</v>
      </c>
      <c r="R283" s="169">
        <v>0</v>
      </c>
      <c r="S283" s="169">
        <v>0</v>
      </c>
      <c r="T283" s="171">
        <v>3297576.86</v>
      </c>
      <c r="U283" s="172" t="s">
        <v>520</v>
      </c>
    </row>
    <row r="284" spans="1:21" outlineLevel="1">
      <c r="A284" s="167" t="s">
        <v>436</v>
      </c>
      <c r="B284" s="168" t="s">
        <v>519</v>
      </c>
      <c r="C284" s="168" t="s">
        <v>275</v>
      </c>
      <c r="D284" s="168" t="s">
        <v>430</v>
      </c>
      <c r="E284" s="169">
        <v>0</v>
      </c>
      <c r="F284" s="169">
        <v>3042</v>
      </c>
      <c r="G284" s="169">
        <v>0</v>
      </c>
      <c r="H284" s="169">
        <v>0</v>
      </c>
      <c r="I284" s="169">
        <v>0</v>
      </c>
      <c r="J284" s="169">
        <v>12</v>
      </c>
      <c r="K284" s="170">
        <v>0</v>
      </c>
      <c r="L284" s="170">
        <v>0</v>
      </c>
      <c r="M284" s="170">
        <v>0</v>
      </c>
      <c r="N284" s="170">
        <v>1</v>
      </c>
      <c r="O284" s="170">
        <v>0</v>
      </c>
      <c r="P284" s="169">
        <v>0</v>
      </c>
      <c r="Q284" s="169">
        <v>0</v>
      </c>
      <c r="R284" s="169">
        <v>0</v>
      </c>
      <c r="S284" s="169">
        <v>0</v>
      </c>
      <c r="T284" s="171">
        <v>0</v>
      </c>
      <c r="U284" s="172" t="s">
        <v>520</v>
      </c>
    </row>
    <row r="285" spans="1:21" outlineLevel="1">
      <c r="A285" s="167" t="s">
        <v>518</v>
      </c>
      <c r="B285" s="168" t="s">
        <v>519</v>
      </c>
      <c r="C285" s="168" t="s">
        <v>275</v>
      </c>
      <c r="D285" s="168" t="s">
        <v>430</v>
      </c>
      <c r="E285" s="169">
        <v>23715</v>
      </c>
      <c r="F285" s="169">
        <v>27029</v>
      </c>
      <c r="G285" s="169">
        <v>0</v>
      </c>
      <c r="H285" s="169">
        <v>0</v>
      </c>
      <c r="I285" s="169">
        <v>45</v>
      </c>
      <c r="J285" s="169">
        <v>43</v>
      </c>
      <c r="K285" s="170">
        <v>87.74</v>
      </c>
      <c r="L285" s="170">
        <v>0</v>
      </c>
      <c r="M285" s="170">
        <v>104.65</v>
      </c>
      <c r="N285" s="170">
        <v>1.01</v>
      </c>
      <c r="O285" s="170">
        <v>0</v>
      </c>
      <c r="P285" s="169">
        <v>23952.15</v>
      </c>
      <c r="Q285" s="169">
        <v>23952.15</v>
      </c>
      <c r="R285" s="169">
        <v>0</v>
      </c>
      <c r="S285" s="169">
        <v>0</v>
      </c>
      <c r="T285" s="171">
        <v>23952.15</v>
      </c>
      <c r="U285" s="172" t="s">
        <v>520</v>
      </c>
    </row>
    <row r="286" spans="1:21" outlineLevel="1">
      <c r="A286" s="167" t="s">
        <v>521</v>
      </c>
      <c r="B286" s="168" t="s">
        <v>522</v>
      </c>
      <c r="C286" s="168" t="s">
        <v>275</v>
      </c>
      <c r="D286" s="168" t="s">
        <v>430</v>
      </c>
      <c r="E286" s="169">
        <v>0</v>
      </c>
      <c r="F286" s="169">
        <v>0</v>
      </c>
      <c r="G286" s="169">
        <v>58270</v>
      </c>
      <c r="H286" s="169">
        <v>174810</v>
      </c>
      <c r="I286" s="169">
        <v>5</v>
      </c>
      <c r="J286" s="169">
        <v>13</v>
      </c>
      <c r="K286" s="170">
        <v>0</v>
      </c>
      <c r="L286" s="170">
        <v>33.33</v>
      </c>
      <c r="M286" s="170">
        <v>38.46</v>
      </c>
      <c r="N286" s="170">
        <v>1</v>
      </c>
      <c r="O286" s="170">
        <v>0</v>
      </c>
      <c r="P286" s="169">
        <v>0</v>
      </c>
      <c r="Q286" s="169">
        <v>58270</v>
      </c>
      <c r="R286" s="169">
        <v>0</v>
      </c>
      <c r="S286" s="169">
        <v>0</v>
      </c>
      <c r="T286" s="171">
        <v>58270</v>
      </c>
      <c r="U286" s="172" t="s">
        <v>523</v>
      </c>
    </row>
    <row r="287" spans="1:21" outlineLevel="1">
      <c r="A287" s="167" t="s">
        <v>524</v>
      </c>
      <c r="B287" s="168" t="s">
        <v>522</v>
      </c>
      <c r="C287" s="168" t="s">
        <v>275</v>
      </c>
      <c r="D287" s="168" t="s">
        <v>430</v>
      </c>
      <c r="E287" s="169">
        <v>0</v>
      </c>
      <c r="F287" s="169">
        <v>0</v>
      </c>
      <c r="G287" s="169">
        <v>9936000</v>
      </c>
      <c r="H287" s="169">
        <v>11408000</v>
      </c>
      <c r="I287" s="169">
        <v>397</v>
      </c>
      <c r="J287" s="169">
        <v>442</v>
      </c>
      <c r="K287" s="170">
        <v>0</v>
      </c>
      <c r="L287" s="170">
        <v>87.1</v>
      </c>
      <c r="M287" s="170">
        <v>89.82</v>
      </c>
      <c r="N287" s="170">
        <v>1</v>
      </c>
      <c r="O287" s="170">
        <v>0</v>
      </c>
      <c r="P287" s="169">
        <v>0</v>
      </c>
      <c r="Q287" s="169">
        <v>9936000</v>
      </c>
      <c r="R287" s="169">
        <v>0</v>
      </c>
      <c r="S287" s="169">
        <v>0</v>
      </c>
      <c r="T287" s="171">
        <v>9936000</v>
      </c>
      <c r="U287" s="172" t="s">
        <v>523</v>
      </c>
    </row>
    <row r="288" spans="1:21" outlineLevel="1">
      <c r="A288" s="167" t="s">
        <v>525</v>
      </c>
      <c r="B288" s="168" t="s">
        <v>522</v>
      </c>
      <c r="C288" s="168" t="s">
        <v>275</v>
      </c>
      <c r="D288" s="168" t="s">
        <v>430</v>
      </c>
      <c r="E288" s="169">
        <v>0</v>
      </c>
      <c r="F288" s="169">
        <v>0</v>
      </c>
      <c r="G288" s="169">
        <v>958566</v>
      </c>
      <c r="H288" s="169">
        <v>594972</v>
      </c>
      <c r="I288" s="169">
        <v>47</v>
      </c>
      <c r="J288" s="169">
        <v>29</v>
      </c>
      <c r="K288" s="170">
        <v>0</v>
      </c>
      <c r="L288" s="170">
        <v>161.11000000000001</v>
      </c>
      <c r="M288" s="170">
        <v>162.07</v>
      </c>
      <c r="N288" s="170">
        <v>1</v>
      </c>
      <c r="O288" s="170">
        <v>0</v>
      </c>
      <c r="P288" s="169">
        <v>0</v>
      </c>
      <c r="Q288" s="169">
        <v>958566</v>
      </c>
      <c r="R288" s="169">
        <v>0</v>
      </c>
      <c r="S288" s="169">
        <v>0</v>
      </c>
      <c r="T288" s="171">
        <v>958566</v>
      </c>
      <c r="U288" s="172" t="s">
        <v>523</v>
      </c>
    </row>
    <row r="289" spans="1:21" outlineLevel="1">
      <c r="A289" s="167" t="s">
        <v>526</v>
      </c>
      <c r="B289" s="168" t="s">
        <v>522</v>
      </c>
      <c r="C289" s="168" t="s">
        <v>275</v>
      </c>
      <c r="D289" s="168" t="s">
        <v>430</v>
      </c>
      <c r="E289" s="169">
        <v>18885</v>
      </c>
      <c r="F289" s="169">
        <v>4471</v>
      </c>
      <c r="G289" s="169">
        <v>0</v>
      </c>
      <c r="H289" s="169">
        <v>0</v>
      </c>
      <c r="I289" s="169">
        <v>4</v>
      </c>
      <c r="J289" s="169">
        <v>1</v>
      </c>
      <c r="K289" s="170">
        <v>422.39</v>
      </c>
      <c r="L289" s="170">
        <v>0</v>
      </c>
      <c r="M289" s="170">
        <v>400</v>
      </c>
      <c r="N289" s="170">
        <v>0.89</v>
      </c>
      <c r="O289" s="170">
        <v>0</v>
      </c>
      <c r="P289" s="169">
        <v>16807.650000000001</v>
      </c>
      <c r="Q289" s="169">
        <v>16807.650000000001</v>
      </c>
      <c r="R289" s="169">
        <v>0</v>
      </c>
      <c r="S289" s="169">
        <v>0</v>
      </c>
      <c r="T289" s="171">
        <v>16807.650000000001</v>
      </c>
      <c r="U289" s="172" t="s">
        <v>523</v>
      </c>
    </row>
    <row r="290" spans="1:21" outlineLevel="1">
      <c r="A290" s="167" t="s">
        <v>438</v>
      </c>
      <c r="B290" s="168" t="s">
        <v>522</v>
      </c>
      <c r="C290" s="168" t="s">
        <v>275</v>
      </c>
      <c r="D290" s="168" t="s">
        <v>430</v>
      </c>
      <c r="E290" s="169">
        <v>13184279</v>
      </c>
      <c r="F290" s="169">
        <v>11687182</v>
      </c>
      <c r="G290" s="169">
        <v>10308.030000000001</v>
      </c>
      <c r="H290" s="169">
        <v>36738.69</v>
      </c>
      <c r="I290" s="169">
        <v>5856</v>
      </c>
      <c r="J290" s="169">
        <v>5855</v>
      </c>
      <c r="K290" s="170">
        <v>112.81</v>
      </c>
      <c r="L290" s="170">
        <v>28.06</v>
      </c>
      <c r="M290" s="170">
        <v>100.02</v>
      </c>
      <c r="N290" s="170">
        <v>1.04</v>
      </c>
      <c r="O290" s="170">
        <v>0</v>
      </c>
      <c r="P290" s="169">
        <v>13711650.16</v>
      </c>
      <c r="Q290" s="169">
        <v>13721958.189999999</v>
      </c>
      <c r="R290" s="169">
        <v>0</v>
      </c>
      <c r="S290" s="169">
        <v>0</v>
      </c>
      <c r="T290" s="171">
        <v>13721958.189999999</v>
      </c>
      <c r="U290" s="172" t="s">
        <v>523</v>
      </c>
    </row>
    <row r="291" spans="1:21" outlineLevel="1">
      <c r="A291" s="167" t="s">
        <v>436</v>
      </c>
      <c r="B291" s="168" t="s">
        <v>527</v>
      </c>
      <c r="C291" s="168" t="s">
        <v>275</v>
      </c>
      <c r="D291" s="168" t="s">
        <v>430</v>
      </c>
      <c r="E291" s="169">
        <v>0</v>
      </c>
      <c r="F291" s="169">
        <v>14976</v>
      </c>
      <c r="G291" s="169">
        <v>0</v>
      </c>
      <c r="H291" s="169">
        <v>0</v>
      </c>
      <c r="I291" s="169">
        <v>0</v>
      </c>
      <c r="J291" s="169">
        <v>58</v>
      </c>
      <c r="K291" s="170">
        <v>0</v>
      </c>
      <c r="L291" s="170">
        <v>0</v>
      </c>
      <c r="M291" s="170">
        <v>0</v>
      </c>
      <c r="N291" s="170">
        <v>1</v>
      </c>
      <c r="O291" s="170">
        <v>0</v>
      </c>
      <c r="P291" s="169">
        <v>0</v>
      </c>
      <c r="Q291" s="169">
        <v>0</v>
      </c>
      <c r="R291" s="169">
        <v>0</v>
      </c>
      <c r="S291" s="169">
        <v>0</v>
      </c>
      <c r="T291" s="171">
        <v>0</v>
      </c>
      <c r="U291" s="172" t="s">
        <v>528</v>
      </c>
    </row>
    <row r="292" spans="1:21" outlineLevel="1">
      <c r="A292" s="167" t="s">
        <v>529</v>
      </c>
      <c r="B292" s="168" t="s">
        <v>527</v>
      </c>
      <c r="C292" s="168" t="s">
        <v>275</v>
      </c>
      <c r="D292" s="168" t="s">
        <v>422</v>
      </c>
      <c r="E292" s="169">
        <v>246</v>
      </c>
      <c r="F292" s="169">
        <v>0</v>
      </c>
      <c r="G292" s="169">
        <v>0</v>
      </c>
      <c r="H292" s="169">
        <v>0</v>
      </c>
      <c r="I292" s="169">
        <v>1</v>
      </c>
      <c r="J292" s="169">
        <v>0</v>
      </c>
      <c r="K292" s="170">
        <v>0</v>
      </c>
      <c r="L292" s="170">
        <v>0</v>
      </c>
      <c r="M292" s="170">
        <v>0</v>
      </c>
      <c r="N292" s="170">
        <v>1.05</v>
      </c>
      <c r="O292" s="170">
        <v>0</v>
      </c>
      <c r="P292" s="169">
        <v>258.3</v>
      </c>
      <c r="Q292" s="169">
        <v>258.3</v>
      </c>
      <c r="R292" s="169">
        <v>0</v>
      </c>
      <c r="S292" s="169">
        <v>0</v>
      </c>
      <c r="T292" s="171">
        <v>258.3</v>
      </c>
      <c r="U292" s="172" t="s">
        <v>528</v>
      </c>
    </row>
    <row r="293" spans="1:21" outlineLevel="1">
      <c r="A293" s="167" t="s">
        <v>438</v>
      </c>
      <c r="B293" s="168" t="s">
        <v>527</v>
      </c>
      <c r="C293" s="168" t="s">
        <v>275</v>
      </c>
      <c r="D293" s="168" t="s">
        <v>430</v>
      </c>
      <c r="E293" s="169">
        <v>6096678</v>
      </c>
      <c r="F293" s="169">
        <v>4996182</v>
      </c>
      <c r="G293" s="169">
        <v>1574216.92</v>
      </c>
      <c r="H293" s="169">
        <v>1740912.05</v>
      </c>
      <c r="I293" s="169">
        <v>3671</v>
      </c>
      <c r="J293" s="169">
        <v>3418</v>
      </c>
      <c r="K293" s="170">
        <v>122.03</v>
      </c>
      <c r="L293" s="170">
        <v>90.42</v>
      </c>
      <c r="M293" s="170">
        <v>107.4</v>
      </c>
      <c r="N293" s="170">
        <v>1.04</v>
      </c>
      <c r="O293" s="170">
        <v>0</v>
      </c>
      <c r="P293" s="169">
        <v>6340545.1200000001</v>
      </c>
      <c r="Q293" s="169">
        <v>7914762.04</v>
      </c>
      <c r="R293" s="169">
        <v>0</v>
      </c>
      <c r="S293" s="169">
        <v>0</v>
      </c>
      <c r="T293" s="171">
        <v>7914762.04</v>
      </c>
      <c r="U293" s="172" t="s">
        <v>528</v>
      </c>
    </row>
    <row r="294" spans="1:21" outlineLevel="1">
      <c r="A294" s="167" t="s">
        <v>472</v>
      </c>
      <c r="B294" s="168" t="s">
        <v>530</v>
      </c>
      <c r="C294" s="168" t="s">
        <v>275</v>
      </c>
      <c r="D294" s="168" t="s">
        <v>474</v>
      </c>
      <c r="E294" s="169">
        <v>644112</v>
      </c>
      <c r="F294" s="169">
        <v>583436</v>
      </c>
      <c r="G294" s="169">
        <v>13034.54</v>
      </c>
      <c r="H294" s="169">
        <v>11725.09</v>
      </c>
      <c r="I294" s="169">
        <v>860</v>
      </c>
      <c r="J294" s="169">
        <v>891</v>
      </c>
      <c r="K294" s="170">
        <v>110.4</v>
      </c>
      <c r="L294" s="170">
        <v>111.17</v>
      </c>
      <c r="M294" s="170">
        <v>96.52</v>
      </c>
      <c r="N294" s="170">
        <v>1.02</v>
      </c>
      <c r="O294" s="170">
        <v>0</v>
      </c>
      <c r="P294" s="169">
        <v>656994.24</v>
      </c>
      <c r="Q294" s="169">
        <v>670028.78</v>
      </c>
      <c r="R294" s="169">
        <v>0</v>
      </c>
      <c r="S294" s="169">
        <v>0</v>
      </c>
      <c r="T294" s="171">
        <v>670028.78</v>
      </c>
      <c r="U294" s="172" t="s">
        <v>531</v>
      </c>
    </row>
    <row r="295" spans="1:21" outlineLevel="1">
      <c r="A295" s="167" t="s">
        <v>436</v>
      </c>
      <c r="B295" s="168" t="s">
        <v>530</v>
      </c>
      <c r="C295" s="168" t="s">
        <v>275</v>
      </c>
      <c r="D295" s="168" t="s">
        <v>430</v>
      </c>
      <c r="E295" s="169">
        <v>0</v>
      </c>
      <c r="F295" s="169">
        <v>234</v>
      </c>
      <c r="G295" s="169">
        <v>0</v>
      </c>
      <c r="H295" s="169">
        <v>0</v>
      </c>
      <c r="I295" s="169">
        <v>0</v>
      </c>
      <c r="J295" s="169">
        <v>1</v>
      </c>
      <c r="K295" s="170">
        <v>0</v>
      </c>
      <c r="L295" s="170">
        <v>0</v>
      </c>
      <c r="M295" s="170">
        <v>0</v>
      </c>
      <c r="N295" s="170">
        <v>1</v>
      </c>
      <c r="O295" s="170">
        <v>0</v>
      </c>
      <c r="P295" s="169">
        <v>0</v>
      </c>
      <c r="Q295" s="169">
        <v>0</v>
      </c>
      <c r="R295" s="169">
        <v>0</v>
      </c>
      <c r="S295" s="169">
        <v>0</v>
      </c>
      <c r="T295" s="171">
        <v>0</v>
      </c>
      <c r="U295" s="172" t="s">
        <v>531</v>
      </c>
    </row>
    <row r="296" spans="1:21" outlineLevel="1">
      <c r="A296" s="167" t="s">
        <v>453</v>
      </c>
      <c r="B296" s="168" t="s">
        <v>532</v>
      </c>
      <c r="C296" s="168" t="s">
        <v>275</v>
      </c>
      <c r="D296" s="168" t="s">
        <v>430</v>
      </c>
      <c r="E296" s="169">
        <v>2868373</v>
      </c>
      <c r="F296" s="169">
        <v>1661706</v>
      </c>
      <c r="G296" s="169">
        <v>29634.400000000001</v>
      </c>
      <c r="H296" s="169">
        <v>13222.72</v>
      </c>
      <c r="I296" s="169">
        <v>5402</v>
      </c>
      <c r="J296" s="169">
        <v>3422</v>
      </c>
      <c r="K296" s="170">
        <v>172.62</v>
      </c>
      <c r="L296" s="170">
        <v>224.12</v>
      </c>
      <c r="M296" s="170">
        <v>157.86000000000001</v>
      </c>
      <c r="N296" s="170">
        <v>1.06</v>
      </c>
      <c r="O296" s="170">
        <v>0</v>
      </c>
      <c r="P296" s="169">
        <v>3040475.38</v>
      </c>
      <c r="Q296" s="169">
        <v>3070109.78</v>
      </c>
      <c r="R296" s="169">
        <v>0</v>
      </c>
      <c r="S296" s="169">
        <v>0</v>
      </c>
      <c r="T296" s="171">
        <v>3070109.78</v>
      </c>
      <c r="U296" s="172" t="s">
        <v>533</v>
      </c>
    </row>
    <row r="297" spans="1:21" outlineLevel="1">
      <c r="A297" s="167" t="s">
        <v>435</v>
      </c>
      <c r="B297" s="168" t="s">
        <v>534</v>
      </c>
      <c r="C297" s="168" t="s">
        <v>275</v>
      </c>
      <c r="D297" s="168" t="s">
        <v>430</v>
      </c>
      <c r="E297" s="169">
        <v>1141000</v>
      </c>
      <c r="F297" s="169">
        <v>1053924</v>
      </c>
      <c r="G297" s="169">
        <v>222927.64</v>
      </c>
      <c r="H297" s="169">
        <v>199101.84</v>
      </c>
      <c r="I297" s="169">
        <v>449</v>
      </c>
      <c r="J297" s="169">
        <v>387</v>
      </c>
      <c r="K297" s="170">
        <v>108.26</v>
      </c>
      <c r="L297" s="170">
        <v>111.97</v>
      </c>
      <c r="M297" s="170">
        <v>116.02</v>
      </c>
      <c r="N297" s="170">
        <v>1.02</v>
      </c>
      <c r="O297" s="170">
        <v>0</v>
      </c>
      <c r="P297" s="169">
        <v>1163820</v>
      </c>
      <c r="Q297" s="169">
        <v>1386747.64</v>
      </c>
      <c r="R297" s="169">
        <v>0</v>
      </c>
      <c r="S297" s="169">
        <v>0</v>
      </c>
      <c r="T297" s="171">
        <v>1386747.64</v>
      </c>
      <c r="U297" s="172" t="s">
        <v>535</v>
      </c>
    </row>
    <row r="298" spans="1:21" outlineLevel="1">
      <c r="A298" s="167" t="s">
        <v>435</v>
      </c>
      <c r="B298" s="168" t="s">
        <v>396</v>
      </c>
      <c r="C298" s="168" t="s">
        <v>275</v>
      </c>
      <c r="D298" s="168" t="s">
        <v>430</v>
      </c>
      <c r="E298" s="169">
        <v>595830</v>
      </c>
      <c r="F298" s="169">
        <v>395925</v>
      </c>
      <c r="G298" s="169">
        <v>234.77</v>
      </c>
      <c r="H298" s="169">
        <v>260.62</v>
      </c>
      <c r="I298" s="169">
        <v>8376</v>
      </c>
      <c r="J298" s="169">
        <v>2740</v>
      </c>
      <c r="K298" s="170">
        <v>150.49</v>
      </c>
      <c r="L298" s="170">
        <v>90.08</v>
      </c>
      <c r="M298" s="170">
        <v>305.69</v>
      </c>
      <c r="N298" s="170">
        <v>1.02</v>
      </c>
      <c r="O298" s="170">
        <v>0</v>
      </c>
      <c r="P298" s="169">
        <v>607746.6</v>
      </c>
      <c r="Q298" s="169">
        <v>607981.37</v>
      </c>
      <c r="R298" s="169">
        <v>0</v>
      </c>
      <c r="S298" s="169">
        <v>0</v>
      </c>
      <c r="T298" s="171">
        <v>607981.37</v>
      </c>
      <c r="U298" s="172" t="s">
        <v>397</v>
      </c>
    </row>
    <row r="299" spans="1:21" outlineLevel="1">
      <c r="A299" s="167" t="s">
        <v>435</v>
      </c>
      <c r="B299" s="168" t="s">
        <v>536</v>
      </c>
      <c r="C299" s="168" t="s">
        <v>275</v>
      </c>
      <c r="D299" s="168" t="s">
        <v>430</v>
      </c>
      <c r="E299" s="169">
        <v>115309</v>
      </c>
      <c r="F299" s="169">
        <v>49546</v>
      </c>
      <c r="G299" s="169">
        <v>35649.629999999997</v>
      </c>
      <c r="H299" s="169">
        <v>32765.759999999998</v>
      </c>
      <c r="I299" s="169">
        <v>110</v>
      </c>
      <c r="J299" s="169">
        <v>72</v>
      </c>
      <c r="K299" s="170">
        <v>232.73</v>
      </c>
      <c r="L299" s="170">
        <v>108.8</v>
      </c>
      <c r="M299" s="170">
        <v>152.78</v>
      </c>
      <c r="N299" s="170">
        <v>1.02</v>
      </c>
      <c r="O299" s="170">
        <v>0</v>
      </c>
      <c r="P299" s="169">
        <v>117615.18</v>
      </c>
      <c r="Q299" s="169">
        <v>153264.81</v>
      </c>
      <c r="R299" s="169">
        <v>0</v>
      </c>
      <c r="S299" s="169">
        <v>0</v>
      </c>
      <c r="T299" s="171">
        <v>153264.81</v>
      </c>
      <c r="U299" s="172" t="s">
        <v>537</v>
      </c>
    </row>
    <row r="300" spans="1:21" outlineLevel="1">
      <c r="A300" s="167" t="s">
        <v>435</v>
      </c>
      <c r="B300" s="168" t="s">
        <v>538</v>
      </c>
      <c r="C300" s="168" t="s">
        <v>275</v>
      </c>
      <c r="D300" s="168" t="s">
        <v>430</v>
      </c>
      <c r="E300" s="169">
        <v>5668</v>
      </c>
      <c r="F300" s="169">
        <v>4472</v>
      </c>
      <c r="G300" s="169">
        <v>0</v>
      </c>
      <c r="H300" s="169">
        <v>0</v>
      </c>
      <c r="I300" s="169">
        <v>74</v>
      </c>
      <c r="J300" s="169">
        <v>56</v>
      </c>
      <c r="K300" s="170">
        <v>126.74</v>
      </c>
      <c r="L300" s="170">
        <v>0</v>
      </c>
      <c r="M300" s="170">
        <v>132.13999999999999</v>
      </c>
      <c r="N300" s="170">
        <v>1.02</v>
      </c>
      <c r="O300" s="170">
        <v>0</v>
      </c>
      <c r="P300" s="169">
        <v>5781.36</v>
      </c>
      <c r="Q300" s="169">
        <v>5781.36</v>
      </c>
      <c r="R300" s="169">
        <v>0</v>
      </c>
      <c r="S300" s="169">
        <v>0</v>
      </c>
      <c r="T300" s="171">
        <v>5781.36</v>
      </c>
      <c r="U300" s="172" t="s">
        <v>539</v>
      </c>
    </row>
    <row r="301" spans="1:21" outlineLevel="1">
      <c r="A301" s="167" t="s">
        <v>540</v>
      </c>
      <c r="B301" s="168" t="s">
        <v>541</v>
      </c>
      <c r="C301" s="168" t="s">
        <v>275</v>
      </c>
      <c r="D301" s="168" t="s">
        <v>433</v>
      </c>
      <c r="E301" s="169">
        <v>3772291</v>
      </c>
      <c r="F301" s="169">
        <v>3293046</v>
      </c>
      <c r="G301" s="169">
        <v>0</v>
      </c>
      <c r="H301" s="169">
        <v>0</v>
      </c>
      <c r="I301" s="169">
        <v>461</v>
      </c>
      <c r="J301" s="169">
        <v>373</v>
      </c>
      <c r="K301" s="170">
        <v>114.55</v>
      </c>
      <c r="L301" s="170">
        <v>0</v>
      </c>
      <c r="M301" s="170">
        <v>123.59</v>
      </c>
      <c r="N301" s="170">
        <v>1.05</v>
      </c>
      <c r="O301" s="170">
        <v>0</v>
      </c>
      <c r="P301" s="169">
        <v>3960905.55</v>
      </c>
      <c r="Q301" s="169">
        <v>3960905.55</v>
      </c>
      <c r="R301" s="169">
        <v>0</v>
      </c>
      <c r="S301" s="169">
        <v>0</v>
      </c>
      <c r="T301" s="171">
        <v>3960905.55</v>
      </c>
      <c r="U301" s="172" t="s">
        <v>542</v>
      </c>
    </row>
    <row r="302" spans="1:21" outlineLevel="1">
      <c r="A302" s="167" t="s">
        <v>479</v>
      </c>
      <c r="B302" s="168" t="s">
        <v>541</v>
      </c>
      <c r="C302" s="168" t="s">
        <v>275</v>
      </c>
      <c r="D302" s="168" t="s">
        <v>433</v>
      </c>
      <c r="E302" s="169">
        <v>0</v>
      </c>
      <c r="F302" s="169">
        <v>1408</v>
      </c>
      <c r="G302" s="169">
        <v>0</v>
      </c>
      <c r="H302" s="169">
        <v>0</v>
      </c>
      <c r="I302" s="169">
        <v>0</v>
      </c>
      <c r="J302" s="169">
        <v>1</v>
      </c>
      <c r="K302" s="170">
        <v>0</v>
      </c>
      <c r="L302" s="170">
        <v>0</v>
      </c>
      <c r="M302" s="170">
        <v>0</v>
      </c>
      <c r="N302" s="170">
        <v>1</v>
      </c>
      <c r="O302" s="170">
        <v>0</v>
      </c>
      <c r="P302" s="169">
        <v>0</v>
      </c>
      <c r="Q302" s="169">
        <v>0</v>
      </c>
      <c r="R302" s="169">
        <v>0</v>
      </c>
      <c r="S302" s="169">
        <v>0</v>
      </c>
      <c r="T302" s="171">
        <v>0</v>
      </c>
      <c r="U302" s="172" t="s">
        <v>542</v>
      </c>
    </row>
    <row r="303" spans="1:21" outlineLevel="1">
      <c r="A303" s="167" t="s">
        <v>543</v>
      </c>
      <c r="B303" s="168" t="s">
        <v>541</v>
      </c>
      <c r="C303" s="168" t="s">
        <v>275</v>
      </c>
      <c r="D303" s="168" t="s">
        <v>433</v>
      </c>
      <c r="E303" s="169">
        <v>251526</v>
      </c>
      <c r="F303" s="169">
        <v>290048</v>
      </c>
      <c r="G303" s="169">
        <v>0</v>
      </c>
      <c r="H303" s="169">
        <v>0</v>
      </c>
      <c r="I303" s="169">
        <v>62</v>
      </c>
      <c r="J303" s="169">
        <v>69</v>
      </c>
      <c r="K303" s="170">
        <v>86.72</v>
      </c>
      <c r="L303" s="170">
        <v>0</v>
      </c>
      <c r="M303" s="170">
        <v>89.86</v>
      </c>
      <c r="N303" s="170">
        <v>1</v>
      </c>
      <c r="O303" s="170">
        <v>0</v>
      </c>
      <c r="P303" s="169">
        <v>251526</v>
      </c>
      <c r="Q303" s="169">
        <v>251526</v>
      </c>
      <c r="R303" s="169">
        <v>0</v>
      </c>
      <c r="S303" s="169">
        <v>0</v>
      </c>
      <c r="T303" s="171">
        <v>251526</v>
      </c>
      <c r="U303" s="172" t="s">
        <v>542</v>
      </c>
    </row>
    <row r="304" spans="1:21" outlineLevel="1">
      <c r="A304" s="167" t="s">
        <v>435</v>
      </c>
      <c r="B304" s="168" t="s">
        <v>544</v>
      </c>
      <c r="C304" s="168" t="s">
        <v>275</v>
      </c>
      <c r="D304" s="168" t="s">
        <v>430</v>
      </c>
      <c r="E304" s="169">
        <v>931025</v>
      </c>
      <c r="F304" s="169">
        <v>525922</v>
      </c>
      <c r="G304" s="169">
        <v>0</v>
      </c>
      <c r="H304" s="169">
        <v>0</v>
      </c>
      <c r="I304" s="169">
        <v>171</v>
      </c>
      <c r="J304" s="169">
        <v>122</v>
      </c>
      <c r="K304" s="170">
        <v>177.03</v>
      </c>
      <c r="L304" s="170">
        <v>0</v>
      </c>
      <c r="M304" s="170">
        <v>140.16</v>
      </c>
      <c r="N304" s="170">
        <v>1.02</v>
      </c>
      <c r="O304" s="170">
        <v>0</v>
      </c>
      <c r="P304" s="169">
        <v>949645.5</v>
      </c>
      <c r="Q304" s="169">
        <v>949645.5</v>
      </c>
      <c r="R304" s="169">
        <v>0</v>
      </c>
      <c r="S304" s="169">
        <v>0</v>
      </c>
      <c r="T304" s="171">
        <v>949645.5</v>
      </c>
      <c r="U304" s="172" t="s">
        <v>545</v>
      </c>
    </row>
    <row r="305" spans="1:21" outlineLevel="1">
      <c r="A305" s="167" t="s">
        <v>546</v>
      </c>
      <c r="B305" s="168" t="s">
        <v>547</v>
      </c>
      <c r="C305" s="168" t="s">
        <v>275</v>
      </c>
      <c r="D305" s="168" t="s">
        <v>433</v>
      </c>
      <c r="E305" s="169">
        <v>178136</v>
      </c>
      <c r="F305" s="169">
        <v>0</v>
      </c>
      <c r="G305" s="169">
        <v>0</v>
      </c>
      <c r="H305" s="169">
        <v>0</v>
      </c>
      <c r="I305" s="169">
        <v>53</v>
      </c>
      <c r="J305" s="169">
        <v>0</v>
      </c>
      <c r="K305" s="170">
        <v>0</v>
      </c>
      <c r="L305" s="170">
        <v>0</v>
      </c>
      <c r="M305" s="170">
        <v>0</v>
      </c>
      <c r="N305" s="170">
        <v>1.02</v>
      </c>
      <c r="O305" s="170">
        <v>0</v>
      </c>
      <c r="P305" s="169">
        <v>181698.72</v>
      </c>
      <c r="Q305" s="169">
        <v>181698.72</v>
      </c>
      <c r="R305" s="169">
        <v>0</v>
      </c>
      <c r="S305" s="169">
        <v>0</v>
      </c>
      <c r="T305" s="171">
        <v>181698.72</v>
      </c>
      <c r="U305" s="172" t="s">
        <v>548</v>
      </c>
    </row>
    <row r="306" spans="1:21" outlineLevel="1">
      <c r="A306" s="167" t="s">
        <v>549</v>
      </c>
      <c r="B306" s="168" t="s">
        <v>550</v>
      </c>
      <c r="C306" s="168" t="s">
        <v>275</v>
      </c>
      <c r="D306" s="168" t="s">
        <v>433</v>
      </c>
      <c r="E306" s="169">
        <v>219118</v>
      </c>
      <c r="F306" s="169">
        <v>215828</v>
      </c>
      <c r="G306" s="169">
        <v>0</v>
      </c>
      <c r="H306" s="169">
        <v>0</v>
      </c>
      <c r="I306" s="169">
        <v>46</v>
      </c>
      <c r="J306" s="169">
        <v>39</v>
      </c>
      <c r="K306" s="170">
        <v>101.52</v>
      </c>
      <c r="L306" s="170">
        <v>0</v>
      </c>
      <c r="M306" s="170">
        <v>117.95</v>
      </c>
      <c r="N306" s="170">
        <v>1.02</v>
      </c>
      <c r="O306" s="170">
        <v>0</v>
      </c>
      <c r="P306" s="169">
        <v>223500.36</v>
      </c>
      <c r="Q306" s="169">
        <v>223500.36</v>
      </c>
      <c r="R306" s="169">
        <v>0</v>
      </c>
      <c r="S306" s="169">
        <v>0</v>
      </c>
      <c r="T306" s="171">
        <v>223500.36</v>
      </c>
      <c r="U306" s="172" t="s">
        <v>551</v>
      </c>
    </row>
    <row r="307" spans="1:21" outlineLevel="1">
      <c r="A307" s="167" t="s">
        <v>435</v>
      </c>
      <c r="B307" s="168" t="s">
        <v>552</v>
      </c>
      <c r="C307" s="168" t="s">
        <v>275</v>
      </c>
      <c r="D307" s="168" t="s">
        <v>430</v>
      </c>
      <c r="E307" s="169">
        <v>0</v>
      </c>
      <c r="F307" s="169">
        <v>0</v>
      </c>
      <c r="G307" s="169">
        <v>0</v>
      </c>
      <c r="H307" s="169">
        <v>0</v>
      </c>
      <c r="I307" s="169">
        <v>39</v>
      </c>
      <c r="J307" s="169">
        <v>23</v>
      </c>
      <c r="K307" s="170">
        <v>0</v>
      </c>
      <c r="L307" s="170">
        <v>0</v>
      </c>
      <c r="M307" s="170">
        <v>169.57</v>
      </c>
      <c r="N307" s="170">
        <v>1.02</v>
      </c>
      <c r="O307" s="170">
        <v>0</v>
      </c>
      <c r="P307" s="169">
        <v>0</v>
      </c>
      <c r="Q307" s="169">
        <v>0</v>
      </c>
      <c r="R307" s="169">
        <v>0</v>
      </c>
      <c r="S307" s="169">
        <v>0</v>
      </c>
      <c r="T307" s="171">
        <v>0</v>
      </c>
      <c r="U307" s="172" t="s">
        <v>553</v>
      </c>
    </row>
    <row r="308" spans="1:21">
      <c r="A308" s="173" t="s">
        <v>554</v>
      </c>
      <c r="B308" s="174"/>
      <c r="C308" s="174"/>
      <c r="D308" s="174"/>
      <c r="E308" s="175">
        <v>300440512</v>
      </c>
      <c r="F308" s="175">
        <v>250926175</v>
      </c>
      <c r="G308" s="175">
        <v>122760286.42</v>
      </c>
      <c r="H308" s="175">
        <v>99101344.379999995</v>
      </c>
      <c r="I308" s="174"/>
      <c r="J308" s="174"/>
      <c r="K308" s="176"/>
      <c r="L308" s="176"/>
      <c r="M308" s="176"/>
      <c r="N308" s="176"/>
      <c r="O308" s="176"/>
      <c r="P308" s="175">
        <v>301664985.55000001</v>
      </c>
      <c r="Q308" s="175">
        <v>424425271.97000003</v>
      </c>
      <c r="R308" s="175">
        <v>0</v>
      </c>
      <c r="S308" s="175">
        <v>0</v>
      </c>
      <c r="T308" s="175">
        <v>424425271.97000003</v>
      </c>
      <c r="U308" s="169"/>
    </row>
    <row r="309" spans="1:21" outlineLevel="1">
      <c r="A309" s="167" t="s">
        <v>555</v>
      </c>
      <c r="B309" s="168" t="s">
        <v>556</v>
      </c>
      <c r="C309" s="168" t="s">
        <v>275</v>
      </c>
      <c r="D309" s="168" t="s">
        <v>557</v>
      </c>
      <c r="E309" s="169">
        <v>4006937</v>
      </c>
      <c r="F309" s="169">
        <v>3849589</v>
      </c>
      <c r="G309" s="169">
        <v>45021.29</v>
      </c>
      <c r="H309" s="169">
        <v>59565.5</v>
      </c>
      <c r="I309" s="169">
        <v>2411</v>
      </c>
      <c r="J309" s="169">
        <v>2606</v>
      </c>
      <c r="K309" s="170">
        <v>104.09</v>
      </c>
      <c r="L309" s="170">
        <v>75.58</v>
      </c>
      <c r="M309" s="170">
        <v>92.52</v>
      </c>
      <c r="N309" s="170">
        <v>1.1000000000000001</v>
      </c>
      <c r="O309" s="170">
        <v>0</v>
      </c>
      <c r="P309" s="169">
        <v>4407630.7</v>
      </c>
      <c r="Q309" s="169">
        <v>4452651.99</v>
      </c>
      <c r="R309" s="169">
        <v>0</v>
      </c>
      <c r="S309" s="169">
        <v>0</v>
      </c>
      <c r="T309" s="171">
        <v>4452651.99</v>
      </c>
      <c r="U309" s="172" t="s">
        <v>558</v>
      </c>
    </row>
    <row r="310" spans="1:21" outlineLevel="1">
      <c r="A310" s="167" t="s">
        <v>559</v>
      </c>
      <c r="B310" s="168" t="s">
        <v>556</v>
      </c>
      <c r="C310" s="168" t="s">
        <v>275</v>
      </c>
      <c r="D310" s="168" t="s">
        <v>557</v>
      </c>
      <c r="E310" s="169">
        <v>1237782</v>
      </c>
      <c r="F310" s="169">
        <v>1230981</v>
      </c>
      <c r="G310" s="169">
        <v>0</v>
      </c>
      <c r="H310" s="169">
        <v>0</v>
      </c>
      <c r="I310" s="169">
        <v>546</v>
      </c>
      <c r="J310" s="169">
        <v>542</v>
      </c>
      <c r="K310" s="170">
        <v>100.55</v>
      </c>
      <c r="L310" s="170">
        <v>0</v>
      </c>
      <c r="M310" s="170">
        <v>100.74</v>
      </c>
      <c r="N310" s="170">
        <v>1</v>
      </c>
      <c r="O310" s="170">
        <v>0</v>
      </c>
      <c r="P310" s="169">
        <v>1237782</v>
      </c>
      <c r="Q310" s="169">
        <v>1237782</v>
      </c>
      <c r="R310" s="169">
        <v>0</v>
      </c>
      <c r="S310" s="169">
        <v>0</v>
      </c>
      <c r="T310" s="171">
        <v>1237782</v>
      </c>
      <c r="U310" s="172" t="s">
        <v>558</v>
      </c>
    </row>
    <row r="311" spans="1:21">
      <c r="A311" s="173" t="s">
        <v>560</v>
      </c>
      <c r="B311" s="174"/>
      <c r="C311" s="174"/>
      <c r="D311" s="174"/>
      <c r="E311" s="175">
        <v>5244719</v>
      </c>
      <c r="F311" s="175">
        <v>5080570</v>
      </c>
      <c r="G311" s="175">
        <v>45021.29</v>
      </c>
      <c r="H311" s="175">
        <v>59565.5</v>
      </c>
      <c r="I311" s="174"/>
      <c r="J311" s="174"/>
      <c r="K311" s="176"/>
      <c r="L311" s="176"/>
      <c r="M311" s="176"/>
      <c r="N311" s="176"/>
      <c r="O311" s="176"/>
      <c r="P311" s="175">
        <v>5645412.7000000002</v>
      </c>
      <c r="Q311" s="175">
        <v>5690433.9900000002</v>
      </c>
      <c r="R311" s="175">
        <v>0</v>
      </c>
      <c r="S311" s="175">
        <v>0</v>
      </c>
      <c r="T311" s="175">
        <v>5690433.9900000002</v>
      </c>
      <c r="U311" s="169"/>
    </row>
    <row r="312" spans="1:21" outlineLevel="1">
      <c r="A312" s="167" t="s">
        <v>561</v>
      </c>
      <c r="B312" s="168" t="s">
        <v>562</v>
      </c>
      <c r="C312" s="168" t="s">
        <v>275</v>
      </c>
      <c r="D312" s="168" t="s">
        <v>563</v>
      </c>
      <c r="E312" s="169">
        <v>8249518</v>
      </c>
      <c r="F312" s="169">
        <v>6680574</v>
      </c>
      <c r="G312" s="169">
        <v>0</v>
      </c>
      <c r="H312" s="169">
        <v>0</v>
      </c>
      <c r="I312" s="169">
        <v>1303</v>
      </c>
      <c r="J312" s="169">
        <v>1173</v>
      </c>
      <c r="K312" s="170">
        <v>123.49</v>
      </c>
      <c r="L312" s="170">
        <v>0</v>
      </c>
      <c r="M312" s="170">
        <v>111.08</v>
      </c>
      <c r="N312" s="170">
        <v>0.86</v>
      </c>
      <c r="O312" s="170">
        <v>0</v>
      </c>
      <c r="P312" s="169">
        <v>7094585.4800000004</v>
      </c>
      <c r="Q312" s="169">
        <v>7094585.4800000004</v>
      </c>
      <c r="R312" s="169">
        <v>0</v>
      </c>
      <c r="S312" s="169">
        <v>0</v>
      </c>
      <c r="T312" s="171">
        <v>7094585.4800000004</v>
      </c>
      <c r="U312" s="172" t="s">
        <v>564</v>
      </c>
    </row>
    <row r="313" spans="1:21" outlineLevel="1">
      <c r="A313" s="167" t="s">
        <v>565</v>
      </c>
      <c r="B313" s="168" t="s">
        <v>562</v>
      </c>
      <c r="C313" s="168" t="s">
        <v>275</v>
      </c>
      <c r="D313" s="168" t="s">
        <v>563</v>
      </c>
      <c r="E313" s="169">
        <v>52314</v>
      </c>
      <c r="F313" s="169">
        <v>44439</v>
      </c>
      <c r="G313" s="169">
        <v>0</v>
      </c>
      <c r="H313" s="169">
        <v>0</v>
      </c>
      <c r="I313" s="169">
        <v>1293</v>
      </c>
      <c r="J313" s="169">
        <v>1157</v>
      </c>
      <c r="K313" s="170">
        <v>117.72</v>
      </c>
      <c r="L313" s="170">
        <v>0</v>
      </c>
      <c r="M313" s="170">
        <v>111.75</v>
      </c>
      <c r="N313" s="170">
        <v>1.2</v>
      </c>
      <c r="O313" s="170">
        <v>0</v>
      </c>
      <c r="P313" s="169">
        <v>62776.800000000003</v>
      </c>
      <c r="Q313" s="169">
        <v>62776.800000000003</v>
      </c>
      <c r="R313" s="169">
        <v>0</v>
      </c>
      <c r="S313" s="169">
        <v>0</v>
      </c>
      <c r="T313" s="171">
        <v>62776.800000000003</v>
      </c>
      <c r="U313" s="172" t="s">
        <v>564</v>
      </c>
    </row>
    <row r="314" spans="1:21" outlineLevel="1">
      <c r="A314" s="167" t="s">
        <v>566</v>
      </c>
      <c r="B314" s="168" t="s">
        <v>421</v>
      </c>
      <c r="C314" s="168" t="s">
        <v>275</v>
      </c>
      <c r="D314" s="168" t="s">
        <v>563</v>
      </c>
      <c r="E314" s="169">
        <v>88174498</v>
      </c>
      <c r="F314" s="169">
        <v>76106197</v>
      </c>
      <c r="G314" s="169">
        <v>0</v>
      </c>
      <c r="H314" s="169">
        <v>0</v>
      </c>
      <c r="I314" s="169">
        <v>23814</v>
      </c>
      <c r="J314" s="169">
        <v>21818</v>
      </c>
      <c r="K314" s="170">
        <v>115.86</v>
      </c>
      <c r="L314" s="170">
        <v>0</v>
      </c>
      <c r="M314" s="170">
        <v>109.15</v>
      </c>
      <c r="N314" s="170">
        <v>0.86</v>
      </c>
      <c r="O314" s="170">
        <v>0</v>
      </c>
      <c r="P314" s="169">
        <v>75830068.280000001</v>
      </c>
      <c r="Q314" s="169">
        <v>75830068.280000001</v>
      </c>
      <c r="R314" s="169">
        <v>0</v>
      </c>
      <c r="S314" s="169">
        <v>0</v>
      </c>
      <c r="T314" s="171">
        <v>75830068.280000001</v>
      </c>
      <c r="U314" s="172" t="s">
        <v>423</v>
      </c>
    </row>
    <row r="315" spans="1:21" outlineLevel="1">
      <c r="A315" s="167" t="s">
        <v>567</v>
      </c>
      <c r="B315" s="168" t="s">
        <v>421</v>
      </c>
      <c r="C315" s="168" t="s">
        <v>275</v>
      </c>
      <c r="D315" s="168" t="s">
        <v>422</v>
      </c>
      <c r="E315" s="169">
        <v>9546</v>
      </c>
      <c r="F315" s="169">
        <v>6549</v>
      </c>
      <c r="G315" s="169">
        <v>0</v>
      </c>
      <c r="H315" s="169">
        <v>0</v>
      </c>
      <c r="I315" s="169">
        <v>70</v>
      </c>
      <c r="J315" s="169">
        <v>43</v>
      </c>
      <c r="K315" s="170">
        <v>145.76</v>
      </c>
      <c r="L315" s="170">
        <v>0</v>
      </c>
      <c r="M315" s="170">
        <v>162.79</v>
      </c>
      <c r="N315" s="170">
        <v>1.27</v>
      </c>
      <c r="O315" s="170">
        <v>0</v>
      </c>
      <c r="P315" s="169">
        <v>12123.42</v>
      </c>
      <c r="Q315" s="169">
        <v>12123.42</v>
      </c>
      <c r="R315" s="169">
        <v>0</v>
      </c>
      <c r="S315" s="169">
        <v>0</v>
      </c>
      <c r="T315" s="171">
        <v>12123.42</v>
      </c>
      <c r="U315" s="172" t="s">
        <v>423</v>
      </c>
    </row>
    <row r="316" spans="1:21" outlineLevel="1">
      <c r="A316" s="167" t="s">
        <v>565</v>
      </c>
      <c r="B316" s="168" t="s">
        <v>421</v>
      </c>
      <c r="C316" s="168" t="s">
        <v>275</v>
      </c>
      <c r="D316" s="168" t="s">
        <v>563</v>
      </c>
      <c r="E316" s="169">
        <v>1597581</v>
      </c>
      <c r="F316" s="169">
        <v>1453722</v>
      </c>
      <c r="G316" s="169">
        <v>0</v>
      </c>
      <c r="H316" s="169">
        <v>0</v>
      </c>
      <c r="I316" s="169">
        <v>22442</v>
      </c>
      <c r="J316" s="169">
        <v>20823</v>
      </c>
      <c r="K316" s="170">
        <v>109.9</v>
      </c>
      <c r="L316" s="170">
        <v>0</v>
      </c>
      <c r="M316" s="170">
        <v>107.78</v>
      </c>
      <c r="N316" s="170">
        <v>1.2</v>
      </c>
      <c r="O316" s="170">
        <v>0</v>
      </c>
      <c r="P316" s="169">
        <v>1917097.2</v>
      </c>
      <c r="Q316" s="169">
        <v>1917097.2</v>
      </c>
      <c r="R316" s="169">
        <v>0</v>
      </c>
      <c r="S316" s="169">
        <v>0</v>
      </c>
      <c r="T316" s="171">
        <v>1917097.2</v>
      </c>
      <c r="U316" s="172" t="s">
        <v>423</v>
      </c>
    </row>
    <row r="317" spans="1:21" ht="30" outlineLevel="1">
      <c r="A317" s="167" t="s">
        <v>568</v>
      </c>
      <c r="B317" s="168" t="s">
        <v>421</v>
      </c>
      <c r="C317" s="168" t="s">
        <v>275</v>
      </c>
      <c r="D317" s="168" t="s">
        <v>563</v>
      </c>
      <c r="E317" s="169">
        <v>64168</v>
      </c>
      <c r="F317" s="169">
        <v>0</v>
      </c>
      <c r="G317" s="169">
        <v>0</v>
      </c>
      <c r="H317" s="169">
        <v>0</v>
      </c>
      <c r="I317" s="169">
        <v>104</v>
      </c>
      <c r="J317" s="169">
        <v>0</v>
      </c>
      <c r="K317" s="170">
        <v>0</v>
      </c>
      <c r="L317" s="170">
        <v>0</v>
      </c>
      <c r="M317" s="170">
        <v>0</v>
      </c>
      <c r="N317" s="170">
        <v>1.02</v>
      </c>
      <c r="O317" s="170">
        <v>0</v>
      </c>
      <c r="P317" s="169">
        <v>65451.360000000001</v>
      </c>
      <c r="Q317" s="169">
        <v>65451.360000000001</v>
      </c>
      <c r="R317" s="169">
        <v>0</v>
      </c>
      <c r="S317" s="169">
        <v>0</v>
      </c>
      <c r="T317" s="171">
        <v>65451.360000000001</v>
      </c>
      <c r="U317" s="172" t="s">
        <v>423</v>
      </c>
    </row>
    <row r="318" spans="1:21" ht="30" outlineLevel="1">
      <c r="A318" s="167" t="s">
        <v>569</v>
      </c>
      <c r="B318" s="168" t="s">
        <v>421</v>
      </c>
      <c r="C318" s="168" t="s">
        <v>275</v>
      </c>
      <c r="D318" s="168" t="s">
        <v>563</v>
      </c>
      <c r="E318" s="169">
        <v>127720</v>
      </c>
      <c r="F318" s="169">
        <v>125454</v>
      </c>
      <c r="G318" s="169">
        <v>0</v>
      </c>
      <c r="H318" s="169">
        <v>0</v>
      </c>
      <c r="I318" s="169">
        <v>2126</v>
      </c>
      <c r="J318" s="169">
        <v>2079</v>
      </c>
      <c r="K318" s="170">
        <v>101.81</v>
      </c>
      <c r="L318" s="170">
        <v>0</v>
      </c>
      <c r="M318" s="170">
        <v>102.26</v>
      </c>
      <c r="N318" s="170">
        <v>0.98</v>
      </c>
      <c r="O318" s="170">
        <v>0</v>
      </c>
      <c r="P318" s="169">
        <v>125165.6</v>
      </c>
      <c r="Q318" s="169">
        <v>125165.6</v>
      </c>
      <c r="R318" s="169">
        <v>0</v>
      </c>
      <c r="S318" s="169">
        <v>0</v>
      </c>
      <c r="T318" s="171">
        <v>125165.6</v>
      </c>
      <c r="U318" s="172" t="s">
        <v>423</v>
      </c>
    </row>
    <row r="319" spans="1:21" outlineLevel="1">
      <c r="A319" s="167" t="s">
        <v>570</v>
      </c>
      <c r="B319" s="168" t="s">
        <v>421</v>
      </c>
      <c r="C319" s="168" t="s">
        <v>275</v>
      </c>
      <c r="D319" s="168" t="s">
        <v>422</v>
      </c>
      <c r="E319" s="169">
        <v>2584</v>
      </c>
      <c r="F319" s="169">
        <v>0</v>
      </c>
      <c r="G319" s="169">
        <v>0</v>
      </c>
      <c r="H319" s="169">
        <v>0</v>
      </c>
      <c r="I319" s="169">
        <v>7</v>
      </c>
      <c r="J319" s="169">
        <v>0</v>
      </c>
      <c r="K319" s="170">
        <v>0</v>
      </c>
      <c r="L319" s="170">
        <v>0</v>
      </c>
      <c r="M319" s="170">
        <v>0</v>
      </c>
      <c r="N319" s="170">
        <v>1</v>
      </c>
      <c r="O319" s="170">
        <v>0</v>
      </c>
      <c r="P319" s="169">
        <v>2584</v>
      </c>
      <c r="Q319" s="169">
        <v>2584</v>
      </c>
      <c r="R319" s="169">
        <v>0</v>
      </c>
      <c r="S319" s="169">
        <v>0</v>
      </c>
      <c r="T319" s="171">
        <v>2584</v>
      </c>
      <c r="U319" s="172" t="s">
        <v>423</v>
      </c>
    </row>
    <row r="320" spans="1:21" outlineLevel="1">
      <c r="A320" s="167" t="s">
        <v>571</v>
      </c>
      <c r="B320" s="168" t="s">
        <v>399</v>
      </c>
      <c r="C320" s="168" t="s">
        <v>275</v>
      </c>
      <c r="D320" s="168" t="s">
        <v>563</v>
      </c>
      <c r="E320" s="169">
        <v>28470351</v>
      </c>
      <c r="F320" s="169">
        <v>21586572</v>
      </c>
      <c r="G320" s="169">
        <v>0</v>
      </c>
      <c r="H320" s="169">
        <v>0</v>
      </c>
      <c r="I320" s="169">
        <v>6925</v>
      </c>
      <c r="J320" s="169">
        <v>6637</v>
      </c>
      <c r="K320" s="170">
        <v>131.88999999999999</v>
      </c>
      <c r="L320" s="170">
        <v>0</v>
      </c>
      <c r="M320" s="170">
        <v>104.34</v>
      </c>
      <c r="N320" s="170">
        <v>0.98</v>
      </c>
      <c r="O320" s="170">
        <v>0</v>
      </c>
      <c r="P320" s="169">
        <v>27900943.98</v>
      </c>
      <c r="Q320" s="169">
        <v>27900943.98</v>
      </c>
      <c r="R320" s="169">
        <v>0</v>
      </c>
      <c r="S320" s="169">
        <v>0</v>
      </c>
      <c r="T320" s="171">
        <v>27900943.98</v>
      </c>
      <c r="U320" s="172" t="s">
        <v>400</v>
      </c>
    </row>
    <row r="321" spans="1:21" outlineLevel="1">
      <c r="A321" s="167" t="s">
        <v>565</v>
      </c>
      <c r="B321" s="168" t="s">
        <v>399</v>
      </c>
      <c r="C321" s="168" t="s">
        <v>275</v>
      </c>
      <c r="D321" s="168" t="s">
        <v>563</v>
      </c>
      <c r="E321" s="169">
        <v>158361</v>
      </c>
      <c r="F321" s="169">
        <v>160167</v>
      </c>
      <c r="G321" s="169">
        <v>0</v>
      </c>
      <c r="H321" s="169">
        <v>0</v>
      </c>
      <c r="I321" s="169">
        <v>2253</v>
      </c>
      <c r="J321" s="169">
        <v>2217</v>
      </c>
      <c r="K321" s="170">
        <v>98.87</v>
      </c>
      <c r="L321" s="170">
        <v>0</v>
      </c>
      <c r="M321" s="170">
        <v>101.62</v>
      </c>
      <c r="N321" s="170">
        <v>1.2</v>
      </c>
      <c r="O321" s="170">
        <v>0</v>
      </c>
      <c r="P321" s="169">
        <v>190033.2</v>
      </c>
      <c r="Q321" s="169">
        <v>190033.2</v>
      </c>
      <c r="R321" s="169">
        <v>0</v>
      </c>
      <c r="S321" s="169">
        <v>0</v>
      </c>
      <c r="T321" s="171">
        <v>190033.2</v>
      </c>
      <c r="U321" s="172" t="s">
        <v>400</v>
      </c>
    </row>
    <row r="322" spans="1:21" outlineLevel="1">
      <c r="A322" s="167" t="s">
        <v>572</v>
      </c>
      <c r="B322" s="168" t="s">
        <v>399</v>
      </c>
      <c r="C322" s="168" t="s">
        <v>275</v>
      </c>
      <c r="D322" s="168" t="s">
        <v>422</v>
      </c>
      <c r="E322" s="169">
        <v>127140</v>
      </c>
      <c r="F322" s="169">
        <v>10106652</v>
      </c>
      <c r="G322" s="169">
        <v>0</v>
      </c>
      <c r="H322" s="169">
        <v>0</v>
      </c>
      <c r="I322" s="169">
        <v>162</v>
      </c>
      <c r="J322" s="169">
        <v>12954</v>
      </c>
      <c r="K322" s="170">
        <v>1.26</v>
      </c>
      <c r="L322" s="170">
        <v>0</v>
      </c>
      <c r="M322" s="170">
        <v>1.25</v>
      </c>
      <c r="N322" s="170">
        <v>1.1100000000000001</v>
      </c>
      <c r="O322" s="170">
        <v>0</v>
      </c>
      <c r="P322" s="169">
        <v>141125.4</v>
      </c>
      <c r="Q322" s="169">
        <v>141125.4</v>
      </c>
      <c r="R322" s="169">
        <v>0</v>
      </c>
      <c r="S322" s="169">
        <v>0</v>
      </c>
      <c r="T322" s="171">
        <v>141125.4</v>
      </c>
      <c r="U322" s="172" t="s">
        <v>400</v>
      </c>
    </row>
    <row r="323" spans="1:21" outlineLevel="1">
      <c r="A323" s="167" t="s">
        <v>573</v>
      </c>
      <c r="B323" s="168" t="s">
        <v>574</v>
      </c>
      <c r="C323" s="168" t="s">
        <v>275</v>
      </c>
      <c r="D323" s="168" t="s">
        <v>422</v>
      </c>
      <c r="E323" s="169">
        <v>1595883</v>
      </c>
      <c r="F323" s="169">
        <v>1611446</v>
      </c>
      <c r="G323" s="169">
        <v>1654.82</v>
      </c>
      <c r="H323" s="169">
        <v>3362.3</v>
      </c>
      <c r="I323" s="169">
        <v>1520</v>
      </c>
      <c r="J323" s="169">
        <v>1511</v>
      </c>
      <c r="K323" s="170">
        <v>99.03</v>
      </c>
      <c r="L323" s="170">
        <v>49.22</v>
      </c>
      <c r="M323" s="170">
        <v>100.6</v>
      </c>
      <c r="N323" s="170">
        <v>1.24</v>
      </c>
      <c r="O323" s="170">
        <v>0</v>
      </c>
      <c r="P323" s="169">
        <v>1978894.92</v>
      </c>
      <c r="Q323" s="169">
        <v>1980549.74</v>
      </c>
      <c r="R323" s="169">
        <v>0</v>
      </c>
      <c r="S323" s="169">
        <v>0</v>
      </c>
      <c r="T323" s="171">
        <v>1980549.74</v>
      </c>
      <c r="U323" s="172" t="s">
        <v>575</v>
      </c>
    </row>
    <row r="324" spans="1:21" ht="45" outlineLevel="1">
      <c r="A324" s="167" t="s">
        <v>576</v>
      </c>
      <c r="B324" s="168" t="s">
        <v>577</v>
      </c>
      <c r="C324" s="168" t="s">
        <v>275</v>
      </c>
      <c r="D324" s="168" t="s">
        <v>384</v>
      </c>
      <c r="E324" s="169">
        <v>4515421</v>
      </c>
      <c r="F324" s="169">
        <v>5702408</v>
      </c>
      <c r="G324" s="169">
        <v>0</v>
      </c>
      <c r="H324" s="169">
        <v>0</v>
      </c>
      <c r="I324" s="169">
        <v>334</v>
      </c>
      <c r="J324" s="169">
        <v>341</v>
      </c>
      <c r="K324" s="170">
        <v>79.180000000000007</v>
      </c>
      <c r="L324" s="170">
        <v>0</v>
      </c>
      <c r="M324" s="170">
        <v>97.95</v>
      </c>
      <c r="N324" s="170">
        <v>0.91</v>
      </c>
      <c r="O324" s="170">
        <v>0</v>
      </c>
      <c r="P324" s="169">
        <v>4109033.11</v>
      </c>
      <c r="Q324" s="169">
        <v>4109033.11</v>
      </c>
      <c r="R324" s="169">
        <v>0</v>
      </c>
      <c r="S324" s="169">
        <v>0</v>
      </c>
      <c r="T324" s="171">
        <v>4109033.11</v>
      </c>
      <c r="U324" s="172" t="s">
        <v>578</v>
      </c>
    </row>
    <row r="325" spans="1:21" outlineLevel="1">
      <c r="A325" s="167" t="s">
        <v>579</v>
      </c>
      <c r="B325" s="168" t="s">
        <v>577</v>
      </c>
      <c r="C325" s="168" t="s">
        <v>275</v>
      </c>
      <c r="D325" s="168" t="s">
        <v>563</v>
      </c>
      <c r="E325" s="169">
        <v>35989677</v>
      </c>
      <c r="F325" s="169">
        <v>22863640</v>
      </c>
      <c r="G325" s="169">
        <v>0</v>
      </c>
      <c r="H325" s="169">
        <v>0</v>
      </c>
      <c r="I325" s="169">
        <v>4016</v>
      </c>
      <c r="J325" s="169">
        <v>3566</v>
      </c>
      <c r="K325" s="170">
        <v>157.41</v>
      </c>
      <c r="L325" s="170">
        <v>0</v>
      </c>
      <c r="M325" s="170">
        <v>112.62</v>
      </c>
      <c r="N325" s="170">
        <v>0.79</v>
      </c>
      <c r="O325" s="170">
        <v>0</v>
      </c>
      <c r="P325" s="169">
        <v>28431844.829999998</v>
      </c>
      <c r="Q325" s="169">
        <v>28431844.829999998</v>
      </c>
      <c r="R325" s="169">
        <v>0</v>
      </c>
      <c r="S325" s="169">
        <v>0</v>
      </c>
      <c r="T325" s="171">
        <v>28431844.829999998</v>
      </c>
      <c r="U325" s="172" t="s">
        <v>578</v>
      </c>
    </row>
    <row r="326" spans="1:21" outlineLevel="1">
      <c r="A326" s="167" t="s">
        <v>580</v>
      </c>
      <c r="B326" s="168" t="s">
        <v>581</v>
      </c>
      <c r="C326" s="168" t="s">
        <v>275</v>
      </c>
      <c r="D326" s="168" t="s">
        <v>563</v>
      </c>
      <c r="E326" s="169">
        <v>9360015</v>
      </c>
      <c r="F326" s="169">
        <v>8490607</v>
      </c>
      <c r="G326" s="169">
        <v>4885882.9600000205</v>
      </c>
      <c r="H326" s="169">
        <v>4395950.63</v>
      </c>
      <c r="I326" s="169">
        <v>9156</v>
      </c>
      <c r="J326" s="169">
        <v>8597</v>
      </c>
      <c r="K326" s="170">
        <v>110.24</v>
      </c>
      <c r="L326" s="170">
        <v>111.15</v>
      </c>
      <c r="M326" s="170">
        <v>106.5</v>
      </c>
      <c r="N326" s="170">
        <v>1.44</v>
      </c>
      <c r="O326" s="170">
        <v>0</v>
      </c>
      <c r="P326" s="169">
        <v>13478421.6</v>
      </c>
      <c r="Q326" s="169">
        <v>18364304.559999999</v>
      </c>
      <c r="R326" s="169">
        <v>0</v>
      </c>
      <c r="S326" s="169">
        <v>0</v>
      </c>
      <c r="T326" s="171">
        <v>18364304.559999999</v>
      </c>
      <c r="U326" s="172" t="s">
        <v>582</v>
      </c>
    </row>
    <row r="327" spans="1:21" outlineLevel="1">
      <c r="A327" s="167" t="s">
        <v>583</v>
      </c>
      <c r="B327" s="168" t="s">
        <v>581</v>
      </c>
      <c r="C327" s="168" t="s">
        <v>275</v>
      </c>
      <c r="D327" s="168" t="s">
        <v>563</v>
      </c>
      <c r="E327" s="169">
        <v>25098425</v>
      </c>
      <c r="F327" s="169">
        <v>23159829</v>
      </c>
      <c r="G327" s="169">
        <v>0</v>
      </c>
      <c r="H327" s="169">
        <v>0</v>
      </c>
      <c r="I327" s="169">
        <v>2430</v>
      </c>
      <c r="J327" s="169">
        <v>2331</v>
      </c>
      <c r="K327" s="170">
        <v>108.37</v>
      </c>
      <c r="L327" s="170">
        <v>0</v>
      </c>
      <c r="M327" s="170">
        <v>104.25</v>
      </c>
      <c r="N327" s="170">
        <v>0.67</v>
      </c>
      <c r="O327" s="170">
        <v>0</v>
      </c>
      <c r="P327" s="169">
        <v>16815944.75</v>
      </c>
      <c r="Q327" s="169">
        <v>16815944.75</v>
      </c>
      <c r="R327" s="169">
        <v>0</v>
      </c>
      <c r="S327" s="169">
        <v>0</v>
      </c>
      <c r="T327" s="171">
        <v>16815944.75</v>
      </c>
      <c r="U327" s="172" t="s">
        <v>582</v>
      </c>
    </row>
    <row r="328" spans="1:21" outlineLevel="1">
      <c r="A328" s="167" t="s">
        <v>584</v>
      </c>
      <c r="B328" s="168" t="s">
        <v>581</v>
      </c>
      <c r="C328" s="168" t="s">
        <v>275</v>
      </c>
      <c r="D328" s="168" t="s">
        <v>563</v>
      </c>
      <c r="E328" s="169">
        <v>17168829</v>
      </c>
      <c r="F328" s="169">
        <v>16981696</v>
      </c>
      <c r="G328" s="169">
        <v>0</v>
      </c>
      <c r="H328" s="169">
        <v>0</v>
      </c>
      <c r="I328" s="169">
        <v>5354</v>
      </c>
      <c r="J328" s="169">
        <v>5208</v>
      </c>
      <c r="K328" s="170">
        <v>101.1</v>
      </c>
      <c r="L328" s="170">
        <v>0</v>
      </c>
      <c r="M328" s="170">
        <v>102.8</v>
      </c>
      <c r="N328" s="170">
        <v>0.67</v>
      </c>
      <c r="O328" s="170">
        <v>0</v>
      </c>
      <c r="P328" s="169">
        <v>11503115.43</v>
      </c>
      <c r="Q328" s="169">
        <v>11503115.43</v>
      </c>
      <c r="R328" s="169">
        <v>0</v>
      </c>
      <c r="S328" s="169">
        <v>0</v>
      </c>
      <c r="T328" s="171">
        <v>11503115.43</v>
      </c>
      <c r="U328" s="172" t="s">
        <v>582</v>
      </c>
    </row>
    <row r="329" spans="1:21" outlineLevel="1">
      <c r="A329" s="167" t="s">
        <v>565</v>
      </c>
      <c r="B329" s="168" t="s">
        <v>581</v>
      </c>
      <c r="C329" s="168" t="s">
        <v>275</v>
      </c>
      <c r="D329" s="168" t="s">
        <v>563</v>
      </c>
      <c r="E329" s="169">
        <v>318961</v>
      </c>
      <c r="F329" s="169">
        <v>290109</v>
      </c>
      <c r="G329" s="169">
        <v>0</v>
      </c>
      <c r="H329" s="169">
        <v>0</v>
      </c>
      <c r="I329" s="169">
        <v>979</v>
      </c>
      <c r="J329" s="169">
        <v>871</v>
      </c>
      <c r="K329" s="170">
        <v>109.95</v>
      </c>
      <c r="L329" s="170">
        <v>0</v>
      </c>
      <c r="M329" s="170">
        <v>112.4</v>
      </c>
      <c r="N329" s="170">
        <v>1.2</v>
      </c>
      <c r="O329" s="170">
        <v>0</v>
      </c>
      <c r="P329" s="169">
        <v>382753.2</v>
      </c>
      <c r="Q329" s="169">
        <v>382753.2</v>
      </c>
      <c r="R329" s="169">
        <v>0</v>
      </c>
      <c r="S329" s="169">
        <v>0</v>
      </c>
      <c r="T329" s="171">
        <v>382753.2</v>
      </c>
      <c r="U329" s="172" t="s">
        <v>582</v>
      </c>
    </row>
    <row r="330" spans="1:21" outlineLevel="1">
      <c r="A330" s="167" t="s">
        <v>585</v>
      </c>
      <c r="B330" s="168" t="s">
        <v>581</v>
      </c>
      <c r="C330" s="168" t="s">
        <v>275</v>
      </c>
      <c r="D330" s="168" t="s">
        <v>422</v>
      </c>
      <c r="E330" s="169">
        <v>6429980</v>
      </c>
      <c r="F330" s="169">
        <v>5975264</v>
      </c>
      <c r="G330" s="169">
        <v>0</v>
      </c>
      <c r="H330" s="169">
        <v>0</v>
      </c>
      <c r="I330" s="169">
        <v>14236</v>
      </c>
      <c r="J330" s="169">
        <v>13959</v>
      </c>
      <c r="K330" s="170">
        <v>107.61</v>
      </c>
      <c r="L330" s="170">
        <v>0</v>
      </c>
      <c r="M330" s="170">
        <v>101.98</v>
      </c>
      <c r="N330" s="170">
        <v>1.44</v>
      </c>
      <c r="O330" s="170">
        <v>0</v>
      </c>
      <c r="P330" s="169">
        <v>9259171.1999999993</v>
      </c>
      <c r="Q330" s="169">
        <v>9259171.1999999993</v>
      </c>
      <c r="R330" s="169">
        <v>0</v>
      </c>
      <c r="S330" s="169">
        <v>0</v>
      </c>
      <c r="T330" s="171">
        <v>9259171.1999999993</v>
      </c>
      <c r="U330" s="172" t="s">
        <v>582</v>
      </c>
    </row>
    <row r="331" spans="1:21" outlineLevel="1">
      <c r="A331" s="167" t="s">
        <v>586</v>
      </c>
      <c r="B331" s="168" t="s">
        <v>581</v>
      </c>
      <c r="C331" s="168" t="s">
        <v>275</v>
      </c>
      <c r="D331" s="168" t="s">
        <v>422</v>
      </c>
      <c r="E331" s="169">
        <v>310650</v>
      </c>
      <c r="F331" s="169">
        <v>147041</v>
      </c>
      <c r="G331" s="169">
        <v>0</v>
      </c>
      <c r="H331" s="169">
        <v>0</v>
      </c>
      <c r="I331" s="169">
        <v>146</v>
      </c>
      <c r="J331" s="169">
        <v>62</v>
      </c>
      <c r="K331" s="170">
        <v>211.27</v>
      </c>
      <c r="L331" s="170">
        <v>0</v>
      </c>
      <c r="M331" s="170">
        <v>235.48</v>
      </c>
      <c r="N331" s="170">
        <v>1.1299999999999999</v>
      </c>
      <c r="O331" s="170">
        <v>0</v>
      </c>
      <c r="P331" s="169">
        <v>351034.5</v>
      </c>
      <c r="Q331" s="169">
        <v>351034.5</v>
      </c>
      <c r="R331" s="169">
        <v>0</v>
      </c>
      <c r="S331" s="169">
        <v>0</v>
      </c>
      <c r="T331" s="171">
        <v>351034.5</v>
      </c>
      <c r="U331" s="172" t="s">
        <v>582</v>
      </c>
    </row>
    <row r="332" spans="1:21" outlineLevel="1">
      <c r="A332" s="167" t="s">
        <v>580</v>
      </c>
      <c r="B332" s="168" t="s">
        <v>587</v>
      </c>
      <c r="C332" s="168" t="s">
        <v>275</v>
      </c>
      <c r="D332" s="168" t="s">
        <v>563</v>
      </c>
      <c r="E332" s="169">
        <v>0</v>
      </c>
      <c r="F332" s="169">
        <v>0</v>
      </c>
      <c r="G332" s="169">
        <v>740434.17</v>
      </c>
      <c r="H332" s="169">
        <v>512925.94</v>
      </c>
      <c r="I332" s="169">
        <v>509</v>
      </c>
      <c r="J332" s="169">
        <v>350</v>
      </c>
      <c r="K332" s="170">
        <v>0</v>
      </c>
      <c r="L332" s="170">
        <v>144.35</v>
      </c>
      <c r="M332" s="170">
        <v>145.43</v>
      </c>
      <c r="N332" s="170">
        <v>1.44</v>
      </c>
      <c r="O332" s="170">
        <v>0</v>
      </c>
      <c r="P332" s="169">
        <v>0</v>
      </c>
      <c r="Q332" s="169">
        <v>740434.17</v>
      </c>
      <c r="R332" s="169">
        <v>0</v>
      </c>
      <c r="S332" s="169">
        <v>0</v>
      </c>
      <c r="T332" s="171">
        <v>740434.17</v>
      </c>
      <c r="U332" s="172" t="s">
        <v>588</v>
      </c>
    </row>
    <row r="333" spans="1:21" outlineLevel="1">
      <c r="A333" s="167" t="s">
        <v>583</v>
      </c>
      <c r="B333" s="168" t="s">
        <v>587</v>
      </c>
      <c r="C333" s="168" t="s">
        <v>275</v>
      </c>
      <c r="D333" s="168" t="s">
        <v>563</v>
      </c>
      <c r="E333" s="169">
        <v>16807773</v>
      </c>
      <c r="F333" s="169">
        <v>15098177</v>
      </c>
      <c r="G333" s="169">
        <v>0</v>
      </c>
      <c r="H333" s="169">
        <v>0</v>
      </c>
      <c r="I333" s="169">
        <v>1636</v>
      </c>
      <c r="J333" s="169">
        <v>1313</v>
      </c>
      <c r="K333" s="170">
        <v>111.32</v>
      </c>
      <c r="L333" s="170">
        <v>0</v>
      </c>
      <c r="M333" s="170">
        <v>124.6</v>
      </c>
      <c r="N333" s="170">
        <v>0.67</v>
      </c>
      <c r="O333" s="170">
        <v>0</v>
      </c>
      <c r="P333" s="169">
        <v>11261207.91</v>
      </c>
      <c r="Q333" s="169">
        <v>11261207.91</v>
      </c>
      <c r="R333" s="169">
        <v>0</v>
      </c>
      <c r="S333" s="169">
        <v>0</v>
      </c>
      <c r="T333" s="171">
        <v>11261207.91</v>
      </c>
      <c r="U333" s="172" t="s">
        <v>588</v>
      </c>
    </row>
    <row r="334" spans="1:21" outlineLevel="1">
      <c r="A334" s="167" t="s">
        <v>589</v>
      </c>
      <c r="B334" s="168" t="s">
        <v>590</v>
      </c>
      <c r="C334" s="168" t="s">
        <v>275</v>
      </c>
      <c r="D334" s="168" t="s">
        <v>563</v>
      </c>
      <c r="E334" s="169">
        <v>35442587</v>
      </c>
      <c r="F334" s="169">
        <v>30168344</v>
      </c>
      <c r="G334" s="169">
        <v>0</v>
      </c>
      <c r="H334" s="169">
        <v>0</v>
      </c>
      <c r="I334" s="169">
        <v>4969</v>
      </c>
      <c r="J334" s="169">
        <v>4388</v>
      </c>
      <c r="K334" s="170">
        <v>117.48</v>
      </c>
      <c r="L334" s="170">
        <v>0</v>
      </c>
      <c r="M334" s="170">
        <v>113.24</v>
      </c>
      <c r="N334" s="170">
        <v>0.86</v>
      </c>
      <c r="O334" s="170">
        <v>0</v>
      </c>
      <c r="P334" s="169">
        <v>30480624.82</v>
      </c>
      <c r="Q334" s="169">
        <v>30480624.82</v>
      </c>
      <c r="R334" s="169">
        <v>0</v>
      </c>
      <c r="S334" s="169">
        <v>0</v>
      </c>
      <c r="T334" s="171">
        <v>30480624.82</v>
      </c>
      <c r="U334" s="172" t="s">
        <v>591</v>
      </c>
    </row>
    <row r="335" spans="1:21" outlineLevel="1">
      <c r="A335" s="167" t="s">
        <v>565</v>
      </c>
      <c r="B335" s="168" t="s">
        <v>590</v>
      </c>
      <c r="C335" s="168" t="s">
        <v>275</v>
      </c>
      <c r="D335" s="168" t="s">
        <v>563</v>
      </c>
      <c r="E335" s="169">
        <v>113829</v>
      </c>
      <c r="F335" s="169">
        <v>96522</v>
      </c>
      <c r="G335" s="169">
        <v>0</v>
      </c>
      <c r="H335" s="169">
        <v>0</v>
      </c>
      <c r="I335" s="169">
        <v>3457</v>
      </c>
      <c r="J335" s="169">
        <v>3087</v>
      </c>
      <c r="K335" s="170">
        <v>117.93</v>
      </c>
      <c r="L335" s="170">
        <v>0</v>
      </c>
      <c r="M335" s="170">
        <v>111.99</v>
      </c>
      <c r="N335" s="170">
        <v>1.2</v>
      </c>
      <c r="O335" s="170">
        <v>0</v>
      </c>
      <c r="P335" s="169">
        <v>136594.79999999999</v>
      </c>
      <c r="Q335" s="169">
        <v>136594.79999999999</v>
      </c>
      <c r="R335" s="169">
        <v>0</v>
      </c>
      <c r="S335" s="169">
        <v>0</v>
      </c>
      <c r="T335" s="171">
        <v>136594.79999999999</v>
      </c>
      <c r="U335" s="172" t="s">
        <v>591</v>
      </c>
    </row>
    <row r="336" spans="1:21" outlineLevel="1">
      <c r="A336" s="167" t="s">
        <v>592</v>
      </c>
      <c r="B336" s="168" t="s">
        <v>593</v>
      </c>
      <c r="C336" s="168" t="s">
        <v>275</v>
      </c>
      <c r="D336" s="168" t="s">
        <v>563</v>
      </c>
      <c r="E336" s="169">
        <v>6615049</v>
      </c>
      <c r="F336" s="169">
        <v>5773325</v>
      </c>
      <c r="G336" s="169">
        <v>0</v>
      </c>
      <c r="H336" s="169">
        <v>0</v>
      </c>
      <c r="I336" s="169">
        <v>1015</v>
      </c>
      <c r="J336" s="169">
        <v>810</v>
      </c>
      <c r="K336" s="170">
        <v>114.58</v>
      </c>
      <c r="L336" s="170">
        <v>0</v>
      </c>
      <c r="M336" s="170">
        <v>125.31</v>
      </c>
      <c r="N336" s="170">
        <v>0.86</v>
      </c>
      <c r="O336" s="170">
        <v>0</v>
      </c>
      <c r="P336" s="169">
        <v>5688942.1399999997</v>
      </c>
      <c r="Q336" s="169">
        <v>5688942.1399999997</v>
      </c>
      <c r="R336" s="169">
        <v>0</v>
      </c>
      <c r="S336" s="169">
        <v>0</v>
      </c>
      <c r="T336" s="171">
        <v>5688942.1399999997</v>
      </c>
      <c r="U336" s="172" t="s">
        <v>594</v>
      </c>
    </row>
    <row r="337" spans="1:21" outlineLevel="1">
      <c r="A337" s="167" t="s">
        <v>565</v>
      </c>
      <c r="B337" s="168" t="s">
        <v>593</v>
      </c>
      <c r="C337" s="168" t="s">
        <v>275</v>
      </c>
      <c r="D337" s="168" t="s">
        <v>563</v>
      </c>
      <c r="E337" s="169">
        <v>17037</v>
      </c>
      <c r="F337" s="169">
        <v>14103</v>
      </c>
      <c r="G337" s="169">
        <v>0</v>
      </c>
      <c r="H337" s="169">
        <v>0</v>
      </c>
      <c r="I337" s="169">
        <v>368</v>
      </c>
      <c r="J337" s="169">
        <v>300</v>
      </c>
      <c r="K337" s="170">
        <v>120.8</v>
      </c>
      <c r="L337" s="170">
        <v>0</v>
      </c>
      <c r="M337" s="170">
        <v>122.67</v>
      </c>
      <c r="N337" s="170">
        <v>1.2</v>
      </c>
      <c r="O337" s="170">
        <v>0</v>
      </c>
      <c r="P337" s="169">
        <v>20444.400000000001</v>
      </c>
      <c r="Q337" s="169">
        <v>20444.400000000001</v>
      </c>
      <c r="R337" s="169">
        <v>0</v>
      </c>
      <c r="S337" s="169">
        <v>0</v>
      </c>
      <c r="T337" s="171">
        <v>20444.400000000001</v>
      </c>
      <c r="U337" s="172" t="s">
        <v>594</v>
      </c>
    </row>
    <row r="338" spans="1:21" outlineLevel="1">
      <c r="A338" s="167" t="s">
        <v>595</v>
      </c>
      <c r="B338" s="168" t="s">
        <v>596</v>
      </c>
      <c r="C338" s="168" t="s">
        <v>275</v>
      </c>
      <c r="D338" s="168" t="s">
        <v>563</v>
      </c>
      <c r="E338" s="169">
        <v>61130127</v>
      </c>
      <c r="F338" s="169">
        <v>52068380</v>
      </c>
      <c r="G338" s="169">
        <v>9140539</v>
      </c>
      <c r="H338" s="169">
        <v>9666701</v>
      </c>
      <c r="I338" s="169">
        <v>1712</v>
      </c>
      <c r="J338" s="169">
        <v>1638</v>
      </c>
      <c r="K338" s="170">
        <v>117.4</v>
      </c>
      <c r="L338" s="170">
        <v>94.56</v>
      </c>
      <c r="M338" s="170">
        <v>104.52</v>
      </c>
      <c r="N338" s="170">
        <v>0.91</v>
      </c>
      <c r="O338" s="170">
        <v>0</v>
      </c>
      <c r="P338" s="169">
        <v>55628415.57</v>
      </c>
      <c r="Q338" s="169">
        <v>64768954.57</v>
      </c>
      <c r="R338" s="169">
        <v>0</v>
      </c>
      <c r="S338" s="169">
        <v>0</v>
      </c>
      <c r="T338" s="171">
        <v>64768954.57</v>
      </c>
      <c r="U338" s="172" t="s">
        <v>597</v>
      </c>
    </row>
    <row r="339" spans="1:21" outlineLevel="1">
      <c r="A339" s="167" t="s">
        <v>598</v>
      </c>
      <c r="B339" s="168" t="s">
        <v>599</v>
      </c>
      <c r="C339" s="168" t="s">
        <v>275</v>
      </c>
      <c r="D339" s="168" t="s">
        <v>563</v>
      </c>
      <c r="E339" s="169">
        <v>17165602</v>
      </c>
      <c r="F339" s="169">
        <v>15141263</v>
      </c>
      <c r="G339" s="169">
        <v>0</v>
      </c>
      <c r="H339" s="169">
        <v>0</v>
      </c>
      <c r="I339" s="169">
        <v>18835</v>
      </c>
      <c r="J339" s="169">
        <v>17083</v>
      </c>
      <c r="K339" s="170">
        <v>113.37</v>
      </c>
      <c r="L339" s="170">
        <v>0</v>
      </c>
      <c r="M339" s="170">
        <v>110.26</v>
      </c>
      <c r="N339" s="170">
        <v>0.98</v>
      </c>
      <c r="O339" s="170">
        <v>0</v>
      </c>
      <c r="P339" s="169">
        <v>16822289.960000001</v>
      </c>
      <c r="Q339" s="169">
        <v>16822289.960000001</v>
      </c>
      <c r="R339" s="169">
        <v>0</v>
      </c>
      <c r="S339" s="169">
        <v>0</v>
      </c>
      <c r="T339" s="171">
        <v>16822289.960000001</v>
      </c>
      <c r="U339" s="172" t="s">
        <v>600</v>
      </c>
    </row>
    <row r="340" spans="1:21" outlineLevel="1">
      <c r="A340" s="167" t="s">
        <v>565</v>
      </c>
      <c r="B340" s="168" t="s">
        <v>599</v>
      </c>
      <c r="C340" s="168" t="s">
        <v>275</v>
      </c>
      <c r="D340" s="168" t="s">
        <v>563</v>
      </c>
      <c r="E340" s="169">
        <v>302631</v>
      </c>
      <c r="F340" s="169">
        <v>299859</v>
      </c>
      <c r="G340" s="169">
        <v>0</v>
      </c>
      <c r="H340" s="169">
        <v>0</v>
      </c>
      <c r="I340" s="169">
        <v>8402</v>
      </c>
      <c r="J340" s="169">
        <v>8265</v>
      </c>
      <c r="K340" s="170">
        <v>100.92</v>
      </c>
      <c r="L340" s="170">
        <v>0</v>
      </c>
      <c r="M340" s="170">
        <v>101.66</v>
      </c>
      <c r="N340" s="170">
        <v>1.2</v>
      </c>
      <c r="O340" s="170">
        <v>0</v>
      </c>
      <c r="P340" s="169">
        <v>363157.2</v>
      </c>
      <c r="Q340" s="169">
        <v>363157.2</v>
      </c>
      <c r="R340" s="169">
        <v>0</v>
      </c>
      <c r="S340" s="169">
        <v>0</v>
      </c>
      <c r="T340" s="171">
        <v>363157.2</v>
      </c>
      <c r="U340" s="172" t="s">
        <v>600</v>
      </c>
    </row>
    <row r="341" spans="1:21" ht="30" outlineLevel="1">
      <c r="A341" s="167" t="s">
        <v>569</v>
      </c>
      <c r="B341" s="168" t="s">
        <v>599</v>
      </c>
      <c r="C341" s="168" t="s">
        <v>275</v>
      </c>
      <c r="D341" s="168" t="s">
        <v>563</v>
      </c>
      <c r="E341" s="169">
        <v>15999</v>
      </c>
      <c r="F341" s="169">
        <v>0</v>
      </c>
      <c r="G341" s="169">
        <v>0</v>
      </c>
      <c r="H341" s="169">
        <v>0</v>
      </c>
      <c r="I341" s="169">
        <v>99</v>
      </c>
      <c r="J341" s="169">
        <v>0</v>
      </c>
      <c r="K341" s="170">
        <v>0</v>
      </c>
      <c r="L341" s="170">
        <v>0</v>
      </c>
      <c r="M341" s="170">
        <v>0</v>
      </c>
      <c r="N341" s="170">
        <v>0.98</v>
      </c>
      <c r="O341" s="170">
        <v>0</v>
      </c>
      <c r="P341" s="169">
        <v>15679.02</v>
      </c>
      <c r="Q341" s="169">
        <v>15679.02</v>
      </c>
      <c r="R341" s="169">
        <v>0</v>
      </c>
      <c r="S341" s="169">
        <v>0</v>
      </c>
      <c r="T341" s="171">
        <v>15679.02</v>
      </c>
      <c r="U341" s="172" t="s">
        <v>600</v>
      </c>
    </row>
    <row r="342" spans="1:21" ht="30" outlineLevel="1">
      <c r="A342" s="167" t="s">
        <v>568</v>
      </c>
      <c r="B342" s="168" t="s">
        <v>538</v>
      </c>
      <c r="C342" s="168" t="s">
        <v>275</v>
      </c>
      <c r="D342" s="168" t="s">
        <v>563</v>
      </c>
      <c r="E342" s="169">
        <v>160803</v>
      </c>
      <c r="F342" s="169">
        <v>156629</v>
      </c>
      <c r="G342" s="169">
        <v>0</v>
      </c>
      <c r="H342" s="169">
        <v>0</v>
      </c>
      <c r="I342" s="169">
        <v>183</v>
      </c>
      <c r="J342" s="169">
        <v>178</v>
      </c>
      <c r="K342" s="170">
        <v>102.66</v>
      </c>
      <c r="L342" s="170">
        <v>0</v>
      </c>
      <c r="M342" s="170">
        <v>102.81</v>
      </c>
      <c r="N342" s="170">
        <v>1.02</v>
      </c>
      <c r="O342" s="170">
        <v>0</v>
      </c>
      <c r="P342" s="169">
        <v>164019.06</v>
      </c>
      <c r="Q342" s="169">
        <v>164019.06</v>
      </c>
      <c r="R342" s="169">
        <v>0</v>
      </c>
      <c r="S342" s="169">
        <v>0</v>
      </c>
      <c r="T342" s="171">
        <v>164019.06</v>
      </c>
      <c r="U342" s="172" t="s">
        <v>539</v>
      </c>
    </row>
    <row r="343" spans="1:21">
      <c r="A343" s="173" t="s">
        <v>601</v>
      </c>
      <c r="B343" s="174"/>
      <c r="C343" s="174"/>
      <c r="D343" s="174"/>
      <c r="E343" s="175">
        <v>365593059</v>
      </c>
      <c r="F343" s="175">
        <v>320308968</v>
      </c>
      <c r="G343" s="175">
        <v>14768510.949999999</v>
      </c>
      <c r="H343" s="175">
        <v>14578939.869999999</v>
      </c>
      <c r="I343" s="174"/>
      <c r="J343" s="174"/>
      <c r="K343" s="176"/>
      <c r="L343" s="176"/>
      <c r="M343" s="176"/>
      <c r="N343" s="176"/>
      <c r="O343" s="176"/>
      <c r="P343" s="175">
        <v>320233543.13999999</v>
      </c>
      <c r="Q343" s="175">
        <v>335002054.08999997</v>
      </c>
      <c r="R343" s="175">
        <v>0</v>
      </c>
      <c r="S343" s="175">
        <v>0</v>
      </c>
      <c r="T343" s="175">
        <v>335002054.08999997</v>
      </c>
      <c r="U343" s="169"/>
    </row>
    <row r="344" spans="1:21" outlineLevel="1">
      <c r="A344" s="167" t="s">
        <v>602</v>
      </c>
      <c r="B344" s="168" t="s">
        <v>603</v>
      </c>
      <c r="C344" s="168" t="s">
        <v>275</v>
      </c>
      <c r="D344" s="168" t="s">
        <v>604</v>
      </c>
      <c r="E344" s="169">
        <v>389179</v>
      </c>
      <c r="F344" s="169">
        <v>316068</v>
      </c>
      <c r="G344" s="169">
        <v>0</v>
      </c>
      <c r="H344" s="169">
        <v>0</v>
      </c>
      <c r="I344" s="169">
        <v>289</v>
      </c>
      <c r="J344" s="169">
        <v>194</v>
      </c>
      <c r="K344" s="170">
        <v>123.13</v>
      </c>
      <c r="L344" s="170">
        <v>0</v>
      </c>
      <c r="M344" s="170">
        <v>148.97</v>
      </c>
      <c r="N344" s="170">
        <v>0.99</v>
      </c>
      <c r="O344" s="170">
        <v>0</v>
      </c>
      <c r="P344" s="169">
        <v>385287.21</v>
      </c>
      <c r="Q344" s="169">
        <v>385287.21</v>
      </c>
      <c r="R344" s="169">
        <v>0</v>
      </c>
      <c r="S344" s="169">
        <v>0</v>
      </c>
      <c r="T344" s="171">
        <v>385287.21</v>
      </c>
      <c r="U344" s="172" t="s">
        <v>605</v>
      </c>
    </row>
    <row r="345" spans="1:21">
      <c r="A345" s="173" t="s">
        <v>606</v>
      </c>
      <c r="B345" s="174"/>
      <c r="C345" s="174"/>
      <c r="D345" s="174"/>
      <c r="E345" s="175">
        <v>389179</v>
      </c>
      <c r="F345" s="175">
        <v>316068</v>
      </c>
      <c r="G345" s="175">
        <v>0</v>
      </c>
      <c r="H345" s="175">
        <v>0</v>
      </c>
      <c r="I345" s="174"/>
      <c r="J345" s="174"/>
      <c r="K345" s="176"/>
      <c r="L345" s="176"/>
      <c r="M345" s="176"/>
      <c r="N345" s="176"/>
      <c r="O345" s="176"/>
      <c r="P345" s="175">
        <v>385287.21</v>
      </c>
      <c r="Q345" s="175">
        <v>385287.21</v>
      </c>
      <c r="R345" s="175">
        <v>0</v>
      </c>
      <c r="S345" s="175">
        <v>0</v>
      </c>
      <c r="T345" s="175">
        <v>385287.21</v>
      </c>
      <c r="U345" s="169"/>
    </row>
    <row r="346" spans="1:21" outlineLevel="1">
      <c r="A346" s="167" t="s">
        <v>607</v>
      </c>
      <c r="B346" s="168" t="s">
        <v>608</v>
      </c>
      <c r="C346" s="168" t="s">
        <v>275</v>
      </c>
      <c r="D346" s="168" t="s">
        <v>609</v>
      </c>
      <c r="E346" s="169">
        <v>7494578</v>
      </c>
      <c r="F346" s="169">
        <v>5741060</v>
      </c>
      <c r="G346" s="169">
        <v>0</v>
      </c>
      <c r="H346" s="169">
        <v>0</v>
      </c>
      <c r="I346" s="169">
        <v>1005</v>
      </c>
      <c r="J346" s="169">
        <v>819</v>
      </c>
      <c r="K346" s="170">
        <v>130.54</v>
      </c>
      <c r="L346" s="170">
        <v>0</v>
      </c>
      <c r="M346" s="170">
        <v>122.71</v>
      </c>
      <c r="N346" s="170">
        <v>0.8</v>
      </c>
      <c r="O346" s="170">
        <v>0</v>
      </c>
      <c r="P346" s="169">
        <v>5995662.4000000004</v>
      </c>
      <c r="Q346" s="169">
        <v>5995662.4000000004</v>
      </c>
      <c r="R346" s="169">
        <v>0</v>
      </c>
      <c r="S346" s="169">
        <v>0</v>
      </c>
      <c r="T346" s="171">
        <v>5995662.4000000004</v>
      </c>
      <c r="U346" s="172" t="s">
        <v>610</v>
      </c>
    </row>
    <row r="347" spans="1:21" outlineLevel="1">
      <c r="A347" s="167" t="s">
        <v>607</v>
      </c>
      <c r="B347" s="168" t="s">
        <v>611</v>
      </c>
      <c r="C347" s="168" t="s">
        <v>275</v>
      </c>
      <c r="D347" s="168" t="s">
        <v>609</v>
      </c>
      <c r="E347" s="169">
        <v>100016</v>
      </c>
      <c r="F347" s="169">
        <v>40179</v>
      </c>
      <c r="G347" s="169">
        <v>0</v>
      </c>
      <c r="H347" s="169">
        <v>0</v>
      </c>
      <c r="I347" s="169">
        <v>32</v>
      </c>
      <c r="J347" s="169">
        <v>10</v>
      </c>
      <c r="K347" s="170">
        <v>248.93</v>
      </c>
      <c r="L347" s="170">
        <v>0</v>
      </c>
      <c r="M347" s="170">
        <v>320</v>
      </c>
      <c r="N347" s="170">
        <v>0.8</v>
      </c>
      <c r="O347" s="170">
        <v>0</v>
      </c>
      <c r="P347" s="169">
        <v>80012.800000000003</v>
      </c>
      <c r="Q347" s="169">
        <v>80012.800000000003</v>
      </c>
      <c r="R347" s="169">
        <v>0</v>
      </c>
      <c r="S347" s="169">
        <v>0</v>
      </c>
      <c r="T347" s="171">
        <v>80012.800000000003</v>
      </c>
      <c r="U347" s="172" t="s">
        <v>612</v>
      </c>
    </row>
    <row r="348" spans="1:21">
      <c r="A348" s="173" t="s">
        <v>613</v>
      </c>
      <c r="B348" s="174"/>
      <c r="C348" s="174"/>
      <c r="D348" s="174"/>
      <c r="E348" s="175">
        <v>7594594</v>
      </c>
      <c r="F348" s="175">
        <v>5781239</v>
      </c>
      <c r="G348" s="175">
        <v>0</v>
      </c>
      <c r="H348" s="175">
        <v>0</v>
      </c>
      <c r="I348" s="174"/>
      <c r="J348" s="174"/>
      <c r="K348" s="176"/>
      <c r="L348" s="176"/>
      <c r="M348" s="176"/>
      <c r="N348" s="176"/>
      <c r="O348" s="176"/>
      <c r="P348" s="175">
        <v>6075675.2000000002</v>
      </c>
      <c r="Q348" s="175">
        <v>6075675.2000000002</v>
      </c>
      <c r="R348" s="175">
        <v>0</v>
      </c>
      <c r="S348" s="175">
        <v>0</v>
      </c>
      <c r="T348" s="175">
        <v>6075675.2000000002</v>
      </c>
      <c r="U348" s="169"/>
    </row>
    <row r="349" spans="1:21" outlineLevel="1">
      <c r="A349" s="167" t="s">
        <v>614</v>
      </c>
      <c r="B349" s="168" t="s">
        <v>615</v>
      </c>
      <c r="C349" s="168" t="s">
        <v>275</v>
      </c>
      <c r="D349" s="168" t="s">
        <v>616</v>
      </c>
      <c r="E349" s="169">
        <v>11092304</v>
      </c>
      <c r="F349" s="169">
        <v>9114303</v>
      </c>
      <c r="G349" s="169">
        <v>1557717.4</v>
      </c>
      <c r="H349" s="169">
        <v>1515976.7</v>
      </c>
      <c r="I349" s="169">
        <v>60</v>
      </c>
      <c r="J349" s="169">
        <v>58</v>
      </c>
      <c r="K349" s="170">
        <v>121.7</v>
      </c>
      <c r="L349" s="170">
        <v>102.75</v>
      </c>
      <c r="M349" s="170">
        <v>103.45</v>
      </c>
      <c r="N349" s="170">
        <v>1.2</v>
      </c>
      <c r="O349" s="170">
        <v>0</v>
      </c>
      <c r="P349" s="169">
        <v>13310764.800000001</v>
      </c>
      <c r="Q349" s="169">
        <v>14868482.199999999</v>
      </c>
      <c r="R349" s="169">
        <v>0</v>
      </c>
      <c r="S349" s="169">
        <v>0</v>
      </c>
      <c r="T349" s="171">
        <v>14868482.199999999</v>
      </c>
      <c r="U349" s="172" t="s">
        <v>617</v>
      </c>
    </row>
    <row r="350" spans="1:21" outlineLevel="1">
      <c r="A350" s="167" t="s">
        <v>618</v>
      </c>
      <c r="B350" s="168" t="s">
        <v>615</v>
      </c>
      <c r="C350" s="168" t="s">
        <v>275</v>
      </c>
      <c r="D350" s="168" t="s">
        <v>616</v>
      </c>
      <c r="E350" s="169">
        <v>15135032</v>
      </c>
      <c r="F350" s="169">
        <v>16736236</v>
      </c>
      <c r="G350" s="169">
        <v>0</v>
      </c>
      <c r="H350" s="169">
        <v>0</v>
      </c>
      <c r="I350" s="169">
        <v>41</v>
      </c>
      <c r="J350" s="169">
        <v>40</v>
      </c>
      <c r="K350" s="170">
        <v>90.43</v>
      </c>
      <c r="L350" s="170">
        <v>0</v>
      </c>
      <c r="M350" s="170">
        <v>102.5</v>
      </c>
      <c r="N350" s="170">
        <v>0.94</v>
      </c>
      <c r="O350" s="170">
        <v>0</v>
      </c>
      <c r="P350" s="169">
        <v>14226930.08</v>
      </c>
      <c r="Q350" s="169">
        <v>14226930.08</v>
      </c>
      <c r="R350" s="169">
        <v>0</v>
      </c>
      <c r="S350" s="169">
        <v>0</v>
      </c>
      <c r="T350" s="171">
        <v>14226930.08</v>
      </c>
      <c r="U350" s="172" t="s">
        <v>617</v>
      </c>
    </row>
    <row r="351" spans="1:21">
      <c r="A351" s="173" t="s">
        <v>619</v>
      </c>
      <c r="B351" s="174"/>
      <c r="C351" s="174"/>
      <c r="D351" s="174"/>
      <c r="E351" s="175">
        <v>26227336</v>
      </c>
      <c r="F351" s="175">
        <v>25850539</v>
      </c>
      <c r="G351" s="175">
        <v>1557717.4</v>
      </c>
      <c r="H351" s="175">
        <v>1515976.7</v>
      </c>
      <c r="I351" s="174"/>
      <c r="J351" s="174"/>
      <c r="K351" s="176"/>
      <c r="L351" s="176"/>
      <c r="M351" s="176"/>
      <c r="N351" s="176"/>
      <c r="O351" s="176"/>
      <c r="P351" s="175">
        <v>27537694.879999999</v>
      </c>
      <c r="Q351" s="175">
        <v>29095412.280000001</v>
      </c>
      <c r="R351" s="175">
        <v>0</v>
      </c>
      <c r="S351" s="175">
        <v>0</v>
      </c>
      <c r="T351" s="175">
        <v>29095412.280000001</v>
      </c>
      <c r="U351" s="169"/>
    </row>
    <row r="352" spans="1:21">
      <c r="A352" s="177" t="s">
        <v>261</v>
      </c>
      <c r="B352" s="178"/>
      <c r="C352" s="178"/>
      <c r="D352" s="178"/>
      <c r="E352" s="179">
        <v>716275077</v>
      </c>
      <c r="F352" s="179">
        <v>626596557</v>
      </c>
      <c r="G352" s="179">
        <v>139148435.03</v>
      </c>
      <c r="H352" s="179">
        <v>129531735.2</v>
      </c>
      <c r="I352" s="178"/>
      <c r="J352" s="178"/>
      <c r="K352" s="180"/>
      <c r="L352" s="180"/>
      <c r="M352" s="180"/>
      <c r="N352" s="180"/>
      <c r="O352" s="180"/>
      <c r="P352" s="179">
        <v>676317012.66999996</v>
      </c>
      <c r="Q352" s="179">
        <v>815465447.70000005</v>
      </c>
      <c r="R352" s="179">
        <v>0</v>
      </c>
      <c r="S352" s="179">
        <v>0</v>
      </c>
      <c r="T352" s="179">
        <v>815465447.70000005</v>
      </c>
      <c r="U352" s="169"/>
    </row>
    <row r="353" spans="1:21">
      <c r="A353" s="160" t="s">
        <v>621</v>
      </c>
      <c r="B353" s="161" t="s">
        <v>277</v>
      </c>
      <c r="C353" s="161" t="s">
        <v>365</v>
      </c>
      <c r="D353" s="161" t="s">
        <v>366</v>
      </c>
      <c r="E353" s="161" t="s">
        <v>367</v>
      </c>
      <c r="F353" s="161" t="s">
        <v>368</v>
      </c>
      <c r="G353" s="161" t="s">
        <v>369</v>
      </c>
      <c r="H353" s="161" t="s">
        <v>370</v>
      </c>
      <c r="I353" s="161" t="s">
        <v>371</v>
      </c>
      <c r="J353" s="161" t="s">
        <v>372</v>
      </c>
      <c r="K353" s="162" t="s">
        <v>373</v>
      </c>
      <c r="L353" s="162" t="s">
        <v>374</v>
      </c>
      <c r="M353" s="162" t="s">
        <v>375</v>
      </c>
      <c r="N353" s="163" t="s">
        <v>376</v>
      </c>
      <c r="O353" s="163" t="s">
        <v>377</v>
      </c>
      <c r="P353" s="164" t="s">
        <v>378</v>
      </c>
      <c r="Q353" s="164" t="s">
        <v>379</v>
      </c>
      <c r="R353" s="165" t="s">
        <v>380</v>
      </c>
      <c r="S353" s="165" t="s">
        <v>366</v>
      </c>
      <c r="T353" s="166" t="s">
        <v>293</v>
      </c>
      <c r="U353" s="161" t="s">
        <v>381</v>
      </c>
    </row>
    <row r="354" spans="1:21" outlineLevel="1">
      <c r="A354" s="167" t="s">
        <v>382</v>
      </c>
      <c r="B354" s="168" t="s">
        <v>383</v>
      </c>
      <c r="C354" s="168" t="s">
        <v>275</v>
      </c>
      <c r="D354" s="168" t="s">
        <v>384</v>
      </c>
      <c r="E354" s="169">
        <v>11618</v>
      </c>
      <c r="F354" s="169">
        <v>4239</v>
      </c>
      <c r="G354" s="169">
        <v>0</v>
      </c>
      <c r="H354" s="169">
        <v>0</v>
      </c>
      <c r="I354" s="169">
        <v>73</v>
      </c>
      <c r="J354" s="169">
        <v>27</v>
      </c>
      <c r="K354" s="170">
        <v>274.07</v>
      </c>
      <c r="L354" s="170">
        <v>0</v>
      </c>
      <c r="M354" s="170">
        <v>270.37</v>
      </c>
      <c r="N354" s="170">
        <v>1.28</v>
      </c>
      <c r="O354" s="170">
        <v>0</v>
      </c>
      <c r="P354" s="169">
        <v>14871.04</v>
      </c>
      <c r="Q354" s="169">
        <v>14871.04</v>
      </c>
      <c r="R354" s="169">
        <v>0</v>
      </c>
      <c r="S354" s="169">
        <v>0</v>
      </c>
      <c r="T354" s="171">
        <v>14871.04</v>
      </c>
      <c r="U354" s="172" t="s">
        <v>385</v>
      </c>
    </row>
    <row r="355" spans="1:21" outlineLevel="1">
      <c r="A355" s="167" t="s">
        <v>382</v>
      </c>
      <c r="B355" s="168" t="s">
        <v>386</v>
      </c>
      <c r="C355" s="168" t="s">
        <v>275</v>
      </c>
      <c r="D355" s="168" t="s">
        <v>384</v>
      </c>
      <c r="E355" s="169">
        <v>30144</v>
      </c>
      <c r="F355" s="169">
        <v>9106</v>
      </c>
      <c r="G355" s="169">
        <v>0</v>
      </c>
      <c r="H355" s="169">
        <v>0</v>
      </c>
      <c r="I355" s="169">
        <v>178</v>
      </c>
      <c r="J355" s="169">
        <v>57</v>
      </c>
      <c r="K355" s="170">
        <v>331.03</v>
      </c>
      <c r="L355" s="170">
        <v>0</v>
      </c>
      <c r="M355" s="170">
        <v>312.27999999999997</v>
      </c>
      <c r="N355" s="170">
        <v>1.28</v>
      </c>
      <c r="O355" s="170">
        <v>0</v>
      </c>
      <c r="P355" s="169">
        <v>38584.32</v>
      </c>
      <c r="Q355" s="169">
        <v>38584.32</v>
      </c>
      <c r="R355" s="169">
        <v>0</v>
      </c>
      <c r="S355" s="169">
        <v>0</v>
      </c>
      <c r="T355" s="171">
        <v>38584.32</v>
      </c>
      <c r="U355" s="172" t="s">
        <v>387</v>
      </c>
    </row>
    <row r="356" spans="1:21" outlineLevel="1">
      <c r="A356" s="167" t="s">
        <v>388</v>
      </c>
      <c r="B356" s="168" t="s">
        <v>389</v>
      </c>
      <c r="C356" s="168" t="s">
        <v>275</v>
      </c>
      <c r="D356" s="168" t="s">
        <v>384</v>
      </c>
      <c r="E356" s="169">
        <v>0</v>
      </c>
      <c r="F356" s="169">
        <v>0</v>
      </c>
      <c r="G356" s="169">
        <v>0</v>
      </c>
      <c r="H356" s="169">
        <v>1979940</v>
      </c>
      <c r="I356" s="169">
        <v>0</v>
      </c>
      <c r="J356" s="169">
        <v>60</v>
      </c>
      <c r="K356" s="170">
        <v>0</v>
      </c>
      <c r="L356" s="170">
        <v>0</v>
      </c>
      <c r="M356" s="170">
        <v>0</v>
      </c>
      <c r="N356" s="170">
        <v>1</v>
      </c>
      <c r="O356" s="170">
        <v>0</v>
      </c>
      <c r="P356" s="169">
        <v>0</v>
      </c>
      <c r="Q356" s="169">
        <v>0</v>
      </c>
      <c r="R356" s="169">
        <v>0</v>
      </c>
      <c r="S356" s="169">
        <v>0</v>
      </c>
      <c r="T356" s="171">
        <v>0</v>
      </c>
      <c r="U356" s="172" t="s">
        <v>390</v>
      </c>
    </row>
    <row r="357" spans="1:21" outlineLevel="1">
      <c r="A357" s="167" t="s">
        <v>391</v>
      </c>
      <c r="B357" s="168" t="s">
        <v>389</v>
      </c>
      <c r="C357" s="168" t="s">
        <v>275</v>
      </c>
      <c r="D357" s="168" t="s">
        <v>384</v>
      </c>
      <c r="E357" s="169">
        <v>0</v>
      </c>
      <c r="F357" s="169">
        <v>0</v>
      </c>
      <c r="G357" s="169">
        <v>0</v>
      </c>
      <c r="H357" s="169">
        <v>237536</v>
      </c>
      <c r="I357" s="169">
        <v>0</v>
      </c>
      <c r="J357" s="169">
        <v>13</v>
      </c>
      <c r="K357" s="170">
        <v>0</v>
      </c>
      <c r="L357" s="170">
        <v>0</v>
      </c>
      <c r="M357" s="170">
        <v>0</v>
      </c>
      <c r="N357" s="170">
        <v>1</v>
      </c>
      <c r="O357" s="170">
        <v>0</v>
      </c>
      <c r="P357" s="169">
        <v>0</v>
      </c>
      <c r="Q357" s="169">
        <v>0</v>
      </c>
      <c r="R357" s="169">
        <v>0</v>
      </c>
      <c r="S357" s="169">
        <v>0</v>
      </c>
      <c r="T357" s="171">
        <v>0</v>
      </c>
      <c r="U357" s="172" t="s">
        <v>390</v>
      </c>
    </row>
    <row r="358" spans="1:21" outlineLevel="1">
      <c r="A358" s="167" t="s">
        <v>392</v>
      </c>
      <c r="B358" s="168" t="s">
        <v>389</v>
      </c>
      <c r="C358" s="168" t="s">
        <v>275</v>
      </c>
      <c r="D358" s="168" t="s">
        <v>384</v>
      </c>
      <c r="E358" s="169">
        <v>0</v>
      </c>
      <c r="F358" s="169">
        <v>0</v>
      </c>
      <c r="G358" s="169">
        <v>0</v>
      </c>
      <c r="H358" s="169">
        <v>12031227</v>
      </c>
      <c r="I358" s="169">
        <v>0</v>
      </c>
      <c r="J358" s="169">
        <v>671</v>
      </c>
      <c r="K358" s="170">
        <v>0</v>
      </c>
      <c r="L358" s="170">
        <v>0</v>
      </c>
      <c r="M358" s="170">
        <v>0</v>
      </c>
      <c r="N358" s="170">
        <v>1</v>
      </c>
      <c r="O358" s="170">
        <v>0</v>
      </c>
      <c r="P358" s="169">
        <v>0</v>
      </c>
      <c r="Q358" s="169">
        <v>0</v>
      </c>
      <c r="R358" s="169">
        <v>0</v>
      </c>
      <c r="S358" s="169">
        <v>0</v>
      </c>
      <c r="T358" s="171">
        <v>0</v>
      </c>
      <c r="U358" s="172" t="s">
        <v>390</v>
      </c>
    </row>
    <row r="359" spans="1:21" outlineLevel="1">
      <c r="A359" s="167" t="s">
        <v>382</v>
      </c>
      <c r="B359" s="168" t="s">
        <v>96</v>
      </c>
      <c r="C359" s="168" t="s">
        <v>275</v>
      </c>
      <c r="D359" s="168" t="s">
        <v>384</v>
      </c>
      <c r="E359" s="169">
        <v>76930</v>
      </c>
      <c r="F359" s="169">
        <v>8949</v>
      </c>
      <c r="G359" s="169">
        <v>0</v>
      </c>
      <c r="H359" s="169">
        <v>0</v>
      </c>
      <c r="I359" s="169">
        <v>404</v>
      </c>
      <c r="J359" s="169">
        <v>50</v>
      </c>
      <c r="K359" s="170">
        <v>859.65</v>
      </c>
      <c r="L359" s="170">
        <v>0</v>
      </c>
      <c r="M359" s="170">
        <v>808</v>
      </c>
      <c r="N359" s="170">
        <v>1.28</v>
      </c>
      <c r="O359" s="170">
        <v>0</v>
      </c>
      <c r="P359" s="169">
        <v>98470.399999999994</v>
      </c>
      <c r="Q359" s="169">
        <v>98470.399999999994</v>
      </c>
      <c r="R359" s="169">
        <v>0</v>
      </c>
      <c r="S359" s="169">
        <v>0</v>
      </c>
      <c r="T359" s="171">
        <v>98470.399999999994</v>
      </c>
      <c r="U359" s="172" t="s">
        <v>393</v>
      </c>
    </row>
    <row r="360" spans="1:21" outlineLevel="1">
      <c r="A360" s="167" t="s">
        <v>382</v>
      </c>
      <c r="B360" s="168" t="s">
        <v>394</v>
      </c>
      <c r="C360" s="168" t="s">
        <v>275</v>
      </c>
      <c r="D360" s="168" t="s">
        <v>384</v>
      </c>
      <c r="E360" s="169">
        <v>157</v>
      </c>
      <c r="F360" s="169">
        <v>0</v>
      </c>
      <c r="G360" s="169">
        <v>0</v>
      </c>
      <c r="H360" s="169">
        <v>0</v>
      </c>
      <c r="I360" s="169">
        <v>1</v>
      </c>
      <c r="J360" s="169">
        <v>0</v>
      </c>
      <c r="K360" s="170">
        <v>0</v>
      </c>
      <c r="L360" s="170">
        <v>0</v>
      </c>
      <c r="M360" s="170">
        <v>0</v>
      </c>
      <c r="N360" s="170">
        <v>1.28</v>
      </c>
      <c r="O360" s="170">
        <v>0</v>
      </c>
      <c r="P360" s="169">
        <v>200.96</v>
      </c>
      <c r="Q360" s="169">
        <v>200.96</v>
      </c>
      <c r="R360" s="169">
        <v>0</v>
      </c>
      <c r="S360" s="169">
        <v>0</v>
      </c>
      <c r="T360" s="171">
        <v>200.96</v>
      </c>
      <c r="U360" s="172" t="s">
        <v>395</v>
      </c>
    </row>
    <row r="361" spans="1:21" outlineLevel="1">
      <c r="A361" s="167" t="s">
        <v>382</v>
      </c>
      <c r="B361" s="168" t="s">
        <v>396</v>
      </c>
      <c r="C361" s="168" t="s">
        <v>275</v>
      </c>
      <c r="D361" s="168" t="s">
        <v>384</v>
      </c>
      <c r="E361" s="169">
        <v>39721</v>
      </c>
      <c r="F361" s="169">
        <v>87449</v>
      </c>
      <c r="G361" s="169">
        <v>0</v>
      </c>
      <c r="H361" s="169">
        <v>0</v>
      </c>
      <c r="I361" s="169">
        <v>249</v>
      </c>
      <c r="J361" s="169">
        <v>550</v>
      </c>
      <c r="K361" s="170">
        <v>45.42</v>
      </c>
      <c r="L361" s="170">
        <v>0</v>
      </c>
      <c r="M361" s="170">
        <v>45.27</v>
      </c>
      <c r="N361" s="170">
        <v>1.28</v>
      </c>
      <c r="O361" s="170">
        <v>0</v>
      </c>
      <c r="P361" s="169">
        <v>50842.879999999997</v>
      </c>
      <c r="Q361" s="169">
        <v>50842.879999999997</v>
      </c>
      <c r="R361" s="169">
        <v>0</v>
      </c>
      <c r="S361" s="169">
        <v>0</v>
      </c>
      <c r="T361" s="171">
        <v>50842.879999999997</v>
      </c>
      <c r="U361" s="172" t="s">
        <v>397</v>
      </c>
    </row>
    <row r="362" spans="1:21" outlineLevel="1">
      <c r="A362" s="167" t="s">
        <v>398</v>
      </c>
      <c r="B362" s="168" t="s">
        <v>399</v>
      </c>
      <c r="C362" s="168" t="s">
        <v>275</v>
      </c>
      <c r="D362" s="168" t="s">
        <v>384</v>
      </c>
      <c r="E362" s="169">
        <v>0</v>
      </c>
      <c r="F362" s="169">
        <v>1803932</v>
      </c>
      <c r="G362" s="169">
        <v>0</v>
      </c>
      <c r="H362" s="169">
        <v>0</v>
      </c>
      <c r="I362" s="169">
        <v>0</v>
      </c>
      <c r="J362" s="169">
        <v>2877</v>
      </c>
      <c r="K362" s="170">
        <v>0</v>
      </c>
      <c r="L362" s="170">
        <v>0</v>
      </c>
      <c r="M362" s="170">
        <v>0</v>
      </c>
      <c r="N362" s="170">
        <v>1</v>
      </c>
      <c r="O362" s="170">
        <v>0</v>
      </c>
      <c r="P362" s="169">
        <v>0</v>
      </c>
      <c r="Q362" s="169">
        <v>0</v>
      </c>
      <c r="R362" s="169">
        <v>0</v>
      </c>
      <c r="S362" s="169">
        <v>0</v>
      </c>
      <c r="T362" s="171">
        <v>0</v>
      </c>
      <c r="U362" s="172" t="s">
        <v>400</v>
      </c>
    </row>
    <row r="363" spans="1:21" outlineLevel="1">
      <c r="A363" s="167" t="s">
        <v>401</v>
      </c>
      <c r="B363" s="168" t="s">
        <v>399</v>
      </c>
      <c r="C363" s="168" t="s">
        <v>275</v>
      </c>
      <c r="D363" s="168" t="s">
        <v>384</v>
      </c>
      <c r="E363" s="169">
        <v>0</v>
      </c>
      <c r="F363" s="169">
        <v>3811712</v>
      </c>
      <c r="G363" s="169">
        <v>0</v>
      </c>
      <c r="H363" s="169">
        <v>0</v>
      </c>
      <c r="I363" s="169">
        <v>0</v>
      </c>
      <c r="J363" s="169">
        <v>5162</v>
      </c>
      <c r="K363" s="170">
        <v>0</v>
      </c>
      <c r="L363" s="170">
        <v>0</v>
      </c>
      <c r="M363" s="170">
        <v>0</v>
      </c>
      <c r="N363" s="170">
        <v>1</v>
      </c>
      <c r="O363" s="170">
        <v>0</v>
      </c>
      <c r="P363" s="169">
        <v>0</v>
      </c>
      <c r="Q363" s="169">
        <v>0</v>
      </c>
      <c r="R363" s="169">
        <v>0</v>
      </c>
      <c r="S363" s="169">
        <v>0</v>
      </c>
      <c r="T363" s="171">
        <v>0</v>
      </c>
      <c r="U363" s="172" t="s">
        <v>400</v>
      </c>
    </row>
    <row r="364" spans="1:21" outlineLevel="1">
      <c r="A364" s="167" t="s">
        <v>402</v>
      </c>
      <c r="B364" s="168" t="s">
        <v>403</v>
      </c>
      <c r="C364" s="168" t="s">
        <v>275</v>
      </c>
      <c r="D364" s="168" t="s">
        <v>384</v>
      </c>
      <c r="E364" s="169">
        <v>0</v>
      </c>
      <c r="F364" s="169">
        <v>82</v>
      </c>
      <c r="G364" s="169">
        <v>0</v>
      </c>
      <c r="H364" s="169">
        <v>0</v>
      </c>
      <c r="I364" s="169">
        <v>0</v>
      </c>
      <c r="J364" s="169">
        <v>1</v>
      </c>
      <c r="K364" s="170">
        <v>0</v>
      </c>
      <c r="L364" s="170">
        <v>0</v>
      </c>
      <c r="M364" s="170">
        <v>0</v>
      </c>
      <c r="N364" s="170">
        <v>1.1499999999999999</v>
      </c>
      <c r="O364" s="170">
        <v>0</v>
      </c>
      <c r="P364" s="169">
        <v>0</v>
      </c>
      <c r="Q364" s="169">
        <v>0</v>
      </c>
      <c r="R364" s="169">
        <v>0</v>
      </c>
      <c r="S364" s="169">
        <v>0</v>
      </c>
      <c r="T364" s="171">
        <v>0</v>
      </c>
      <c r="U364" s="172" t="s">
        <v>275</v>
      </c>
    </row>
    <row r="365" spans="1:21" outlineLevel="1">
      <c r="A365" s="167" t="s">
        <v>404</v>
      </c>
      <c r="B365" s="168" t="s">
        <v>403</v>
      </c>
      <c r="C365" s="168" t="s">
        <v>275</v>
      </c>
      <c r="D365" s="168" t="s">
        <v>384</v>
      </c>
      <c r="E365" s="169">
        <v>0</v>
      </c>
      <c r="F365" s="169">
        <v>291510</v>
      </c>
      <c r="G365" s="169">
        <v>0</v>
      </c>
      <c r="H365" s="169">
        <v>0</v>
      </c>
      <c r="I365" s="169">
        <v>0</v>
      </c>
      <c r="J365" s="169">
        <v>3276</v>
      </c>
      <c r="K365" s="170">
        <v>0</v>
      </c>
      <c r="L365" s="170">
        <v>0</v>
      </c>
      <c r="M365" s="170">
        <v>0</v>
      </c>
      <c r="N365" s="170">
        <v>1.26</v>
      </c>
      <c r="O365" s="170">
        <v>0</v>
      </c>
      <c r="P365" s="169">
        <v>0</v>
      </c>
      <c r="Q365" s="169">
        <v>0</v>
      </c>
      <c r="R365" s="169">
        <v>0</v>
      </c>
      <c r="S365" s="169">
        <v>0</v>
      </c>
      <c r="T365" s="171">
        <v>0</v>
      </c>
      <c r="U365" s="172" t="s">
        <v>275</v>
      </c>
    </row>
    <row r="366" spans="1:21" outlineLevel="1">
      <c r="A366" s="167" t="s">
        <v>405</v>
      </c>
      <c r="B366" s="168" t="s">
        <v>403</v>
      </c>
      <c r="C366" s="168" t="s">
        <v>275</v>
      </c>
      <c r="D366" s="168" t="s">
        <v>384</v>
      </c>
      <c r="E366" s="169">
        <v>0</v>
      </c>
      <c r="F366" s="169">
        <v>373672</v>
      </c>
      <c r="G366" s="169">
        <v>0</v>
      </c>
      <c r="H366" s="169">
        <v>0</v>
      </c>
      <c r="I366" s="169">
        <v>0</v>
      </c>
      <c r="J366" s="169">
        <v>2989</v>
      </c>
      <c r="K366" s="170">
        <v>0</v>
      </c>
      <c r="L366" s="170">
        <v>0</v>
      </c>
      <c r="M366" s="170">
        <v>0</v>
      </c>
      <c r="N366" s="170">
        <v>1.06</v>
      </c>
      <c r="O366" s="170">
        <v>0</v>
      </c>
      <c r="P366" s="169">
        <v>0</v>
      </c>
      <c r="Q366" s="169">
        <v>0</v>
      </c>
      <c r="R366" s="169">
        <v>0</v>
      </c>
      <c r="S366" s="169">
        <v>0</v>
      </c>
      <c r="T366" s="171">
        <v>0</v>
      </c>
      <c r="U366" s="172" t="s">
        <v>275</v>
      </c>
    </row>
    <row r="367" spans="1:21" outlineLevel="1">
      <c r="A367" s="167" t="s">
        <v>406</v>
      </c>
      <c r="B367" s="168" t="s">
        <v>407</v>
      </c>
      <c r="C367" s="168" t="s">
        <v>275</v>
      </c>
      <c r="D367" s="168" t="s">
        <v>384</v>
      </c>
      <c r="E367" s="169">
        <v>0</v>
      </c>
      <c r="F367" s="169">
        <v>124972</v>
      </c>
      <c r="G367" s="169">
        <v>0</v>
      </c>
      <c r="H367" s="169">
        <v>0</v>
      </c>
      <c r="I367" s="169">
        <v>0</v>
      </c>
      <c r="J367" s="169">
        <v>214</v>
      </c>
      <c r="K367" s="170">
        <v>0</v>
      </c>
      <c r="L367" s="170">
        <v>0</v>
      </c>
      <c r="M367" s="170">
        <v>0</v>
      </c>
      <c r="N367" s="170">
        <v>1.28</v>
      </c>
      <c r="O367" s="170">
        <v>0</v>
      </c>
      <c r="P367" s="169">
        <v>0</v>
      </c>
      <c r="Q367" s="169">
        <v>0</v>
      </c>
      <c r="R367" s="169">
        <v>0</v>
      </c>
      <c r="S367" s="169">
        <v>0</v>
      </c>
      <c r="T367" s="171">
        <v>0</v>
      </c>
      <c r="U367" s="172" t="s">
        <v>275</v>
      </c>
    </row>
    <row r="368" spans="1:21" outlineLevel="1">
      <c r="A368" s="167" t="s">
        <v>408</v>
      </c>
      <c r="B368" s="168" t="s">
        <v>409</v>
      </c>
      <c r="C368" s="168" t="s">
        <v>275</v>
      </c>
      <c r="D368" s="168" t="s">
        <v>384</v>
      </c>
      <c r="E368" s="169">
        <v>0</v>
      </c>
      <c r="F368" s="169">
        <v>1415557</v>
      </c>
      <c r="G368" s="169">
        <v>0</v>
      </c>
      <c r="H368" s="169">
        <v>0</v>
      </c>
      <c r="I368" s="169">
        <v>0</v>
      </c>
      <c r="J368" s="169">
        <v>6515</v>
      </c>
      <c r="K368" s="170">
        <v>0</v>
      </c>
      <c r="L368" s="170">
        <v>0</v>
      </c>
      <c r="M368" s="170">
        <v>0</v>
      </c>
      <c r="N368" s="170">
        <v>1.28</v>
      </c>
      <c r="O368" s="170">
        <v>0</v>
      </c>
      <c r="P368" s="169">
        <v>0</v>
      </c>
      <c r="Q368" s="169">
        <v>0</v>
      </c>
      <c r="R368" s="169">
        <v>0</v>
      </c>
      <c r="S368" s="169">
        <v>0</v>
      </c>
      <c r="T368" s="171">
        <v>0</v>
      </c>
      <c r="U368" s="172" t="s">
        <v>410</v>
      </c>
    </row>
    <row r="369" spans="1:21" outlineLevel="1">
      <c r="A369" s="167" t="s">
        <v>411</v>
      </c>
      <c r="B369" s="168" t="s">
        <v>409</v>
      </c>
      <c r="C369" s="168" t="s">
        <v>275</v>
      </c>
      <c r="D369" s="168" t="s">
        <v>384</v>
      </c>
      <c r="E369" s="169">
        <v>0</v>
      </c>
      <c r="F369" s="169">
        <v>87780</v>
      </c>
      <c r="G369" s="169">
        <v>0</v>
      </c>
      <c r="H369" s="169">
        <v>0</v>
      </c>
      <c r="I369" s="169">
        <v>0</v>
      </c>
      <c r="J369" s="169">
        <v>420</v>
      </c>
      <c r="K369" s="170">
        <v>0</v>
      </c>
      <c r="L369" s="170">
        <v>0</v>
      </c>
      <c r="M369" s="170">
        <v>0</v>
      </c>
      <c r="N369" s="170">
        <v>1.28</v>
      </c>
      <c r="O369" s="170">
        <v>0</v>
      </c>
      <c r="P369" s="169">
        <v>0</v>
      </c>
      <c r="Q369" s="169">
        <v>0</v>
      </c>
      <c r="R369" s="169">
        <v>0</v>
      </c>
      <c r="S369" s="169">
        <v>0</v>
      </c>
      <c r="T369" s="171">
        <v>0</v>
      </c>
      <c r="U369" s="172" t="s">
        <v>410</v>
      </c>
    </row>
    <row r="370" spans="1:21" outlineLevel="1">
      <c r="A370" s="167" t="s">
        <v>412</v>
      </c>
      <c r="B370" s="168" t="s">
        <v>409</v>
      </c>
      <c r="C370" s="168" t="s">
        <v>275</v>
      </c>
      <c r="D370" s="168" t="s">
        <v>384</v>
      </c>
      <c r="E370" s="169">
        <v>1536</v>
      </c>
      <c r="F370" s="169">
        <v>26624</v>
      </c>
      <c r="G370" s="169">
        <v>0</v>
      </c>
      <c r="H370" s="169">
        <v>0</v>
      </c>
      <c r="I370" s="169">
        <v>6</v>
      </c>
      <c r="J370" s="169">
        <v>57</v>
      </c>
      <c r="K370" s="170">
        <v>5.77</v>
      </c>
      <c r="L370" s="170">
        <v>0</v>
      </c>
      <c r="M370" s="170">
        <v>10.53</v>
      </c>
      <c r="N370" s="170">
        <v>1.28</v>
      </c>
      <c r="O370" s="170">
        <v>0</v>
      </c>
      <c r="P370" s="169">
        <v>1966.08</v>
      </c>
      <c r="Q370" s="169">
        <v>1966.08</v>
      </c>
      <c r="R370" s="169">
        <v>0</v>
      </c>
      <c r="S370" s="169">
        <v>0</v>
      </c>
      <c r="T370" s="171">
        <v>1966.08</v>
      </c>
      <c r="U370" s="172" t="s">
        <v>410</v>
      </c>
    </row>
    <row r="371" spans="1:21" outlineLevel="1">
      <c r="A371" s="167" t="s">
        <v>413</v>
      </c>
      <c r="B371" s="168" t="s">
        <v>409</v>
      </c>
      <c r="C371" s="168" t="s">
        <v>275</v>
      </c>
      <c r="D371" s="168" t="s">
        <v>384</v>
      </c>
      <c r="E371" s="169">
        <v>0</v>
      </c>
      <c r="F371" s="169">
        <v>512</v>
      </c>
      <c r="G371" s="169">
        <v>0</v>
      </c>
      <c r="H371" s="169">
        <v>0</v>
      </c>
      <c r="I371" s="169">
        <v>0</v>
      </c>
      <c r="J371" s="169">
        <v>2</v>
      </c>
      <c r="K371" s="170">
        <v>0</v>
      </c>
      <c r="L371" s="170">
        <v>0</v>
      </c>
      <c r="M371" s="170">
        <v>0</v>
      </c>
      <c r="N371" s="170">
        <v>1.28</v>
      </c>
      <c r="O371" s="170">
        <v>0</v>
      </c>
      <c r="P371" s="169">
        <v>0</v>
      </c>
      <c r="Q371" s="169">
        <v>0</v>
      </c>
      <c r="R371" s="169">
        <v>0</v>
      </c>
      <c r="S371" s="169">
        <v>0</v>
      </c>
      <c r="T371" s="171">
        <v>0</v>
      </c>
      <c r="U371" s="172" t="s">
        <v>410</v>
      </c>
    </row>
    <row r="372" spans="1:21" outlineLevel="1">
      <c r="A372" s="167" t="s">
        <v>414</v>
      </c>
      <c r="B372" s="168" t="s">
        <v>409</v>
      </c>
      <c r="C372" s="168" t="s">
        <v>275</v>
      </c>
      <c r="D372" s="168" t="s">
        <v>384</v>
      </c>
      <c r="E372" s="169">
        <v>0</v>
      </c>
      <c r="F372" s="169">
        <v>3328</v>
      </c>
      <c r="G372" s="169">
        <v>0</v>
      </c>
      <c r="H372" s="169">
        <v>0</v>
      </c>
      <c r="I372" s="169">
        <v>0</v>
      </c>
      <c r="J372" s="169">
        <v>13</v>
      </c>
      <c r="K372" s="170">
        <v>0</v>
      </c>
      <c r="L372" s="170">
        <v>0</v>
      </c>
      <c r="M372" s="170">
        <v>0</v>
      </c>
      <c r="N372" s="170">
        <v>1.28</v>
      </c>
      <c r="O372" s="170">
        <v>0</v>
      </c>
      <c r="P372" s="169">
        <v>0</v>
      </c>
      <c r="Q372" s="169">
        <v>0</v>
      </c>
      <c r="R372" s="169">
        <v>0</v>
      </c>
      <c r="S372" s="169">
        <v>0</v>
      </c>
      <c r="T372" s="171">
        <v>0</v>
      </c>
      <c r="U372" s="172" t="s">
        <v>410</v>
      </c>
    </row>
    <row r="373" spans="1:21" outlineLevel="1">
      <c r="A373" s="167" t="s">
        <v>415</v>
      </c>
      <c r="B373" s="168" t="s">
        <v>409</v>
      </c>
      <c r="C373" s="168" t="s">
        <v>275</v>
      </c>
      <c r="D373" s="168" t="s">
        <v>384</v>
      </c>
      <c r="E373" s="169">
        <v>144384</v>
      </c>
      <c r="F373" s="169">
        <v>226304</v>
      </c>
      <c r="G373" s="169">
        <v>0</v>
      </c>
      <c r="H373" s="169">
        <v>0</v>
      </c>
      <c r="I373" s="169">
        <v>551</v>
      </c>
      <c r="J373" s="169">
        <v>883</v>
      </c>
      <c r="K373" s="170">
        <v>63.8</v>
      </c>
      <c r="L373" s="170">
        <v>0</v>
      </c>
      <c r="M373" s="170">
        <v>62.4</v>
      </c>
      <c r="N373" s="170">
        <v>1.28</v>
      </c>
      <c r="O373" s="170">
        <v>0</v>
      </c>
      <c r="P373" s="169">
        <v>184811.51999999999</v>
      </c>
      <c r="Q373" s="169">
        <v>184811.51999999999</v>
      </c>
      <c r="R373" s="169">
        <v>0</v>
      </c>
      <c r="S373" s="169">
        <v>0</v>
      </c>
      <c r="T373" s="171">
        <v>184811.51999999999</v>
      </c>
      <c r="U373" s="172" t="s">
        <v>410</v>
      </c>
    </row>
    <row r="374" spans="1:21" outlineLevel="1">
      <c r="A374" s="167" t="s">
        <v>416</v>
      </c>
      <c r="B374" s="168" t="s">
        <v>409</v>
      </c>
      <c r="C374" s="168" t="s">
        <v>275</v>
      </c>
      <c r="D374" s="168" t="s">
        <v>384</v>
      </c>
      <c r="E374" s="169">
        <v>1024</v>
      </c>
      <c r="F374" s="169">
        <v>66304</v>
      </c>
      <c r="G374" s="169">
        <v>0</v>
      </c>
      <c r="H374" s="169">
        <v>0</v>
      </c>
      <c r="I374" s="169">
        <v>2</v>
      </c>
      <c r="J374" s="169">
        <v>164</v>
      </c>
      <c r="K374" s="170">
        <v>1.54</v>
      </c>
      <c r="L374" s="170">
        <v>0</v>
      </c>
      <c r="M374" s="170">
        <v>1.22</v>
      </c>
      <c r="N374" s="170">
        <v>1.28</v>
      </c>
      <c r="O374" s="170">
        <v>0</v>
      </c>
      <c r="P374" s="169">
        <v>1310.72</v>
      </c>
      <c r="Q374" s="169">
        <v>1310.72</v>
      </c>
      <c r="R374" s="169">
        <v>0</v>
      </c>
      <c r="S374" s="169">
        <v>0</v>
      </c>
      <c r="T374" s="171">
        <v>1310.72</v>
      </c>
      <c r="U374" s="172" t="s">
        <v>410</v>
      </c>
    </row>
    <row r="375" spans="1:21">
      <c r="A375" s="173" t="s">
        <v>417</v>
      </c>
      <c r="B375" s="174"/>
      <c r="C375" s="174"/>
      <c r="D375" s="174"/>
      <c r="E375" s="175">
        <v>305514</v>
      </c>
      <c r="F375" s="175">
        <v>8342032</v>
      </c>
      <c r="G375" s="175">
        <v>0</v>
      </c>
      <c r="H375" s="175">
        <v>14248703</v>
      </c>
      <c r="I375" s="174"/>
      <c r="J375" s="174"/>
      <c r="K375" s="176"/>
      <c r="L375" s="176"/>
      <c r="M375" s="176"/>
      <c r="N375" s="176"/>
      <c r="O375" s="176"/>
      <c r="P375" s="175">
        <v>391057.91999999998</v>
      </c>
      <c r="Q375" s="175">
        <v>391057.91999999998</v>
      </c>
      <c r="R375" s="175">
        <v>0</v>
      </c>
      <c r="S375" s="175">
        <v>0</v>
      </c>
      <c r="T375" s="175">
        <v>391057.91999999998</v>
      </c>
      <c r="U375" s="169"/>
    </row>
    <row r="376" spans="1:21" outlineLevel="1">
      <c r="A376" s="167" t="s">
        <v>418</v>
      </c>
      <c r="B376" s="168" t="s">
        <v>383</v>
      </c>
      <c r="C376" s="168" t="s">
        <v>275</v>
      </c>
      <c r="D376" s="168" t="s">
        <v>419</v>
      </c>
      <c r="E376" s="169">
        <v>1136098</v>
      </c>
      <c r="F376" s="169">
        <v>1064936</v>
      </c>
      <c r="G376" s="169">
        <v>16898.97</v>
      </c>
      <c r="H376" s="169">
        <v>27205.75</v>
      </c>
      <c r="I376" s="169">
        <v>2769</v>
      </c>
      <c r="J376" s="169">
        <v>2600</v>
      </c>
      <c r="K376" s="170">
        <v>106.68</v>
      </c>
      <c r="L376" s="170">
        <v>62.12</v>
      </c>
      <c r="M376" s="170">
        <v>106.5</v>
      </c>
      <c r="N376" s="170">
        <v>1.2</v>
      </c>
      <c r="O376" s="170">
        <v>0</v>
      </c>
      <c r="P376" s="169">
        <v>1363317.6</v>
      </c>
      <c r="Q376" s="169">
        <v>1380216.57</v>
      </c>
      <c r="R376" s="169">
        <v>0</v>
      </c>
      <c r="S376" s="169">
        <v>0</v>
      </c>
      <c r="T376" s="171">
        <v>1380216.57</v>
      </c>
      <c r="U376" s="172" t="s">
        <v>385</v>
      </c>
    </row>
    <row r="377" spans="1:21" outlineLevel="1">
      <c r="A377" s="167" t="s">
        <v>420</v>
      </c>
      <c r="B377" s="168" t="s">
        <v>421</v>
      </c>
      <c r="C377" s="168" t="s">
        <v>275</v>
      </c>
      <c r="D377" s="168" t="s">
        <v>422</v>
      </c>
      <c r="E377" s="169">
        <v>2215637</v>
      </c>
      <c r="F377" s="169">
        <v>2850473</v>
      </c>
      <c r="G377" s="169">
        <v>0</v>
      </c>
      <c r="H377" s="169">
        <v>0</v>
      </c>
      <c r="I377" s="169">
        <v>7638</v>
      </c>
      <c r="J377" s="169">
        <v>9745</v>
      </c>
      <c r="K377" s="170">
        <v>77.73</v>
      </c>
      <c r="L377" s="170">
        <v>0</v>
      </c>
      <c r="M377" s="170">
        <v>78.38</v>
      </c>
      <c r="N377" s="170">
        <v>1.34</v>
      </c>
      <c r="O377" s="170">
        <v>0</v>
      </c>
      <c r="P377" s="169">
        <v>2968953.58</v>
      </c>
      <c r="Q377" s="169">
        <v>2968953.58</v>
      </c>
      <c r="R377" s="169">
        <v>0</v>
      </c>
      <c r="S377" s="169">
        <v>0</v>
      </c>
      <c r="T377" s="171">
        <v>2968953.58</v>
      </c>
      <c r="U377" s="172" t="s">
        <v>423</v>
      </c>
    </row>
    <row r="378" spans="1:21" outlineLevel="1">
      <c r="A378" s="167" t="s">
        <v>424</v>
      </c>
      <c r="B378" s="168" t="s">
        <v>425</v>
      </c>
      <c r="C378" s="168" t="s">
        <v>275</v>
      </c>
      <c r="D378" s="168" t="s">
        <v>426</v>
      </c>
      <c r="E378" s="169">
        <v>7128429</v>
      </c>
      <c r="F378" s="169">
        <v>6075557</v>
      </c>
      <c r="G378" s="169">
        <v>0</v>
      </c>
      <c r="H378" s="169">
        <v>0</v>
      </c>
      <c r="I378" s="169">
        <v>4111</v>
      </c>
      <c r="J378" s="169">
        <v>3997</v>
      </c>
      <c r="K378" s="170">
        <v>117.33</v>
      </c>
      <c r="L378" s="170">
        <v>0</v>
      </c>
      <c r="M378" s="170">
        <v>102.85</v>
      </c>
      <c r="N378" s="170">
        <v>1.41</v>
      </c>
      <c r="O378" s="170">
        <v>0</v>
      </c>
      <c r="P378" s="169">
        <v>10051084.890000001</v>
      </c>
      <c r="Q378" s="169">
        <v>10051084.890000001</v>
      </c>
      <c r="R378" s="169">
        <v>0</v>
      </c>
      <c r="S378" s="169">
        <v>0</v>
      </c>
      <c r="T378" s="171">
        <v>10051084.890000001</v>
      </c>
      <c r="U378" s="172" t="s">
        <v>427</v>
      </c>
    </row>
    <row r="379" spans="1:21">
      <c r="A379" s="173" t="s">
        <v>428</v>
      </c>
      <c r="B379" s="174"/>
      <c r="C379" s="174"/>
      <c r="D379" s="174"/>
      <c r="E379" s="175">
        <v>10480164</v>
      </c>
      <c r="F379" s="175">
        <v>9990966</v>
      </c>
      <c r="G379" s="175">
        <v>16898.97</v>
      </c>
      <c r="H379" s="175">
        <v>27205.75</v>
      </c>
      <c r="I379" s="174"/>
      <c r="J379" s="174"/>
      <c r="K379" s="176"/>
      <c r="L379" s="176"/>
      <c r="M379" s="176"/>
      <c r="N379" s="176"/>
      <c r="O379" s="176"/>
      <c r="P379" s="175">
        <v>14383356.07</v>
      </c>
      <c r="Q379" s="175">
        <v>14400255.039999999</v>
      </c>
      <c r="R379" s="175">
        <v>0</v>
      </c>
      <c r="S379" s="175">
        <v>0</v>
      </c>
      <c r="T379" s="175">
        <v>14400255.039999999</v>
      </c>
      <c r="U379" s="169"/>
    </row>
    <row r="380" spans="1:21" outlineLevel="1">
      <c r="A380" s="167" t="s">
        <v>429</v>
      </c>
      <c r="B380" s="168" t="s">
        <v>383</v>
      </c>
      <c r="C380" s="168" t="s">
        <v>275</v>
      </c>
      <c r="D380" s="168" t="s">
        <v>430</v>
      </c>
      <c r="E380" s="169">
        <v>0</v>
      </c>
      <c r="F380" s="169">
        <v>117</v>
      </c>
      <c r="G380" s="169">
        <v>0</v>
      </c>
      <c r="H380" s="169">
        <v>0</v>
      </c>
      <c r="I380" s="169">
        <v>0</v>
      </c>
      <c r="J380" s="169">
        <v>1</v>
      </c>
      <c r="K380" s="170">
        <v>0</v>
      </c>
      <c r="L380" s="170">
        <v>0</v>
      </c>
      <c r="M380" s="170">
        <v>0</v>
      </c>
      <c r="N380" s="170">
        <v>1</v>
      </c>
      <c r="O380" s="170">
        <v>0</v>
      </c>
      <c r="P380" s="169">
        <v>0</v>
      </c>
      <c r="Q380" s="169">
        <v>0</v>
      </c>
      <c r="R380" s="169">
        <v>0</v>
      </c>
      <c r="S380" s="169">
        <v>0</v>
      </c>
      <c r="T380" s="171">
        <v>0</v>
      </c>
      <c r="U380" s="172" t="s">
        <v>385</v>
      </c>
    </row>
    <row r="381" spans="1:21" outlineLevel="1">
      <c r="A381" s="167" t="s">
        <v>431</v>
      </c>
      <c r="B381" s="168" t="s">
        <v>432</v>
      </c>
      <c r="C381" s="168" t="s">
        <v>275</v>
      </c>
      <c r="D381" s="168" t="s">
        <v>433</v>
      </c>
      <c r="E381" s="169">
        <v>30225</v>
      </c>
      <c r="F381" s="169">
        <v>27270</v>
      </c>
      <c r="G381" s="169">
        <v>0</v>
      </c>
      <c r="H381" s="169">
        <v>0</v>
      </c>
      <c r="I381" s="169">
        <v>50</v>
      </c>
      <c r="J381" s="169">
        <v>66</v>
      </c>
      <c r="K381" s="170">
        <v>110.84</v>
      </c>
      <c r="L381" s="170">
        <v>0</v>
      </c>
      <c r="M381" s="170">
        <v>75.760000000000005</v>
      </c>
      <c r="N381" s="170">
        <v>1.08</v>
      </c>
      <c r="O381" s="170">
        <v>0</v>
      </c>
      <c r="P381" s="169">
        <v>32643</v>
      </c>
      <c r="Q381" s="169">
        <v>32643</v>
      </c>
      <c r="R381" s="169">
        <v>0</v>
      </c>
      <c r="S381" s="169">
        <v>0</v>
      </c>
      <c r="T381" s="171">
        <v>32643</v>
      </c>
      <c r="U381" s="172" t="s">
        <v>434</v>
      </c>
    </row>
    <row r="382" spans="1:21" outlineLevel="1">
      <c r="A382" s="167" t="s">
        <v>435</v>
      </c>
      <c r="B382" s="168" t="s">
        <v>386</v>
      </c>
      <c r="C382" s="168" t="s">
        <v>275</v>
      </c>
      <c r="D382" s="168" t="s">
        <v>430</v>
      </c>
      <c r="E382" s="169">
        <v>11501865</v>
      </c>
      <c r="F382" s="169">
        <v>10227245</v>
      </c>
      <c r="G382" s="169">
        <v>578274.97</v>
      </c>
      <c r="H382" s="169">
        <v>67807.55</v>
      </c>
      <c r="I382" s="169">
        <v>6036</v>
      </c>
      <c r="J382" s="169">
        <v>5981</v>
      </c>
      <c r="K382" s="170">
        <v>112.46</v>
      </c>
      <c r="L382" s="170">
        <v>852.82</v>
      </c>
      <c r="M382" s="170">
        <v>100.92</v>
      </c>
      <c r="N382" s="170">
        <v>1.02</v>
      </c>
      <c r="O382" s="170">
        <v>0</v>
      </c>
      <c r="P382" s="169">
        <v>11731902.300000001</v>
      </c>
      <c r="Q382" s="169">
        <v>12310177.27</v>
      </c>
      <c r="R382" s="169">
        <v>0</v>
      </c>
      <c r="S382" s="169">
        <v>0</v>
      </c>
      <c r="T382" s="171">
        <v>12310177.27</v>
      </c>
      <c r="U382" s="172" t="s">
        <v>387</v>
      </c>
    </row>
    <row r="383" spans="1:21" outlineLevel="1">
      <c r="A383" s="167" t="s">
        <v>429</v>
      </c>
      <c r="B383" s="168" t="s">
        <v>386</v>
      </c>
      <c r="C383" s="168" t="s">
        <v>275</v>
      </c>
      <c r="D383" s="168" t="s">
        <v>430</v>
      </c>
      <c r="E383" s="169">
        <v>0</v>
      </c>
      <c r="F383" s="169">
        <v>1755</v>
      </c>
      <c r="G383" s="169">
        <v>0</v>
      </c>
      <c r="H383" s="169">
        <v>0</v>
      </c>
      <c r="I383" s="169">
        <v>0</v>
      </c>
      <c r="J383" s="169">
        <v>15</v>
      </c>
      <c r="K383" s="170">
        <v>0</v>
      </c>
      <c r="L383" s="170">
        <v>0</v>
      </c>
      <c r="M383" s="170">
        <v>0</v>
      </c>
      <c r="N383" s="170">
        <v>1</v>
      </c>
      <c r="O383" s="170">
        <v>0</v>
      </c>
      <c r="P383" s="169">
        <v>0</v>
      </c>
      <c r="Q383" s="169">
        <v>0</v>
      </c>
      <c r="R383" s="169">
        <v>0</v>
      </c>
      <c r="S383" s="169">
        <v>0</v>
      </c>
      <c r="T383" s="171">
        <v>0</v>
      </c>
      <c r="U383" s="172" t="s">
        <v>387</v>
      </c>
    </row>
    <row r="384" spans="1:21" outlineLevel="1">
      <c r="A384" s="167" t="s">
        <v>436</v>
      </c>
      <c r="B384" s="168" t="s">
        <v>386</v>
      </c>
      <c r="C384" s="168" t="s">
        <v>275</v>
      </c>
      <c r="D384" s="168" t="s">
        <v>430</v>
      </c>
      <c r="E384" s="169">
        <v>0</v>
      </c>
      <c r="F384" s="169">
        <v>5148</v>
      </c>
      <c r="G384" s="169">
        <v>0</v>
      </c>
      <c r="H384" s="169">
        <v>0</v>
      </c>
      <c r="I384" s="169">
        <v>0</v>
      </c>
      <c r="J384" s="169">
        <v>20</v>
      </c>
      <c r="K384" s="170">
        <v>0</v>
      </c>
      <c r="L384" s="170">
        <v>0</v>
      </c>
      <c r="M384" s="170">
        <v>0</v>
      </c>
      <c r="N384" s="170">
        <v>1</v>
      </c>
      <c r="O384" s="170">
        <v>0</v>
      </c>
      <c r="P384" s="169">
        <v>0</v>
      </c>
      <c r="Q384" s="169">
        <v>0</v>
      </c>
      <c r="R384" s="169">
        <v>0</v>
      </c>
      <c r="S384" s="169">
        <v>0</v>
      </c>
      <c r="T384" s="171">
        <v>0</v>
      </c>
      <c r="U384" s="172" t="s">
        <v>387</v>
      </c>
    </row>
    <row r="385" spans="1:21" outlineLevel="1">
      <c r="A385" s="167" t="s">
        <v>437</v>
      </c>
      <c r="B385" s="168" t="s">
        <v>386</v>
      </c>
      <c r="C385" s="168" t="s">
        <v>275</v>
      </c>
      <c r="D385" s="168" t="s">
        <v>384</v>
      </c>
      <c r="E385" s="169">
        <v>0</v>
      </c>
      <c r="F385" s="169">
        <v>48970</v>
      </c>
      <c r="G385" s="169">
        <v>0</v>
      </c>
      <c r="H385" s="169">
        <v>0</v>
      </c>
      <c r="I385" s="169">
        <v>0</v>
      </c>
      <c r="J385" s="169">
        <v>24</v>
      </c>
      <c r="K385" s="170">
        <v>0</v>
      </c>
      <c r="L385" s="170">
        <v>0</v>
      </c>
      <c r="M385" s="170">
        <v>0</v>
      </c>
      <c r="N385" s="170">
        <v>1.05</v>
      </c>
      <c r="O385" s="170">
        <v>0</v>
      </c>
      <c r="P385" s="169">
        <v>0</v>
      </c>
      <c r="Q385" s="169">
        <v>0</v>
      </c>
      <c r="R385" s="169">
        <v>0</v>
      </c>
      <c r="S385" s="169">
        <v>0</v>
      </c>
      <c r="T385" s="171">
        <v>0</v>
      </c>
      <c r="U385" s="172" t="s">
        <v>387</v>
      </c>
    </row>
    <row r="386" spans="1:21" outlineLevel="1">
      <c r="A386" s="167" t="s">
        <v>438</v>
      </c>
      <c r="B386" s="168" t="s">
        <v>439</v>
      </c>
      <c r="C386" s="168" t="s">
        <v>275</v>
      </c>
      <c r="D386" s="168" t="s">
        <v>430</v>
      </c>
      <c r="E386" s="169">
        <v>301569</v>
      </c>
      <c r="F386" s="169">
        <v>185772</v>
      </c>
      <c r="G386" s="169">
        <v>0</v>
      </c>
      <c r="H386" s="169">
        <v>34.06</v>
      </c>
      <c r="I386" s="169">
        <v>380</v>
      </c>
      <c r="J386" s="169">
        <v>268</v>
      </c>
      <c r="K386" s="170">
        <v>162.33000000000001</v>
      </c>
      <c r="L386" s="170">
        <v>0</v>
      </c>
      <c r="M386" s="170">
        <v>141.79</v>
      </c>
      <c r="N386" s="170">
        <v>1.04</v>
      </c>
      <c r="O386" s="170">
        <v>0</v>
      </c>
      <c r="P386" s="169">
        <v>313631.76</v>
      </c>
      <c r="Q386" s="169">
        <v>313631.76</v>
      </c>
      <c r="R386" s="169">
        <v>0</v>
      </c>
      <c r="S386" s="169">
        <v>0</v>
      </c>
      <c r="T386" s="171">
        <v>313631.76</v>
      </c>
      <c r="U386" s="172" t="s">
        <v>440</v>
      </c>
    </row>
    <row r="387" spans="1:21" outlineLevel="1">
      <c r="A387" s="167" t="s">
        <v>435</v>
      </c>
      <c r="B387" s="168" t="s">
        <v>441</v>
      </c>
      <c r="C387" s="168" t="s">
        <v>275</v>
      </c>
      <c r="D387" s="168" t="s">
        <v>430</v>
      </c>
      <c r="E387" s="169">
        <v>2683929</v>
      </c>
      <c r="F387" s="169">
        <v>2048314</v>
      </c>
      <c r="G387" s="169">
        <v>35120</v>
      </c>
      <c r="H387" s="169">
        <v>18725</v>
      </c>
      <c r="I387" s="169">
        <v>1166</v>
      </c>
      <c r="J387" s="169">
        <v>1072</v>
      </c>
      <c r="K387" s="170">
        <v>131.03</v>
      </c>
      <c r="L387" s="170">
        <v>187.56</v>
      </c>
      <c r="M387" s="170">
        <v>108.77</v>
      </c>
      <c r="N387" s="170">
        <v>1.02</v>
      </c>
      <c r="O387" s="170">
        <v>0</v>
      </c>
      <c r="P387" s="169">
        <v>2737607.58</v>
      </c>
      <c r="Q387" s="169">
        <v>2772727.58</v>
      </c>
      <c r="R387" s="169">
        <v>0</v>
      </c>
      <c r="S387" s="169">
        <v>0</v>
      </c>
      <c r="T387" s="171">
        <v>2772727.58</v>
      </c>
      <c r="U387" s="172" t="s">
        <v>442</v>
      </c>
    </row>
    <row r="388" spans="1:21" outlineLevel="1">
      <c r="A388" s="167" t="s">
        <v>435</v>
      </c>
      <c r="B388" s="168" t="s">
        <v>443</v>
      </c>
      <c r="C388" s="168" t="s">
        <v>275</v>
      </c>
      <c r="D388" s="168" t="s">
        <v>430</v>
      </c>
      <c r="E388" s="169">
        <v>1393981</v>
      </c>
      <c r="F388" s="169">
        <v>1490221</v>
      </c>
      <c r="G388" s="169">
        <v>261238.73</v>
      </c>
      <c r="H388" s="169">
        <v>388226.47</v>
      </c>
      <c r="I388" s="169">
        <v>1565</v>
      </c>
      <c r="J388" s="169">
        <v>1711</v>
      </c>
      <c r="K388" s="170">
        <v>93.54</v>
      </c>
      <c r="L388" s="170">
        <v>67.290000000000006</v>
      </c>
      <c r="M388" s="170">
        <v>91.47</v>
      </c>
      <c r="N388" s="170">
        <v>1.02</v>
      </c>
      <c r="O388" s="170">
        <v>0</v>
      </c>
      <c r="P388" s="169">
        <v>1421860.62</v>
      </c>
      <c r="Q388" s="169">
        <v>1683099.35</v>
      </c>
      <c r="R388" s="169">
        <v>0</v>
      </c>
      <c r="S388" s="169">
        <v>0</v>
      </c>
      <c r="T388" s="171">
        <v>1683099.35</v>
      </c>
      <c r="U388" s="172" t="s">
        <v>444</v>
      </c>
    </row>
    <row r="389" spans="1:21" outlineLevel="1">
      <c r="A389" s="167" t="s">
        <v>436</v>
      </c>
      <c r="B389" s="168" t="s">
        <v>443</v>
      </c>
      <c r="C389" s="168" t="s">
        <v>275</v>
      </c>
      <c r="D389" s="168" t="s">
        <v>430</v>
      </c>
      <c r="E389" s="169">
        <v>0</v>
      </c>
      <c r="F389" s="169">
        <v>936</v>
      </c>
      <c r="G389" s="169">
        <v>0</v>
      </c>
      <c r="H389" s="169">
        <v>0</v>
      </c>
      <c r="I389" s="169">
        <v>0</v>
      </c>
      <c r="J389" s="169">
        <v>3</v>
      </c>
      <c r="K389" s="170">
        <v>0</v>
      </c>
      <c r="L389" s="170">
        <v>0</v>
      </c>
      <c r="M389" s="170">
        <v>0</v>
      </c>
      <c r="N389" s="170">
        <v>1</v>
      </c>
      <c r="O389" s="170">
        <v>0</v>
      </c>
      <c r="P389" s="169">
        <v>0</v>
      </c>
      <c r="Q389" s="169">
        <v>0</v>
      </c>
      <c r="R389" s="169">
        <v>0</v>
      </c>
      <c r="S389" s="169">
        <v>0</v>
      </c>
      <c r="T389" s="171">
        <v>0</v>
      </c>
      <c r="U389" s="172" t="s">
        <v>444</v>
      </c>
    </row>
    <row r="390" spans="1:21" outlineLevel="1">
      <c r="A390" s="167" t="s">
        <v>435</v>
      </c>
      <c r="B390" s="168" t="s">
        <v>445</v>
      </c>
      <c r="C390" s="168" t="s">
        <v>275</v>
      </c>
      <c r="D390" s="168" t="s">
        <v>430</v>
      </c>
      <c r="E390" s="169">
        <v>9127369</v>
      </c>
      <c r="F390" s="169">
        <v>8368724</v>
      </c>
      <c r="G390" s="169">
        <v>5577265.6599999899</v>
      </c>
      <c r="H390" s="169">
        <v>6222131.8999999901</v>
      </c>
      <c r="I390" s="169">
        <v>3234</v>
      </c>
      <c r="J390" s="169">
        <v>2919</v>
      </c>
      <c r="K390" s="170">
        <v>109.07</v>
      </c>
      <c r="L390" s="170">
        <v>89.64</v>
      </c>
      <c r="M390" s="170">
        <v>110.79</v>
      </c>
      <c r="N390" s="170">
        <v>1.02</v>
      </c>
      <c r="O390" s="170">
        <v>0</v>
      </c>
      <c r="P390" s="169">
        <v>9309916.3800000008</v>
      </c>
      <c r="Q390" s="169">
        <v>14887182.039999999</v>
      </c>
      <c r="R390" s="169">
        <v>0</v>
      </c>
      <c r="S390" s="169">
        <v>0</v>
      </c>
      <c r="T390" s="171">
        <v>14887182.039999999</v>
      </c>
      <c r="U390" s="172" t="s">
        <v>446</v>
      </c>
    </row>
    <row r="391" spans="1:21" outlineLevel="1">
      <c r="A391" s="167" t="s">
        <v>429</v>
      </c>
      <c r="B391" s="168" t="s">
        <v>445</v>
      </c>
      <c r="C391" s="168" t="s">
        <v>275</v>
      </c>
      <c r="D391" s="168" t="s">
        <v>430</v>
      </c>
      <c r="E391" s="169">
        <v>0</v>
      </c>
      <c r="F391" s="169">
        <v>117</v>
      </c>
      <c r="G391" s="169">
        <v>0</v>
      </c>
      <c r="H391" s="169">
        <v>0</v>
      </c>
      <c r="I391" s="169">
        <v>0</v>
      </c>
      <c r="J391" s="169">
        <v>1</v>
      </c>
      <c r="K391" s="170">
        <v>0</v>
      </c>
      <c r="L391" s="170">
        <v>0</v>
      </c>
      <c r="M391" s="170">
        <v>0</v>
      </c>
      <c r="N391" s="170">
        <v>1</v>
      </c>
      <c r="O391" s="170">
        <v>0</v>
      </c>
      <c r="P391" s="169">
        <v>0</v>
      </c>
      <c r="Q391" s="169">
        <v>0</v>
      </c>
      <c r="R391" s="169">
        <v>0</v>
      </c>
      <c r="S391" s="169">
        <v>0</v>
      </c>
      <c r="T391" s="171">
        <v>0</v>
      </c>
      <c r="U391" s="172" t="s">
        <v>446</v>
      </c>
    </row>
    <row r="392" spans="1:21" outlineLevel="1">
      <c r="A392" s="167" t="s">
        <v>436</v>
      </c>
      <c r="B392" s="168" t="s">
        <v>445</v>
      </c>
      <c r="C392" s="168" t="s">
        <v>275</v>
      </c>
      <c r="D392" s="168" t="s">
        <v>430</v>
      </c>
      <c r="E392" s="169">
        <v>0</v>
      </c>
      <c r="F392" s="169">
        <v>7020</v>
      </c>
      <c r="G392" s="169">
        <v>0</v>
      </c>
      <c r="H392" s="169">
        <v>0</v>
      </c>
      <c r="I392" s="169">
        <v>0</v>
      </c>
      <c r="J392" s="169">
        <v>28</v>
      </c>
      <c r="K392" s="170">
        <v>0</v>
      </c>
      <c r="L392" s="170">
        <v>0</v>
      </c>
      <c r="M392" s="170">
        <v>0</v>
      </c>
      <c r="N392" s="170">
        <v>1</v>
      </c>
      <c r="O392" s="170">
        <v>0</v>
      </c>
      <c r="P392" s="169">
        <v>0</v>
      </c>
      <c r="Q392" s="169">
        <v>0</v>
      </c>
      <c r="R392" s="169">
        <v>0</v>
      </c>
      <c r="S392" s="169">
        <v>0</v>
      </c>
      <c r="T392" s="171">
        <v>0</v>
      </c>
      <c r="U392" s="172" t="s">
        <v>446</v>
      </c>
    </row>
    <row r="393" spans="1:21" outlineLevel="1">
      <c r="A393" s="167" t="s">
        <v>447</v>
      </c>
      <c r="B393" s="168" t="s">
        <v>445</v>
      </c>
      <c r="C393" s="168" t="s">
        <v>275</v>
      </c>
      <c r="D393" s="168" t="s">
        <v>422</v>
      </c>
      <c r="E393" s="169">
        <v>2707740</v>
      </c>
      <c r="F393" s="169">
        <v>2447276</v>
      </c>
      <c r="G393" s="169">
        <v>0</v>
      </c>
      <c r="H393" s="169">
        <v>0</v>
      </c>
      <c r="I393" s="169">
        <v>1015</v>
      </c>
      <c r="J393" s="169">
        <v>943</v>
      </c>
      <c r="K393" s="170">
        <v>110.64</v>
      </c>
      <c r="L393" s="170">
        <v>0</v>
      </c>
      <c r="M393" s="170">
        <v>107.64</v>
      </c>
      <c r="N393" s="170">
        <v>1.18</v>
      </c>
      <c r="O393" s="170">
        <v>0</v>
      </c>
      <c r="P393" s="169">
        <v>3195133.2</v>
      </c>
      <c r="Q393" s="169">
        <v>3195133.2</v>
      </c>
      <c r="R393" s="169">
        <v>0</v>
      </c>
      <c r="S393" s="169">
        <v>0</v>
      </c>
      <c r="T393" s="171">
        <v>3195133.2</v>
      </c>
      <c r="U393" s="172" t="s">
        <v>446</v>
      </c>
    </row>
    <row r="394" spans="1:21" outlineLevel="1">
      <c r="A394" s="167" t="s">
        <v>435</v>
      </c>
      <c r="B394" s="168" t="s">
        <v>448</v>
      </c>
      <c r="C394" s="168" t="s">
        <v>275</v>
      </c>
      <c r="D394" s="168" t="s">
        <v>430</v>
      </c>
      <c r="E394" s="169">
        <v>79529</v>
      </c>
      <c r="F394" s="169">
        <v>66350</v>
      </c>
      <c r="G394" s="169">
        <v>837.88</v>
      </c>
      <c r="H394" s="169">
        <v>1219.56</v>
      </c>
      <c r="I394" s="169">
        <v>158</v>
      </c>
      <c r="J394" s="169">
        <v>167</v>
      </c>
      <c r="K394" s="170">
        <v>119.86</v>
      </c>
      <c r="L394" s="170">
        <v>68.7</v>
      </c>
      <c r="M394" s="170">
        <v>94.61</v>
      </c>
      <c r="N394" s="170">
        <v>1.02</v>
      </c>
      <c r="O394" s="170">
        <v>0</v>
      </c>
      <c r="P394" s="169">
        <v>81119.58</v>
      </c>
      <c r="Q394" s="169">
        <v>81957.460000000006</v>
      </c>
      <c r="R394" s="169">
        <v>0</v>
      </c>
      <c r="S394" s="169">
        <v>0</v>
      </c>
      <c r="T394" s="171">
        <v>81957.460000000006</v>
      </c>
      <c r="U394" s="172" t="s">
        <v>449</v>
      </c>
    </row>
    <row r="395" spans="1:21" outlineLevel="1">
      <c r="A395" s="167" t="s">
        <v>436</v>
      </c>
      <c r="B395" s="168" t="s">
        <v>448</v>
      </c>
      <c r="C395" s="168" t="s">
        <v>275</v>
      </c>
      <c r="D395" s="168" t="s">
        <v>430</v>
      </c>
      <c r="E395" s="169">
        <v>0</v>
      </c>
      <c r="F395" s="169">
        <v>4914</v>
      </c>
      <c r="G395" s="169">
        <v>0</v>
      </c>
      <c r="H395" s="169">
        <v>0</v>
      </c>
      <c r="I395" s="169">
        <v>0</v>
      </c>
      <c r="J395" s="169">
        <v>19</v>
      </c>
      <c r="K395" s="170">
        <v>0</v>
      </c>
      <c r="L395" s="170">
        <v>0</v>
      </c>
      <c r="M395" s="170">
        <v>0</v>
      </c>
      <c r="N395" s="170">
        <v>1</v>
      </c>
      <c r="O395" s="170">
        <v>0</v>
      </c>
      <c r="P395" s="169">
        <v>0</v>
      </c>
      <c r="Q395" s="169">
        <v>0</v>
      </c>
      <c r="R395" s="169">
        <v>0</v>
      </c>
      <c r="S395" s="169">
        <v>0</v>
      </c>
      <c r="T395" s="171">
        <v>0</v>
      </c>
      <c r="U395" s="172" t="s">
        <v>449</v>
      </c>
    </row>
    <row r="396" spans="1:21" outlineLevel="1">
      <c r="A396" s="167" t="s">
        <v>429</v>
      </c>
      <c r="B396" s="168" t="s">
        <v>389</v>
      </c>
      <c r="C396" s="168" t="s">
        <v>275</v>
      </c>
      <c r="D396" s="168" t="s">
        <v>430</v>
      </c>
      <c r="E396" s="169">
        <v>0</v>
      </c>
      <c r="F396" s="169">
        <v>3276</v>
      </c>
      <c r="G396" s="169">
        <v>0</v>
      </c>
      <c r="H396" s="169">
        <v>0</v>
      </c>
      <c r="I396" s="169">
        <v>0</v>
      </c>
      <c r="J396" s="169">
        <v>26</v>
      </c>
      <c r="K396" s="170">
        <v>0</v>
      </c>
      <c r="L396" s="170">
        <v>0</v>
      </c>
      <c r="M396" s="170">
        <v>0</v>
      </c>
      <c r="N396" s="170">
        <v>1</v>
      </c>
      <c r="O396" s="170">
        <v>0</v>
      </c>
      <c r="P396" s="169">
        <v>0</v>
      </c>
      <c r="Q396" s="169">
        <v>0</v>
      </c>
      <c r="R396" s="169">
        <v>0</v>
      </c>
      <c r="S396" s="169">
        <v>0</v>
      </c>
      <c r="T396" s="171">
        <v>0</v>
      </c>
      <c r="U396" s="172" t="s">
        <v>390</v>
      </c>
    </row>
    <row r="397" spans="1:21" outlineLevel="1">
      <c r="A397" s="167" t="s">
        <v>436</v>
      </c>
      <c r="B397" s="168" t="s">
        <v>389</v>
      </c>
      <c r="C397" s="168" t="s">
        <v>275</v>
      </c>
      <c r="D397" s="168" t="s">
        <v>430</v>
      </c>
      <c r="E397" s="169">
        <v>0</v>
      </c>
      <c r="F397" s="169">
        <v>3276</v>
      </c>
      <c r="G397" s="169">
        <v>0</v>
      </c>
      <c r="H397" s="169">
        <v>0</v>
      </c>
      <c r="I397" s="169">
        <v>0</v>
      </c>
      <c r="J397" s="169">
        <v>14</v>
      </c>
      <c r="K397" s="170">
        <v>0</v>
      </c>
      <c r="L397" s="170">
        <v>0</v>
      </c>
      <c r="M397" s="170">
        <v>0</v>
      </c>
      <c r="N397" s="170">
        <v>1</v>
      </c>
      <c r="O397" s="170">
        <v>0</v>
      </c>
      <c r="P397" s="169">
        <v>0</v>
      </c>
      <c r="Q397" s="169">
        <v>0</v>
      </c>
      <c r="R397" s="169">
        <v>0</v>
      </c>
      <c r="S397" s="169">
        <v>0</v>
      </c>
      <c r="T397" s="171">
        <v>0</v>
      </c>
      <c r="U397" s="172" t="s">
        <v>390</v>
      </c>
    </row>
    <row r="398" spans="1:21" outlineLevel="1">
      <c r="A398" s="167" t="s">
        <v>450</v>
      </c>
      <c r="B398" s="168" t="s">
        <v>389</v>
      </c>
      <c r="C398" s="168" t="s">
        <v>275</v>
      </c>
      <c r="D398" s="168" t="s">
        <v>430</v>
      </c>
      <c r="E398" s="169">
        <v>8898257</v>
      </c>
      <c r="F398" s="169">
        <v>9663486</v>
      </c>
      <c r="G398" s="169">
        <v>1461522.45</v>
      </c>
      <c r="H398" s="169">
        <v>526909.61</v>
      </c>
      <c r="I398" s="169">
        <v>4751</v>
      </c>
      <c r="J398" s="169">
        <v>4164</v>
      </c>
      <c r="K398" s="170">
        <v>92.08</v>
      </c>
      <c r="L398" s="170">
        <v>277.38</v>
      </c>
      <c r="M398" s="170">
        <v>114.1</v>
      </c>
      <c r="N398" s="170">
        <v>1.08</v>
      </c>
      <c r="O398" s="170">
        <v>0</v>
      </c>
      <c r="P398" s="169">
        <v>9610117.5600000005</v>
      </c>
      <c r="Q398" s="169">
        <v>11071640.01</v>
      </c>
      <c r="R398" s="169">
        <v>0</v>
      </c>
      <c r="S398" s="169">
        <v>0</v>
      </c>
      <c r="T398" s="171">
        <v>11071640.01</v>
      </c>
      <c r="U398" s="172" t="s">
        <v>390</v>
      </c>
    </row>
    <row r="399" spans="1:21" outlineLevel="1">
      <c r="A399" s="167" t="s">
        <v>436</v>
      </c>
      <c r="B399" s="168" t="s">
        <v>451</v>
      </c>
      <c r="C399" s="168" t="s">
        <v>275</v>
      </c>
      <c r="D399" s="168" t="s">
        <v>430</v>
      </c>
      <c r="E399" s="169">
        <v>0</v>
      </c>
      <c r="F399" s="169">
        <v>11700</v>
      </c>
      <c r="G399" s="169">
        <v>0</v>
      </c>
      <c r="H399" s="169">
        <v>0</v>
      </c>
      <c r="I399" s="169">
        <v>0</v>
      </c>
      <c r="J399" s="169">
        <v>50</v>
      </c>
      <c r="K399" s="170">
        <v>0</v>
      </c>
      <c r="L399" s="170">
        <v>0</v>
      </c>
      <c r="M399" s="170">
        <v>0</v>
      </c>
      <c r="N399" s="170">
        <v>1</v>
      </c>
      <c r="O399" s="170">
        <v>0</v>
      </c>
      <c r="P399" s="169">
        <v>0</v>
      </c>
      <c r="Q399" s="169">
        <v>0</v>
      </c>
      <c r="R399" s="169">
        <v>0</v>
      </c>
      <c r="S399" s="169">
        <v>0</v>
      </c>
      <c r="T399" s="171">
        <v>0</v>
      </c>
      <c r="U399" s="172" t="s">
        <v>452</v>
      </c>
    </row>
    <row r="400" spans="1:21" outlineLevel="1">
      <c r="A400" s="167" t="s">
        <v>453</v>
      </c>
      <c r="B400" s="168" t="s">
        <v>451</v>
      </c>
      <c r="C400" s="168" t="s">
        <v>275</v>
      </c>
      <c r="D400" s="168" t="s">
        <v>430</v>
      </c>
      <c r="E400" s="169">
        <v>1212273</v>
      </c>
      <c r="F400" s="169">
        <v>972982</v>
      </c>
      <c r="G400" s="169">
        <v>41125.53</v>
      </c>
      <c r="H400" s="169">
        <v>116688.97</v>
      </c>
      <c r="I400" s="169">
        <v>1209</v>
      </c>
      <c r="J400" s="169">
        <v>1035</v>
      </c>
      <c r="K400" s="170">
        <v>124.59</v>
      </c>
      <c r="L400" s="170">
        <v>35.24</v>
      </c>
      <c r="M400" s="170">
        <v>116.81</v>
      </c>
      <c r="N400" s="170">
        <v>1.06</v>
      </c>
      <c r="O400" s="170">
        <v>0</v>
      </c>
      <c r="P400" s="169">
        <v>1285009.3799999999</v>
      </c>
      <c r="Q400" s="169">
        <v>1326134.9099999999</v>
      </c>
      <c r="R400" s="169">
        <v>0</v>
      </c>
      <c r="S400" s="169">
        <v>0</v>
      </c>
      <c r="T400" s="171">
        <v>1326134.9099999999</v>
      </c>
      <c r="U400" s="172" t="s">
        <v>452</v>
      </c>
    </row>
    <row r="401" spans="1:21" outlineLevel="1">
      <c r="A401" s="167" t="s">
        <v>435</v>
      </c>
      <c r="B401" s="168" t="s">
        <v>454</v>
      </c>
      <c r="C401" s="168" t="s">
        <v>275</v>
      </c>
      <c r="D401" s="168" t="s">
        <v>430</v>
      </c>
      <c r="E401" s="169">
        <v>2504289</v>
      </c>
      <c r="F401" s="169">
        <v>2293330</v>
      </c>
      <c r="G401" s="169">
        <v>49022.96</v>
      </c>
      <c r="H401" s="169">
        <v>573941.71</v>
      </c>
      <c r="I401" s="169">
        <v>1688</v>
      </c>
      <c r="J401" s="169">
        <v>1523</v>
      </c>
      <c r="K401" s="170">
        <v>109.2</v>
      </c>
      <c r="L401" s="170">
        <v>8.5399999999999991</v>
      </c>
      <c r="M401" s="170">
        <v>110.83</v>
      </c>
      <c r="N401" s="170">
        <v>1.02</v>
      </c>
      <c r="O401" s="170">
        <v>0</v>
      </c>
      <c r="P401" s="169">
        <v>2554374.7799999998</v>
      </c>
      <c r="Q401" s="169">
        <v>2603397.7400000002</v>
      </c>
      <c r="R401" s="169">
        <v>0</v>
      </c>
      <c r="S401" s="169">
        <v>0</v>
      </c>
      <c r="T401" s="171">
        <v>2603397.7400000002</v>
      </c>
      <c r="U401" s="172" t="s">
        <v>455</v>
      </c>
    </row>
    <row r="402" spans="1:21" outlineLevel="1">
      <c r="A402" s="167" t="s">
        <v>429</v>
      </c>
      <c r="B402" s="168" t="s">
        <v>454</v>
      </c>
      <c r="C402" s="168" t="s">
        <v>275</v>
      </c>
      <c r="D402" s="168" t="s">
        <v>430</v>
      </c>
      <c r="E402" s="169">
        <v>0</v>
      </c>
      <c r="F402" s="169">
        <v>117</v>
      </c>
      <c r="G402" s="169">
        <v>0</v>
      </c>
      <c r="H402" s="169">
        <v>0</v>
      </c>
      <c r="I402" s="169">
        <v>0</v>
      </c>
      <c r="J402" s="169">
        <v>1</v>
      </c>
      <c r="K402" s="170">
        <v>0</v>
      </c>
      <c r="L402" s="170">
        <v>0</v>
      </c>
      <c r="M402" s="170">
        <v>0</v>
      </c>
      <c r="N402" s="170">
        <v>1</v>
      </c>
      <c r="O402" s="170">
        <v>0</v>
      </c>
      <c r="P402" s="169">
        <v>0</v>
      </c>
      <c r="Q402" s="169">
        <v>0</v>
      </c>
      <c r="R402" s="169">
        <v>0</v>
      </c>
      <c r="S402" s="169">
        <v>0</v>
      </c>
      <c r="T402" s="171">
        <v>0</v>
      </c>
      <c r="U402" s="172" t="s">
        <v>455</v>
      </c>
    </row>
    <row r="403" spans="1:21" outlineLevel="1">
      <c r="A403" s="167" t="s">
        <v>436</v>
      </c>
      <c r="B403" s="168" t="s">
        <v>454</v>
      </c>
      <c r="C403" s="168" t="s">
        <v>275</v>
      </c>
      <c r="D403" s="168" t="s">
        <v>430</v>
      </c>
      <c r="E403" s="169">
        <v>0</v>
      </c>
      <c r="F403" s="169">
        <v>12870</v>
      </c>
      <c r="G403" s="169">
        <v>0</v>
      </c>
      <c r="H403" s="169">
        <v>0</v>
      </c>
      <c r="I403" s="169">
        <v>0</v>
      </c>
      <c r="J403" s="169">
        <v>39</v>
      </c>
      <c r="K403" s="170">
        <v>0</v>
      </c>
      <c r="L403" s="170">
        <v>0</v>
      </c>
      <c r="M403" s="170">
        <v>0</v>
      </c>
      <c r="N403" s="170">
        <v>1</v>
      </c>
      <c r="O403" s="170">
        <v>0</v>
      </c>
      <c r="P403" s="169">
        <v>0</v>
      </c>
      <c r="Q403" s="169">
        <v>0</v>
      </c>
      <c r="R403" s="169">
        <v>0</v>
      </c>
      <c r="S403" s="169">
        <v>0</v>
      </c>
      <c r="T403" s="171">
        <v>0</v>
      </c>
      <c r="U403" s="172" t="s">
        <v>455</v>
      </c>
    </row>
    <row r="404" spans="1:21" outlineLevel="1">
      <c r="A404" s="167" t="s">
        <v>435</v>
      </c>
      <c r="B404" s="168" t="s">
        <v>456</v>
      </c>
      <c r="C404" s="168" t="s">
        <v>275</v>
      </c>
      <c r="D404" s="168" t="s">
        <v>430</v>
      </c>
      <c r="E404" s="169">
        <v>156126</v>
      </c>
      <c r="F404" s="169">
        <v>150178</v>
      </c>
      <c r="G404" s="169">
        <v>3477.22</v>
      </c>
      <c r="H404" s="169">
        <v>8108.26</v>
      </c>
      <c r="I404" s="169">
        <v>178</v>
      </c>
      <c r="J404" s="169">
        <v>173</v>
      </c>
      <c r="K404" s="170">
        <v>103.96</v>
      </c>
      <c r="L404" s="170">
        <v>42.88</v>
      </c>
      <c r="M404" s="170">
        <v>102.89</v>
      </c>
      <c r="N404" s="170">
        <v>1.02</v>
      </c>
      <c r="O404" s="170">
        <v>0</v>
      </c>
      <c r="P404" s="169">
        <v>159248.51999999999</v>
      </c>
      <c r="Q404" s="169">
        <v>162725.74</v>
      </c>
      <c r="R404" s="169">
        <v>0</v>
      </c>
      <c r="S404" s="169">
        <v>0</v>
      </c>
      <c r="T404" s="171">
        <v>162725.74</v>
      </c>
      <c r="U404" s="172" t="s">
        <v>457</v>
      </c>
    </row>
    <row r="405" spans="1:21" outlineLevel="1">
      <c r="A405" s="167" t="s">
        <v>435</v>
      </c>
      <c r="B405" s="168" t="s">
        <v>67</v>
      </c>
      <c r="C405" s="168" t="s">
        <v>275</v>
      </c>
      <c r="D405" s="168" t="s">
        <v>430</v>
      </c>
      <c r="E405" s="169">
        <v>1728306</v>
      </c>
      <c r="F405" s="169">
        <v>1197827</v>
      </c>
      <c r="G405" s="169">
        <v>216452.97</v>
      </c>
      <c r="H405" s="169">
        <v>1966.74</v>
      </c>
      <c r="I405" s="169">
        <v>1042</v>
      </c>
      <c r="J405" s="169">
        <v>789</v>
      </c>
      <c r="K405" s="170">
        <v>144.29</v>
      </c>
      <c r="L405" s="170">
        <v>11005.67</v>
      </c>
      <c r="M405" s="170">
        <v>132.07</v>
      </c>
      <c r="N405" s="170">
        <v>1.02</v>
      </c>
      <c r="O405" s="170">
        <v>0</v>
      </c>
      <c r="P405" s="169">
        <v>1762872.12</v>
      </c>
      <c r="Q405" s="169">
        <v>1979325.09</v>
      </c>
      <c r="R405" s="169">
        <v>0</v>
      </c>
      <c r="S405" s="169">
        <v>0</v>
      </c>
      <c r="T405" s="171">
        <v>1979325.09</v>
      </c>
      <c r="U405" s="172" t="s">
        <v>458</v>
      </c>
    </row>
    <row r="406" spans="1:21" outlineLevel="1">
      <c r="A406" s="167" t="s">
        <v>436</v>
      </c>
      <c r="B406" s="168" t="s">
        <v>459</v>
      </c>
      <c r="C406" s="168" t="s">
        <v>275</v>
      </c>
      <c r="D406" s="168" t="s">
        <v>430</v>
      </c>
      <c r="E406" s="169">
        <v>0</v>
      </c>
      <c r="F406" s="169">
        <v>4212</v>
      </c>
      <c r="G406" s="169">
        <v>0</v>
      </c>
      <c r="H406" s="169">
        <v>0</v>
      </c>
      <c r="I406" s="169">
        <v>0</v>
      </c>
      <c r="J406" s="169">
        <v>16</v>
      </c>
      <c r="K406" s="170">
        <v>0</v>
      </c>
      <c r="L406" s="170">
        <v>0</v>
      </c>
      <c r="M406" s="170">
        <v>0</v>
      </c>
      <c r="N406" s="170">
        <v>1</v>
      </c>
      <c r="O406" s="170">
        <v>0</v>
      </c>
      <c r="P406" s="169">
        <v>0</v>
      </c>
      <c r="Q406" s="169">
        <v>0</v>
      </c>
      <c r="R406" s="169">
        <v>0</v>
      </c>
      <c r="S406" s="169">
        <v>0</v>
      </c>
      <c r="T406" s="171">
        <v>0</v>
      </c>
      <c r="U406" s="172" t="s">
        <v>460</v>
      </c>
    </row>
    <row r="407" spans="1:21" outlineLevel="1">
      <c r="A407" s="167" t="s">
        <v>438</v>
      </c>
      <c r="B407" s="168" t="s">
        <v>459</v>
      </c>
      <c r="C407" s="168" t="s">
        <v>275</v>
      </c>
      <c r="D407" s="168" t="s">
        <v>430</v>
      </c>
      <c r="E407" s="169">
        <v>6278490</v>
      </c>
      <c r="F407" s="169">
        <v>5935867</v>
      </c>
      <c r="G407" s="169">
        <v>29088310.699999999</v>
      </c>
      <c r="H407" s="169">
        <v>23177618.23</v>
      </c>
      <c r="I407" s="169">
        <v>2571</v>
      </c>
      <c r="J407" s="169">
        <v>2440</v>
      </c>
      <c r="K407" s="170">
        <v>105.77</v>
      </c>
      <c r="L407" s="170">
        <v>125.5</v>
      </c>
      <c r="M407" s="170">
        <v>105.37</v>
      </c>
      <c r="N407" s="170">
        <v>1.04</v>
      </c>
      <c r="O407" s="170">
        <v>0</v>
      </c>
      <c r="P407" s="169">
        <v>6529629.5999999996</v>
      </c>
      <c r="Q407" s="169">
        <v>35617940.299999997</v>
      </c>
      <c r="R407" s="169">
        <v>0</v>
      </c>
      <c r="S407" s="169">
        <v>0</v>
      </c>
      <c r="T407" s="171">
        <v>35617940.299999997</v>
      </c>
      <c r="U407" s="172" t="s">
        <v>460</v>
      </c>
    </row>
    <row r="408" spans="1:21" outlineLevel="1">
      <c r="A408" s="167" t="s">
        <v>435</v>
      </c>
      <c r="B408" s="168" t="s">
        <v>461</v>
      </c>
      <c r="C408" s="168" t="s">
        <v>275</v>
      </c>
      <c r="D408" s="168" t="s">
        <v>430</v>
      </c>
      <c r="E408" s="169">
        <v>202868</v>
      </c>
      <c r="F408" s="169">
        <v>0</v>
      </c>
      <c r="G408" s="169">
        <v>49513.15</v>
      </c>
      <c r="H408" s="169">
        <v>0</v>
      </c>
      <c r="I408" s="169">
        <v>203</v>
      </c>
      <c r="J408" s="169">
        <v>0</v>
      </c>
      <c r="K408" s="170">
        <v>0</v>
      </c>
      <c r="L408" s="170">
        <v>0</v>
      </c>
      <c r="M408" s="170">
        <v>0</v>
      </c>
      <c r="N408" s="170">
        <v>1.02</v>
      </c>
      <c r="O408" s="170">
        <v>0</v>
      </c>
      <c r="P408" s="169">
        <v>206925.36</v>
      </c>
      <c r="Q408" s="169">
        <v>256438.51</v>
      </c>
      <c r="R408" s="169">
        <v>0</v>
      </c>
      <c r="S408" s="169">
        <v>0</v>
      </c>
      <c r="T408" s="171">
        <v>256438.51</v>
      </c>
      <c r="U408" s="172" t="s">
        <v>462</v>
      </c>
    </row>
    <row r="409" spans="1:21" outlineLevel="1">
      <c r="A409" s="167" t="s">
        <v>437</v>
      </c>
      <c r="B409" s="168" t="s">
        <v>461</v>
      </c>
      <c r="C409" s="168" t="s">
        <v>275</v>
      </c>
      <c r="D409" s="168" t="s">
        <v>384</v>
      </c>
      <c r="E409" s="169">
        <v>6640</v>
      </c>
      <c r="F409" s="169">
        <v>0</v>
      </c>
      <c r="G409" s="169">
        <v>0</v>
      </c>
      <c r="H409" s="169">
        <v>0</v>
      </c>
      <c r="I409" s="169">
        <v>2</v>
      </c>
      <c r="J409" s="169">
        <v>0</v>
      </c>
      <c r="K409" s="170">
        <v>0</v>
      </c>
      <c r="L409" s="170">
        <v>0</v>
      </c>
      <c r="M409" s="170">
        <v>0</v>
      </c>
      <c r="N409" s="170">
        <v>1.05</v>
      </c>
      <c r="O409" s="170">
        <v>0</v>
      </c>
      <c r="P409" s="169">
        <v>6972</v>
      </c>
      <c r="Q409" s="169">
        <v>6972</v>
      </c>
      <c r="R409" s="169">
        <v>0</v>
      </c>
      <c r="S409" s="169">
        <v>0</v>
      </c>
      <c r="T409" s="171">
        <v>6972</v>
      </c>
      <c r="U409" s="172" t="s">
        <v>462</v>
      </c>
    </row>
    <row r="410" spans="1:21" outlineLevel="1">
      <c r="A410" s="167" t="s">
        <v>435</v>
      </c>
      <c r="B410" s="168" t="s">
        <v>463</v>
      </c>
      <c r="C410" s="168" t="s">
        <v>275</v>
      </c>
      <c r="D410" s="168" t="s">
        <v>430</v>
      </c>
      <c r="E410" s="169">
        <v>56461</v>
      </c>
      <c r="F410" s="169">
        <v>118462</v>
      </c>
      <c r="G410" s="169">
        <v>0</v>
      </c>
      <c r="H410" s="169">
        <v>0</v>
      </c>
      <c r="I410" s="169">
        <v>73</v>
      </c>
      <c r="J410" s="169">
        <v>106</v>
      </c>
      <c r="K410" s="170">
        <v>47.66</v>
      </c>
      <c r="L410" s="170">
        <v>0</v>
      </c>
      <c r="M410" s="170">
        <v>68.87</v>
      </c>
      <c r="N410" s="170">
        <v>1.02</v>
      </c>
      <c r="O410" s="170">
        <v>0</v>
      </c>
      <c r="P410" s="169">
        <v>57590.22</v>
      </c>
      <c r="Q410" s="169">
        <v>57590.22</v>
      </c>
      <c r="R410" s="169">
        <v>0</v>
      </c>
      <c r="S410" s="169">
        <v>0</v>
      </c>
      <c r="T410" s="171">
        <v>57590.22</v>
      </c>
      <c r="U410" s="172" t="s">
        <v>464</v>
      </c>
    </row>
    <row r="411" spans="1:21" outlineLevel="1">
      <c r="A411" s="167" t="s">
        <v>429</v>
      </c>
      <c r="B411" s="168" t="s">
        <v>96</v>
      </c>
      <c r="C411" s="168" t="s">
        <v>275</v>
      </c>
      <c r="D411" s="168" t="s">
        <v>430</v>
      </c>
      <c r="E411" s="169">
        <v>0</v>
      </c>
      <c r="F411" s="169">
        <v>117</v>
      </c>
      <c r="G411" s="169">
        <v>0</v>
      </c>
      <c r="H411" s="169">
        <v>0</v>
      </c>
      <c r="I411" s="169">
        <v>0</v>
      </c>
      <c r="J411" s="169">
        <v>1</v>
      </c>
      <c r="K411" s="170">
        <v>0</v>
      </c>
      <c r="L411" s="170">
        <v>0</v>
      </c>
      <c r="M411" s="170">
        <v>0</v>
      </c>
      <c r="N411" s="170">
        <v>1</v>
      </c>
      <c r="O411" s="170">
        <v>0</v>
      </c>
      <c r="P411" s="169">
        <v>0</v>
      </c>
      <c r="Q411" s="169">
        <v>0</v>
      </c>
      <c r="R411" s="169">
        <v>0</v>
      </c>
      <c r="S411" s="169">
        <v>0</v>
      </c>
      <c r="T411" s="171">
        <v>0</v>
      </c>
      <c r="U411" s="172" t="s">
        <v>393</v>
      </c>
    </row>
    <row r="412" spans="1:21" outlineLevel="1">
      <c r="A412" s="167" t="s">
        <v>465</v>
      </c>
      <c r="B412" s="168" t="s">
        <v>96</v>
      </c>
      <c r="C412" s="168" t="s">
        <v>275</v>
      </c>
      <c r="D412" s="168" t="s">
        <v>422</v>
      </c>
      <c r="E412" s="169">
        <v>2952</v>
      </c>
      <c r="F412" s="169">
        <v>1722</v>
      </c>
      <c r="G412" s="169">
        <v>0</v>
      </c>
      <c r="H412" s="169">
        <v>0</v>
      </c>
      <c r="I412" s="169">
        <v>12</v>
      </c>
      <c r="J412" s="169">
        <v>7</v>
      </c>
      <c r="K412" s="170">
        <v>171.43</v>
      </c>
      <c r="L412" s="170">
        <v>0</v>
      </c>
      <c r="M412" s="170">
        <v>171.43</v>
      </c>
      <c r="N412" s="170">
        <v>1</v>
      </c>
      <c r="O412" s="170">
        <v>0</v>
      </c>
      <c r="P412" s="169">
        <v>2952</v>
      </c>
      <c r="Q412" s="169">
        <v>2952</v>
      </c>
      <c r="R412" s="169">
        <v>0</v>
      </c>
      <c r="S412" s="169">
        <v>0</v>
      </c>
      <c r="T412" s="171">
        <v>2952</v>
      </c>
      <c r="U412" s="172" t="s">
        <v>393</v>
      </c>
    </row>
    <row r="413" spans="1:21" outlineLevel="1">
      <c r="A413" s="167" t="s">
        <v>453</v>
      </c>
      <c r="B413" s="168" t="s">
        <v>96</v>
      </c>
      <c r="C413" s="168" t="s">
        <v>275</v>
      </c>
      <c r="D413" s="168" t="s">
        <v>430</v>
      </c>
      <c r="E413" s="169">
        <v>12899029</v>
      </c>
      <c r="F413" s="169">
        <v>9622400</v>
      </c>
      <c r="G413" s="169">
        <v>2875288.17</v>
      </c>
      <c r="H413" s="169">
        <v>1502369.57</v>
      </c>
      <c r="I413" s="169">
        <v>4253</v>
      </c>
      <c r="J413" s="169">
        <v>3657</v>
      </c>
      <c r="K413" s="170">
        <v>134.05000000000001</v>
      </c>
      <c r="L413" s="170">
        <v>191.38</v>
      </c>
      <c r="M413" s="170">
        <v>116.3</v>
      </c>
      <c r="N413" s="170">
        <v>1.06</v>
      </c>
      <c r="O413" s="170">
        <v>0</v>
      </c>
      <c r="P413" s="169">
        <v>13672970.74</v>
      </c>
      <c r="Q413" s="169">
        <v>16548258.91</v>
      </c>
      <c r="R413" s="169">
        <v>0</v>
      </c>
      <c r="S413" s="169">
        <v>0</v>
      </c>
      <c r="T413" s="171">
        <v>16548258.91</v>
      </c>
      <c r="U413" s="172" t="s">
        <v>393</v>
      </c>
    </row>
    <row r="414" spans="1:21" outlineLevel="1">
      <c r="A414" s="167" t="s">
        <v>435</v>
      </c>
      <c r="B414" s="168" t="s">
        <v>466</v>
      </c>
      <c r="C414" s="168" t="s">
        <v>275</v>
      </c>
      <c r="D414" s="168" t="s">
        <v>430</v>
      </c>
      <c r="E414" s="169">
        <v>2946</v>
      </c>
      <c r="F414" s="169">
        <v>7199</v>
      </c>
      <c r="G414" s="169">
        <v>0</v>
      </c>
      <c r="H414" s="169">
        <v>0</v>
      </c>
      <c r="I414" s="169">
        <v>6</v>
      </c>
      <c r="J414" s="169">
        <v>11</v>
      </c>
      <c r="K414" s="170">
        <v>40.92</v>
      </c>
      <c r="L414" s="170">
        <v>0</v>
      </c>
      <c r="M414" s="170">
        <v>54.55</v>
      </c>
      <c r="N414" s="170">
        <v>1.02</v>
      </c>
      <c r="O414" s="170">
        <v>0</v>
      </c>
      <c r="P414" s="169">
        <v>3004.92</v>
      </c>
      <c r="Q414" s="169">
        <v>3004.92</v>
      </c>
      <c r="R414" s="169">
        <v>0</v>
      </c>
      <c r="S414" s="169">
        <v>0</v>
      </c>
      <c r="T414" s="171">
        <v>3004.92</v>
      </c>
      <c r="U414" s="172" t="s">
        <v>467</v>
      </c>
    </row>
    <row r="415" spans="1:21" outlineLevel="1">
      <c r="A415" s="167" t="s">
        <v>429</v>
      </c>
      <c r="B415" s="168" t="s">
        <v>126</v>
      </c>
      <c r="C415" s="168" t="s">
        <v>275</v>
      </c>
      <c r="D415" s="168" t="s">
        <v>430</v>
      </c>
      <c r="E415" s="169">
        <v>0</v>
      </c>
      <c r="F415" s="169">
        <v>351</v>
      </c>
      <c r="G415" s="169">
        <v>0</v>
      </c>
      <c r="H415" s="169">
        <v>0</v>
      </c>
      <c r="I415" s="169">
        <v>0</v>
      </c>
      <c r="J415" s="169">
        <v>3</v>
      </c>
      <c r="K415" s="170">
        <v>0</v>
      </c>
      <c r="L415" s="170">
        <v>0</v>
      </c>
      <c r="M415" s="170">
        <v>0</v>
      </c>
      <c r="N415" s="170">
        <v>1</v>
      </c>
      <c r="O415" s="170">
        <v>0</v>
      </c>
      <c r="P415" s="169">
        <v>0</v>
      </c>
      <c r="Q415" s="169">
        <v>0</v>
      </c>
      <c r="R415" s="169">
        <v>0</v>
      </c>
      <c r="S415" s="169">
        <v>0</v>
      </c>
      <c r="T415" s="171">
        <v>0</v>
      </c>
      <c r="U415" s="172" t="s">
        <v>468</v>
      </c>
    </row>
    <row r="416" spans="1:21" outlineLevel="1">
      <c r="A416" s="167" t="s">
        <v>436</v>
      </c>
      <c r="B416" s="168" t="s">
        <v>126</v>
      </c>
      <c r="C416" s="168" t="s">
        <v>275</v>
      </c>
      <c r="D416" s="168" t="s">
        <v>430</v>
      </c>
      <c r="E416" s="169">
        <v>0</v>
      </c>
      <c r="F416" s="169">
        <v>14040</v>
      </c>
      <c r="G416" s="169">
        <v>0</v>
      </c>
      <c r="H416" s="169">
        <v>0</v>
      </c>
      <c r="I416" s="169">
        <v>0</v>
      </c>
      <c r="J416" s="169">
        <v>59</v>
      </c>
      <c r="K416" s="170">
        <v>0</v>
      </c>
      <c r="L416" s="170">
        <v>0</v>
      </c>
      <c r="M416" s="170">
        <v>0</v>
      </c>
      <c r="N416" s="170">
        <v>1</v>
      </c>
      <c r="O416" s="170">
        <v>0</v>
      </c>
      <c r="P416" s="169">
        <v>0</v>
      </c>
      <c r="Q416" s="169">
        <v>0</v>
      </c>
      <c r="R416" s="169">
        <v>0</v>
      </c>
      <c r="S416" s="169">
        <v>0</v>
      </c>
      <c r="T416" s="171">
        <v>0</v>
      </c>
      <c r="U416" s="172" t="s">
        <v>468</v>
      </c>
    </row>
    <row r="417" spans="1:21" outlineLevel="1">
      <c r="A417" s="167" t="s">
        <v>438</v>
      </c>
      <c r="B417" s="168" t="s">
        <v>126</v>
      </c>
      <c r="C417" s="168" t="s">
        <v>275</v>
      </c>
      <c r="D417" s="168" t="s">
        <v>430</v>
      </c>
      <c r="E417" s="169">
        <v>6004760</v>
      </c>
      <c r="F417" s="169">
        <v>5405543</v>
      </c>
      <c r="G417" s="169">
        <v>1350188.77</v>
      </c>
      <c r="H417" s="169">
        <v>940356.2</v>
      </c>
      <c r="I417" s="169">
        <v>3009</v>
      </c>
      <c r="J417" s="169">
        <v>2563</v>
      </c>
      <c r="K417" s="170">
        <v>111.09</v>
      </c>
      <c r="L417" s="170">
        <v>143.58000000000001</v>
      </c>
      <c r="M417" s="170">
        <v>117.4</v>
      </c>
      <c r="N417" s="170">
        <v>1.04</v>
      </c>
      <c r="O417" s="170">
        <v>0</v>
      </c>
      <c r="P417" s="169">
        <v>6244950.4000000004</v>
      </c>
      <c r="Q417" s="169">
        <v>7595139.1699999999</v>
      </c>
      <c r="R417" s="169">
        <v>0</v>
      </c>
      <c r="S417" s="169">
        <v>0</v>
      </c>
      <c r="T417" s="171">
        <v>7595139.1699999999</v>
      </c>
      <c r="U417" s="172" t="s">
        <v>468</v>
      </c>
    </row>
    <row r="418" spans="1:21" outlineLevel="1">
      <c r="A418" s="167" t="s">
        <v>435</v>
      </c>
      <c r="B418" s="168" t="s">
        <v>469</v>
      </c>
      <c r="C418" s="168" t="s">
        <v>275</v>
      </c>
      <c r="D418" s="168" t="s">
        <v>430</v>
      </c>
      <c r="E418" s="169">
        <v>4473272</v>
      </c>
      <c r="F418" s="169">
        <v>3663757</v>
      </c>
      <c r="G418" s="169">
        <v>0</v>
      </c>
      <c r="H418" s="169">
        <v>0</v>
      </c>
      <c r="I418" s="169">
        <v>1289</v>
      </c>
      <c r="J418" s="169">
        <v>1065</v>
      </c>
      <c r="K418" s="170">
        <v>122.1</v>
      </c>
      <c r="L418" s="170">
        <v>0</v>
      </c>
      <c r="M418" s="170">
        <v>121.03</v>
      </c>
      <c r="N418" s="170">
        <v>1.02</v>
      </c>
      <c r="O418" s="170">
        <v>0</v>
      </c>
      <c r="P418" s="169">
        <v>4562737.4400000004</v>
      </c>
      <c r="Q418" s="169">
        <v>4562737.4400000004</v>
      </c>
      <c r="R418" s="169">
        <v>0</v>
      </c>
      <c r="S418" s="169">
        <v>0</v>
      </c>
      <c r="T418" s="171">
        <v>4562737.4400000004</v>
      </c>
      <c r="U418" s="172" t="s">
        <v>470</v>
      </c>
    </row>
    <row r="419" spans="1:21" outlineLevel="1">
      <c r="A419" s="167" t="s">
        <v>438</v>
      </c>
      <c r="B419" s="168" t="s">
        <v>157</v>
      </c>
      <c r="C419" s="168" t="s">
        <v>275</v>
      </c>
      <c r="D419" s="168" t="s">
        <v>430</v>
      </c>
      <c r="E419" s="169">
        <v>6163942</v>
      </c>
      <c r="F419" s="169">
        <v>5599827</v>
      </c>
      <c r="G419" s="169">
        <v>15006533.529999999</v>
      </c>
      <c r="H419" s="169">
        <v>14281267.57</v>
      </c>
      <c r="I419" s="169">
        <v>4241</v>
      </c>
      <c r="J419" s="169">
        <v>4073</v>
      </c>
      <c r="K419" s="170">
        <v>110.07</v>
      </c>
      <c r="L419" s="170">
        <v>105.08</v>
      </c>
      <c r="M419" s="170">
        <v>104.12</v>
      </c>
      <c r="N419" s="170">
        <v>1.04</v>
      </c>
      <c r="O419" s="170">
        <v>0</v>
      </c>
      <c r="P419" s="169">
        <v>6410499.6799999997</v>
      </c>
      <c r="Q419" s="169">
        <v>21417033.210000001</v>
      </c>
      <c r="R419" s="169">
        <v>0</v>
      </c>
      <c r="S419" s="169">
        <v>0</v>
      </c>
      <c r="T419" s="171">
        <v>21417033.210000001</v>
      </c>
      <c r="U419" s="172" t="s">
        <v>471</v>
      </c>
    </row>
    <row r="420" spans="1:21" outlineLevel="1">
      <c r="A420" s="167" t="s">
        <v>472</v>
      </c>
      <c r="B420" s="168" t="s">
        <v>473</v>
      </c>
      <c r="C420" s="168" t="s">
        <v>275</v>
      </c>
      <c r="D420" s="168" t="s">
        <v>474</v>
      </c>
      <c r="E420" s="169">
        <v>2078006</v>
      </c>
      <c r="F420" s="169">
        <v>1553639</v>
      </c>
      <c r="G420" s="169">
        <v>78460.5</v>
      </c>
      <c r="H420" s="169">
        <v>39916.559999999998</v>
      </c>
      <c r="I420" s="169">
        <v>1595</v>
      </c>
      <c r="J420" s="169">
        <v>1445</v>
      </c>
      <c r="K420" s="170">
        <v>133.75</v>
      </c>
      <c r="L420" s="170">
        <v>196.56</v>
      </c>
      <c r="M420" s="170">
        <v>110.38</v>
      </c>
      <c r="N420" s="170">
        <v>1.02</v>
      </c>
      <c r="O420" s="170">
        <v>0</v>
      </c>
      <c r="P420" s="169">
        <v>2119566.12</v>
      </c>
      <c r="Q420" s="169">
        <v>2198026.62</v>
      </c>
      <c r="R420" s="169">
        <v>0</v>
      </c>
      <c r="S420" s="169">
        <v>0</v>
      </c>
      <c r="T420" s="171">
        <v>2198026.62</v>
      </c>
      <c r="U420" s="172" t="s">
        <v>475</v>
      </c>
    </row>
    <row r="421" spans="1:21" outlineLevel="1">
      <c r="A421" s="167" t="s">
        <v>429</v>
      </c>
      <c r="B421" s="168" t="s">
        <v>473</v>
      </c>
      <c r="C421" s="168" t="s">
        <v>275</v>
      </c>
      <c r="D421" s="168" t="s">
        <v>430</v>
      </c>
      <c r="E421" s="169">
        <v>0</v>
      </c>
      <c r="F421" s="169">
        <v>234</v>
      </c>
      <c r="G421" s="169">
        <v>0</v>
      </c>
      <c r="H421" s="169">
        <v>0</v>
      </c>
      <c r="I421" s="169">
        <v>0</v>
      </c>
      <c r="J421" s="169">
        <v>2</v>
      </c>
      <c r="K421" s="170">
        <v>0</v>
      </c>
      <c r="L421" s="170">
        <v>0</v>
      </c>
      <c r="M421" s="170">
        <v>0</v>
      </c>
      <c r="N421" s="170">
        <v>1</v>
      </c>
      <c r="O421" s="170">
        <v>0</v>
      </c>
      <c r="P421" s="169">
        <v>0</v>
      </c>
      <c r="Q421" s="169">
        <v>0</v>
      </c>
      <c r="R421" s="169">
        <v>0</v>
      </c>
      <c r="S421" s="169">
        <v>0</v>
      </c>
      <c r="T421" s="171">
        <v>0</v>
      </c>
      <c r="U421" s="172" t="s">
        <v>475</v>
      </c>
    </row>
    <row r="422" spans="1:21" outlineLevel="1">
      <c r="A422" s="167" t="s">
        <v>476</v>
      </c>
      <c r="B422" s="168" t="s">
        <v>477</v>
      </c>
      <c r="C422" s="168" t="s">
        <v>275</v>
      </c>
      <c r="D422" s="168" t="s">
        <v>474</v>
      </c>
      <c r="E422" s="169">
        <v>1441311</v>
      </c>
      <c r="F422" s="169">
        <v>1400609</v>
      </c>
      <c r="G422" s="169">
        <v>0</v>
      </c>
      <c r="H422" s="169">
        <v>0</v>
      </c>
      <c r="I422" s="169">
        <v>554</v>
      </c>
      <c r="J422" s="169">
        <v>516</v>
      </c>
      <c r="K422" s="170">
        <v>102.91</v>
      </c>
      <c r="L422" s="170">
        <v>0</v>
      </c>
      <c r="M422" s="170">
        <v>107.36</v>
      </c>
      <c r="N422" s="170">
        <v>1.08</v>
      </c>
      <c r="O422" s="170">
        <v>0</v>
      </c>
      <c r="P422" s="169">
        <v>1556615.88</v>
      </c>
      <c r="Q422" s="169">
        <v>1556615.88</v>
      </c>
      <c r="R422" s="169">
        <v>0</v>
      </c>
      <c r="S422" s="169">
        <v>0</v>
      </c>
      <c r="T422" s="171">
        <v>1556615.88</v>
      </c>
      <c r="U422" s="172" t="s">
        <v>478</v>
      </c>
    </row>
    <row r="423" spans="1:21" outlineLevel="1">
      <c r="A423" s="167" t="s">
        <v>479</v>
      </c>
      <c r="B423" s="168" t="s">
        <v>480</v>
      </c>
      <c r="C423" s="168" t="s">
        <v>275</v>
      </c>
      <c r="D423" s="168" t="s">
        <v>433</v>
      </c>
      <c r="E423" s="169">
        <v>0</v>
      </c>
      <c r="F423" s="169">
        <v>22176</v>
      </c>
      <c r="G423" s="169">
        <v>0</v>
      </c>
      <c r="H423" s="169">
        <v>0</v>
      </c>
      <c r="I423" s="169">
        <v>0</v>
      </c>
      <c r="J423" s="169">
        <v>58</v>
      </c>
      <c r="K423" s="170">
        <v>0</v>
      </c>
      <c r="L423" s="170">
        <v>0</v>
      </c>
      <c r="M423" s="170">
        <v>0</v>
      </c>
      <c r="N423" s="170">
        <v>1</v>
      </c>
      <c r="O423" s="170">
        <v>0</v>
      </c>
      <c r="P423" s="169">
        <v>0</v>
      </c>
      <c r="Q423" s="169">
        <v>0</v>
      </c>
      <c r="R423" s="169">
        <v>0</v>
      </c>
      <c r="S423" s="169">
        <v>0</v>
      </c>
      <c r="T423" s="171">
        <v>0</v>
      </c>
      <c r="U423" s="172" t="s">
        <v>481</v>
      </c>
    </row>
    <row r="424" spans="1:21" outlineLevel="1">
      <c r="A424" s="167" t="s">
        <v>482</v>
      </c>
      <c r="B424" s="168" t="s">
        <v>480</v>
      </c>
      <c r="C424" s="168" t="s">
        <v>275</v>
      </c>
      <c r="D424" s="168" t="s">
        <v>433</v>
      </c>
      <c r="E424" s="169">
        <v>2892165</v>
      </c>
      <c r="F424" s="169">
        <v>2701803</v>
      </c>
      <c r="G424" s="169">
        <v>567424.66</v>
      </c>
      <c r="H424" s="169">
        <v>822686.26</v>
      </c>
      <c r="I424" s="169">
        <v>1023</v>
      </c>
      <c r="J424" s="169">
        <v>920</v>
      </c>
      <c r="K424" s="170">
        <v>107.05</v>
      </c>
      <c r="L424" s="170">
        <v>68.97</v>
      </c>
      <c r="M424" s="170">
        <v>111.2</v>
      </c>
      <c r="N424" s="170">
        <v>1.03</v>
      </c>
      <c r="O424" s="170">
        <v>0</v>
      </c>
      <c r="P424" s="169">
        <v>2978929.95</v>
      </c>
      <c r="Q424" s="169">
        <v>3546354.61</v>
      </c>
      <c r="R424" s="169">
        <v>0</v>
      </c>
      <c r="S424" s="169">
        <v>0</v>
      </c>
      <c r="T424" s="171">
        <v>3546354.61</v>
      </c>
      <c r="U424" s="172" t="s">
        <v>481</v>
      </c>
    </row>
    <row r="425" spans="1:21" outlineLevel="1">
      <c r="A425" s="167" t="s">
        <v>483</v>
      </c>
      <c r="B425" s="168" t="s">
        <v>484</v>
      </c>
      <c r="C425" s="168" t="s">
        <v>275</v>
      </c>
      <c r="D425" s="168" t="s">
        <v>433</v>
      </c>
      <c r="E425" s="169">
        <v>1427024</v>
      </c>
      <c r="F425" s="169">
        <v>1756818</v>
      </c>
      <c r="G425" s="169">
        <v>18720.12</v>
      </c>
      <c r="H425" s="169">
        <v>1319.37</v>
      </c>
      <c r="I425" s="169">
        <v>197</v>
      </c>
      <c r="J425" s="169">
        <v>153</v>
      </c>
      <c r="K425" s="170">
        <v>81.23</v>
      </c>
      <c r="L425" s="170">
        <v>1418.87</v>
      </c>
      <c r="M425" s="170">
        <v>128.76</v>
      </c>
      <c r="N425" s="170">
        <v>1.03</v>
      </c>
      <c r="O425" s="170">
        <v>0</v>
      </c>
      <c r="P425" s="169">
        <v>1469834.72</v>
      </c>
      <c r="Q425" s="169">
        <v>1488554.84</v>
      </c>
      <c r="R425" s="169">
        <v>0</v>
      </c>
      <c r="S425" s="169">
        <v>0</v>
      </c>
      <c r="T425" s="171">
        <v>1488554.84</v>
      </c>
      <c r="U425" s="172" t="s">
        <v>485</v>
      </c>
    </row>
    <row r="426" spans="1:21" outlineLevel="1">
      <c r="A426" s="167" t="s">
        <v>486</v>
      </c>
      <c r="B426" s="168" t="s">
        <v>487</v>
      </c>
      <c r="C426" s="168" t="s">
        <v>275</v>
      </c>
      <c r="D426" s="168" t="s">
        <v>433</v>
      </c>
      <c r="E426" s="169">
        <v>235468</v>
      </c>
      <c r="F426" s="169">
        <v>285197</v>
      </c>
      <c r="G426" s="169">
        <v>5336.35</v>
      </c>
      <c r="H426" s="169">
        <v>5805.2</v>
      </c>
      <c r="I426" s="169">
        <v>60</v>
      </c>
      <c r="J426" s="169">
        <v>73</v>
      </c>
      <c r="K426" s="170">
        <v>82.56</v>
      </c>
      <c r="L426" s="170">
        <v>91.92</v>
      </c>
      <c r="M426" s="170">
        <v>82.19</v>
      </c>
      <c r="N426" s="170">
        <v>1.03</v>
      </c>
      <c r="O426" s="170">
        <v>0</v>
      </c>
      <c r="P426" s="169">
        <v>242532.04</v>
      </c>
      <c r="Q426" s="169">
        <v>247868.39</v>
      </c>
      <c r="R426" s="169">
        <v>0</v>
      </c>
      <c r="S426" s="169">
        <v>0</v>
      </c>
      <c r="T426" s="171">
        <v>247868.39</v>
      </c>
      <c r="U426" s="172" t="s">
        <v>488</v>
      </c>
    </row>
    <row r="427" spans="1:21" outlineLevel="1">
      <c r="A427" s="167" t="s">
        <v>435</v>
      </c>
      <c r="B427" s="168" t="s">
        <v>489</v>
      </c>
      <c r="C427" s="168" t="s">
        <v>275</v>
      </c>
      <c r="D427" s="168" t="s">
        <v>430</v>
      </c>
      <c r="E427" s="169">
        <v>1182332</v>
      </c>
      <c r="F427" s="169">
        <v>1444507</v>
      </c>
      <c r="G427" s="169">
        <v>22121.53</v>
      </c>
      <c r="H427" s="169">
        <v>5521.91</v>
      </c>
      <c r="I427" s="169">
        <v>802</v>
      </c>
      <c r="J427" s="169">
        <v>932</v>
      </c>
      <c r="K427" s="170">
        <v>81.849999999999994</v>
      </c>
      <c r="L427" s="170">
        <v>400.61</v>
      </c>
      <c r="M427" s="170">
        <v>86.05</v>
      </c>
      <c r="N427" s="170">
        <v>1.02</v>
      </c>
      <c r="O427" s="170">
        <v>0</v>
      </c>
      <c r="P427" s="169">
        <v>1205978.6399999999</v>
      </c>
      <c r="Q427" s="169">
        <v>1228100.17</v>
      </c>
      <c r="R427" s="169">
        <v>0</v>
      </c>
      <c r="S427" s="169">
        <v>0</v>
      </c>
      <c r="T427" s="171">
        <v>1228100.17</v>
      </c>
      <c r="U427" s="172" t="s">
        <v>490</v>
      </c>
    </row>
    <row r="428" spans="1:21" outlineLevel="1">
      <c r="A428" s="167" t="s">
        <v>429</v>
      </c>
      <c r="B428" s="168" t="s">
        <v>489</v>
      </c>
      <c r="C428" s="168" t="s">
        <v>275</v>
      </c>
      <c r="D428" s="168" t="s">
        <v>430</v>
      </c>
      <c r="E428" s="169">
        <v>0</v>
      </c>
      <c r="F428" s="169">
        <v>351</v>
      </c>
      <c r="G428" s="169">
        <v>0</v>
      </c>
      <c r="H428" s="169">
        <v>0</v>
      </c>
      <c r="I428" s="169">
        <v>0</v>
      </c>
      <c r="J428" s="169">
        <v>3</v>
      </c>
      <c r="K428" s="170">
        <v>0</v>
      </c>
      <c r="L428" s="170">
        <v>0</v>
      </c>
      <c r="M428" s="170">
        <v>0</v>
      </c>
      <c r="N428" s="170">
        <v>1</v>
      </c>
      <c r="O428" s="170">
        <v>0</v>
      </c>
      <c r="P428" s="169">
        <v>0</v>
      </c>
      <c r="Q428" s="169">
        <v>0</v>
      </c>
      <c r="R428" s="169">
        <v>0</v>
      </c>
      <c r="S428" s="169">
        <v>0</v>
      </c>
      <c r="T428" s="171">
        <v>0</v>
      </c>
      <c r="U428" s="172" t="s">
        <v>490</v>
      </c>
    </row>
    <row r="429" spans="1:21" outlineLevel="1">
      <c r="A429" s="167" t="s">
        <v>429</v>
      </c>
      <c r="B429" s="168" t="s">
        <v>491</v>
      </c>
      <c r="C429" s="168" t="s">
        <v>275</v>
      </c>
      <c r="D429" s="168" t="s">
        <v>430</v>
      </c>
      <c r="E429" s="169">
        <v>0</v>
      </c>
      <c r="F429" s="169">
        <v>3276</v>
      </c>
      <c r="G429" s="169">
        <v>0</v>
      </c>
      <c r="H429" s="169">
        <v>0</v>
      </c>
      <c r="I429" s="169">
        <v>0</v>
      </c>
      <c r="J429" s="169">
        <v>25</v>
      </c>
      <c r="K429" s="170">
        <v>0</v>
      </c>
      <c r="L429" s="170">
        <v>0</v>
      </c>
      <c r="M429" s="170">
        <v>0</v>
      </c>
      <c r="N429" s="170">
        <v>1</v>
      </c>
      <c r="O429" s="170">
        <v>0</v>
      </c>
      <c r="P429" s="169">
        <v>0</v>
      </c>
      <c r="Q429" s="169">
        <v>0</v>
      </c>
      <c r="R429" s="169">
        <v>0</v>
      </c>
      <c r="S429" s="169">
        <v>0</v>
      </c>
      <c r="T429" s="171">
        <v>0</v>
      </c>
      <c r="U429" s="172" t="s">
        <v>492</v>
      </c>
    </row>
    <row r="430" spans="1:21" outlineLevel="1">
      <c r="A430" s="167" t="s">
        <v>436</v>
      </c>
      <c r="B430" s="168" t="s">
        <v>491</v>
      </c>
      <c r="C430" s="168" t="s">
        <v>275</v>
      </c>
      <c r="D430" s="168" t="s">
        <v>430</v>
      </c>
      <c r="E430" s="169">
        <v>0</v>
      </c>
      <c r="F430" s="169">
        <v>5616</v>
      </c>
      <c r="G430" s="169">
        <v>0</v>
      </c>
      <c r="H430" s="169">
        <v>0</v>
      </c>
      <c r="I430" s="169">
        <v>0</v>
      </c>
      <c r="J430" s="169">
        <v>22</v>
      </c>
      <c r="K430" s="170">
        <v>0</v>
      </c>
      <c r="L430" s="170">
        <v>0</v>
      </c>
      <c r="M430" s="170">
        <v>0</v>
      </c>
      <c r="N430" s="170">
        <v>1</v>
      </c>
      <c r="O430" s="170">
        <v>0</v>
      </c>
      <c r="P430" s="169">
        <v>0</v>
      </c>
      <c r="Q430" s="169">
        <v>0</v>
      </c>
      <c r="R430" s="169">
        <v>0</v>
      </c>
      <c r="S430" s="169">
        <v>0</v>
      </c>
      <c r="T430" s="171">
        <v>0</v>
      </c>
      <c r="U430" s="172" t="s">
        <v>492</v>
      </c>
    </row>
    <row r="431" spans="1:21" outlineLevel="1">
      <c r="A431" s="167" t="s">
        <v>438</v>
      </c>
      <c r="B431" s="168" t="s">
        <v>491</v>
      </c>
      <c r="C431" s="168" t="s">
        <v>275</v>
      </c>
      <c r="D431" s="168" t="s">
        <v>430</v>
      </c>
      <c r="E431" s="169">
        <v>11968560</v>
      </c>
      <c r="F431" s="169">
        <v>10143256</v>
      </c>
      <c r="G431" s="169">
        <v>16920049.839999899</v>
      </c>
      <c r="H431" s="169">
        <v>14095567.230000099</v>
      </c>
      <c r="I431" s="169">
        <v>3204</v>
      </c>
      <c r="J431" s="169">
        <v>2831</v>
      </c>
      <c r="K431" s="170">
        <v>118</v>
      </c>
      <c r="L431" s="170">
        <v>120.04</v>
      </c>
      <c r="M431" s="170">
        <v>113.18</v>
      </c>
      <c r="N431" s="170">
        <v>1.04</v>
      </c>
      <c r="O431" s="170">
        <v>0</v>
      </c>
      <c r="P431" s="169">
        <v>12447302.4</v>
      </c>
      <c r="Q431" s="169">
        <v>29367352.239999998</v>
      </c>
      <c r="R431" s="169">
        <v>0</v>
      </c>
      <c r="S431" s="169">
        <v>0</v>
      </c>
      <c r="T431" s="171">
        <v>29367352.239999998</v>
      </c>
      <c r="U431" s="172" t="s">
        <v>492</v>
      </c>
    </row>
    <row r="432" spans="1:21" outlineLevel="1">
      <c r="A432" s="167" t="s">
        <v>429</v>
      </c>
      <c r="B432" s="168" t="s">
        <v>493</v>
      </c>
      <c r="C432" s="168" t="s">
        <v>275</v>
      </c>
      <c r="D432" s="168" t="s">
        <v>430</v>
      </c>
      <c r="E432" s="169">
        <v>0</v>
      </c>
      <c r="F432" s="169">
        <v>117</v>
      </c>
      <c r="G432" s="169">
        <v>0</v>
      </c>
      <c r="H432" s="169">
        <v>0</v>
      </c>
      <c r="I432" s="169">
        <v>0</v>
      </c>
      <c r="J432" s="169">
        <v>1</v>
      </c>
      <c r="K432" s="170">
        <v>0</v>
      </c>
      <c r="L432" s="170">
        <v>0</v>
      </c>
      <c r="M432" s="170">
        <v>0</v>
      </c>
      <c r="N432" s="170">
        <v>1</v>
      </c>
      <c r="O432" s="170">
        <v>0</v>
      </c>
      <c r="P432" s="169">
        <v>0</v>
      </c>
      <c r="Q432" s="169">
        <v>0</v>
      </c>
      <c r="R432" s="169">
        <v>0</v>
      </c>
      <c r="S432" s="169">
        <v>0</v>
      </c>
      <c r="T432" s="171">
        <v>0</v>
      </c>
      <c r="U432" s="172" t="s">
        <v>494</v>
      </c>
    </row>
    <row r="433" spans="1:21" outlineLevel="1">
      <c r="A433" s="167" t="s">
        <v>495</v>
      </c>
      <c r="B433" s="168" t="s">
        <v>493</v>
      </c>
      <c r="C433" s="168" t="s">
        <v>275</v>
      </c>
      <c r="D433" s="168" t="s">
        <v>430</v>
      </c>
      <c r="E433" s="169">
        <v>75341492</v>
      </c>
      <c r="F433" s="169">
        <v>63033012</v>
      </c>
      <c r="G433" s="169">
        <v>0</v>
      </c>
      <c r="H433" s="169">
        <v>0</v>
      </c>
      <c r="I433" s="169">
        <v>469</v>
      </c>
      <c r="J433" s="169">
        <v>426</v>
      </c>
      <c r="K433" s="170">
        <v>119.53</v>
      </c>
      <c r="L433" s="170">
        <v>0</v>
      </c>
      <c r="M433" s="170">
        <v>110.09</v>
      </c>
      <c r="N433" s="170">
        <v>0.86</v>
      </c>
      <c r="O433" s="170">
        <v>0</v>
      </c>
      <c r="P433" s="169">
        <v>64793683.119999997</v>
      </c>
      <c r="Q433" s="169">
        <v>64793683.119999997</v>
      </c>
      <c r="R433" s="169">
        <v>0</v>
      </c>
      <c r="S433" s="169">
        <v>0</v>
      </c>
      <c r="T433" s="171">
        <v>64793683.119999997</v>
      </c>
      <c r="U433" s="172" t="s">
        <v>494</v>
      </c>
    </row>
    <row r="434" spans="1:21" outlineLevel="1">
      <c r="A434" s="167" t="s">
        <v>450</v>
      </c>
      <c r="B434" s="168" t="s">
        <v>493</v>
      </c>
      <c r="C434" s="168" t="s">
        <v>275</v>
      </c>
      <c r="D434" s="168" t="s">
        <v>430</v>
      </c>
      <c r="E434" s="169">
        <v>19938283</v>
      </c>
      <c r="F434" s="169">
        <v>11545032</v>
      </c>
      <c r="G434" s="169">
        <v>3217204.47</v>
      </c>
      <c r="H434" s="169">
        <v>2407538.23</v>
      </c>
      <c r="I434" s="169">
        <v>1593</v>
      </c>
      <c r="J434" s="169">
        <v>1487</v>
      </c>
      <c r="K434" s="170">
        <v>172.7</v>
      </c>
      <c r="L434" s="170">
        <v>133.63</v>
      </c>
      <c r="M434" s="170">
        <v>107.13</v>
      </c>
      <c r="N434" s="170">
        <v>1.08</v>
      </c>
      <c r="O434" s="170">
        <v>0</v>
      </c>
      <c r="P434" s="169">
        <v>21533345.640000001</v>
      </c>
      <c r="Q434" s="169">
        <v>24750550.109999999</v>
      </c>
      <c r="R434" s="169">
        <v>0</v>
      </c>
      <c r="S434" s="169">
        <v>0</v>
      </c>
      <c r="T434" s="171">
        <v>24750550.109999999</v>
      </c>
      <c r="U434" s="172" t="s">
        <v>494</v>
      </c>
    </row>
    <row r="435" spans="1:21" outlineLevel="1">
      <c r="A435" s="167" t="s">
        <v>435</v>
      </c>
      <c r="B435" s="168" t="s">
        <v>496</v>
      </c>
      <c r="C435" s="168" t="s">
        <v>275</v>
      </c>
      <c r="D435" s="168" t="s">
        <v>430</v>
      </c>
      <c r="E435" s="169">
        <v>5054059</v>
      </c>
      <c r="F435" s="169">
        <v>4399420</v>
      </c>
      <c r="G435" s="169">
        <v>26906.5</v>
      </c>
      <c r="H435" s="169">
        <v>23996.28</v>
      </c>
      <c r="I435" s="169">
        <v>4230</v>
      </c>
      <c r="J435" s="169">
        <v>3795</v>
      </c>
      <c r="K435" s="170">
        <v>114.88</v>
      </c>
      <c r="L435" s="170">
        <v>112.13</v>
      </c>
      <c r="M435" s="170">
        <v>111.46</v>
      </c>
      <c r="N435" s="170">
        <v>1.02</v>
      </c>
      <c r="O435" s="170">
        <v>0</v>
      </c>
      <c r="P435" s="169">
        <v>5155140.18</v>
      </c>
      <c r="Q435" s="169">
        <v>5182046.68</v>
      </c>
      <c r="R435" s="169">
        <v>0</v>
      </c>
      <c r="S435" s="169">
        <v>0</v>
      </c>
      <c r="T435" s="171">
        <v>5182046.68</v>
      </c>
      <c r="U435" s="172" t="s">
        <v>497</v>
      </c>
    </row>
    <row r="436" spans="1:21" outlineLevel="1">
      <c r="A436" s="167" t="s">
        <v>429</v>
      </c>
      <c r="B436" s="168" t="s">
        <v>496</v>
      </c>
      <c r="C436" s="168" t="s">
        <v>275</v>
      </c>
      <c r="D436" s="168" t="s">
        <v>430</v>
      </c>
      <c r="E436" s="169">
        <v>0</v>
      </c>
      <c r="F436" s="169">
        <v>5967</v>
      </c>
      <c r="G436" s="169">
        <v>0</v>
      </c>
      <c r="H436" s="169">
        <v>0</v>
      </c>
      <c r="I436" s="169">
        <v>0</v>
      </c>
      <c r="J436" s="169">
        <v>45</v>
      </c>
      <c r="K436" s="170">
        <v>0</v>
      </c>
      <c r="L436" s="170">
        <v>0</v>
      </c>
      <c r="M436" s="170">
        <v>0</v>
      </c>
      <c r="N436" s="170">
        <v>1</v>
      </c>
      <c r="O436" s="170">
        <v>0</v>
      </c>
      <c r="P436" s="169">
        <v>0</v>
      </c>
      <c r="Q436" s="169">
        <v>0</v>
      </c>
      <c r="R436" s="169">
        <v>0</v>
      </c>
      <c r="S436" s="169">
        <v>0</v>
      </c>
      <c r="T436" s="171">
        <v>0</v>
      </c>
      <c r="U436" s="172" t="s">
        <v>497</v>
      </c>
    </row>
    <row r="437" spans="1:21" outlineLevel="1">
      <c r="A437" s="167" t="s">
        <v>450</v>
      </c>
      <c r="B437" s="168" t="s">
        <v>498</v>
      </c>
      <c r="C437" s="168" t="s">
        <v>275</v>
      </c>
      <c r="D437" s="168" t="s">
        <v>430</v>
      </c>
      <c r="E437" s="169">
        <v>45241950</v>
      </c>
      <c r="F437" s="169">
        <v>34301574</v>
      </c>
      <c r="G437" s="169">
        <v>31994286.539999999</v>
      </c>
      <c r="H437" s="169">
        <v>19266871.77</v>
      </c>
      <c r="I437" s="169">
        <v>3623</v>
      </c>
      <c r="J437" s="169">
        <v>3239</v>
      </c>
      <c r="K437" s="170">
        <v>131.88999999999999</v>
      </c>
      <c r="L437" s="170">
        <v>166.06</v>
      </c>
      <c r="M437" s="170">
        <v>111.86</v>
      </c>
      <c r="N437" s="170">
        <v>1.08</v>
      </c>
      <c r="O437" s="170">
        <v>0</v>
      </c>
      <c r="P437" s="169">
        <v>48861306</v>
      </c>
      <c r="Q437" s="169">
        <v>80855592.540000007</v>
      </c>
      <c r="R437" s="169">
        <v>0</v>
      </c>
      <c r="S437" s="169">
        <v>0</v>
      </c>
      <c r="T437" s="171">
        <v>80855592.540000007</v>
      </c>
      <c r="U437" s="172" t="s">
        <v>499</v>
      </c>
    </row>
    <row r="438" spans="1:21" outlineLevel="1">
      <c r="A438" s="167" t="s">
        <v>435</v>
      </c>
      <c r="B438" s="168" t="s">
        <v>500</v>
      </c>
      <c r="C438" s="168" t="s">
        <v>275</v>
      </c>
      <c r="D438" s="168" t="s">
        <v>430</v>
      </c>
      <c r="E438" s="169">
        <v>352226</v>
      </c>
      <c r="F438" s="169">
        <v>329949</v>
      </c>
      <c r="G438" s="169">
        <v>0</v>
      </c>
      <c r="H438" s="169">
        <v>38017.300000000003</v>
      </c>
      <c r="I438" s="169">
        <v>283</v>
      </c>
      <c r="J438" s="169">
        <v>296</v>
      </c>
      <c r="K438" s="170">
        <v>106.75</v>
      </c>
      <c r="L438" s="170">
        <v>0</v>
      </c>
      <c r="M438" s="170">
        <v>95.61</v>
      </c>
      <c r="N438" s="170">
        <v>1.02</v>
      </c>
      <c r="O438" s="170">
        <v>0</v>
      </c>
      <c r="P438" s="169">
        <v>359270.52</v>
      </c>
      <c r="Q438" s="169">
        <v>359270.52</v>
      </c>
      <c r="R438" s="169">
        <v>0</v>
      </c>
      <c r="S438" s="169">
        <v>0</v>
      </c>
      <c r="T438" s="171">
        <v>359270.52</v>
      </c>
      <c r="U438" s="172" t="s">
        <v>501</v>
      </c>
    </row>
    <row r="439" spans="1:21" outlineLevel="1">
      <c r="A439" s="167" t="s">
        <v>429</v>
      </c>
      <c r="B439" s="168" t="s">
        <v>500</v>
      </c>
      <c r="C439" s="168" t="s">
        <v>275</v>
      </c>
      <c r="D439" s="168" t="s">
        <v>430</v>
      </c>
      <c r="E439" s="169">
        <v>0</v>
      </c>
      <c r="F439" s="169">
        <v>702</v>
      </c>
      <c r="G439" s="169">
        <v>0</v>
      </c>
      <c r="H439" s="169">
        <v>0</v>
      </c>
      <c r="I439" s="169">
        <v>0</v>
      </c>
      <c r="J439" s="169">
        <v>6</v>
      </c>
      <c r="K439" s="170">
        <v>0</v>
      </c>
      <c r="L439" s="170">
        <v>0</v>
      </c>
      <c r="M439" s="170">
        <v>0</v>
      </c>
      <c r="N439" s="170">
        <v>1</v>
      </c>
      <c r="O439" s="170">
        <v>0</v>
      </c>
      <c r="P439" s="169">
        <v>0</v>
      </c>
      <c r="Q439" s="169">
        <v>0</v>
      </c>
      <c r="R439" s="169">
        <v>0</v>
      </c>
      <c r="S439" s="169">
        <v>0</v>
      </c>
      <c r="T439" s="171">
        <v>0</v>
      </c>
      <c r="U439" s="172" t="s">
        <v>501</v>
      </c>
    </row>
    <row r="440" spans="1:21" outlineLevel="1">
      <c r="A440" s="167" t="s">
        <v>453</v>
      </c>
      <c r="B440" s="168" t="s">
        <v>502</v>
      </c>
      <c r="C440" s="168" t="s">
        <v>275</v>
      </c>
      <c r="D440" s="168" t="s">
        <v>430</v>
      </c>
      <c r="E440" s="169">
        <v>3220089</v>
      </c>
      <c r="F440" s="169">
        <v>3003812</v>
      </c>
      <c r="G440" s="169">
        <v>19264.71</v>
      </c>
      <c r="H440" s="169">
        <v>29866.97</v>
      </c>
      <c r="I440" s="169">
        <v>4328</v>
      </c>
      <c r="J440" s="169">
        <v>3917</v>
      </c>
      <c r="K440" s="170">
        <v>107.2</v>
      </c>
      <c r="L440" s="170">
        <v>64.5</v>
      </c>
      <c r="M440" s="170">
        <v>110.49</v>
      </c>
      <c r="N440" s="170">
        <v>1.06</v>
      </c>
      <c r="O440" s="170">
        <v>0</v>
      </c>
      <c r="P440" s="169">
        <v>3413294.34</v>
      </c>
      <c r="Q440" s="169">
        <v>3432559.05</v>
      </c>
      <c r="R440" s="169">
        <v>0</v>
      </c>
      <c r="S440" s="169">
        <v>0</v>
      </c>
      <c r="T440" s="171">
        <v>3432559.05</v>
      </c>
      <c r="U440" s="172" t="s">
        <v>503</v>
      </c>
    </row>
    <row r="441" spans="1:21" outlineLevel="1">
      <c r="A441" s="167" t="s">
        <v>472</v>
      </c>
      <c r="B441" s="168" t="s">
        <v>504</v>
      </c>
      <c r="C441" s="168" t="s">
        <v>275</v>
      </c>
      <c r="D441" s="168" t="s">
        <v>474</v>
      </c>
      <c r="E441" s="169">
        <v>65515</v>
      </c>
      <c r="F441" s="169">
        <v>121142</v>
      </c>
      <c r="G441" s="169">
        <v>0</v>
      </c>
      <c r="H441" s="169">
        <v>0</v>
      </c>
      <c r="I441" s="169">
        <v>184</v>
      </c>
      <c r="J441" s="169">
        <v>207</v>
      </c>
      <c r="K441" s="170">
        <v>54.08</v>
      </c>
      <c r="L441" s="170">
        <v>0</v>
      </c>
      <c r="M441" s="170">
        <v>88.89</v>
      </c>
      <c r="N441" s="170">
        <v>1.02</v>
      </c>
      <c r="O441" s="170">
        <v>0</v>
      </c>
      <c r="P441" s="169">
        <v>66825.3</v>
      </c>
      <c r="Q441" s="169">
        <v>66825.3</v>
      </c>
      <c r="R441" s="169">
        <v>0</v>
      </c>
      <c r="S441" s="169">
        <v>0</v>
      </c>
      <c r="T441" s="171">
        <v>66825.3</v>
      </c>
      <c r="U441" s="172" t="s">
        <v>505</v>
      </c>
    </row>
    <row r="442" spans="1:21" outlineLevel="1">
      <c r="A442" s="167" t="s">
        <v>435</v>
      </c>
      <c r="B442" s="168" t="s">
        <v>506</v>
      </c>
      <c r="C442" s="168" t="s">
        <v>275</v>
      </c>
      <c r="D442" s="168" t="s">
        <v>430</v>
      </c>
      <c r="E442" s="169">
        <v>2293496</v>
      </c>
      <c r="F442" s="169">
        <v>2061674</v>
      </c>
      <c r="G442" s="169">
        <v>5289.92</v>
      </c>
      <c r="H442" s="169">
        <v>3507.9</v>
      </c>
      <c r="I442" s="169">
        <v>3347</v>
      </c>
      <c r="J442" s="169">
        <v>3008</v>
      </c>
      <c r="K442" s="170">
        <v>111.24</v>
      </c>
      <c r="L442" s="170">
        <v>150.80000000000001</v>
      </c>
      <c r="M442" s="170">
        <v>111.27</v>
      </c>
      <c r="N442" s="170">
        <v>1.02</v>
      </c>
      <c r="O442" s="170">
        <v>0</v>
      </c>
      <c r="P442" s="169">
        <v>2339365.92</v>
      </c>
      <c r="Q442" s="169">
        <v>2344655.84</v>
      </c>
      <c r="R442" s="169">
        <v>0</v>
      </c>
      <c r="S442" s="169">
        <v>0</v>
      </c>
      <c r="T442" s="171">
        <v>2344655.84</v>
      </c>
      <c r="U442" s="172" t="s">
        <v>507</v>
      </c>
    </row>
    <row r="443" spans="1:21" outlineLevel="1">
      <c r="A443" s="167" t="s">
        <v>435</v>
      </c>
      <c r="B443" s="168" t="s">
        <v>508</v>
      </c>
      <c r="C443" s="168" t="s">
        <v>275</v>
      </c>
      <c r="D443" s="168" t="s">
        <v>430</v>
      </c>
      <c r="E443" s="169">
        <v>563127</v>
      </c>
      <c r="F443" s="169">
        <v>516355</v>
      </c>
      <c r="G443" s="169">
        <v>15.76</v>
      </c>
      <c r="H443" s="169">
        <v>37.93</v>
      </c>
      <c r="I443" s="169">
        <v>1124</v>
      </c>
      <c r="J443" s="169">
        <v>1044</v>
      </c>
      <c r="K443" s="170">
        <v>109.06</v>
      </c>
      <c r="L443" s="170">
        <v>41.55</v>
      </c>
      <c r="M443" s="170">
        <v>107.66</v>
      </c>
      <c r="N443" s="170">
        <v>1.02</v>
      </c>
      <c r="O443" s="170">
        <v>0</v>
      </c>
      <c r="P443" s="169">
        <v>574389.54</v>
      </c>
      <c r="Q443" s="169">
        <v>574405.30000000005</v>
      </c>
      <c r="R443" s="169">
        <v>0</v>
      </c>
      <c r="S443" s="169">
        <v>0</v>
      </c>
      <c r="T443" s="171">
        <v>574405.30000000005</v>
      </c>
      <c r="U443" s="172" t="s">
        <v>509</v>
      </c>
    </row>
    <row r="444" spans="1:21" outlineLevel="1">
      <c r="A444" s="167" t="s">
        <v>435</v>
      </c>
      <c r="B444" s="168" t="s">
        <v>510</v>
      </c>
      <c r="C444" s="168" t="s">
        <v>275</v>
      </c>
      <c r="D444" s="168" t="s">
        <v>430</v>
      </c>
      <c r="E444" s="169">
        <v>11396</v>
      </c>
      <c r="F444" s="169">
        <v>12974</v>
      </c>
      <c r="G444" s="169">
        <v>0</v>
      </c>
      <c r="H444" s="169">
        <v>0</v>
      </c>
      <c r="I444" s="169">
        <v>62</v>
      </c>
      <c r="J444" s="169">
        <v>70</v>
      </c>
      <c r="K444" s="170">
        <v>87.84</v>
      </c>
      <c r="L444" s="170">
        <v>0</v>
      </c>
      <c r="M444" s="170">
        <v>88.57</v>
      </c>
      <c r="N444" s="170">
        <v>1.02</v>
      </c>
      <c r="O444" s="170">
        <v>0</v>
      </c>
      <c r="P444" s="169">
        <v>11623.92</v>
      </c>
      <c r="Q444" s="169">
        <v>11623.92</v>
      </c>
      <c r="R444" s="169">
        <v>0</v>
      </c>
      <c r="S444" s="169">
        <v>0</v>
      </c>
      <c r="T444" s="171">
        <v>11623.92</v>
      </c>
      <c r="U444" s="172" t="s">
        <v>511</v>
      </c>
    </row>
    <row r="445" spans="1:21" outlineLevel="1">
      <c r="A445" s="167" t="s">
        <v>435</v>
      </c>
      <c r="B445" s="168" t="s">
        <v>512</v>
      </c>
      <c r="C445" s="168" t="s">
        <v>275</v>
      </c>
      <c r="D445" s="168" t="s">
        <v>430</v>
      </c>
      <c r="E445" s="169">
        <v>1339893</v>
      </c>
      <c r="F445" s="169">
        <v>1348054</v>
      </c>
      <c r="G445" s="169">
        <v>21747</v>
      </c>
      <c r="H445" s="169">
        <v>12994.61</v>
      </c>
      <c r="I445" s="169">
        <v>2729</v>
      </c>
      <c r="J445" s="169">
        <v>2700</v>
      </c>
      <c r="K445" s="170">
        <v>99.39</v>
      </c>
      <c r="L445" s="170">
        <v>167.35</v>
      </c>
      <c r="M445" s="170">
        <v>101.07</v>
      </c>
      <c r="N445" s="170">
        <v>1.02</v>
      </c>
      <c r="O445" s="170">
        <v>0</v>
      </c>
      <c r="P445" s="169">
        <v>1366690.86</v>
      </c>
      <c r="Q445" s="169">
        <v>1388437.86</v>
      </c>
      <c r="R445" s="169">
        <v>0</v>
      </c>
      <c r="S445" s="169">
        <v>0</v>
      </c>
      <c r="T445" s="171">
        <v>1388437.86</v>
      </c>
      <c r="U445" s="172" t="s">
        <v>513</v>
      </c>
    </row>
    <row r="446" spans="1:21" outlineLevel="1">
      <c r="A446" s="167" t="s">
        <v>453</v>
      </c>
      <c r="B446" s="168" t="s">
        <v>243</v>
      </c>
      <c r="C446" s="168" t="s">
        <v>275</v>
      </c>
      <c r="D446" s="168" t="s">
        <v>430</v>
      </c>
      <c r="E446" s="169">
        <v>3496351</v>
      </c>
      <c r="F446" s="169">
        <v>2469627</v>
      </c>
      <c r="G446" s="169">
        <v>50131.45</v>
      </c>
      <c r="H446" s="169">
        <v>34988.639999999999</v>
      </c>
      <c r="I446" s="169">
        <v>1254</v>
      </c>
      <c r="J446" s="169">
        <v>1153</v>
      </c>
      <c r="K446" s="170">
        <v>141.57</v>
      </c>
      <c r="L446" s="170">
        <v>143.28</v>
      </c>
      <c r="M446" s="170">
        <v>108.76</v>
      </c>
      <c r="N446" s="170">
        <v>1.06</v>
      </c>
      <c r="O446" s="170">
        <v>0</v>
      </c>
      <c r="P446" s="169">
        <v>3706132.06</v>
      </c>
      <c r="Q446" s="169">
        <v>3756263.51</v>
      </c>
      <c r="R446" s="169">
        <v>0</v>
      </c>
      <c r="S446" s="169">
        <v>0</v>
      </c>
      <c r="T446" s="171">
        <v>3756263.51</v>
      </c>
      <c r="U446" s="172" t="s">
        <v>514</v>
      </c>
    </row>
    <row r="447" spans="1:21" outlineLevel="1">
      <c r="A447" s="167" t="s">
        <v>435</v>
      </c>
      <c r="B447" s="168" t="s">
        <v>246</v>
      </c>
      <c r="C447" s="168" t="s">
        <v>275</v>
      </c>
      <c r="D447" s="168" t="s">
        <v>430</v>
      </c>
      <c r="E447" s="169">
        <v>345650</v>
      </c>
      <c r="F447" s="169">
        <v>171866</v>
      </c>
      <c r="G447" s="169">
        <v>1257.6600000000001</v>
      </c>
      <c r="H447" s="169">
        <v>1619.93</v>
      </c>
      <c r="I447" s="169">
        <v>708</v>
      </c>
      <c r="J447" s="169">
        <v>594</v>
      </c>
      <c r="K447" s="170">
        <v>201.12</v>
      </c>
      <c r="L447" s="170">
        <v>77.64</v>
      </c>
      <c r="M447" s="170">
        <v>119.19</v>
      </c>
      <c r="N447" s="170">
        <v>1.02</v>
      </c>
      <c r="O447" s="170">
        <v>0</v>
      </c>
      <c r="P447" s="169">
        <v>352563</v>
      </c>
      <c r="Q447" s="169">
        <v>353820.66</v>
      </c>
      <c r="R447" s="169">
        <v>0</v>
      </c>
      <c r="S447" s="169">
        <v>0</v>
      </c>
      <c r="T447" s="171">
        <v>353820.66</v>
      </c>
      <c r="U447" s="172" t="s">
        <v>515</v>
      </c>
    </row>
    <row r="448" spans="1:21" outlineLevel="1">
      <c r="A448" s="167" t="s">
        <v>429</v>
      </c>
      <c r="B448" s="168" t="s">
        <v>516</v>
      </c>
      <c r="C448" s="168" t="s">
        <v>275</v>
      </c>
      <c r="D448" s="168" t="s">
        <v>430</v>
      </c>
      <c r="E448" s="169">
        <v>0</v>
      </c>
      <c r="F448" s="169">
        <v>1170</v>
      </c>
      <c r="G448" s="169">
        <v>0</v>
      </c>
      <c r="H448" s="169">
        <v>0</v>
      </c>
      <c r="I448" s="169">
        <v>0</v>
      </c>
      <c r="J448" s="169">
        <v>9</v>
      </c>
      <c r="K448" s="170">
        <v>0</v>
      </c>
      <c r="L448" s="170">
        <v>0</v>
      </c>
      <c r="M448" s="170">
        <v>0</v>
      </c>
      <c r="N448" s="170">
        <v>1</v>
      </c>
      <c r="O448" s="170">
        <v>0</v>
      </c>
      <c r="P448" s="169">
        <v>0</v>
      </c>
      <c r="Q448" s="169">
        <v>0</v>
      </c>
      <c r="R448" s="169">
        <v>0</v>
      </c>
      <c r="S448" s="169">
        <v>0</v>
      </c>
      <c r="T448" s="171">
        <v>0</v>
      </c>
      <c r="U448" s="172" t="s">
        <v>517</v>
      </c>
    </row>
    <row r="449" spans="1:21" outlineLevel="1">
      <c r="A449" s="167" t="s">
        <v>436</v>
      </c>
      <c r="B449" s="168" t="s">
        <v>516</v>
      </c>
      <c r="C449" s="168" t="s">
        <v>275</v>
      </c>
      <c r="D449" s="168" t="s">
        <v>430</v>
      </c>
      <c r="E449" s="169">
        <v>0</v>
      </c>
      <c r="F449" s="169">
        <v>1170</v>
      </c>
      <c r="G449" s="169">
        <v>0</v>
      </c>
      <c r="H449" s="169">
        <v>0</v>
      </c>
      <c r="I449" s="169">
        <v>0</v>
      </c>
      <c r="J449" s="169">
        <v>5</v>
      </c>
      <c r="K449" s="170">
        <v>0</v>
      </c>
      <c r="L449" s="170">
        <v>0</v>
      </c>
      <c r="M449" s="170">
        <v>0</v>
      </c>
      <c r="N449" s="170">
        <v>1</v>
      </c>
      <c r="O449" s="170">
        <v>0</v>
      </c>
      <c r="P449" s="169">
        <v>0</v>
      </c>
      <c r="Q449" s="169">
        <v>0</v>
      </c>
      <c r="R449" s="169">
        <v>0</v>
      </c>
      <c r="S449" s="169">
        <v>0</v>
      </c>
      <c r="T449" s="171">
        <v>0</v>
      </c>
      <c r="U449" s="172" t="s">
        <v>517</v>
      </c>
    </row>
    <row r="450" spans="1:21" outlineLevel="1">
      <c r="A450" s="167" t="s">
        <v>438</v>
      </c>
      <c r="B450" s="168" t="s">
        <v>516</v>
      </c>
      <c r="C450" s="168" t="s">
        <v>275</v>
      </c>
      <c r="D450" s="168" t="s">
        <v>430</v>
      </c>
      <c r="E450" s="169">
        <v>4377319</v>
      </c>
      <c r="F450" s="169">
        <v>4104943</v>
      </c>
      <c r="G450" s="169">
        <v>36967.160000000003</v>
      </c>
      <c r="H450" s="169">
        <v>41351.31</v>
      </c>
      <c r="I450" s="169">
        <v>5801</v>
      </c>
      <c r="J450" s="169">
        <v>5453</v>
      </c>
      <c r="K450" s="170">
        <v>106.64</v>
      </c>
      <c r="L450" s="170">
        <v>89.4</v>
      </c>
      <c r="M450" s="170">
        <v>106.38</v>
      </c>
      <c r="N450" s="170">
        <v>1.04</v>
      </c>
      <c r="O450" s="170">
        <v>0</v>
      </c>
      <c r="P450" s="169">
        <v>4552411.76</v>
      </c>
      <c r="Q450" s="169">
        <v>4589378.92</v>
      </c>
      <c r="R450" s="169">
        <v>0</v>
      </c>
      <c r="S450" s="169">
        <v>0</v>
      </c>
      <c r="T450" s="171">
        <v>4589378.92</v>
      </c>
      <c r="U450" s="172" t="s">
        <v>517</v>
      </c>
    </row>
    <row r="451" spans="1:21" outlineLevel="1">
      <c r="A451" s="167" t="s">
        <v>429</v>
      </c>
      <c r="B451" s="168" t="s">
        <v>394</v>
      </c>
      <c r="C451" s="168" t="s">
        <v>275</v>
      </c>
      <c r="D451" s="168" t="s">
        <v>430</v>
      </c>
      <c r="E451" s="169">
        <v>0</v>
      </c>
      <c r="F451" s="169">
        <v>3744</v>
      </c>
      <c r="G451" s="169">
        <v>0</v>
      </c>
      <c r="H451" s="169">
        <v>0</v>
      </c>
      <c r="I451" s="169">
        <v>0</v>
      </c>
      <c r="J451" s="169">
        <v>29</v>
      </c>
      <c r="K451" s="170">
        <v>0</v>
      </c>
      <c r="L451" s="170">
        <v>0</v>
      </c>
      <c r="M451" s="170">
        <v>0</v>
      </c>
      <c r="N451" s="170">
        <v>1</v>
      </c>
      <c r="O451" s="170">
        <v>0</v>
      </c>
      <c r="P451" s="169">
        <v>0</v>
      </c>
      <c r="Q451" s="169">
        <v>0</v>
      </c>
      <c r="R451" s="169">
        <v>0</v>
      </c>
      <c r="S451" s="169">
        <v>0</v>
      </c>
      <c r="T451" s="171">
        <v>0</v>
      </c>
      <c r="U451" s="172" t="s">
        <v>395</v>
      </c>
    </row>
    <row r="452" spans="1:21" outlineLevel="1">
      <c r="A452" s="167" t="s">
        <v>518</v>
      </c>
      <c r="B452" s="168" t="s">
        <v>394</v>
      </c>
      <c r="C452" s="168" t="s">
        <v>275</v>
      </c>
      <c r="D452" s="168" t="s">
        <v>430</v>
      </c>
      <c r="E452" s="169">
        <v>407</v>
      </c>
      <c r="F452" s="169">
        <v>6512</v>
      </c>
      <c r="G452" s="169">
        <v>0</v>
      </c>
      <c r="H452" s="169">
        <v>0</v>
      </c>
      <c r="I452" s="169">
        <v>1</v>
      </c>
      <c r="J452" s="169">
        <v>16</v>
      </c>
      <c r="K452" s="170">
        <v>6.25</v>
      </c>
      <c r="L452" s="170">
        <v>0</v>
      </c>
      <c r="M452" s="170">
        <v>6.25</v>
      </c>
      <c r="N452" s="170">
        <v>1.01</v>
      </c>
      <c r="O452" s="170">
        <v>0</v>
      </c>
      <c r="P452" s="169">
        <v>411.07</v>
      </c>
      <c r="Q452" s="169">
        <v>411.07</v>
      </c>
      <c r="R452" s="169">
        <v>0</v>
      </c>
      <c r="S452" s="169">
        <v>0</v>
      </c>
      <c r="T452" s="171">
        <v>411.07</v>
      </c>
      <c r="U452" s="172" t="s">
        <v>395</v>
      </c>
    </row>
    <row r="453" spans="1:21" outlineLevel="1">
      <c r="A453" s="167" t="s">
        <v>438</v>
      </c>
      <c r="B453" s="168" t="s">
        <v>394</v>
      </c>
      <c r="C453" s="168" t="s">
        <v>275</v>
      </c>
      <c r="D453" s="168" t="s">
        <v>430</v>
      </c>
      <c r="E453" s="169">
        <v>5878474</v>
      </c>
      <c r="F453" s="169">
        <v>6844058</v>
      </c>
      <c r="G453" s="169">
        <v>342078.97</v>
      </c>
      <c r="H453" s="169">
        <v>229856.81</v>
      </c>
      <c r="I453" s="169">
        <v>4943</v>
      </c>
      <c r="J453" s="169">
        <v>5060</v>
      </c>
      <c r="K453" s="170">
        <v>85.89</v>
      </c>
      <c r="L453" s="170">
        <v>148.82</v>
      </c>
      <c r="M453" s="170">
        <v>97.69</v>
      </c>
      <c r="N453" s="170">
        <v>1.04</v>
      </c>
      <c r="O453" s="170">
        <v>0</v>
      </c>
      <c r="P453" s="169">
        <v>6113612.96</v>
      </c>
      <c r="Q453" s="169">
        <v>6455691.9299999997</v>
      </c>
      <c r="R453" s="169">
        <v>0</v>
      </c>
      <c r="S453" s="169">
        <v>0</v>
      </c>
      <c r="T453" s="171">
        <v>6455691.9299999997</v>
      </c>
      <c r="U453" s="172" t="s">
        <v>395</v>
      </c>
    </row>
    <row r="454" spans="1:21" outlineLevel="1">
      <c r="A454" s="167" t="s">
        <v>435</v>
      </c>
      <c r="B454" s="168" t="s">
        <v>519</v>
      </c>
      <c r="C454" s="168" t="s">
        <v>275</v>
      </c>
      <c r="D454" s="168" t="s">
        <v>430</v>
      </c>
      <c r="E454" s="169">
        <v>3232910</v>
      </c>
      <c r="F454" s="169">
        <v>2904754</v>
      </c>
      <c r="G454" s="169">
        <v>8.66</v>
      </c>
      <c r="H454" s="169">
        <v>0</v>
      </c>
      <c r="I454" s="169">
        <v>1041</v>
      </c>
      <c r="J454" s="169">
        <v>856</v>
      </c>
      <c r="K454" s="170">
        <v>111.3</v>
      </c>
      <c r="L454" s="170">
        <v>0</v>
      </c>
      <c r="M454" s="170">
        <v>121.61</v>
      </c>
      <c r="N454" s="170">
        <v>1.02</v>
      </c>
      <c r="O454" s="170">
        <v>0</v>
      </c>
      <c r="P454" s="169">
        <v>3297568.2</v>
      </c>
      <c r="Q454" s="169">
        <v>3297576.86</v>
      </c>
      <c r="R454" s="169">
        <v>0</v>
      </c>
      <c r="S454" s="169">
        <v>0</v>
      </c>
      <c r="T454" s="171">
        <v>3297576.86</v>
      </c>
      <c r="U454" s="172" t="s">
        <v>520</v>
      </c>
    </row>
    <row r="455" spans="1:21" outlineLevel="1">
      <c r="A455" s="167" t="s">
        <v>436</v>
      </c>
      <c r="B455" s="168" t="s">
        <v>519</v>
      </c>
      <c r="C455" s="168" t="s">
        <v>275</v>
      </c>
      <c r="D455" s="168" t="s">
        <v>430</v>
      </c>
      <c r="E455" s="169">
        <v>0</v>
      </c>
      <c r="F455" s="169">
        <v>3042</v>
      </c>
      <c r="G455" s="169">
        <v>0</v>
      </c>
      <c r="H455" s="169">
        <v>0</v>
      </c>
      <c r="I455" s="169">
        <v>0</v>
      </c>
      <c r="J455" s="169">
        <v>12</v>
      </c>
      <c r="K455" s="170">
        <v>0</v>
      </c>
      <c r="L455" s="170">
        <v>0</v>
      </c>
      <c r="M455" s="170">
        <v>0</v>
      </c>
      <c r="N455" s="170">
        <v>1</v>
      </c>
      <c r="O455" s="170">
        <v>0</v>
      </c>
      <c r="P455" s="169">
        <v>0</v>
      </c>
      <c r="Q455" s="169">
        <v>0</v>
      </c>
      <c r="R455" s="169">
        <v>0</v>
      </c>
      <c r="S455" s="169">
        <v>0</v>
      </c>
      <c r="T455" s="171">
        <v>0</v>
      </c>
      <c r="U455" s="172" t="s">
        <v>520</v>
      </c>
    </row>
    <row r="456" spans="1:21" outlineLevel="1">
      <c r="A456" s="167" t="s">
        <v>518</v>
      </c>
      <c r="B456" s="168" t="s">
        <v>519</v>
      </c>
      <c r="C456" s="168" t="s">
        <v>275</v>
      </c>
      <c r="D456" s="168" t="s">
        <v>430</v>
      </c>
      <c r="E456" s="169">
        <v>23715</v>
      </c>
      <c r="F456" s="169">
        <v>27029</v>
      </c>
      <c r="G456" s="169">
        <v>0</v>
      </c>
      <c r="H456" s="169">
        <v>0</v>
      </c>
      <c r="I456" s="169">
        <v>45</v>
      </c>
      <c r="J456" s="169">
        <v>43</v>
      </c>
      <c r="K456" s="170">
        <v>87.74</v>
      </c>
      <c r="L456" s="170">
        <v>0</v>
      </c>
      <c r="M456" s="170">
        <v>104.65</v>
      </c>
      <c r="N456" s="170">
        <v>1.01</v>
      </c>
      <c r="O456" s="170">
        <v>0</v>
      </c>
      <c r="P456" s="169">
        <v>23952.15</v>
      </c>
      <c r="Q456" s="169">
        <v>23952.15</v>
      </c>
      <c r="R456" s="169">
        <v>0</v>
      </c>
      <c r="S456" s="169">
        <v>0</v>
      </c>
      <c r="T456" s="171">
        <v>23952.15</v>
      </c>
      <c r="U456" s="172" t="s">
        <v>520</v>
      </c>
    </row>
    <row r="457" spans="1:21" outlineLevel="1">
      <c r="A457" s="167" t="s">
        <v>521</v>
      </c>
      <c r="B457" s="168" t="s">
        <v>522</v>
      </c>
      <c r="C457" s="168" t="s">
        <v>275</v>
      </c>
      <c r="D457" s="168" t="s">
        <v>430</v>
      </c>
      <c r="E457" s="169">
        <v>0</v>
      </c>
      <c r="F457" s="169">
        <v>0</v>
      </c>
      <c r="G457" s="169">
        <v>58270</v>
      </c>
      <c r="H457" s="169">
        <v>174810</v>
      </c>
      <c r="I457" s="169">
        <v>5</v>
      </c>
      <c r="J457" s="169">
        <v>13</v>
      </c>
      <c r="K457" s="170">
        <v>0</v>
      </c>
      <c r="L457" s="170">
        <v>33.33</v>
      </c>
      <c r="M457" s="170">
        <v>38.46</v>
      </c>
      <c r="N457" s="170">
        <v>1</v>
      </c>
      <c r="O457" s="170">
        <v>0</v>
      </c>
      <c r="P457" s="169">
        <v>0</v>
      </c>
      <c r="Q457" s="169">
        <v>58270</v>
      </c>
      <c r="R457" s="169">
        <v>0</v>
      </c>
      <c r="S457" s="169">
        <v>0</v>
      </c>
      <c r="T457" s="171">
        <v>58270</v>
      </c>
      <c r="U457" s="172" t="s">
        <v>523</v>
      </c>
    </row>
    <row r="458" spans="1:21" outlineLevel="1">
      <c r="A458" s="167" t="s">
        <v>524</v>
      </c>
      <c r="B458" s="168" t="s">
        <v>522</v>
      </c>
      <c r="C458" s="168" t="s">
        <v>275</v>
      </c>
      <c r="D458" s="168" t="s">
        <v>430</v>
      </c>
      <c r="E458" s="169">
        <v>0</v>
      </c>
      <c r="F458" s="169">
        <v>0</v>
      </c>
      <c r="G458" s="169">
        <v>9936000</v>
      </c>
      <c r="H458" s="169">
        <v>11408000</v>
      </c>
      <c r="I458" s="169">
        <v>397</v>
      </c>
      <c r="J458" s="169">
        <v>442</v>
      </c>
      <c r="K458" s="170">
        <v>0</v>
      </c>
      <c r="L458" s="170">
        <v>87.1</v>
      </c>
      <c r="M458" s="170">
        <v>89.82</v>
      </c>
      <c r="N458" s="170">
        <v>1</v>
      </c>
      <c r="O458" s="170">
        <v>0</v>
      </c>
      <c r="P458" s="169">
        <v>0</v>
      </c>
      <c r="Q458" s="169">
        <v>9936000</v>
      </c>
      <c r="R458" s="169">
        <v>0</v>
      </c>
      <c r="S458" s="169">
        <v>0</v>
      </c>
      <c r="T458" s="171">
        <v>9936000</v>
      </c>
      <c r="U458" s="172" t="s">
        <v>523</v>
      </c>
    </row>
    <row r="459" spans="1:21" outlineLevel="1">
      <c r="A459" s="167" t="s">
        <v>525</v>
      </c>
      <c r="B459" s="168" t="s">
        <v>522</v>
      </c>
      <c r="C459" s="168" t="s">
        <v>275</v>
      </c>
      <c r="D459" s="168" t="s">
        <v>430</v>
      </c>
      <c r="E459" s="169">
        <v>0</v>
      </c>
      <c r="F459" s="169">
        <v>0</v>
      </c>
      <c r="G459" s="169">
        <v>958566</v>
      </c>
      <c r="H459" s="169">
        <v>594972</v>
      </c>
      <c r="I459" s="169">
        <v>47</v>
      </c>
      <c r="J459" s="169">
        <v>29</v>
      </c>
      <c r="K459" s="170">
        <v>0</v>
      </c>
      <c r="L459" s="170">
        <v>161.11000000000001</v>
      </c>
      <c r="M459" s="170">
        <v>162.07</v>
      </c>
      <c r="N459" s="170">
        <v>1</v>
      </c>
      <c r="O459" s="170">
        <v>0</v>
      </c>
      <c r="P459" s="169">
        <v>0</v>
      </c>
      <c r="Q459" s="169">
        <v>958566</v>
      </c>
      <c r="R459" s="169">
        <v>0</v>
      </c>
      <c r="S459" s="169">
        <v>0</v>
      </c>
      <c r="T459" s="171">
        <v>958566</v>
      </c>
      <c r="U459" s="172" t="s">
        <v>523</v>
      </c>
    </row>
    <row r="460" spans="1:21" outlineLevel="1">
      <c r="A460" s="167" t="s">
        <v>526</v>
      </c>
      <c r="B460" s="168" t="s">
        <v>522</v>
      </c>
      <c r="C460" s="168" t="s">
        <v>275</v>
      </c>
      <c r="D460" s="168" t="s">
        <v>430</v>
      </c>
      <c r="E460" s="169">
        <v>18885</v>
      </c>
      <c r="F460" s="169">
        <v>4471</v>
      </c>
      <c r="G460" s="169">
        <v>0</v>
      </c>
      <c r="H460" s="169">
        <v>0</v>
      </c>
      <c r="I460" s="169">
        <v>4</v>
      </c>
      <c r="J460" s="169">
        <v>1</v>
      </c>
      <c r="K460" s="170">
        <v>422.39</v>
      </c>
      <c r="L460" s="170">
        <v>0</v>
      </c>
      <c r="M460" s="170">
        <v>400</v>
      </c>
      <c r="N460" s="170">
        <v>0.89</v>
      </c>
      <c r="O460" s="170">
        <v>0</v>
      </c>
      <c r="P460" s="169">
        <v>16807.650000000001</v>
      </c>
      <c r="Q460" s="169">
        <v>16807.650000000001</v>
      </c>
      <c r="R460" s="169">
        <v>0</v>
      </c>
      <c r="S460" s="169">
        <v>0</v>
      </c>
      <c r="T460" s="171">
        <v>16807.650000000001</v>
      </c>
      <c r="U460" s="172" t="s">
        <v>523</v>
      </c>
    </row>
    <row r="461" spans="1:21" outlineLevel="1">
      <c r="A461" s="167" t="s">
        <v>438</v>
      </c>
      <c r="B461" s="168" t="s">
        <v>522</v>
      </c>
      <c r="C461" s="168" t="s">
        <v>275</v>
      </c>
      <c r="D461" s="168" t="s">
        <v>430</v>
      </c>
      <c r="E461" s="169">
        <v>13184279</v>
      </c>
      <c r="F461" s="169">
        <v>11687182</v>
      </c>
      <c r="G461" s="169">
        <v>10308.030000000001</v>
      </c>
      <c r="H461" s="169">
        <v>36738.69</v>
      </c>
      <c r="I461" s="169">
        <v>5856</v>
      </c>
      <c r="J461" s="169">
        <v>5855</v>
      </c>
      <c r="K461" s="170">
        <v>112.81</v>
      </c>
      <c r="L461" s="170">
        <v>28.06</v>
      </c>
      <c r="M461" s="170">
        <v>100.02</v>
      </c>
      <c r="N461" s="170">
        <v>1.04</v>
      </c>
      <c r="O461" s="170">
        <v>0</v>
      </c>
      <c r="P461" s="169">
        <v>13711650.16</v>
      </c>
      <c r="Q461" s="169">
        <v>13721958.189999999</v>
      </c>
      <c r="R461" s="169">
        <v>0</v>
      </c>
      <c r="S461" s="169">
        <v>0</v>
      </c>
      <c r="T461" s="171">
        <v>13721958.189999999</v>
      </c>
      <c r="U461" s="172" t="s">
        <v>523</v>
      </c>
    </row>
    <row r="462" spans="1:21" outlineLevel="1">
      <c r="A462" s="167" t="s">
        <v>436</v>
      </c>
      <c r="B462" s="168" t="s">
        <v>527</v>
      </c>
      <c r="C462" s="168" t="s">
        <v>275</v>
      </c>
      <c r="D462" s="168" t="s">
        <v>430</v>
      </c>
      <c r="E462" s="169">
        <v>0</v>
      </c>
      <c r="F462" s="169">
        <v>14976</v>
      </c>
      <c r="G462" s="169">
        <v>0</v>
      </c>
      <c r="H462" s="169">
        <v>0</v>
      </c>
      <c r="I462" s="169">
        <v>0</v>
      </c>
      <c r="J462" s="169">
        <v>58</v>
      </c>
      <c r="K462" s="170">
        <v>0</v>
      </c>
      <c r="L462" s="170">
        <v>0</v>
      </c>
      <c r="M462" s="170">
        <v>0</v>
      </c>
      <c r="N462" s="170">
        <v>1</v>
      </c>
      <c r="O462" s="170">
        <v>0</v>
      </c>
      <c r="P462" s="169">
        <v>0</v>
      </c>
      <c r="Q462" s="169">
        <v>0</v>
      </c>
      <c r="R462" s="169">
        <v>0</v>
      </c>
      <c r="S462" s="169">
        <v>0</v>
      </c>
      <c r="T462" s="171">
        <v>0</v>
      </c>
      <c r="U462" s="172" t="s">
        <v>528</v>
      </c>
    </row>
    <row r="463" spans="1:21" outlineLevel="1">
      <c r="A463" s="167" t="s">
        <v>529</v>
      </c>
      <c r="B463" s="168" t="s">
        <v>527</v>
      </c>
      <c r="C463" s="168" t="s">
        <v>275</v>
      </c>
      <c r="D463" s="168" t="s">
        <v>422</v>
      </c>
      <c r="E463" s="169">
        <v>246</v>
      </c>
      <c r="F463" s="169">
        <v>0</v>
      </c>
      <c r="G463" s="169">
        <v>0</v>
      </c>
      <c r="H463" s="169">
        <v>0</v>
      </c>
      <c r="I463" s="169">
        <v>1</v>
      </c>
      <c r="J463" s="169">
        <v>0</v>
      </c>
      <c r="K463" s="170">
        <v>0</v>
      </c>
      <c r="L463" s="170">
        <v>0</v>
      </c>
      <c r="M463" s="170">
        <v>0</v>
      </c>
      <c r="N463" s="170">
        <v>1.05</v>
      </c>
      <c r="O463" s="170">
        <v>0</v>
      </c>
      <c r="P463" s="169">
        <v>258.3</v>
      </c>
      <c r="Q463" s="169">
        <v>258.3</v>
      </c>
      <c r="R463" s="169">
        <v>0</v>
      </c>
      <c r="S463" s="169">
        <v>0</v>
      </c>
      <c r="T463" s="171">
        <v>258.3</v>
      </c>
      <c r="U463" s="172" t="s">
        <v>528</v>
      </c>
    </row>
    <row r="464" spans="1:21" outlineLevel="1">
      <c r="A464" s="167" t="s">
        <v>438</v>
      </c>
      <c r="B464" s="168" t="s">
        <v>527</v>
      </c>
      <c r="C464" s="168" t="s">
        <v>275</v>
      </c>
      <c r="D464" s="168" t="s">
        <v>430</v>
      </c>
      <c r="E464" s="169">
        <v>6096678</v>
      </c>
      <c r="F464" s="169">
        <v>4996182</v>
      </c>
      <c r="G464" s="169">
        <v>1574216.92</v>
      </c>
      <c r="H464" s="169">
        <v>1740912.05</v>
      </c>
      <c r="I464" s="169">
        <v>3671</v>
      </c>
      <c r="J464" s="169">
        <v>3418</v>
      </c>
      <c r="K464" s="170">
        <v>122.03</v>
      </c>
      <c r="L464" s="170">
        <v>90.42</v>
      </c>
      <c r="M464" s="170">
        <v>107.4</v>
      </c>
      <c r="N464" s="170">
        <v>1.04</v>
      </c>
      <c r="O464" s="170">
        <v>0</v>
      </c>
      <c r="P464" s="169">
        <v>6340545.1200000001</v>
      </c>
      <c r="Q464" s="169">
        <v>7914762.04</v>
      </c>
      <c r="R464" s="169">
        <v>0</v>
      </c>
      <c r="S464" s="169">
        <v>0</v>
      </c>
      <c r="T464" s="171">
        <v>7914762.04</v>
      </c>
      <c r="U464" s="172" t="s">
        <v>528</v>
      </c>
    </row>
    <row r="465" spans="1:21" outlineLevel="1">
      <c r="A465" s="167" t="s">
        <v>472</v>
      </c>
      <c r="B465" s="168" t="s">
        <v>530</v>
      </c>
      <c r="C465" s="168" t="s">
        <v>275</v>
      </c>
      <c r="D465" s="168" t="s">
        <v>474</v>
      </c>
      <c r="E465" s="169">
        <v>644112</v>
      </c>
      <c r="F465" s="169">
        <v>583436</v>
      </c>
      <c r="G465" s="169">
        <v>13034.54</v>
      </c>
      <c r="H465" s="169">
        <v>11725.09</v>
      </c>
      <c r="I465" s="169">
        <v>860</v>
      </c>
      <c r="J465" s="169">
        <v>891</v>
      </c>
      <c r="K465" s="170">
        <v>110.4</v>
      </c>
      <c r="L465" s="170">
        <v>111.17</v>
      </c>
      <c r="M465" s="170">
        <v>96.52</v>
      </c>
      <c r="N465" s="170">
        <v>1.02</v>
      </c>
      <c r="O465" s="170">
        <v>0</v>
      </c>
      <c r="P465" s="169">
        <v>656994.24</v>
      </c>
      <c r="Q465" s="169">
        <v>670028.78</v>
      </c>
      <c r="R465" s="169">
        <v>0</v>
      </c>
      <c r="S465" s="169">
        <v>0</v>
      </c>
      <c r="T465" s="171">
        <v>670028.78</v>
      </c>
      <c r="U465" s="172" t="s">
        <v>531</v>
      </c>
    </row>
    <row r="466" spans="1:21" outlineLevel="1">
      <c r="A466" s="167" t="s">
        <v>436</v>
      </c>
      <c r="B466" s="168" t="s">
        <v>530</v>
      </c>
      <c r="C466" s="168" t="s">
        <v>275</v>
      </c>
      <c r="D466" s="168" t="s">
        <v>430</v>
      </c>
      <c r="E466" s="169">
        <v>0</v>
      </c>
      <c r="F466" s="169">
        <v>234</v>
      </c>
      <c r="G466" s="169">
        <v>0</v>
      </c>
      <c r="H466" s="169">
        <v>0</v>
      </c>
      <c r="I466" s="169">
        <v>0</v>
      </c>
      <c r="J466" s="169">
        <v>1</v>
      </c>
      <c r="K466" s="170">
        <v>0</v>
      </c>
      <c r="L466" s="170">
        <v>0</v>
      </c>
      <c r="M466" s="170">
        <v>0</v>
      </c>
      <c r="N466" s="170">
        <v>1</v>
      </c>
      <c r="O466" s="170">
        <v>0</v>
      </c>
      <c r="P466" s="169">
        <v>0</v>
      </c>
      <c r="Q466" s="169">
        <v>0</v>
      </c>
      <c r="R466" s="169">
        <v>0</v>
      </c>
      <c r="S466" s="169">
        <v>0</v>
      </c>
      <c r="T466" s="171">
        <v>0</v>
      </c>
      <c r="U466" s="172" t="s">
        <v>531</v>
      </c>
    </row>
    <row r="467" spans="1:21" outlineLevel="1">
      <c r="A467" s="167" t="s">
        <v>453</v>
      </c>
      <c r="B467" s="168" t="s">
        <v>532</v>
      </c>
      <c r="C467" s="168" t="s">
        <v>275</v>
      </c>
      <c r="D467" s="168" t="s">
        <v>430</v>
      </c>
      <c r="E467" s="169">
        <v>2868373</v>
      </c>
      <c r="F467" s="169">
        <v>1661706</v>
      </c>
      <c r="G467" s="169">
        <v>29634.400000000001</v>
      </c>
      <c r="H467" s="169">
        <v>13222.72</v>
      </c>
      <c r="I467" s="169">
        <v>5402</v>
      </c>
      <c r="J467" s="169">
        <v>3422</v>
      </c>
      <c r="K467" s="170">
        <v>172.62</v>
      </c>
      <c r="L467" s="170">
        <v>224.12</v>
      </c>
      <c r="M467" s="170">
        <v>157.86000000000001</v>
      </c>
      <c r="N467" s="170">
        <v>1.06</v>
      </c>
      <c r="O467" s="170">
        <v>0</v>
      </c>
      <c r="P467" s="169">
        <v>3040475.38</v>
      </c>
      <c r="Q467" s="169">
        <v>3070109.78</v>
      </c>
      <c r="R467" s="169">
        <v>0</v>
      </c>
      <c r="S467" s="169">
        <v>0</v>
      </c>
      <c r="T467" s="171">
        <v>3070109.78</v>
      </c>
      <c r="U467" s="172" t="s">
        <v>533</v>
      </c>
    </row>
    <row r="468" spans="1:21" outlineLevel="1">
      <c r="A468" s="167" t="s">
        <v>435</v>
      </c>
      <c r="B468" s="168" t="s">
        <v>534</v>
      </c>
      <c r="C468" s="168" t="s">
        <v>275</v>
      </c>
      <c r="D468" s="168" t="s">
        <v>430</v>
      </c>
      <c r="E468" s="169">
        <v>1141000</v>
      </c>
      <c r="F468" s="169">
        <v>1053924</v>
      </c>
      <c r="G468" s="169">
        <v>222927.64</v>
      </c>
      <c r="H468" s="169">
        <v>199101.84</v>
      </c>
      <c r="I468" s="169">
        <v>449</v>
      </c>
      <c r="J468" s="169">
        <v>387</v>
      </c>
      <c r="K468" s="170">
        <v>108.26</v>
      </c>
      <c r="L468" s="170">
        <v>111.97</v>
      </c>
      <c r="M468" s="170">
        <v>116.02</v>
      </c>
      <c r="N468" s="170">
        <v>1.02</v>
      </c>
      <c r="O468" s="170">
        <v>0</v>
      </c>
      <c r="P468" s="169">
        <v>1163820</v>
      </c>
      <c r="Q468" s="169">
        <v>1386747.64</v>
      </c>
      <c r="R468" s="169">
        <v>0</v>
      </c>
      <c r="S468" s="169">
        <v>0</v>
      </c>
      <c r="T468" s="171">
        <v>1386747.64</v>
      </c>
      <c r="U468" s="172" t="s">
        <v>535</v>
      </c>
    </row>
    <row r="469" spans="1:21" outlineLevel="1">
      <c r="A469" s="167" t="s">
        <v>435</v>
      </c>
      <c r="B469" s="168" t="s">
        <v>396</v>
      </c>
      <c r="C469" s="168" t="s">
        <v>275</v>
      </c>
      <c r="D469" s="168" t="s">
        <v>430</v>
      </c>
      <c r="E469" s="169">
        <v>595830</v>
      </c>
      <c r="F469" s="169">
        <v>395925</v>
      </c>
      <c r="G469" s="169">
        <v>234.77</v>
      </c>
      <c r="H469" s="169">
        <v>260.62</v>
      </c>
      <c r="I469" s="169">
        <v>8376</v>
      </c>
      <c r="J469" s="169">
        <v>2740</v>
      </c>
      <c r="K469" s="170">
        <v>150.49</v>
      </c>
      <c r="L469" s="170">
        <v>90.08</v>
      </c>
      <c r="M469" s="170">
        <v>305.69</v>
      </c>
      <c r="N469" s="170">
        <v>1.02</v>
      </c>
      <c r="O469" s="170">
        <v>0</v>
      </c>
      <c r="P469" s="169">
        <v>607746.6</v>
      </c>
      <c r="Q469" s="169">
        <v>607981.37</v>
      </c>
      <c r="R469" s="169">
        <v>0</v>
      </c>
      <c r="S469" s="169">
        <v>0</v>
      </c>
      <c r="T469" s="171">
        <v>607981.37</v>
      </c>
      <c r="U469" s="172" t="s">
        <v>397</v>
      </c>
    </row>
    <row r="470" spans="1:21" outlineLevel="1">
      <c r="A470" s="167" t="s">
        <v>435</v>
      </c>
      <c r="B470" s="168" t="s">
        <v>536</v>
      </c>
      <c r="C470" s="168" t="s">
        <v>275</v>
      </c>
      <c r="D470" s="168" t="s">
        <v>430</v>
      </c>
      <c r="E470" s="169">
        <v>115309</v>
      </c>
      <c r="F470" s="169">
        <v>49546</v>
      </c>
      <c r="G470" s="169">
        <v>35649.629999999997</v>
      </c>
      <c r="H470" s="169">
        <v>32765.759999999998</v>
      </c>
      <c r="I470" s="169">
        <v>110</v>
      </c>
      <c r="J470" s="169">
        <v>72</v>
      </c>
      <c r="K470" s="170">
        <v>232.73</v>
      </c>
      <c r="L470" s="170">
        <v>108.8</v>
      </c>
      <c r="M470" s="170">
        <v>152.78</v>
      </c>
      <c r="N470" s="170">
        <v>1.02</v>
      </c>
      <c r="O470" s="170">
        <v>0</v>
      </c>
      <c r="P470" s="169">
        <v>117615.18</v>
      </c>
      <c r="Q470" s="169">
        <v>153264.81</v>
      </c>
      <c r="R470" s="169">
        <v>0</v>
      </c>
      <c r="S470" s="169">
        <v>0</v>
      </c>
      <c r="T470" s="171">
        <v>153264.81</v>
      </c>
      <c r="U470" s="172" t="s">
        <v>537</v>
      </c>
    </row>
    <row r="471" spans="1:21" outlineLevel="1">
      <c r="A471" s="167" t="s">
        <v>435</v>
      </c>
      <c r="B471" s="168" t="s">
        <v>538</v>
      </c>
      <c r="C471" s="168" t="s">
        <v>275</v>
      </c>
      <c r="D471" s="168" t="s">
        <v>430</v>
      </c>
      <c r="E471" s="169">
        <v>5668</v>
      </c>
      <c r="F471" s="169">
        <v>4472</v>
      </c>
      <c r="G471" s="169">
        <v>0</v>
      </c>
      <c r="H471" s="169">
        <v>0</v>
      </c>
      <c r="I471" s="169">
        <v>74</v>
      </c>
      <c r="J471" s="169">
        <v>56</v>
      </c>
      <c r="K471" s="170">
        <v>126.74</v>
      </c>
      <c r="L471" s="170">
        <v>0</v>
      </c>
      <c r="M471" s="170">
        <v>132.13999999999999</v>
      </c>
      <c r="N471" s="170">
        <v>1.02</v>
      </c>
      <c r="O471" s="170">
        <v>0</v>
      </c>
      <c r="P471" s="169">
        <v>5781.36</v>
      </c>
      <c r="Q471" s="169">
        <v>5781.36</v>
      </c>
      <c r="R471" s="169">
        <v>0</v>
      </c>
      <c r="S471" s="169">
        <v>0</v>
      </c>
      <c r="T471" s="171">
        <v>5781.36</v>
      </c>
      <c r="U471" s="172" t="s">
        <v>539</v>
      </c>
    </row>
    <row r="472" spans="1:21" outlineLevel="1">
      <c r="A472" s="167" t="s">
        <v>540</v>
      </c>
      <c r="B472" s="168" t="s">
        <v>541</v>
      </c>
      <c r="C472" s="168" t="s">
        <v>275</v>
      </c>
      <c r="D472" s="168" t="s">
        <v>433</v>
      </c>
      <c r="E472" s="169">
        <v>3772291</v>
      </c>
      <c r="F472" s="169">
        <v>3293046</v>
      </c>
      <c r="G472" s="169">
        <v>0</v>
      </c>
      <c r="H472" s="169">
        <v>0</v>
      </c>
      <c r="I472" s="169">
        <v>461</v>
      </c>
      <c r="J472" s="169">
        <v>373</v>
      </c>
      <c r="K472" s="170">
        <v>114.55</v>
      </c>
      <c r="L472" s="170">
        <v>0</v>
      </c>
      <c r="M472" s="170">
        <v>123.59</v>
      </c>
      <c r="N472" s="170">
        <v>1.05</v>
      </c>
      <c r="O472" s="170">
        <v>0</v>
      </c>
      <c r="P472" s="169">
        <v>3960905.55</v>
      </c>
      <c r="Q472" s="169">
        <v>3960905.55</v>
      </c>
      <c r="R472" s="169">
        <v>0</v>
      </c>
      <c r="S472" s="169">
        <v>0</v>
      </c>
      <c r="T472" s="171">
        <v>3960905.55</v>
      </c>
      <c r="U472" s="172" t="s">
        <v>542</v>
      </c>
    </row>
    <row r="473" spans="1:21" outlineLevel="1">
      <c r="A473" s="167" t="s">
        <v>479</v>
      </c>
      <c r="B473" s="168" t="s">
        <v>541</v>
      </c>
      <c r="C473" s="168" t="s">
        <v>275</v>
      </c>
      <c r="D473" s="168" t="s">
        <v>433</v>
      </c>
      <c r="E473" s="169">
        <v>0</v>
      </c>
      <c r="F473" s="169">
        <v>1408</v>
      </c>
      <c r="G473" s="169">
        <v>0</v>
      </c>
      <c r="H473" s="169">
        <v>0</v>
      </c>
      <c r="I473" s="169">
        <v>0</v>
      </c>
      <c r="J473" s="169">
        <v>1</v>
      </c>
      <c r="K473" s="170">
        <v>0</v>
      </c>
      <c r="L473" s="170">
        <v>0</v>
      </c>
      <c r="M473" s="170">
        <v>0</v>
      </c>
      <c r="N473" s="170">
        <v>1</v>
      </c>
      <c r="O473" s="170">
        <v>0</v>
      </c>
      <c r="P473" s="169">
        <v>0</v>
      </c>
      <c r="Q473" s="169">
        <v>0</v>
      </c>
      <c r="R473" s="169">
        <v>0</v>
      </c>
      <c r="S473" s="169">
        <v>0</v>
      </c>
      <c r="T473" s="171">
        <v>0</v>
      </c>
      <c r="U473" s="172" t="s">
        <v>542</v>
      </c>
    </row>
    <row r="474" spans="1:21" outlineLevel="1">
      <c r="A474" s="167" t="s">
        <v>543</v>
      </c>
      <c r="B474" s="168" t="s">
        <v>541</v>
      </c>
      <c r="C474" s="168" t="s">
        <v>275</v>
      </c>
      <c r="D474" s="168" t="s">
        <v>433</v>
      </c>
      <c r="E474" s="169">
        <v>251526</v>
      </c>
      <c r="F474" s="169">
        <v>290048</v>
      </c>
      <c r="G474" s="169">
        <v>0</v>
      </c>
      <c r="H474" s="169">
        <v>0</v>
      </c>
      <c r="I474" s="169">
        <v>62</v>
      </c>
      <c r="J474" s="169">
        <v>69</v>
      </c>
      <c r="K474" s="170">
        <v>86.72</v>
      </c>
      <c r="L474" s="170">
        <v>0</v>
      </c>
      <c r="M474" s="170">
        <v>89.86</v>
      </c>
      <c r="N474" s="170">
        <v>1</v>
      </c>
      <c r="O474" s="170">
        <v>0</v>
      </c>
      <c r="P474" s="169">
        <v>251526</v>
      </c>
      <c r="Q474" s="169">
        <v>251526</v>
      </c>
      <c r="R474" s="169">
        <v>0</v>
      </c>
      <c r="S474" s="169">
        <v>0</v>
      </c>
      <c r="T474" s="171">
        <v>251526</v>
      </c>
      <c r="U474" s="172" t="s">
        <v>542</v>
      </c>
    </row>
    <row r="475" spans="1:21" outlineLevel="1">
      <c r="A475" s="167" t="s">
        <v>435</v>
      </c>
      <c r="B475" s="168" t="s">
        <v>544</v>
      </c>
      <c r="C475" s="168" t="s">
        <v>275</v>
      </c>
      <c r="D475" s="168" t="s">
        <v>430</v>
      </c>
      <c r="E475" s="169">
        <v>931025</v>
      </c>
      <c r="F475" s="169">
        <v>525922</v>
      </c>
      <c r="G475" s="169">
        <v>0</v>
      </c>
      <c r="H475" s="169">
        <v>0</v>
      </c>
      <c r="I475" s="169">
        <v>171</v>
      </c>
      <c r="J475" s="169">
        <v>122</v>
      </c>
      <c r="K475" s="170">
        <v>177.03</v>
      </c>
      <c r="L475" s="170">
        <v>0</v>
      </c>
      <c r="M475" s="170">
        <v>140.16</v>
      </c>
      <c r="N475" s="170">
        <v>1.02</v>
      </c>
      <c r="O475" s="170">
        <v>0</v>
      </c>
      <c r="P475" s="169">
        <v>949645.5</v>
      </c>
      <c r="Q475" s="169">
        <v>949645.5</v>
      </c>
      <c r="R475" s="169">
        <v>0</v>
      </c>
      <c r="S475" s="169">
        <v>0</v>
      </c>
      <c r="T475" s="171">
        <v>949645.5</v>
      </c>
      <c r="U475" s="172" t="s">
        <v>545</v>
      </c>
    </row>
    <row r="476" spans="1:21" outlineLevel="1">
      <c r="A476" s="167" t="s">
        <v>546</v>
      </c>
      <c r="B476" s="168" t="s">
        <v>547</v>
      </c>
      <c r="C476" s="168" t="s">
        <v>275</v>
      </c>
      <c r="D476" s="168" t="s">
        <v>433</v>
      </c>
      <c r="E476" s="169">
        <v>178136</v>
      </c>
      <c r="F476" s="169">
        <v>0</v>
      </c>
      <c r="G476" s="169">
        <v>0</v>
      </c>
      <c r="H476" s="169">
        <v>0</v>
      </c>
      <c r="I476" s="169">
        <v>53</v>
      </c>
      <c r="J476" s="169">
        <v>0</v>
      </c>
      <c r="K476" s="170">
        <v>0</v>
      </c>
      <c r="L476" s="170">
        <v>0</v>
      </c>
      <c r="M476" s="170">
        <v>0</v>
      </c>
      <c r="N476" s="170">
        <v>1.02</v>
      </c>
      <c r="O476" s="170">
        <v>0</v>
      </c>
      <c r="P476" s="169">
        <v>181698.72</v>
      </c>
      <c r="Q476" s="169">
        <v>181698.72</v>
      </c>
      <c r="R476" s="169">
        <v>0</v>
      </c>
      <c r="S476" s="169">
        <v>0</v>
      </c>
      <c r="T476" s="171">
        <v>181698.72</v>
      </c>
      <c r="U476" s="172" t="s">
        <v>548</v>
      </c>
    </row>
    <row r="477" spans="1:21" outlineLevel="1">
      <c r="A477" s="167" t="s">
        <v>549</v>
      </c>
      <c r="B477" s="168" t="s">
        <v>550</v>
      </c>
      <c r="C477" s="168" t="s">
        <v>275</v>
      </c>
      <c r="D477" s="168" t="s">
        <v>433</v>
      </c>
      <c r="E477" s="169">
        <v>219118</v>
      </c>
      <c r="F477" s="169">
        <v>215828</v>
      </c>
      <c r="G477" s="169">
        <v>0</v>
      </c>
      <c r="H477" s="169">
        <v>0</v>
      </c>
      <c r="I477" s="169">
        <v>46</v>
      </c>
      <c r="J477" s="169">
        <v>39</v>
      </c>
      <c r="K477" s="170">
        <v>101.52</v>
      </c>
      <c r="L477" s="170">
        <v>0</v>
      </c>
      <c r="M477" s="170">
        <v>117.95</v>
      </c>
      <c r="N477" s="170">
        <v>1.02</v>
      </c>
      <c r="O477" s="170">
        <v>0</v>
      </c>
      <c r="P477" s="169">
        <v>223500.36</v>
      </c>
      <c r="Q477" s="169">
        <v>223500.36</v>
      </c>
      <c r="R477" s="169">
        <v>0</v>
      </c>
      <c r="S477" s="169">
        <v>0</v>
      </c>
      <c r="T477" s="171">
        <v>223500.36</v>
      </c>
      <c r="U477" s="172" t="s">
        <v>551</v>
      </c>
    </row>
    <row r="478" spans="1:21" outlineLevel="1">
      <c r="A478" s="167" t="s">
        <v>435</v>
      </c>
      <c r="B478" s="168" t="s">
        <v>552</v>
      </c>
      <c r="C478" s="168" t="s">
        <v>275</v>
      </c>
      <c r="D478" s="168" t="s">
        <v>430</v>
      </c>
      <c r="E478" s="169">
        <v>0</v>
      </c>
      <c r="F478" s="169">
        <v>0</v>
      </c>
      <c r="G478" s="169">
        <v>0</v>
      </c>
      <c r="H478" s="169">
        <v>0</v>
      </c>
      <c r="I478" s="169">
        <v>39</v>
      </c>
      <c r="J478" s="169">
        <v>23</v>
      </c>
      <c r="K478" s="170">
        <v>0</v>
      </c>
      <c r="L478" s="170">
        <v>0</v>
      </c>
      <c r="M478" s="170">
        <v>169.57</v>
      </c>
      <c r="N478" s="170">
        <v>1.02</v>
      </c>
      <c r="O478" s="170">
        <v>0</v>
      </c>
      <c r="P478" s="169">
        <v>0</v>
      </c>
      <c r="Q478" s="169">
        <v>0</v>
      </c>
      <c r="R478" s="169">
        <v>0</v>
      </c>
      <c r="S478" s="169">
        <v>0</v>
      </c>
      <c r="T478" s="171">
        <v>0</v>
      </c>
      <c r="U478" s="172" t="s">
        <v>553</v>
      </c>
    </row>
    <row r="479" spans="1:21">
      <c r="A479" s="173" t="s">
        <v>554</v>
      </c>
      <c r="B479" s="174"/>
      <c r="C479" s="174"/>
      <c r="D479" s="174"/>
      <c r="E479" s="175">
        <v>300440512</v>
      </c>
      <c r="F479" s="175">
        <v>250926175</v>
      </c>
      <c r="G479" s="175">
        <v>122760286.42</v>
      </c>
      <c r="H479" s="175">
        <v>99101344.379999995</v>
      </c>
      <c r="I479" s="174"/>
      <c r="J479" s="174"/>
      <c r="K479" s="176"/>
      <c r="L479" s="176"/>
      <c r="M479" s="176"/>
      <c r="N479" s="176"/>
      <c r="O479" s="176"/>
      <c r="P479" s="175">
        <v>301664985.55000001</v>
      </c>
      <c r="Q479" s="175">
        <v>424425271.97000003</v>
      </c>
      <c r="R479" s="175">
        <v>0</v>
      </c>
      <c r="S479" s="175">
        <v>0</v>
      </c>
      <c r="T479" s="175">
        <v>424425271.97000003</v>
      </c>
      <c r="U479" s="169"/>
    </row>
    <row r="480" spans="1:21" outlineLevel="1">
      <c r="A480" s="167" t="s">
        <v>555</v>
      </c>
      <c r="B480" s="168" t="s">
        <v>556</v>
      </c>
      <c r="C480" s="168" t="s">
        <v>275</v>
      </c>
      <c r="D480" s="168" t="s">
        <v>557</v>
      </c>
      <c r="E480" s="169">
        <v>4006937</v>
      </c>
      <c r="F480" s="169">
        <v>3849589</v>
      </c>
      <c r="G480" s="169">
        <v>45021.29</v>
      </c>
      <c r="H480" s="169">
        <v>59565.5</v>
      </c>
      <c r="I480" s="169">
        <v>2411</v>
      </c>
      <c r="J480" s="169">
        <v>2606</v>
      </c>
      <c r="K480" s="170">
        <v>104.09</v>
      </c>
      <c r="L480" s="170">
        <v>75.58</v>
      </c>
      <c r="M480" s="170">
        <v>92.52</v>
      </c>
      <c r="N480" s="170">
        <v>1.1000000000000001</v>
      </c>
      <c r="O480" s="170">
        <v>0</v>
      </c>
      <c r="P480" s="169">
        <v>4407630.7</v>
      </c>
      <c r="Q480" s="169">
        <v>4452651.99</v>
      </c>
      <c r="R480" s="169">
        <v>0</v>
      </c>
      <c r="S480" s="169">
        <v>0</v>
      </c>
      <c r="T480" s="171">
        <v>4452651.99</v>
      </c>
      <c r="U480" s="172" t="s">
        <v>558</v>
      </c>
    </row>
    <row r="481" spans="1:21" outlineLevel="1">
      <c r="A481" s="167" t="s">
        <v>559</v>
      </c>
      <c r="B481" s="168" t="s">
        <v>556</v>
      </c>
      <c r="C481" s="168" t="s">
        <v>275</v>
      </c>
      <c r="D481" s="168" t="s">
        <v>557</v>
      </c>
      <c r="E481" s="169">
        <v>1237782</v>
      </c>
      <c r="F481" s="169">
        <v>1230981</v>
      </c>
      <c r="G481" s="169">
        <v>0</v>
      </c>
      <c r="H481" s="169">
        <v>0</v>
      </c>
      <c r="I481" s="169">
        <v>546</v>
      </c>
      <c r="J481" s="169">
        <v>542</v>
      </c>
      <c r="K481" s="170">
        <v>100.55</v>
      </c>
      <c r="L481" s="170">
        <v>0</v>
      </c>
      <c r="M481" s="170">
        <v>100.74</v>
      </c>
      <c r="N481" s="170">
        <v>1</v>
      </c>
      <c r="O481" s="170">
        <v>0</v>
      </c>
      <c r="P481" s="169">
        <v>1237782</v>
      </c>
      <c r="Q481" s="169">
        <v>1237782</v>
      </c>
      <c r="R481" s="169">
        <v>0</v>
      </c>
      <c r="S481" s="169">
        <v>0</v>
      </c>
      <c r="T481" s="171">
        <v>1237782</v>
      </c>
      <c r="U481" s="172" t="s">
        <v>558</v>
      </c>
    </row>
    <row r="482" spans="1:21">
      <c r="A482" s="173" t="s">
        <v>560</v>
      </c>
      <c r="B482" s="174"/>
      <c r="C482" s="174"/>
      <c r="D482" s="174"/>
      <c r="E482" s="175">
        <v>5244719</v>
      </c>
      <c r="F482" s="175">
        <v>5080570</v>
      </c>
      <c r="G482" s="175">
        <v>45021.29</v>
      </c>
      <c r="H482" s="175">
        <v>59565.5</v>
      </c>
      <c r="I482" s="174"/>
      <c r="J482" s="174"/>
      <c r="K482" s="176"/>
      <c r="L482" s="176"/>
      <c r="M482" s="176"/>
      <c r="N482" s="176"/>
      <c r="O482" s="176"/>
      <c r="P482" s="175">
        <v>5645412.7000000002</v>
      </c>
      <c r="Q482" s="175">
        <v>5690433.9900000002</v>
      </c>
      <c r="R482" s="175">
        <v>0</v>
      </c>
      <c r="S482" s="175">
        <v>0</v>
      </c>
      <c r="T482" s="175">
        <v>5690433.9900000002</v>
      </c>
      <c r="U482" s="169"/>
    </row>
    <row r="483" spans="1:21" outlineLevel="1">
      <c r="A483" s="167" t="s">
        <v>561</v>
      </c>
      <c r="B483" s="168" t="s">
        <v>562</v>
      </c>
      <c r="C483" s="168" t="s">
        <v>275</v>
      </c>
      <c r="D483" s="168" t="s">
        <v>563</v>
      </c>
      <c r="E483" s="169">
        <v>8249518</v>
      </c>
      <c r="F483" s="169">
        <v>6680574</v>
      </c>
      <c r="G483" s="169">
        <v>0</v>
      </c>
      <c r="H483" s="169">
        <v>0</v>
      </c>
      <c r="I483" s="169">
        <v>1303</v>
      </c>
      <c r="J483" s="169">
        <v>1173</v>
      </c>
      <c r="K483" s="170">
        <v>123.49</v>
      </c>
      <c r="L483" s="170">
        <v>0</v>
      </c>
      <c r="M483" s="170">
        <v>111.08</v>
      </c>
      <c r="N483" s="170">
        <v>0.86</v>
      </c>
      <c r="O483" s="170">
        <v>0</v>
      </c>
      <c r="P483" s="169">
        <v>7094585.4800000004</v>
      </c>
      <c r="Q483" s="169">
        <v>7094585.4800000004</v>
      </c>
      <c r="R483" s="169">
        <v>0</v>
      </c>
      <c r="S483" s="169">
        <v>0</v>
      </c>
      <c r="T483" s="171">
        <v>7094585.4800000004</v>
      </c>
      <c r="U483" s="172" t="s">
        <v>564</v>
      </c>
    </row>
    <row r="484" spans="1:21" outlineLevel="1">
      <c r="A484" s="167" t="s">
        <v>565</v>
      </c>
      <c r="B484" s="168" t="s">
        <v>562</v>
      </c>
      <c r="C484" s="168" t="s">
        <v>275</v>
      </c>
      <c r="D484" s="168" t="s">
        <v>563</v>
      </c>
      <c r="E484" s="169">
        <v>52314</v>
      </c>
      <c r="F484" s="169">
        <v>44439</v>
      </c>
      <c r="G484" s="169">
        <v>0</v>
      </c>
      <c r="H484" s="169">
        <v>0</v>
      </c>
      <c r="I484" s="169">
        <v>1293</v>
      </c>
      <c r="J484" s="169">
        <v>1157</v>
      </c>
      <c r="K484" s="170">
        <v>117.72</v>
      </c>
      <c r="L484" s="170">
        <v>0</v>
      </c>
      <c r="M484" s="170">
        <v>111.75</v>
      </c>
      <c r="N484" s="170">
        <v>1.2</v>
      </c>
      <c r="O484" s="170">
        <v>0</v>
      </c>
      <c r="P484" s="169">
        <v>62776.800000000003</v>
      </c>
      <c r="Q484" s="169">
        <v>62776.800000000003</v>
      </c>
      <c r="R484" s="169">
        <v>0</v>
      </c>
      <c r="S484" s="169">
        <v>0</v>
      </c>
      <c r="T484" s="171">
        <v>62776.800000000003</v>
      </c>
      <c r="U484" s="172" t="s">
        <v>564</v>
      </c>
    </row>
    <row r="485" spans="1:21" outlineLevel="1">
      <c r="A485" s="167" t="s">
        <v>566</v>
      </c>
      <c r="B485" s="168" t="s">
        <v>421</v>
      </c>
      <c r="C485" s="168" t="s">
        <v>275</v>
      </c>
      <c r="D485" s="168" t="s">
        <v>563</v>
      </c>
      <c r="E485" s="169">
        <v>88174498</v>
      </c>
      <c r="F485" s="169">
        <v>76106197</v>
      </c>
      <c r="G485" s="169">
        <v>0</v>
      </c>
      <c r="H485" s="169">
        <v>0</v>
      </c>
      <c r="I485" s="169">
        <v>23814</v>
      </c>
      <c r="J485" s="169">
        <v>21818</v>
      </c>
      <c r="K485" s="170">
        <v>115.86</v>
      </c>
      <c r="L485" s="170">
        <v>0</v>
      </c>
      <c r="M485" s="170">
        <v>109.15</v>
      </c>
      <c r="N485" s="170">
        <v>0.86</v>
      </c>
      <c r="O485" s="170">
        <v>0</v>
      </c>
      <c r="P485" s="169">
        <v>75830068.280000001</v>
      </c>
      <c r="Q485" s="169">
        <v>75830068.280000001</v>
      </c>
      <c r="R485" s="169">
        <v>0</v>
      </c>
      <c r="S485" s="169">
        <v>0</v>
      </c>
      <c r="T485" s="171">
        <v>75830068.280000001</v>
      </c>
      <c r="U485" s="172" t="s">
        <v>423</v>
      </c>
    </row>
    <row r="486" spans="1:21" outlineLevel="1">
      <c r="A486" s="167" t="s">
        <v>567</v>
      </c>
      <c r="B486" s="168" t="s">
        <v>421</v>
      </c>
      <c r="C486" s="168" t="s">
        <v>275</v>
      </c>
      <c r="D486" s="168" t="s">
        <v>422</v>
      </c>
      <c r="E486" s="169">
        <v>9546</v>
      </c>
      <c r="F486" s="169">
        <v>6549</v>
      </c>
      <c r="G486" s="169">
        <v>0</v>
      </c>
      <c r="H486" s="169">
        <v>0</v>
      </c>
      <c r="I486" s="169">
        <v>70</v>
      </c>
      <c r="J486" s="169">
        <v>43</v>
      </c>
      <c r="K486" s="170">
        <v>145.76</v>
      </c>
      <c r="L486" s="170">
        <v>0</v>
      </c>
      <c r="M486" s="170">
        <v>162.79</v>
      </c>
      <c r="N486" s="170">
        <v>1.27</v>
      </c>
      <c r="O486" s="170">
        <v>0</v>
      </c>
      <c r="P486" s="169">
        <v>12123.42</v>
      </c>
      <c r="Q486" s="169">
        <v>12123.42</v>
      </c>
      <c r="R486" s="169">
        <v>0</v>
      </c>
      <c r="S486" s="169">
        <v>0</v>
      </c>
      <c r="T486" s="171">
        <v>12123.42</v>
      </c>
      <c r="U486" s="172" t="s">
        <v>423</v>
      </c>
    </row>
    <row r="487" spans="1:21" outlineLevel="1">
      <c r="A487" s="167" t="s">
        <v>565</v>
      </c>
      <c r="B487" s="168" t="s">
        <v>421</v>
      </c>
      <c r="C487" s="168" t="s">
        <v>275</v>
      </c>
      <c r="D487" s="168" t="s">
        <v>563</v>
      </c>
      <c r="E487" s="169">
        <v>1597581</v>
      </c>
      <c r="F487" s="169">
        <v>1453722</v>
      </c>
      <c r="G487" s="169">
        <v>0</v>
      </c>
      <c r="H487" s="169">
        <v>0</v>
      </c>
      <c r="I487" s="169">
        <v>22442</v>
      </c>
      <c r="J487" s="169">
        <v>20823</v>
      </c>
      <c r="K487" s="170">
        <v>109.9</v>
      </c>
      <c r="L487" s="170">
        <v>0</v>
      </c>
      <c r="M487" s="170">
        <v>107.78</v>
      </c>
      <c r="N487" s="170">
        <v>1.2</v>
      </c>
      <c r="O487" s="170">
        <v>0</v>
      </c>
      <c r="P487" s="169">
        <v>1917097.2</v>
      </c>
      <c r="Q487" s="169">
        <v>1917097.2</v>
      </c>
      <c r="R487" s="169">
        <v>0</v>
      </c>
      <c r="S487" s="169">
        <v>0</v>
      </c>
      <c r="T487" s="171">
        <v>1917097.2</v>
      </c>
      <c r="U487" s="172" t="s">
        <v>423</v>
      </c>
    </row>
    <row r="488" spans="1:21" ht="30" outlineLevel="1">
      <c r="A488" s="167" t="s">
        <v>568</v>
      </c>
      <c r="B488" s="168" t="s">
        <v>421</v>
      </c>
      <c r="C488" s="168" t="s">
        <v>275</v>
      </c>
      <c r="D488" s="168" t="s">
        <v>563</v>
      </c>
      <c r="E488" s="169">
        <v>64168</v>
      </c>
      <c r="F488" s="169">
        <v>0</v>
      </c>
      <c r="G488" s="169">
        <v>0</v>
      </c>
      <c r="H488" s="169">
        <v>0</v>
      </c>
      <c r="I488" s="169">
        <v>104</v>
      </c>
      <c r="J488" s="169">
        <v>0</v>
      </c>
      <c r="K488" s="170">
        <v>0</v>
      </c>
      <c r="L488" s="170">
        <v>0</v>
      </c>
      <c r="M488" s="170">
        <v>0</v>
      </c>
      <c r="N488" s="170">
        <v>1.02</v>
      </c>
      <c r="O488" s="170">
        <v>0</v>
      </c>
      <c r="P488" s="169">
        <v>65451.360000000001</v>
      </c>
      <c r="Q488" s="169">
        <v>65451.360000000001</v>
      </c>
      <c r="R488" s="169">
        <v>0</v>
      </c>
      <c r="S488" s="169">
        <v>0</v>
      </c>
      <c r="T488" s="171">
        <v>65451.360000000001</v>
      </c>
      <c r="U488" s="172" t="s">
        <v>423</v>
      </c>
    </row>
    <row r="489" spans="1:21" ht="30" outlineLevel="1">
      <c r="A489" s="167" t="s">
        <v>569</v>
      </c>
      <c r="B489" s="168" t="s">
        <v>421</v>
      </c>
      <c r="C489" s="168" t="s">
        <v>275</v>
      </c>
      <c r="D489" s="168" t="s">
        <v>563</v>
      </c>
      <c r="E489" s="169">
        <v>127720</v>
      </c>
      <c r="F489" s="169">
        <v>125454</v>
      </c>
      <c r="G489" s="169">
        <v>0</v>
      </c>
      <c r="H489" s="169">
        <v>0</v>
      </c>
      <c r="I489" s="169">
        <v>2126</v>
      </c>
      <c r="J489" s="169">
        <v>2079</v>
      </c>
      <c r="K489" s="170">
        <v>101.81</v>
      </c>
      <c r="L489" s="170">
        <v>0</v>
      </c>
      <c r="M489" s="170">
        <v>102.26</v>
      </c>
      <c r="N489" s="170">
        <v>0.98</v>
      </c>
      <c r="O489" s="170">
        <v>0</v>
      </c>
      <c r="P489" s="169">
        <v>125165.6</v>
      </c>
      <c r="Q489" s="169">
        <v>125165.6</v>
      </c>
      <c r="R489" s="169">
        <v>0</v>
      </c>
      <c r="S489" s="169">
        <v>0</v>
      </c>
      <c r="T489" s="171">
        <v>125165.6</v>
      </c>
      <c r="U489" s="172" t="s">
        <v>423</v>
      </c>
    </row>
    <row r="490" spans="1:21" outlineLevel="1">
      <c r="A490" s="167" t="s">
        <v>570</v>
      </c>
      <c r="B490" s="168" t="s">
        <v>421</v>
      </c>
      <c r="C490" s="168" t="s">
        <v>275</v>
      </c>
      <c r="D490" s="168" t="s">
        <v>422</v>
      </c>
      <c r="E490" s="169">
        <v>2584</v>
      </c>
      <c r="F490" s="169">
        <v>0</v>
      </c>
      <c r="G490" s="169">
        <v>0</v>
      </c>
      <c r="H490" s="169">
        <v>0</v>
      </c>
      <c r="I490" s="169">
        <v>7</v>
      </c>
      <c r="J490" s="169">
        <v>0</v>
      </c>
      <c r="K490" s="170">
        <v>0</v>
      </c>
      <c r="L490" s="170">
        <v>0</v>
      </c>
      <c r="M490" s="170">
        <v>0</v>
      </c>
      <c r="N490" s="170">
        <v>1</v>
      </c>
      <c r="O490" s="170">
        <v>0</v>
      </c>
      <c r="P490" s="169">
        <v>2584</v>
      </c>
      <c r="Q490" s="169">
        <v>2584</v>
      </c>
      <c r="R490" s="169">
        <v>0</v>
      </c>
      <c r="S490" s="169">
        <v>0</v>
      </c>
      <c r="T490" s="171">
        <v>2584</v>
      </c>
      <c r="U490" s="172" t="s">
        <v>423</v>
      </c>
    </row>
    <row r="491" spans="1:21" outlineLevel="1">
      <c r="A491" s="167" t="s">
        <v>571</v>
      </c>
      <c r="B491" s="168" t="s">
        <v>399</v>
      </c>
      <c r="C491" s="168" t="s">
        <v>275</v>
      </c>
      <c r="D491" s="168" t="s">
        <v>563</v>
      </c>
      <c r="E491" s="169">
        <v>28470351</v>
      </c>
      <c r="F491" s="169">
        <v>21586572</v>
      </c>
      <c r="G491" s="169">
        <v>0</v>
      </c>
      <c r="H491" s="169">
        <v>0</v>
      </c>
      <c r="I491" s="169">
        <v>6925</v>
      </c>
      <c r="J491" s="169">
        <v>6637</v>
      </c>
      <c r="K491" s="170">
        <v>131.88999999999999</v>
      </c>
      <c r="L491" s="170">
        <v>0</v>
      </c>
      <c r="M491" s="170">
        <v>104.34</v>
      </c>
      <c r="N491" s="170">
        <v>0.98</v>
      </c>
      <c r="O491" s="170">
        <v>0</v>
      </c>
      <c r="P491" s="169">
        <v>27900943.98</v>
      </c>
      <c r="Q491" s="169">
        <v>27900943.98</v>
      </c>
      <c r="R491" s="169">
        <v>0</v>
      </c>
      <c r="S491" s="169">
        <v>0</v>
      </c>
      <c r="T491" s="171">
        <v>27900943.98</v>
      </c>
      <c r="U491" s="172" t="s">
        <v>400</v>
      </c>
    </row>
    <row r="492" spans="1:21" outlineLevel="1">
      <c r="A492" s="167" t="s">
        <v>565</v>
      </c>
      <c r="B492" s="168" t="s">
        <v>399</v>
      </c>
      <c r="C492" s="168" t="s">
        <v>275</v>
      </c>
      <c r="D492" s="168" t="s">
        <v>563</v>
      </c>
      <c r="E492" s="169">
        <v>158361</v>
      </c>
      <c r="F492" s="169">
        <v>160167</v>
      </c>
      <c r="G492" s="169">
        <v>0</v>
      </c>
      <c r="H492" s="169">
        <v>0</v>
      </c>
      <c r="I492" s="169">
        <v>2253</v>
      </c>
      <c r="J492" s="169">
        <v>2217</v>
      </c>
      <c r="K492" s="170">
        <v>98.87</v>
      </c>
      <c r="L492" s="170">
        <v>0</v>
      </c>
      <c r="M492" s="170">
        <v>101.62</v>
      </c>
      <c r="N492" s="170">
        <v>1.2</v>
      </c>
      <c r="O492" s="170">
        <v>0</v>
      </c>
      <c r="P492" s="169">
        <v>190033.2</v>
      </c>
      <c r="Q492" s="169">
        <v>190033.2</v>
      </c>
      <c r="R492" s="169">
        <v>0</v>
      </c>
      <c r="S492" s="169">
        <v>0</v>
      </c>
      <c r="T492" s="171">
        <v>190033.2</v>
      </c>
      <c r="U492" s="172" t="s">
        <v>400</v>
      </c>
    </row>
    <row r="493" spans="1:21" outlineLevel="1">
      <c r="A493" s="167" t="s">
        <v>572</v>
      </c>
      <c r="B493" s="168" t="s">
        <v>399</v>
      </c>
      <c r="C493" s="168" t="s">
        <v>275</v>
      </c>
      <c r="D493" s="168" t="s">
        <v>422</v>
      </c>
      <c r="E493" s="169">
        <v>127140</v>
      </c>
      <c r="F493" s="169">
        <v>10106652</v>
      </c>
      <c r="G493" s="169">
        <v>0</v>
      </c>
      <c r="H493" s="169">
        <v>0</v>
      </c>
      <c r="I493" s="169">
        <v>162</v>
      </c>
      <c r="J493" s="169">
        <v>12954</v>
      </c>
      <c r="K493" s="170">
        <v>1.26</v>
      </c>
      <c r="L493" s="170">
        <v>0</v>
      </c>
      <c r="M493" s="170">
        <v>1.25</v>
      </c>
      <c r="N493" s="170">
        <v>1.1100000000000001</v>
      </c>
      <c r="O493" s="170">
        <v>0</v>
      </c>
      <c r="P493" s="169">
        <v>141125.4</v>
      </c>
      <c r="Q493" s="169">
        <v>141125.4</v>
      </c>
      <c r="R493" s="169">
        <v>0</v>
      </c>
      <c r="S493" s="169">
        <v>0</v>
      </c>
      <c r="T493" s="171">
        <v>141125.4</v>
      </c>
      <c r="U493" s="172" t="s">
        <v>400</v>
      </c>
    </row>
    <row r="494" spans="1:21" outlineLevel="1">
      <c r="A494" s="167" t="s">
        <v>573</v>
      </c>
      <c r="B494" s="168" t="s">
        <v>574</v>
      </c>
      <c r="C494" s="168" t="s">
        <v>275</v>
      </c>
      <c r="D494" s="168" t="s">
        <v>422</v>
      </c>
      <c r="E494" s="169">
        <v>1595883</v>
      </c>
      <c r="F494" s="169">
        <v>1611446</v>
      </c>
      <c r="G494" s="169">
        <v>1654.82</v>
      </c>
      <c r="H494" s="169">
        <v>3362.3</v>
      </c>
      <c r="I494" s="169">
        <v>1520</v>
      </c>
      <c r="J494" s="169">
        <v>1511</v>
      </c>
      <c r="K494" s="170">
        <v>99.03</v>
      </c>
      <c r="L494" s="170">
        <v>49.22</v>
      </c>
      <c r="M494" s="170">
        <v>100.6</v>
      </c>
      <c r="N494" s="170">
        <v>1.24</v>
      </c>
      <c r="O494" s="170">
        <v>0</v>
      </c>
      <c r="P494" s="169">
        <v>1978894.92</v>
      </c>
      <c r="Q494" s="169">
        <v>1980549.74</v>
      </c>
      <c r="R494" s="169">
        <v>0</v>
      </c>
      <c r="S494" s="169">
        <v>0</v>
      </c>
      <c r="T494" s="171">
        <v>1980549.74</v>
      </c>
      <c r="U494" s="172" t="s">
        <v>575</v>
      </c>
    </row>
    <row r="495" spans="1:21" ht="45" outlineLevel="1">
      <c r="A495" s="167" t="s">
        <v>576</v>
      </c>
      <c r="B495" s="168" t="s">
        <v>577</v>
      </c>
      <c r="C495" s="168" t="s">
        <v>275</v>
      </c>
      <c r="D495" s="168" t="s">
        <v>384</v>
      </c>
      <c r="E495" s="169">
        <v>4515421</v>
      </c>
      <c r="F495" s="169">
        <v>5702408</v>
      </c>
      <c r="G495" s="169">
        <v>0</v>
      </c>
      <c r="H495" s="169">
        <v>0</v>
      </c>
      <c r="I495" s="169">
        <v>334</v>
      </c>
      <c r="J495" s="169">
        <v>341</v>
      </c>
      <c r="K495" s="170">
        <v>79.180000000000007</v>
      </c>
      <c r="L495" s="170">
        <v>0</v>
      </c>
      <c r="M495" s="170">
        <v>97.95</v>
      </c>
      <c r="N495" s="170">
        <v>0.91</v>
      </c>
      <c r="O495" s="170">
        <v>0</v>
      </c>
      <c r="P495" s="169">
        <v>4109033.11</v>
      </c>
      <c r="Q495" s="169">
        <v>4109033.11</v>
      </c>
      <c r="R495" s="169">
        <v>0</v>
      </c>
      <c r="S495" s="169">
        <v>0</v>
      </c>
      <c r="T495" s="171">
        <v>4109033.11</v>
      </c>
      <c r="U495" s="172" t="s">
        <v>578</v>
      </c>
    </row>
    <row r="496" spans="1:21" outlineLevel="1">
      <c r="A496" s="167" t="s">
        <v>579</v>
      </c>
      <c r="B496" s="168" t="s">
        <v>577</v>
      </c>
      <c r="C496" s="168" t="s">
        <v>275</v>
      </c>
      <c r="D496" s="168" t="s">
        <v>563</v>
      </c>
      <c r="E496" s="169">
        <v>35989677</v>
      </c>
      <c r="F496" s="169">
        <v>22863640</v>
      </c>
      <c r="G496" s="169">
        <v>0</v>
      </c>
      <c r="H496" s="169">
        <v>0</v>
      </c>
      <c r="I496" s="169">
        <v>4016</v>
      </c>
      <c r="J496" s="169">
        <v>3566</v>
      </c>
      <c r="K496" s="170">
        <v>157.41</v>
      </c>
      <c r="L496" s="170">
        <v>0</v>
      </c>
      <c r="M496" s="170">
        <v>112.62</v>
      </c>
      <c r="N496" s="170">
        <v>0.79</v>
      </c>
      <c r="O496" s="170">
        <v>0</v>
      </c>
      <c r="P496" s="169">
        <v>28431844.829999998</v>
      </c>
      <c r="Q496" s="169">
        <v>28431844.829999998</v>
      </c>
      <c r="R496" s="169">
        <v>0</v>
      </c>
      <c r="S496" s="169">
        <v>0</v>
      </c>
      <c r="T496" s="171">
        <v>28431844.829999998</v>
      </c>
      <c r="U496" s="172" t="s">
        <v>578</v>
      </c>
    </row>
    <row r="497" spans="1:21" outlineLevel="1">
      <c r="A497" s="167" t="s">
        <v>580</v>
      </c>
      <c r="B497" s="168" t="s">
        <v>581</v>
      </c>
      <c r="C497" s="168" t="s">
        <v>275</v>
      </c>
      <c r="D497" s="168" t="s">
        <v>563</v>
      </c>
      <c r="E497" s="169">
        <v>9360015</v>
      </c>
      <c r="F497" s="169">
        <v>8490607</v>
      </c>
      <c r="G497" s="169">
        <v>4885882.9600000205</v>
      </c>
      <c r="H497" s="169">
        <v>4395950.63</v>
      </c>
      <c r="I497" s="169">
        <v>9156</v>
      </c>
      <c r="J497" s="169">
        <v>8597</v>
      </c>
      <c r="K497" s="170">
        <v>110.24</v>
      </c>
      <c r="L497" s="170">
        <v>111.15</v>
      </c>
      <c r="M497" s="170">
        <v>106.5</v>
      </c>
      <c r="N497" s="170">
        <v>1.44</v>
      </c>
      <c r="O497" s="170">
        <v>0</v>
      </c>
      <c r="P497" s="169">
        <v>13478421.6</v>
      </c>
      <c r="Q497" s="169">
        <v>18364304.559999999</v>
      </c>
      <c r="R497" s="169">
        <v>0</v>
      </c>
      <c r="S497" s="169">
        <v>0</v>
      </c>
      <c r="T497" s="171">
        <v>18364304.559999999</v>
      </c>
      <c r="U497" s="172" t="s">
        <v>582</v>
      </c>
    </row>
    <row r="498" spans="1:21" outlineLevel="1">
      <c r="A498" s="167" t="s">
        <v>583</v>
      </c>
      <c r="B498" s="168" t="s">
        <v>581</v>
      </c>
      <c r="C498" s="168" t="s">
        <v>275</v>
      </c>
      <c r="D498" s="168" t="s">
        <v>563</v>
      </c>
      <c r="E498" s="169">
        <v>25098425</v>
      </c>
      <c r="F498" s="169">
        <v>23159829</v>
      </c>
      <c r="G498" s="169">
        <v>0</v>
      </c>
      <c r="H498" s="169">
        <v>0</v>
      </c>
      <c r="I498" s="169">
        <v>2430</v>
      </c>
      <c r="J498" s="169">
        <v>2331</v>
      </c>
      <c r="K498" s="170">
        <v>108.37</v>
      </c>
      <c r="L498" s="170">
        <v>0</v>
      </c>
      <c r="M498" s="170">
        <v>104.25</v>
      </c>
      <c r="N498" s="170">
        <v>0.67</v>
      </c>
      <c r="O498" s="170">
        <v>0</v>
      </c>
      <c r="P498" s="169">
        <v>16815944.75</v>
      </c>
      <c r="Q498" s="169">
        <v>16815944.75</v>
      </c>
      <c r="R498" s="169">
        <v>0</v>
      </c>
      <c r="S498" s="169">
        <v>0</v>
      </c>
      <c r="T498" s="171">
        <v>16815944.75</v>
      </c>
      <c r="U498" s="172" t="s">
        <v>582</v>
      </c>
    </row>
    <row r="499" spans="1:21" outlineLevel="1">
      <c r="A499" s="167" t="s">
        <v>584</v>
      </c>
      <c r="B499" s="168" t="s">
        <v>581</v>
      </c>
      <c r="C499" s="168" t="s">
        <v>275</v>
      </c>
      <c r="D499" s="168" t="s">
        <v>563</v>
      </c>
      <c r="E499" s="169">
        <v>17168829</v>
      </c>
      <c r="F499" s="169">
        <v>16981696</v>
      </c>
      <c r="G499" s="169">
        <v>0</v>
      </c>
      <c r="H499" s="169">
        <v>0</v>
      </c>
      <c r="I499" s="169">
        <v>5354</v>
      </c>
      <c r="J499" s="169">
        <v>5208</v>
      </c>
      <c r="K499" s="170">
        <v>101.1</v>
      </c>
      <c r="L499" s="170">
        <v>0</v>
      </c>
      <c r="M499" s="170">
        <v>102.8</v>
      </c>
      <c r="N499" s="170">
        <v>0.67</v>
      </c>
      <c r="O499" s="170">
        <v>0</v>
      </c>
      <c r="P499" s="169">
        <v>11503115.43</v>
      </c>
      <c r="Q499" s="169">
        <v>11503115.43</v>
      </c>
      <c r="R499" s="169">
        <v>0</v>
      </c>
      <c r="S499" s="169">
        <v>0</v>
      </c>
      <c r="T499" s="171">
        <v>11503115.43</v>
      </c>
      <c r="U499" s="172" t="s">
        <v>582</v>
      </c>
    </row>
    <row r="500" spans="1:21" outlineLevel="1">
      <c r="A500" s="167" t="s">
        <v>565</v>
      </c>
      <c r="B500" s="168" t="s">
        <v>581</v>
      </c>
      <c r="C500" s="168" t="s">
        <v>275</v>
      </c>
      <c r="D500" s="168" t="s">
        <v>563</v>
      </c>
      <c r="E500" s="169">
        <v>318961</v>
      </c>
      <c r="F500" s="169">
        <v>290109</v>
      </c>
      <c r="G500" s="169">
        <v>0</v>
      </c>
      <c r="H500" s="169">
        <v>0</v>
      </c>
      <c r="I500" s="169">
        <v>979</v>
      </c>
      <c r="J500" s="169">
        <v>871</v>
      </c>
      <c r="K500" s="170">
        <v>109.95</v>
      </c>
      <c r="L500" s="170">
        <v>0</v>
      </c>
      <c r="M500" s="170">
        <v>112.4</v>
      </c>
      <c r="N500" s="170">
        <v>1.2</v>
      </c>
      <c r="O500" s="170">
        <v>0</v>
      </c>
      <c r="P500" s="169">
        <v>382753.2</v>
      </c>
      <c r="Q500" s="169">
        <v>382753.2</v>
      </c>
      <c r="R500" s="169">
        <v>0</v>
      </c>
      <c r="S500" s="169">
        <v>0</v>
      </c>
      <c r="T500" s="171">
        <v>382753.2</v>
      </c>
      <c r="U500" s="172" t="s">
        <v>582</v>
      </c>
    </row>
    <row r="501" spans="1:21" outlineLevel="1">
      <c r="A501" s="167" t="s">
        <v>585</v>
      </c>
      <c r="B501" s="168" t="s">
        <v>581</v>
      </c>
      <c r="C501" s="168" t="s">
        <v>275</v>
      </c>
      <c r="D501" s="168" t="s">
        <v>422</v>
      </c>
      <c r="E501" s="169">
        <v>6429980</v>
      </c>
      <c r="F501" s="169">
        <v>5975264</v>
      </c>
      <c r="G501" s="169">
        <v>0</v>
      </c>
      <c r="H501" s="169">
        <v>0</v>
      </c>
      <c r="I501" s="169">
        <v>14236</v>
      </c>
      <c r="J501" s="169">
        <v>13959</v>
      </c>
      <c r="K501" s="170">
        <v>107.61</v>
      </c>
      <c r="L501" s="170">
        <v>0</v>
      </c>
      <c r="M501" s="170">
        <v>101.98</v>
      </c>
      <c r="N501" s="170">
        <v>1.44</v>
      </c>
      <c r="O501" s="170">
        <v>0</v>
      </c>
      <c r="P501" s="169">
        <v>9259171.1999999993</v>
      </c>
      <c r="Q501" s="169">
        <v>9259171.1999999993</v>
      </c>
      <c r="R501" s="169">
        <v>0</v>
      </c>
      <c r="S501" s="169">
        <v>0</v>
      </c>
      <c r="T501" s="171">
        <v>9259171.1999999993</v>
      </c>
      <c r="U501" s="172" t="s">
        <v>582</v>
      </c>
    </row>
    <row r="502" spans="1:21" outlineLevel="1">
      <c r="A502" s="167" t="s">
        <v>586</v>
      </c>
      <c r="B502" s="168" t="s">
        <v>581</v>
      </c>
      <c r="C502" s="168" t="s">
        <v>275</v>
      </c>
      <c r="D502" s="168" t="s">
        <v>422</v>
      </c>
      <c r="E502" s="169">
        <v>310650</v>
      </c>
      <c r="F502" s="169">
        <v>147041</v>
      </c>
      <c r="G502" s="169">
        <v>0</v>
      </c>
      <c r="H502" s="169">
        <v>0</v>
      </c>
      <c r="I502" s="169">
        <v>146</v>
      </c>
      <c r="J502" s="169">
        <v>62</v>
      </c>
      <c r="K502" s="170">
        <v>211.27</v>
      </c>
      <c r="L502" s="170">
        <v>0</v>
      </c>
      <c r="M502" s="170">
        <v>235.48</v>
      </c>
      <c r="N502" s="170">
        <v>1.1299999999999999</v>
      </c>
      <c r="O502" s="170">
        <v>0</v>
      </c>
      <c r="P502" s="169">
        <v>351034.5</v>
      </c>
      <c r="Q502" s="169">
        <v>351034.5</v>
      </c>
      <c r="R502" s="169">
        <v>0</v>
      </c>
      <c r="S502" s="169">
        <v>0</v>
      </c>
      <c r="T502" s="171">
        <v>351034.5</v>
      </c>
      <c r="U502" s="172" t="s">
        <v>582</v>
      </c>
    </row>
    <row r="503" spans="1:21" outlineLevel="1">
      <c r="A503" s="167" t="s">
        <v>580</v>
      </c>
      <c r="B503" s="168" t="s">
        <v>587</v>
      </c>
      <c r="C503" s="168" t="s">
        <v>275</v>
      </c>
      <c r="D503" s="168" t="s">
        <v>563</v>
      </c>
      <c r="E503" s="169">
        <v>0</v>
      </c>
      <c r="F503" s="169">
        <v>0</v>
      </c>
      <c r="G503" s="169">
        <v>740434.17</v>
      </c>
      <c r="H503" s="169">
        <v>512925.94</v>
      </c>
      <c r="I503" s="169">
        <v>509</v>
      </c>
      <c r="J503" s="169">
        <v>350</v>
      </c>
      <c r="K503" s="170">
        <v>0</v>
      </c>
      <c r="L503" s="170">
        <v>144.35</v>
      </c>
      <c r="M503" s="170">
        <v>145.43</v>
      </c>
      <c r="N503" s="170">
        <v>1.44</v>
      </c>
      <c r="O503" s="170">
        <v>0</v>
      </c>
      <c r="P503" s="169">
        <v>0</v>
      </c>
      <c r="Q503" s="169">
        <v>740434.17</v>
      </c>
      <c r="R503" s="169">
        <v>0</v>
      </c>
      <c r="S503" s="169">
        <v>0</v>
      </c>
      <c r="T503" s="171">
        <v>740434.17</v>
      </c>
      <c r="U503" s="172" t="s">
        <v>588</v>
      </c>
    </row>
    <row r="504" spans="1:21" outlineLevel="1">
      <c r="A504" s="167" t="s">
        <v>583</v>
      </c>
      <c r="B504" s="168" t="s">
        <v>587</v>
      </c>
      <c r="C504" s="168" t="s">
        <v>275</v>
      </c>
      <c r="D504" s="168" t="s">
        <v>563</v>
      </c>
      <c r="E504" s="169">
        <v>16807773</v>
      </c>
      <c r="F504" s="169">
        <v>15098177</v>
      </c>
      <c r="G504" s="169">
        <v>0</v>
      </c>
      <c r="H504" s="169">
        <v>0</v>
      </c>
      <c r="I504" s="169">
        <v>1636</v>
      </c>
      <c r="J504" s="169">
        <v>1313</v>
      </c>
      <c r="K504" s="170">
        <v>111.32</v>
      </c>
      <c r="L504" s="170">
        <v>0</v>
      </c>
      <c r="M504" s="170">
        <v>124.6</v>
      </c>
      <c r="N504" s="170">
        <v>0.67</v>
      </c>
      <c r="O504" s="170">
        <v>0</v>
      </c>
      <c r="P504" s="169">
        <v>11261207.91</v>
      </c>
      <c r="Q504" s="169">
        <v>11261207.91</v>
      </c>
      <c r="R504" s="169">
        <v>0</v>
      </c>
      <c r="S504" s="169">
        <v>0</v>
      </c>
      <c r="T504" s="171">
        <v>11261207.91</v>
      </c>
      <c r="U504" s="172" t="s">
        <v>588</v>
      </c>
    </row>
    <row r="505" spans="1:21" outlineLevel="1">
      <c r="A505" s="167" t="s">
        <v>589</v>
      </c>
      <c r="B505" s="168" t="s">
        <v>590</v>
      </c>
      <c r="C505" s="168" t="s">
        <v>275</v>
      </c>
      <c r="D505" s="168" t="s">
        <v>563</v>
      </c>
      <c r="E505" s="169">
        <v>35442587</v>
      </c>
      <c r="F505" s="169">
        <v>30168344</v>
      </c>
      <c r="G505" s="169">
        <v>0</v>
      </c>
      <c r="H505" s="169">
        <v>0</v>
      </c>
      <c r="I505" s="169">
        <v>4969</v>
      </c>
      <c r="J505" s="169">
        <v>4388</v>
      </c>
      <c r="K505" s="170">
        <v>117.48</v>
      </c>
      <c r="L505" s="170">
        <v>0</v>
      </c>
      <c r="M505" s="170">
        <v>113.24</v>
      </c>
      <c r="N505" s="170">
        <v>0.86</v>
      </c>
      <c r="O505" s="170">
        <v>0</v>
      </c>
      <c r="P505" s="169">
        <v>30480624.82</v>
      </c>
      <c r="Q505" s="169">
        <v>30480624.82</v>
      </c>
      <c r="R505" s="169">
        <v>0</v>
      </c>
      <c r="S505" s="169">
        <v>0</v>
      </c>
      <c r="T505" s="171">
        <v>30480624.82</v>
      </c>
      <c r="U505" s="172" t="s">
        <v>591</v>
      </c>
    </row>
    <row r="506" spans="1:21" outlineLevel="1">
      <c r="A506" s="167" t="s">
        <v>565</v>
      </c>
      <c r="B506" s="168" t="s">
        <v>590</v>
      </c>
      <c r="C506" s="168" t="s">
        <v>275</v>
      </c>
      <c r="D506" s="168" t="s">
        <v>563</v>
      </c>
      <c r="E506" s="169">
        <v>113829</v>
      </c>
      <c r="F506" s="169">
        <v>96522</v>
      </c>
      <c r="G506" s="169">
        <v>0</v>
      </c>
      <c r="H506" s="169">
        <v>0</v>
      </c>
      <c r="I506" s="169">
        <v>3457</v>
      </c>
      <c r="J506" s="169">
        <v>3087</v>
      </c>
      <c r="K506" s="170">
        <v>117.93</v>
      </c>
      <c r="L506" s="170">
        <v>0</v>
      </c>
      <c r="M506" s="170">
        <v>111.99</v>
      </c>
      <c r="N506" s="170">
        <v>1.2</v>
      </c>
      <c r="O506" s="170">
        <v>0</v>
      </c>
      <c r="P506" s="169">
        <v>136594.79999999999</v>
      </c>
      <c r="Q506" s="169">
        <v>136594.79999999999</v>
      </c>
      <c r="R506" s="169">
        <v>0</v>
      </c>
      <c r="S506" s="169">
        <v>0</v>
      </c>
      <c r="T506" s="171">
        <v>136594.79999999999</v>
      </c>
      <c r="U506" s="172" t="s">
        <v>591</v>
      </c>
    </row>
    <row r="507" spans="1:21" outlineLevel="1">
      <c r="A507" s="167" t="s">
        <v>592</v>
      </c>
      <c r="B507" s="168" t="s">
        <v>593</v>
      </c>
      <c r="C507" s="168" t="s">
        <v>275</v>
      </c>
      <c r="D507" s="168" t="s">
        <v>563</v>
      </c>
      <c r="E507" s="169">
        <v>6615049</v>
      </c>
      <c r="F507" s="169">
        <v>5773325</v>
      </c>
      <c r="G507" s="169">
        <v>0</v>
      </c>
      <c r="H507" s="169">
        <v>0</v>
      </c>
      <c r="I507" s="169">
        <v>1015</v>
      </c>
      <c r="J507" s="169">
        <v>810</v>
      </c>
      <c r="K507" s="170">
        <v>114.58</v>
      </c>
      <c r="L507" s="170">
        <v>0</v>
      </c>
      <c r="M507" s="170">
        <v>125.31</v>
      </c>
      <c r="N507" s="170">
        <v>0.86</v>
      </c>
      <c r="O507" s="170">
        <v>0</v>
      </c>
      <c r="P507" s="169">
        <v>5688942.1399999997</v>
      </c>
      <c r="Q507" s="169">
        <v>5688942.1399999997</v>
      </c>
      <c r="R507" s="169">
        <v>0</v>
      </c>
      <c r="S507" s="169">
        <v>0</v>
      </c>
      <c r="T507" s="171">
        <v>5688942.1399999997</v>
      </c>
      <c r="U507" s="172" t="s">
        <v>594</v>
      </c>
    </row>
    <row r="508" spans="1:21" outlineLevel="1">
      <c r="A508" s="167" t="s">
        <v>565</v>
      </c>
      <c r="B508" s="168" t="s">
        <v>593</v>
      </c>
      <c r="C508" s="168" t="s">
        <v>275</v>
      </c>
      <c r="D508" s="168" t="s">
        <v>563</v>
      </c>
      <c r="E508" s="169">
        <v>17037</v>
      </c>
      <c r="F508" s="169">
        <v>14103</v>
      </c>
      <c r="G508" s="169">
        <v>0</v>
      </c>
      <c r="H508" s="169">
        <v>0</v>
      </c>
      <c r="I508" s="169">
        <v>368</v>
      </c>
      <c r="J508" s="169">
        <v>300</v>
      </c>
      <c r="K508" s="170">
        <v>120.8</v>
      </c>
      <c r="L508" s="170">
        <v>0</v>
      </c>
      <c r="M508" s="170">
        <v>122.67</v>
      </c>
      <c r="N508" s="170">
        <v>1.2</v>
      </c>
      <c r="O508" s="170">
        <v>0</v>
      </c>
      <c r="P508" s="169">
        <v>20444.400000000001</v>
      </c>
      <c r="Q508" s="169">
        <v>20444.400000000001</v>
      </c>
      <c r="R508" s="169">
        <v>0</v>
      </c>
      <c r="S508" s="169">
        <v>0</v>
      </c>
      <c r="T508" s="171">
        <v>20444.400000000001</v>
      </c>
      <c r="U508" s="172" t="s">
        <v>594</v>
      </c>
    </row>
    <row r="509" spans="1:21" outlineLevel="1">
      <c r="A509" s="167" t="s">
        <v>595</v>
      </c>
      <c r="B509" s="168" t="s">
        <v>596</v>
      </c>
      <c r="C509" s="168" t="s">
        <v>275</v>
      </c>
      <c r="D509" s="168" t="s">
        <v>563</v>
      </c>
      <c r="E509" s="169">
        <v>61130127</v>
      </c>
      <c r="F509" s="169">
        <v>52068380</v>
      </c>
      <c r="G509" s="169">
        <v>9140539</v>
      </c>
      <c r="H509" s="169">
        <v>9666701</v>
      </c>
      <c r="I509" s="169">
        <v>1712</v>
      </c>
      <c r="J509" s="169">
        <v>1638</v>
      </c>
      <c r="K509" s="170">
        <v>117.4</v>
      </c>
      <c r="L509" s="170">
        <v>94.56</v>
      </c>
      <c r="M509" s="170">
        <v>104.52</v>
      </c>
      <c r="N509" s="170">
        <v>0.91</v>
      </c>
      <c r="O509" s="170">
        <v>0</v>
      </c>
      <c r="P509" s="169">
        <v>55628415.57</v>
      </c>
      <c r="Q509" s="169">
        <v>64768954.57</v>
      </c>
      <c r="R509" s="169">
        <v>0</v>
      </c>
      <c r="S509" s="169">
        <v>0</v>
      </c>
      <c r="T509" s="171">
        <v>64768954.57</v>
      </c>
      <c r="U509" s="172" t="s">
        <v>597</v>
      </c>
    </row>
    <row r="510" spans="1:21" outlineLevel="1">
      <c r="A510" s="167" t="s">
        <v>598</v>
      </c>
      <c r="B510" s="168" t="s">
        <v>599</v>
      </c>
      <c r="C510" s="168" t="s">
        <v>275</v>
      </c>
      <c r="D510" s="168" t="s">
        <v>563</v>
      </c>
      <c r="E510" s="169">
        <v>17165602</v>
      </c>
      <c r="F510" s="169">
        <v>15141263</v>
      </c>
      <c r="G510" s="169">
        <v>0</v>
      </c>
      <c r="H510" s="169">
        <v>0</v>
      </c>
      <c r="I510" s="169">
        <v>18835</v>
      </c>
      <c r="J510" s="169">
        <v>17083</v>
      </c>
      <c r="K510" s="170">
        <v>113.37</v>
      </c>
      <c r="L510" s="170">
        <v>0</v>
      </c>
      <c r="M510" s="170">
        <v>110.26</v>
      </c>
      <c r="N510" s="170">
        <v>0.98</v>
      </c>
      <c r="O510" s="170">
        <v>0</v>
      </c>
      <c r="P510" s="169">
        <v>16822289.960000001</v>
      </c>
      <c r="Q510" s="169">
        <v>16822289.960000001</v>
      </c>
      <c r="R510" s="169">
        <v>0</v>
      </c>
      <c r="S510" s="169">
        <v>0</v>
      </c>
      <c r="T510" s="171">
        <v>16822289.960000001</v>
      </c>
      <c r="U510" s="172" t="s">
        <v>600</v>
      </c>
    </row>
    <row r="511" spans="1:21" outlineLevel="1">
      <c r="A511" s="167" t="s">
        <v>565</v>
      </c>
      <c r="B511" s="168" t="s">
        <v>599</v>
      </c>
      <c r="C511" s="168" t="s">
        <v>275</v>
      </c>
      <c r="D511" s="168" t="s">
        <v>563</v>
      </c>
      <c r="E511" s="169">
        <v>302631</v>
      </c>
      <c r="F511" s="169">
        <v>299859</v>
      </c>
      <c r="G511" s="169">
        <v>0</v>
      </c>
      <c r="H511" s="169">
        <v>0</v>
      </c>
      <c r="I511" s="169">
        <v>8402</v>
      </c>
      <c r="J511" s="169">
        <v>8265</v>
      </c>
      <c r="K511" s="170">
        <v>100.92</v>
      </c>
      <c r="L511" s="170">
        <v>0</v>
      </c>
      <c r="M511" s="170">
        <v>101.66</v>
      </c>
      <c r="N511" s="170">
        <v>1.2</v>
      </c>
      <c r="O511" s="170">
        <v>0</v>
      </c>
      <c r="P511" s="169">
        <v>363157.2</v>
      </c>
      <c r="Q511" s="169">
        <v>363157.2</v>
      </c>
      <c r="R511" s="169">
        <v>0</v>
      </c>
      <c r="S511" s="169">
        <v>0</v>
      </c>
      <c r="T511" s="171">
        <v>363157.2</v>
      </c>
      <c r="U511" s="172" t="s">
        <v>600</v>
      </c>
    </row>
    <row r="512" spans="1:21" ht="30" outlineLevel="1">
      <c r="A512" s="167" t="s">
        <v>569</v>
      </c>
      <c r="B512" s="168" t="s">
        <v>599</v>
      </c>
      <c r="C512" s="168" t="s">
        <v>275</v>
      </c>
      <c r="D512" s="168" t="s">
        <v>563</v>
      </c>
      <c r="E512" s="169">
        <v>15999</v>
      </c>
      <c r="F512" s="169">
        <v>0</v>
      </c>
      <c r="G512" s="169">
        <v>0</v>
      </c>
      <c r="H512" s="169">
        <v>0</v>
      </c>
      <c r="I512" s="169">
        <v>99</v>
      </c>
      <c r="J512" s="169">
        <v>0</v>
      </c>
      <c r="K512" s="170">
        <v>0</v>
      </c>
      <c r="L512" s="170">
        <v>0</v>
      </c>
      <c r="M512" s="170">
        <v>0</v>
      </c>
      <c r="N512" s="170">
        <v>0.98</v>
      </c>
      <c r="O512" s="170">
        <v>0</v>
      </c>
      <c r="P512" s="169">
        <v>15679.02</v>
      </c>
      <c r="Q512" s="169">
        <v>15679.02</v>
      </c>
      <c r="R512" s="169">
        <v>0</v>
      </c>
      <c r="S512" s="169">
        <v>0</v>
      </c>
      <c r="T512" s="171">
        <v>15679.02</v>
      </c>
      <c r="U512" s="172" t="s">
        <v>600</v>
      </c>
    </row>
    <row r="513" spans="1:21" ht="30" outlineLevel="1">
      <c r="A513" s="167" t="s">
        <v>568</v>
      </c>
      <c r="B513" s="168" t="s">
        <v>538</v>
      </c>
      <c r="C513" s="168" t="s">
        <v>275</v>
      </c>
      <c r="D513" s="168" t="s">
        <v>563</v>
      </c>
      <c r="E513" s="169">
        <v>160803</v>
      </c>
      <c r="F513" s="169">
        <v>156629</v>
      </c>
      <c r="G513" s="169">
        <v>0</v>
      </c>
      <c r="H513" s="169">
        <v>0</v>
      </c>
      <c r="I513" s="169">
        <v>183</v>
      </c>
      <c r="J513" s="169">
        <v>178</v>
      </c>
      <c r="K513" s="170">
        <v>102.66</v>
      </c>
      <c r="L513" s="170">
        <v>0</v>
      </c>
      <c r="M513" s="170">
        <v>102.81</v>
      </c>
      <c r="N513" s="170">
        <v>1.02</v>
      </c>
      <c r="O513" s="170">
        <v>0</v>
      </c>
      <c r="P513" s="169">
        <v>164019.06</v>
      </c>
      <c r="Q513" s="169">
        <v>164019.06</v>
      </c>
      <c r="R513" s="169">
        <v>0</v>
      </c>
      <c r="S513" s="169">
        <v>0</v>
      </c>
      <c r="T513" s="171">
        <v>164019.06</v>
      </c>
      <c r="U513" s="172" t="s">
        <v>539</v>
      </c>
    </row>
    <row r="514" spans="1:21">
      <c r="A514" s="173" t="s">
        <v>601</v>
      </c>
      <c r="B514" s="174"/>
      <c r="C514" s="174"/>
      <c r="D514" s="174"/>
      <c r="E514" s="175">
        <v>365593059</v>
      </c>
      <c r="F514" s="175">
        <v>320308968</v>
      </c>
      <c r="G514" s="175">
        <v>14768510.949999999</v>
      </c>
      <c r="H514" s="175">
        <v>14578939.869999999</v>
      </c>
      <c r="I514" s="174"/>
      <c r="J514" s="174"/>
      <c r="K514" s="176"/>
      <c r="L514" s="176"/>
      <c r="M514" s="176"/>
      <c r="N514" s="176"/>
      <c r="O514" s="176"/>
      <c r="P514" s="175">
        <v>320233543.13999999</v>
      </c>
      <c r="Q514" s="175">
        <v>335002054.08999997</v>
      </c>
      <c r="R514" s="175">
        <v>0</v>
      </c>
      <c r="S514" s="175">
        <v>0</v>
      </c>
      <c r="T514" s="175">
        <v>335002054.08999997</v>
      </c>
      <c r="U514" s="169"/>
    </row>
    <row r="515" spans="1:21" outlineLevel="1">
      <c r="A515" s="167" t="s">
        <v>602</v>
      </c>
      <c r="B515" s="168" t="s">
        <v>603</v>
      </c>
      <c r="C515" s="168" t="s">
        <v>275</v>
      </c>
      <c r="D515" s="168" t="s">
        <v>604</v>
      </c>
      <c r="E515" s="169">
        <v>389179</v>
      </c>
      <c r="F515" s="169">
        <v>316068</v>
      </c>
      <c r="G515" s="169">
        <v>0</v>
      </c>
      <c r="H515" s="169">
        <v>0</v>
      </c>
      <c r="I515" s="169">
        <v>289</v>
      </c>
      <c r="J515" s="169">
        <v>194</v>
      </c>
      <c r="K515" s="170">
        <v>123.13</v>
      </c>
      <c r="L515" s="170">
        <v>0</v>
      </c>
      <c r="M515" s="170">
        <v>148.97</v>
      </c>
      <c r="N515" s="170">
        <v>0.99</v>
      </c>
      <c r="O515" s="170">
        <v>0</v>
      </c>
      <c r="P515" s="169">
        <v>385287.21</v>
      </c>
      <c r="Q515" s="169">
        <v>385287.21</v>
      </c>
      <c r="R515" s="169">
        <v>0</v>
      </c>
      <c r="S515" s="169">
        <v>0</v>
      </c>
      <c r="T515" s="171">
        <v>385287.21</v>
      </c>
      <c r="U515" s="172" t="s">
        <v>605</v>
      </c>
    </row>
    <row r="516" spans="1:21">
      <c r="A516" s="173" t="s">
        <v>606</v>
      </c>
      <c r="B516" s="174"/>
      <c r="C516" s="174"/>
      <c r="D516" s="174"/>
      <c r="E516" s="175">
        <v>389179</v>
      </c>
      <c r="F516" s="175">
        <v>316068</v>
      </c>
      <c r="G516" s="175">
        <v>0</v>
      </c>
      <c r="H516" s="175">
        <v>0</v>
      </c>
      <c r="I516" s="174"/>
      <c r="J516" s="174"/>
      <c r="K516" s="176"/>
      <c r="L516" s="176"/>
      <c r="M516" s="176"/>
      <c r="N516" s="176"/>
      <c r="O516" s="176"/>
      <c r="P516" s="175">
        <v>385287.21</v>
      </c>
      <c r="Q516" s="175">
        <v>385287.21</v>
      </c>
      <c r="R516" s="175">
        <v>0</v>
      </c>
      <c r="S516" s="175">
        <v>0</v>
      </c>
      <c r="T516" s="175">
        <v>385287.21</v>
      </c>
      <c r="U516" s="169"/>
    </row>
    <row r="517" spans="1:21" outlineLevel="1">
      <c r="A517" s="167" t="s">
        <v>607</v>
      </c>
      <c r="B517" s="168" t="s">
        <v>608</v>
      </c>
      <c r="C517" s="168" t="s">
        <v>275</v>
      </c>
      <c r="D517" s="168" t="s">
        <v>609</v>
      </c>
      <c r="E517" s="169">
        <v>7494578</v>
      </c>
      <c r="F517" s="169">
        <v>5741060</v>
      </c>
      <c r="G517" s="169">
        <v>0</v>
      </c>
      <c r="H517" s="169">
        <v>0</v>
      </c>
      <c r="I517" s="169">
        <v>1005</v>
      </c>
      <c r="J517" s="169">
        <v>819</v>
      </c>
      <c r="K517" s="170">
        <v>130.54</v>
      </c>
      <c r="L517" s="170">
        <v>0</v>
      </c>
      <c r="M517" s="170">
        <v>122.71</v>
      </c>
      <c r="N517" s="170">
        <v>0.8</v>
      </c>
      <c r="O517" s="170">
        <v>0</v>
      </c>
      <c r="P517" s="169">
        <v>5995662.4000000004</v>
      </c>
      <c r="Q517" s="169">
        <v>5995662.4000000004</v>
      </c>
      <c r="R517" s="169">
        <v>0</v>
      </c>
      <c r="S517" s="169">
        <v>0</v>
      </c>
      <c r="T517" s="171">
        <v>5995662.4000000004</v>
      </c>
      <c r="U517" s="172" t="s">
        <v>610</v>
      </c>
    </row>
    <row r="518" spans="1:21" outlineLevel="1">
      <c r="A518" s="167" t="s">
        <v>607</v>
      </c>
      <c r="B518" s="168" t="s">
        <v>611</v>
      </c>
      <c r="C518" s="168" t="s">
        <v>275</v>
      </c>
      <c r="D518" s="168" t="s">
        <v>609</v>
      </c>
      <c r="E518" s="169">
        <v>100016</v>
      </c>
      <c r="F518" s="169">
        <v>40179</v>
      </c>
      <c r="G518" s="169">
        <v>0</v>
      </c>
      <c r="H518" s="169">
        <v>0</v>
      </c>
      <c r="I518" s="169">
        <v>32</v>
      </c>
      <c r="J518" s="169">
        <v>10</v>
      </c>
      <c r="K518" s="170">
        <v>248.93</v>
      </c>
      <c r="L518" s="170">
        <v>0</v>
      </c>
      <c r="M518" s="170">
        <v>320</v>
      </c>
      <c r="N518" s="170">
        <v>0.8</v>
      </c>
      <c r="O518" s="170">
        <v>0</v>
      </c>
      <c r="P518" s="169">
        <v>80012.800000000003</v>
      </c>
      <c r="Q518" s="169">
        <v>80012.800000000003</v>
      </c>
      <c r="R518" s="169">
        <v>0</v>
      </c>
      <c r="S518" s="169">
        <v>0</v>
      </c>
      <c r="T518" s="171">
        <v>80012.800000000003</v>
      </c>
      <c r="U518" s="172" t="s">
        <v>612</v>
      </c>
    </row>
    <row r="519" spans="1:21">
      <c r="A519" s="173" t="s">
        <v>613</v>
      </c>
      <c r="B519" s="174"/>
      <c r="C519" s="174"/>
      <c r="D519" s="174"/>
      <c r="E519" s="175">
        <v>7594594</v>
      </c>
      <c r="F519" s="175">
        <v>5781239</v>
      </c>
      <c r="G519" s="175">
        <v>0</v>
      </c>
      <c r="H519" s="175">
        <v>0</v>
      </c>
      <c r="I519" s="174"/>
      <c r="J519" s="174"/>
      <c r="K519" s="176"/>
      <c r="L519" s="176"/>
      <c r="M519" s="176"/>
      <c r="N519" s="176"/>
      <c r="O519" s="176"/>
      <c r="P519" s="175">
        <v>6075675.2000000002</v>
      </c>
      <c r="Q519" s="175">
        <v>6075675.2000000002</v>
      </c>
      <c r="R519" s="175">
        <v>0</v>
      </c>
      <c r="S519" s="175">
        <v>0</v>
      </c>
      <c r="T519" s="175">
        <v>6075675.2000000002</v>
      </c>
      <c r="U519" s="169"/>
    </row>
    <row r="520" spans="1:21" outlineLevel="1">
      <c r="A520" s="167" t="s">
        <v>614</v>
      </c>
      <c r="B520" s="168" t="s">
        <v>615</v>
      </c>
      <c r="C520" s="168" t="s">
        <v>275</v>
      </c>
      <c r="D520" s="168" t="s">
        <v>616</v>
      </c>
      <c r="E520" s="169">
        <v>11092304</v>
      </c>
      <c r="F520" s="169">
        <v>9114303</v>
      </c>
      <c r="G520" s="169">
        <v>1557717.4</v>
      </c>
      <c r="H520" s="169">
        <v>1515976.7</v>
      </c>
      <c r="I520" s="169">
        <v>60</v>
      </c>
      <c r="J520" s="169">
        <v>58</v>
      </c>
      <c r="K520" s="170">
        <v>121.7</v>
      </c>
      <c r="L520" s="170">
        <v>102.75</v>
      </c>
      <c r="M520" s="170">
        <v>103.45</v>
      </c>
      <c r="N520" s="170">
        <v>1.2</v>
      </c>
      <c r="O520" s="170">
        <v>0</v>
      </c>
      <c r="P520" s="169">
        <v>13310764.800000001</v>
      </c>
      <c r="Q520" s="169">
        <v>14868482.199999999</v>
      </c>
      <c r="R520" s="169">
        <v>0</v>
      </c>
      <c r="S520" s="169">
        <v>0</v>
      </c>
      <c r="T520" s="171">
        <v>14868482.199999999</v>
      </c>
      <c r="U520" s="172" t="s">
        <v>617</v>
      </c>
    </row>
    <row r="521" spans="1:21" outlineLevel="1">
      <c r="A521" s="167" t="s">
        <v>618</v>
      </c>
      <c r="B521" s="168" t="s">
        <v>615</v>
      </c>
      <c r="C521" s="168" t="s">
        <v>275</v>
      </c>
      <c r="D521" s="168" t="s">
        <v>616</v>
      </c>
      <c r="E521" s="169">
        <v>15135032</v>
      </c>
      <c r="F521" s="169">
        <v>16736236</v>
      </c>
      <c r="G521" s="169">
        <v>0</v>
      </c>
      <c r="H521" s="169">
        <v>0</v>
      </c>
      <c r="I521" s="169">
        <v>41</v>
      </c>
      <c r="J521" s="169">
        <v>40</v>
      </c>
      <c r="K521" s="170">
        <v>90.43</v>
      </c>
      <c r="L521" s="170">
        <v>0</v>
      </c>
      <c r="M521" s="170">
        <v>102.5</v>
      </c>
      <c r="N521" s="170">
        <v>0.94</v>
      </c>
      <c r="O521" s="170">
        <v>0</v>
      </c>
      <c r="P521" s="169">
        <v>14226930.08</v>
      </c>
      <c r="Q521" s="169">
        <v>14226930.08</v>
      </c>
      <c r="R521" s="169">
        <v>0</v>
      </c>
      <c r="S521" s="169">
        <v>0</v>
      </c>
      <c r="T521" s="171">
        <v>14226930.08</v>
      </c>
      <c r="U521" s="172" t="s">
        <v>617</v>
      </c>
    </row>
    <row r="522" spans="1:21">
      <c r="A522" s="173" t="s">
        <v>619</v>
      </c>
      <c r="B522" s="174"/>
      <c r="C522" s="174"/>
      <c r="D522" s="174"/>
      <c r="E522" s="175">
        <v>26227336</v>
      </c>
      <c r="F522" s="175">
        <v>25850539</v>
      </c>
      <c r="G522" s="175">
        <v>1557717.4</v>
      </c>
      <c r="H522" s="175">
        <v>1515976.7</v>
      </c>
      <c r="I522" s="174"/>
      <c r="J522" s="174"/>
      <c r="K522" s="176"/>
      <c r="L522" s="176"/>
      <c r="M522" s="176"/>
      <c r="N522" s="176"/>
      <c r="O522" s="176"/>
      <c r="P522" s="175">
        <v>27537694.879999999</v>
      </c>
      <c r="Q522" s="175">
        <v>29095412.280000001</v>
      </c>
      <c r="R522" s="175">
        <v>0</v>
      </c>
      <c r="S522" s="175">
        <v>0</v>
      </c>
      <c r="T522" s="175">
        <v>29095412.280000001</v>
      </c>
      <c r="U522" s="169"/>
    </row>
    <row r="523" spans="1:21">
      <c r="A523" s="177" t="s">
        <v>261</v>
      </c>
      <c r="B523" s="178"/>
      <c r="C523" s="178"/>
      <c r="D523" s="178"/>
      <c r="E523" s="179">
        <v>716275077</v>
      </c>
      <c r="F523" s="179">
        <v>626596557</v>
      </c>
      <c r="G523" s="179">
        <v>139148435.03</v>
      </c>
      <c r="H523" s="179">
        <v>129531735.2</v>
      </c>
      <c r="I523" s="178"/>
      <c r="J523" s="178"/>
      <c r="K523" s="180"/>
      <c r="L523" s="180"/>
      <c r="M523" s="180"/>
      <c r="N523" s="180"/>
      <c r="O523" s="180"/>
      <c r="P523" s="179">
        <v>676317012.66999996</v>
      </c>
      <c r="Q523" s="179">
        <v>815465447.70000005</v>
      </c>
      <c r="R523" s="179">
        <v>0</v>
      </c>
      <c r="S523" s="179">
        <v>0</v>
      </c>
      <c r="T523" s="179">
        <v>815465447.70000005</v>
      </c>
      <c r="U523" s="169"/>
    </row>
    <row r="524" spans="1:21">
      <c r="A524" s="181"/>
    </row>
    <row r="525" spans="1:21">
      <c r="A525" s="160" t="s">
        <v>622</v>
      </c>
      <c r="B525" s="161" t="s">
        <v>623</v>
      </c>
      <c r="C525" s="161" t="s">
        <v>308</v>
      </c>
      <c r="D525" s="161" t="s">
        <v>6</v>
      </c>
      <c r="E525" s="182"/>
      <c r="F525" s="183"/>
      <c r="G525" s="184"/>
      <c r="H525" s="692" t="s">
        <v>624</v>
      </c>
      <c r="I525" s="693"/>
      <c r="J525" s="693"/>
      <c r="K525" s="693"/>
      <c r="L525" s="185" t="s">
        <v>366</v>
      </c>
      <c r="M525" s="185" t="s">
        <v>623</v>
      </c>
      <c r="N525" s="185" t="s">
        <v>308</v>
      </c>
      <c r="O525" s="185" t="s">
        <v>6</v>
      </c>
      <c r="P525" s="185" t="s">
        <v>625</v>
      </c>
    </row>
    <row r="526" spans="1:21" ht="15" customHeight="1" outlineLevel="1">
      <c r="A526" s="167" t="s">
        <v>626</v>
      </c>
      <c r="B526" s="169">
        <v>665531591.301</v>
      </c>
      <c r="C526" s="169">
        <v>665531591.301</v>
      </c>
      <c r="D526" s="169">
        <v>665531591.301</v>
      </c>
      <c r="E526" s="186"/>
      <c r="F526" s="187"/>
      <c r="G526" s="184"/>
      <c r="H526" s="694" t="s">
        <v>420</v>
      </c>
      <c r="I526" s="695"/>
      <c r="J526" s="695"/>
      <c r="K526" s="695"/>
      <c r="L526" s="188" t="s">
        <v>422</v>
      </c>
      <c r="M526" s="189">
        <v>2968953.58</v>
      </c>
      <c r="N526" s="189">
        <v>2968953.58</v>
      </c>
      <c r="O526" s="189">
        <v>2968953.58</v>
      </c>
      <c r="P526" s="188" t="s">
        <v>275</v>
      </c>
    </row>
    <row r="527" spans="1:21" ht="15" customHeight="1" outlineLevel="1">
      <c r="A527" s="167" t="s">
        <v>627</v>
      </c>
      <c r="B527" s="169">
        <v>798336153.42799997</v>
      </c>
      <c r="C527" s="169">
        <v>798336153.42799997</v>
      </c>
      <c r="D527" s="169">
        <v>798336153.42799997</v>
      </c>
      <c r="E527" s="186"/>
      <c r="F527" s="187"/>
      <c r="G527" s="184"/>
      <c r="H527" s="694" t="s">
        <v>576</v>
      </c>
      <c r="I527" s="695"/>
      <c r="J527" s="695"/>
      <c r="K527" s="695"/>
      <c r="L527" s="188" t="s">
        <v>384</v>
      </c>
      <c r="M527" s="189">
        <v>4109033.11</v>
      </c>
      <c r="N527" s="189">
        <v>4109033.11</v>
      </c>
      <c r="O527" s="189">
        <v>4109033.11</v>
      </c>
      <c r="P527" s="188" t="s">
        <v>275</v>
      </c>
    </row>
    <row r="528" spans="1:21" ht="15" customHeight="1" outlineLevel="1">
      <c r="A528" s="190" t="s">
        <v>628</v>
      </c>
      <c r="B528" s="169">
        <v>300222034.98699999</v>
      </c>
      <c r="C528" s="169">
        <v>300222034.98699999</v>
      </c>
      <c r="D528" s="169">
        <v>300222034.98699999</v>
      </c>
      <c r="E528" s="191"/>
      <c r="F528" s="187"/>
      <c r="G528" s="184"/>
      <c r="H528" s="694" t="s">
        <v>388</v>
      </c>
      <c r="I528" s="695"/>
      <c r="J528" s="695"/>
      <c r="K528" s="695"/>
      <c r="L528" s="188" t="s">
        <v>384</v>
      </c>
      <c r="M528" s="189">
        <v>0</v>
      </c>
      <c r="N528" s="189">
        <v>0</v>
      </c>
      <c r="O528" s="189">
        <v>0</v>
      </c>
      <c r="P528" s="188" t="s">
        <v>275</v>
      </c>
    </row>
    <row r="529" spans="1:16" ht="15" customHeight="1" outlineLevel="1">
      <c r="A529" s="190" t="s">
        <v>629</v>
      </c>
      <c r="B529" s="169">
        <v>354252540.31900001</v>
      </c>
      <c r="C529" s="169">
        <v>354252540.31900001</v>
      </c>
      <c r="D529" s="169">
        <v>354252540.31900001</v>
      </c>
      <c r="E529" s="186"/>
      <c r="F529" s="187"/>
      <c r="G529" s="184"/>
      <c r="H529" s="694" t="s">
        <v>392</v>
      </c>
      <c r="I529" s="695"/>
      <c r="J529" s="695"/>
      <c r="K529" s="695"/>
      <c r="L529" s="188" t="s">
        <v>384</v>
      </c>
      <c r="M529" s="189">
        <v>0</v>
      </c>
      <c r="N529" s="189">
        <v>0</v>
      </c>
      <c r="O529" s="189">
        <v>0</v>
      </c>
      <c r="P529" s="188" t="s">
        <v>275</v>
      </c>
    </row>
    <row r="530" spans="1:16" ht="15" customHeight="1" outlineLevel="1">
      <c r="A530" s="192" t="s">
        <v>630</v>
      </c>
      <c r="B530" s="169">
        <v>365309556.31400001</v>
      </c>
      <c r="C530" s="169">
        <v>365309556.31400001</v>
      </c>
      <c r="D530" s="169">
        <v>365309556.31400001</v>
      </c>
      <c r="E530" s="186"/>
      <c r="F530" s="187"/>
      <c r="G530" s="184"/>
      <c r="H530" s="694" t="s">
        <v>402</v>
      </c>
      <c r="I530" s="695"/>
      <c r="J530" s="695"/>
      <c r="K530" s="695"/>
      <c r="L530" s="188" t="s">
        <v>384</v>
      </c>
      <c r="M530" s="189">
        <v>0</v>
      </c>
      <c r="N530" s="189">
        <v>0</v>
      </c>
      <c r="O530" s="189">
        <v>0</v>
      </c>
      <c r="P530" s="188" t="s">
        <v>275</v>
      </c>
    </row>
    <row r="531" spans="1:16" ht="15" customHeight="1" outlineLevel="1">
      <c r="A531" s="192" t="s">
        <v>631</v>
      </c>
      <c r="B531" s="169">
        <v>444083613.10900003</v>
      </c>
      <c r="C531" s="169">
        <v>444083613.10900003</v>
      </c>
      <c r="D531" s="169">
        <v>444083613.10900003</v>
      </c>
      <c r="E531" s="186"/>
      <c r="F531" s="187"/>
      <c r="G531" s="184"/>
      <c r="H531" s="694" t="s">
        <v>391</v>
      </c>
      <c r="I531" s="695"/>
      <c r="J531" s="695"/>
      <c r="K531" s="695"/>
      <c r="L531" s="188" t="s">
        <v>384</v>
      </c>
      <c r="M531" s="189">
        <v>0</v>
      </c>
      <c r="N531" s="189">
        <v>0</v>
      </c>
      <c r="O531" s="189">
        <v>0</v>
      </c>
      <c r="P531" s="188" t="s">
        <v>275</v>
      </c>
    </row>
    <row r="532" spans="1:16" ht="15" customHeight="1" outlineLevel="1">
      <c r="A532" s="167" t="s">
        <v>632</v>
      </c>
      <c r="B532" s="169">
        <v>55932</v>
      </c>
      <c r="C532" s="169">
        <v>55932</v>
      </c>
      <c r="D532" s="169">
        <v>55932</v>
      </c>
      <c r="E532" s="193"/>
      <c r="F532" s="187"/>
      <c r="G532" s="184"/>
      <c r="H532" s="694" t="s">
        <v>482</v>
      </c>
      <c r="I532" s="695"/>
      <c r="J532" s="695"/>
      <c r="K532" s="695"/>
      <c r="L532" s="188" t="s">
        <v>433</v>
      </c>
      <c r="M532" s="189">
        <v>3546354.61</v>
      </c>
      <c r="N532" s="189">
        <v>3546354.61</v>
      </c>
      <c r="O532" s="189">
        <v>3546354.61</v>
      </c>
      <c r="P532" s="188" t="s">
        <v>633</v>
      </c>
    </row>
    <row r="533" spans="1:16" ht="15" customHeight="1" outlineLevel="1">
      <c r="A533" s="167" t="s">
        <v>634</v>
      </c>
      <c r="B533" s="169">
        <v>60645</v>
      </c>
      <c r="C533" s="169">
        <v>60645</v>
      </c>
      <c r="D533" s="169">
        <v>60645</v>
      </c>
      <c r="E533" s="186"/>
      <c r="F533" s="187"/>
      <c r="G533" s="184"/>
      <c r="H533" s="694" t="s">
        <v>483</v>
      </c>
      <c r="I533" s="695"/>
      <c r="J533" s="695"/>
      <c r="K533" s="695"/>
      <c r="L533" s="188" t="s">
        <v>433</v>
      </c>
      <c r="M533" s="189">
        <v>1488554.84</v>
      </c>
      <c r="N533" s="189">
        <v>1488554.84</v>
      </c>
      <c r="O533" s="189">
        <v>1488554.84</v>
      </c>
      <c r="P533" s="188" t="s">
        <v>633</v>
      </c>
    </row>
    <row r="534" spans="1:16" outlineLevel="1">
      <c r="A534" s="194"/>
      <c r="B534" s="194"/>
      <c r="C534" s="194"/>
      <c r="D534" s="194"/>
      <c r="E534" s="195"/>
      <c r="F534" s="196"/>
      <c r="G534" s="197"/>
      <c r="H534" s="694" t="s">
        <v>486</v>
      </c>
      <c r="I534" s="695"/>
      <c r="J534" s="695"/>
      <c r="K534" s="695"/>
      <c r="L534" s="188" t="s">
        <v>433</v>
      </c>
      <c r="M534" s="189">
        <v>247868.39</v>
      </c>
      <c r="N534" s="189">
        <v>247868.39</v>
      </c>
      <c r="O534" s="189">
        <v>247868.39</v>
      </c>
      <c r="P534" s="188" t="s">
        <v>633</v>
      </c>
    </row>
    <row r="535" spans="1:16" outlineLevel="1">
      <c r="A535" s="198" t="s">
        <v>635</v>
      </c>
      <c r="B535" s="161" t="s">
        <v>623</v>
      </c>
      <c r="C535" s="161" t="s">
        <v>308</v>
      </c>
      <c r="D535" s="161" t="s">
        <v>6</v>
      </c>
      <c r="E535" s="186"/>
      <c r="F535" s="187"/>
      <c r="G535" s="184"/>
      <c r="H535" s="694" t="s">
        <v>543</v>
      </c>
      <c r="I535" s="695"/>
      <c r="J535" s="695"/>
      <c r="K535" s="695"/>
      <c r="L535" s="188" t="s">
        <v>433</v>
      </c>
      <c r="M535" s="189">
        <v>251526</v>
      </c>
      <c r="N535" s="189">
        <v>251526</v>
      </c>
      <c r="O535" s="189">
        <v>251526</v>
      </c>
      <c r="P535" s="188" t="s">
        <v>633</v>
      </c>
    </row>
    <row r="536" spans="1:16" ht="15" customHeight="1" outlineLevel="1">
      <c r="A536" s="199" t="s">
        <v>636</v>
      </c>
      <c r="B536" s="169">
        <v>637069921.98800004</v>
      </c>
      <c r="C536" s="169">
        <v>637069921.98800004</v>
      </c>
      <c r="D536" s="169">
        <v>637069921.98800004</v>
      </c>
      <c r="E536" s="200"/>
      <c r="F536" s="187"/>
      <c r="G536" s="184"/>
      <c r="H536" s="694" t="s">
        <v>540</v>
      </c>
      <c r="I536" s="695"/>
      <c r="J536" s="695"/>
      <c r="K536" s="695"/>
      <c r="L536" s="188" t="s">
        <v>433</v>
      </c>
      <c r="M536" s="189">
        <v>3960905.55</v>
      </c>
      <c r="N536" s="189">
        <v>3960905.55</v>
      </c>
      <c r="O536" s="189">
        <v>3960905.55</v>
      </c>
      <c r="P536" s="188" t="s">
        <v>633</v>
      </c>
    </row>
    <row r="537" spans="1:16" ht="15" customHeight="1" outlineLevel="1">
      <c r="A537" s="199" t="s">
        <v>637</v>
      </c>
      <c r="B537" s="169">
        <v>678445667.02999997</v>
      </c>
      <c r="C537" s="169">
        <v>678445667.02999997</v>
      </c>
      <c r="D537" s="201">
        <v>678445667.02999997</v>
      </c>
      <c r="E537" s="200"/>
      <c r="F537" s="187"/>
      <c r="G537" s="184"/>
      <c r="H537" s="694" t="s">
        <v>546</v>
      </c>
      <c r="I537" s="695"/>
      <c r="J537" s="695"/>
      <c r="K537" s="695"/>
      <c r="L537" s="188" t="s">
        <v>433</v>
      </c>
      <c r="M537" s="189">
        <v>181698.72</v>
      </c>
      <c r="N537" s="189">
        <v>181698.72</v>
      </c>
      <c r="O537" s="189">
        <v>181698.72</v>
      </c>
      <c r="P537" s="188" t="s">
        <v>633</v>
      </c>
    </row>
    <row r="538" spans="1:16" ht="15" customHeight="1" outlineLevel="1">
      <c r="A538" s="202" t="s">
        <v>638</v>
      </c>
      <c r="B538" s="203">
        <v>637069921.98800004</v>
      </c>
      <c r="C538" s="203">
        <v>637069921.98800004</v>
      </c>
      <c r="D538" s="25">
        <v>637069921.98800004</v>
      </c>
      <c r="E538" s="204"/>
      <c r="F538" s="187"/>
      <c r="G538" s="184"/>
      <c r="H538" s="694" t="s">
        <v>549</v>
      </c>
      <c r="I538" s="695"/>
      <c r="J538" s="695"/>
      <c r="K538" s="695"/>
      <c r="L538" s="188" t="s">
        <v>433</v>
      </c>
      <c r="M538" s="189">
        <v>223500.36</v>
      </c>
      <c r="N538" s="189">
        <v>223500.36</v>
      </c>
      <c r="O538" s="189">
        <v>223500.36</v>
      </c>
      <c r="P538" s="188" t="s">
        <v>633</v>
      </c>
    </row>
    <row r="539" spans="1:16" ht="15" customHeight="1" outlineLevel="1">
      <c r="A539" s="202" t="s">
        <v>639</v>
      </c>
      <c r="B539" s="205">
        <v>1.167</v>
      </c>
      <c r="C539" s="205">
        <v>1.167</v>
      </c>
      <c r="D539" s="206">
        <v>1.167</v>
      </c>
      <c r="E539" s="204"/>
      <c r="F539" s="187"/>
      <c r="G539" s="184"/>
      <c r="H539" s="694" t="s">
        <v>640</v>
      </c>
      <c r="I539" s="695"/>
      <c r="J539" s="695"/>
      <c r="K539" s="695"/>
      <c r="L539" s="188" t="s">
        <v>422</v>
      </c>
      <c r="M539" s="189">
        <v>3195133.2</v>
      </c>
      <c r="N539" s="189">
        <v>3195133.2</v>
      </c>
      <c r="O539" s="189">
        <v>3195133.2</v>
      </c>
      <c r="P539" s="188" t="s">
        <v>633</v>
      </c>
    </row>
    <row r="540" spans="1:16" outlineLevel="1">
      <c r="A540" s="207"/>
      <c r="B540" s="208"/>
      <c r="C540" s="208"/>
      <c r="D540" s="209"/>
      <c r="E540" s="210"/>
      <c r="F540" s="187"/>
      <c r="G540" s="184"/>
      <c r="H540" s="694" t="s">
        <v>465</v>
      </c>
      <c r="I540" s="695"/>
      <c r="J540" s="695"/>
      <c r="K540" s="695"/>
      <c r="L540" s="188" t="s">
        <v>422</v>
      </c>
      <c r="M540" s="189">
        <v>2952</v>
      </c>
      <c r="N540" s="189">
        <v>2952</v>
      </c>
      <c r="O540" s="189">
        <v>2952</v>
      </c>
      <c r="P540" s="188" t="s">
        <v>633</v>
      </c>
    </row>
    <row r="541" spans="1:16" outlineLevel="1">
      <c r="A541" s="198" t="s">
        <v>641</v>
      </c>
      <c r="B541" s="211" t="s">
        <v>623</v>
      </c>
      <c r="C541" s="211" t="s">
        <v>308</v>
      </c>
      <c r="D541" s="211" t="s">
        <v>6</v>
      </c>
      <c r="E541" s="200"/>
      <c r="F541" s="187"/>
      <c r="G541" s="184"/>
      <c r="H541" s="694" t="s">
        <v>529</v>
      </c>
      <c r="I541" s="695"/>
      <c r="J541" s="695"/>
      <c r="K541" s="695"/>
      <c r="L541" s="188" t="s">
        <v>422</v>
      </c>
      <c r="M541" s="189">
        <v>258.3</v>
      </c>
      <c r="N541" s="189">
        <v>258.3</v>
      </c>
      <c r="O541" s="189">
        <v>258.3</v>
      </c>
      <c r="P541" s="188" t="s">
        <v>633</v>
      </c>
    </row>
    <row r="542" spans="1:16" ht="15" customHeight="1" outlineLevel="1">
      <c r="A542" s="212" t="s">
        <v>642</v>
      </c>
      <c r="B542" s="689">
        <v>1.1100000000000001</v>
      </c>
      <c r="C542" s="690"/>
      <c r="D542" s="691"/>
      <c r="E542" s="204"/>
      <c r="F542" s="187"/>
      <c r="G542" s="184"/>
      <c r="H542" s="694" t="s">
        <v>472</v>
      </c>
      <c r="I542" s="695"/>
      <c r="J542" s="695"/>
      <c r="K542" s="695"/>
      <c r="L542" s="188" t="s">
        <v>474</v>
      </c>
      <c r="M542" s="189">
        <v>2934880.7</v>
      </c>
      <c r="N542" s="189">
        <v>2934880.7</v>
      </c>
      <c r="O542" s="189">
        <v>2934880.7</v>
      </c>
      <c r="P542" s="188" t="s">
        <v>633</v>
      </c>
    </row>
    <row r="543" spans="1:16" ht="15" customHeight="1" outlineLevel="1">
      <c r="A543" s="212" t="s">
        <v>643</v>
      </c>
      <c r="B543" s="689">
        <v>0.05</v>
      </c>
      <c r="C543" s="690"/>
      <c r="D543" s="691"/>
      <c r="E543" s="213"/>
      <c r="F543" s="214"/>
      <c r="G543" s="197"/>
      <c r="H543" s="694" t="s">
        <v>476</v>
      </c>
      <c r="I543" s="695"/>
      <c r="J543" s="695"/>
      <c r="K543" s="695"/>
      <c r="L543" s="188" t="s">
        <v>474</v>
      </c>
      <c r="M543" s="189">
        <v>1556615.88</v>
      </c>
      <c r="N543" s="189">
        <v>1556615.88</v>
      </c>
      <c r="O543" s="189">
        <v>1556615.88</v>
      </c>
      <c r="P543" s="188" t="s">
        <v>633</v>
      </c>
    </row>
    <row r="544" spans="1:16" ht="15" customHeight="1" outlineLevel="1">
      <c r="A544" s="212" t="s">
        <v>644</v>
      </c>
      <c r="B544" s="689">
        <v>1.06</v>
      </c>
      <c r="C544" s="690"/>
      <c r="D544" s="691"/>
      <c r="E544" s="215"/>
      <c r="F544" s="216"/>
      <c r="G544" s="197"/>
      <c r="H544" s="694" t="s">
        <v>431</v>
      </c>
      <c r="I544" s="695"/>
      <c r="J544" s="695"/>
      <c r="K544" s="695"/>
      <c r="L544" s="188" t="s">
        <v>433</v>
      </c>
      <c r="M544" s="189">
        <v>32643</v>
      </c>
      <c r="N544" s="189">
        <v>32643</v>
      </c>
      <c r="O544" s="189">
        <v>32643</v>
      </c>
      <c r="P544" s="188" t="s">
        <v>275</v>
      </c>
    </row>
    <row r="545" spans="1:16" outlineLevel="1">
      <c r="A545" s="697"/>
      <c r="B545" s="698"/>
      <c r="C545" s="698"/>
      <c r="D545" s="699"/>
      <c r="E545" s="186"/>
      <c r="F545" s="187"/>
      <c r="G545" s="184"/>
      <c r="H545" s="694" t="s">
        <v>573</v>
      </c>
      <c r="I545" s="695"/>
      <c r="J545" s="695"/>
      <c r="K545" s="695"/>
      <c r="L545" s="188" t="s">
        <v>422</v>
      </c>
      <c r="M545" s="189">
        <v>1980549.74</v>
      </c>
      <c r="N545" s="189">
        <v>1980549.74</v>
      </c>
      <c r="O545" s="189">
        <v>1980549.74</v>
      </c>
      <c r="P545" s="188" t="s">
        <v>275</v>
      </c>
    </row>
    <row r="546" spans="1:16" outlineLevel="1">
      <c r="A546" s="217" t="s">
        <v>645</v>
      </c>
      <c r="B546" s="211" t="s">
        <v>623</v>
      </c>
      <c r="C546" s="211" t="s">
        <v>308</v>
      </c>
      <c r="D546" s="211" t="s">
        <v>6</v>
      </c>
      <c r="E546" s="218"/>
      <c r="F546" s="219"/>
      <c r="G546" s="184"/>
      <c r="H546" s="694" t="s">
        <v>585</v>
      </c>
      <c r="I546" s="695"/>
      <c r="J546" s="695"/>
      <c r="K546" s="695"/>
      <c r="L546" s="188" t="s">
        <v>422</v>
      </c>
      <c r="M546" s="189">
        <v>9259171.1999999993</v>
      </c>
      <c r="N546" s="189">
        <v>9259171.1999999993</v>
      </c>
      <c r="O546" s="189">
        <v>9259171.1999999993</v>
      </c>
      <c r="P546" s="188" t="s">
        <v>646</v>
      </c>
    </row>
    <row r="547" spans="1:16" ht="15" customHeight="1" outlineLevel="1">
      <c r="A547" s="220" t="s">
        <v>647</v>
      </c>
      <c r="B547" s="221">
        <v>328136559.96700001</v>
      </c>
      <c r="C547" s="221">
        <v>328136559.96700001</v>
      </c>
      <c r="D547" s="221">
        <v>328136559.96700001</v>
      </c>
      <c r="E547" s="222"/>
      <c r="F547" s="223"/>
      <c r="G547" s="184"/>
      <c r="H547" s="694" t="s">
        <v>586</v>
      </c>
      <c r="I547" s="695"/>
      <c r="J547" s="695"/>
      <c r="K547" s="695"/>
      <c r="L547" s="188" t="s">
        <v>422</v>
      </c>
      <c r="M547" s="189">
        <v>351034.5</v>
      </c>
      <c r="N547" s="189">
        <v>351034.5</v>
      </c>
      <c r="O547" s="189">
        <v>351034.5</v>
      </c>
      <c r="P547" s="188" t="s">
        <v>646</v>
      </c>
    </row>
    <row r="548" spans="1:16" outlineLevel="1">
      <c r="A548" s="224" t="s">
        <v>648</v>
      </c>
      <c r="B548" s="677">
        <v>1</v>
      </c>
      <c r="C548" s="678"/>
      <c r="D548" s="679"/>
      <c r="E548" s="686" t="s">
        <v>649</v>
      </c>
      <c r="F548" s="680"/>
      <c r="G548" s="184"/>
      <c r="H548" s="694" t="s">
        <v>567</v>
      </c>
      <c r="I548" s="695"/>
      <c r="J548" s="695"/>
      <c r="K548" s="695"/>
      <c r="L548" s="188" t="s">
        <v>422</v>
      </c>
      <c r="M548" s="189">
        <v>12123.42</v>
      </c>
      <c r="N548" s="189">
        <v>12123.42</v>
      </c>
      <c r="O548" s="189">
        <v>12123.42</v>
      </c>
      <c r="P548" s="188" t="s">
        <v>275</v>
      </c>
    </row>
    <row r="549" spans="1:16" ht="15" customHeight="1" outlineLevel="1">
      <c r="A549" s="224" t="s">
        <v>650</v>
      </c>
      <c r="B549" s="226">
        <v>1.18</v>
      </c>
      <c r="C549" s="226">
        <v>1.18</v>
      </c>
      <c r="D549" s="226">
        <v>1.18</v>
      </c>
      <c r="E549" s="686"/>
      <c r="F549" s="680"/>
      <c r="G549" s="184"/>
      <c r="H549" s="694" t="s">
        <v>572</v>
      </c>
      <c r="I549" s="695"/>
      <c r="J549" s="695"/>
      <c r="K549" s="695"/>
      <c r="L549" s="188" t="s">
        <v>422</v>
      </c>
      <c r="M549" s="189">
        <v>141125.4</v>
      </c>
      <c r="N549" s="189">
        <v>141125.4</v>
      </c>
      <c r="O549" s="189">
        <v>141125.4</v>
      </c>
      <c r="P549" s="188" t="s">
        <v>275</v>
      </c>
    </row>
    <row r="550" spans="1:16" ht="15" customHeight="1" outlineLevel="1">
      <c r="A550" s="224" t="s">
        <v>651</v>
      </c>
      <c r="B550" s="703">
        <v>1.1950000000000001</v>
      </c>
      <c r="C550" s="704"/>
      <c r="D550" s="705"/>
      <c r="E550" s="227"/>
      <c r="F550" s="681"/>
      <c r="G550" s="184"/>
      <c r="H550" s="694" t="s">
        <v>570</v>
      </c>
      <c r="I550" s="695"/>
      <c r="J550" s="695"/>
      <c r="K550" s="695"/>
      <c r="L550" s="188" t="s">
        <v>422</v>
      </c>
      <c r="M550" s="189">
        <v>2584</v>
      </c>
      <c r="N550" s="189">
        <v>2584</v>
      </c>
      <c r="O550" s="189">
        <v>2584</v>
      </c>
      <c r="P550" s="188" t="s">
        <v>275</v>
      </c>
    </row>
    <row r="551" spans="1:16" ht="15" customHeight="1" outlineLevel="1">
      <c r="A551" s="224" t="s">
        <v>652</v>
      </c>
      <c r="B551" s="228">
        <v>328136559.96700001</v>
      </c>
      <c r="C551" s="228">
        <v>328136559.96700001</v>
      </c>
      <c r="D551" s="228">
        <v>328136559.96700001</v>
      </c>
      <c r="E551" s="684"/>
      <c r="F551" s="682"/>
      <c r="G551" s="184"/>
      <c r="H551" s="694" t="s">
        <v>614</v>
      </c>
      <c r="I551" s="695"/>
      <c r="J551" s="695"/>
      <c r="K551" s="695"/>
      <c r="L551" s="188" t="s">
        <v>616</v>
      </c>
      <c r="M551" s="189">
        <v>14868482.199999999</v>
      </c>
      <c r="N551" s="189">
        <v>14868482.199999999</v>
      </c>
      <c r="O551" s="189">
        <v>14868482.199999999</v>
      </c>
      <c r="P551" s="188" t="s">
        <v>275</v>
      </c>
    </row>
    <row r="552" spans="1:16" ht="15" customHeight="1" outlineLevel="1">
      <c r="A552" s="220" t="s">
        <v>653</v>
      </c>
      <c r="B552" s="221">
        <v>274591263.57099998</v>
      </c>
      <c r="C552" s="221">
        <v>274591263.57099998</v>
      </c>
      <c r="D552" s="221">
        <v>274591263.57099998</v>
      </c>
      <c r="E552" s="685"/>
      <c r="F552" s="683"/>
      <c r="G552" s="184"/>
      <c r="H552" s="694" t="s">
        <v>618</v>
      </c>
      <c r="I552" s="695"/>
      <c r="J552" s="695"/>
      <c r="K552" s="695"/>
      <c r="L552" s="188" t="s">
        <v>616</v>
      </c>
      <c r="M552" s="189">
        <v>14226930.08</v>
      </c>
      <c r="N552" s="189">
        <v>14226930.08</v>
      </c>
      <c r="O552" s="189">
        <v>14226930.08</v>
      </c>
      <c r="P552" s="188" t="s">
        <v>275</v>
      </c>
    </row>
    <row r="553" spans="1:16" outlineLevel="1">
      <c r="A553" s="700"/>
      <c r="B553" s="701"/>
      <c r="C553" s="701"/>
      <c r="D553" s="702"/>
      <c r="E553" s="186"/>
      <c r="F553" s="187"/>
      <c r="G553" s="184"/>
      <c r="H553" s="694" t="s">
        <v>406</v>
      </c>
      <c r="I553" s="695"/>
      <c r="J553" s="695"/>
      <c r="K553" s="695"/>
      <c r="L553" s="188" t="s">
        <v>384</v>
      </c>
      <c r="M553" s="189">
        <v>0</v>
      </c>
      <c r="N553" s="189">
        <v>0</v>
      </c>
      <c r="O553" s="189">
        <v>0</v>
      </c>
      <c r="P553" s="188" t="s">
        <v>275</v>
      </c>
    </row>
    <row r="554" spans="1:16" outlineLevel="1">
      <c r="A554" s="217" t="s">
        <v>654</v>
      </c>
      <c r="B554" s="211" t="s">
        <v>623</v>
      </c>
      <c r="C554" s="211" t="s">
        <v>308</v>
      </c>
      <c r="D554" s="211" t="s">
        <v>6</v>
      </c>
      <c r="E554" s="218"/>
      <c r="F554" s="219"/>
      <c r="G554" s="184"/>
      <c r="H554" s="694" t="s">
        <v>424</v>
      </c>
      <c r="I554" s="695"/>
      <c r="J554" s="695"/>
      <c r="K554" s="695"/>
      <c r="L554" s="188" t="s">
        <v>426</v>
      </c>
      <c r="M554" s="189">
        <v>10051084.890000001</v>
      </c>
      <c r="N554" s="189">
        <v>10051084.890000001</v>
      </c>
      <c r="O554" s="189">
        <v>10051084.890000001</v>
      </c>
      <c r="P554" s="188" t="s">
        <v>275</v>
      </c>
    </row>
    <row r="555" spans="1:16" ht="18" outlineLevel="1">
      <c r="A555" s="229" t="s">
        <v>655</v>
      </c>
      <c r="B555" s="221">
        <v>452513917.292</v>
      </c>
      <c r="C555" s="221">
        <v>452513917.292</v>
      </c>
      <c r="D555" s="221">
        <v>452513917.292</v>
      </c>
      <c r="E555" s="222"/>
      <c r="F555" s="223"/>
      <c r="G555" s="184"/>
      <c r="H555" s="694" t="s">
        <v>656</v>
      </c>
      <c r="I555" s="695"/>
      <c r="J555" s="695"/>
      <c r="K555" s="695"/>
      <c r="L555" s="188" t="s">
        <v>419</v>
      </c>
      <c r="M555" s="189">
        <v>1380216.57</v>
      </c>
      <c r="N555" s="189">
        <v>1380216.57</v>
      </c>
      <c r="O555" s="189">
        <v>1380216.57</v>
      </c>
      <c r="P555" s="188" t="s">
        <v>275</v>
      </c>
    </row>
    <row r="556" spans="1:16" outlineLevel="1">
      <c r="A556" s="230" t="s">
        <v>648</v>
      </c>
      <c r="B556" s="677">
        <v>1</v>
      </c>
      <c r="C556" s="678"/>
      <c r="D556" s="679"/>
      <c r="E556" s="686" t="s">
        <v>649</v>
      </c>
      <c r="F556" s="680"/>
      <c r="G556" s="184"/>
      <c r="H556" s="694" t="s">
        <v>382</v>
      </c>
      <c r="I556" s="695"/>
      <c r="J556" s="695"/>
      <c r="K556" s="695"/>
      <c r="L556" s="188" t="s">
        <v>384</v>
      </c>
      <c r="M556" s="189">
        <v>202969.60000000001</v>
      </c>
      <c r="N556" s="189">
        <v>202969.60000000001</v>
      </c>
      <c r="O556" s="189">
        <v>202969.60000000001</v>
      </c>
      <c r="P556" s="188" t="s">
        <v>275</v>
      </c>
    </row>
    <row r="557" spans="1:16" ht="15" customHeight="1" outlineLevel="1">
      <c r="A557" s="230" t="s">
        <v>657</v>
      </c>
      <c r="B557" s="226">
        <v>1.216</v>
      </c>
      <c r="C557" s="226">
        <v>1.216</v>
      </c>
      <c r="D557" s="226">
        <v>1.216</v>
      </c>
      <c r="E557" s="686"/>
      <c r="F557" s="680"/>
      <c r="G557" s="184"/>
      <c r="H557" s="694" t="s">
        <v>658</v>
      </c>
      <c r="I557" s="695"/>
      <c r="J557" s="695"/>
      <c r="K557" s="695"/>
      <c r="L557" s="188" t="s">
        <v>384</v>
      </c>
      <c r="M557" s="189">
        <v>0</v>
      </c>
      <c r="N557" s="189">
        <v>0</v>
      </c>
      <c r="O557" s="189">
        <v>0</v>
      </c>
      <c r="P557" s="188" t="s">
        <v>275</v>
      </c>
    </row>
    <row r="558" spans="1:16" ht="15" customHeight="1" outlineLevel="1">
      <c r="A558" s="230" t="s">
        <v>659</v>
      </c>
      <c r="B558" s="703">
        <v>1.145</v>
      </c>
      <c r="C558" s="704"/>
      <c r="D558" s="705"/>
      <c r="E558" s="231"/>
      <c r="F558" s="682"/>
      <c r="G558" s="184"/>
      <c r="H558" s="694" t="s">
        <v>398</v>
      </c>
      <c r="I558" s="695"/>
      <c r="J558" s="695"/>
      <c r="K558" s="695"/>
      <c r="L558" s="188" t="s">
        <v>384</v>
      </c>
      <c r="M558" s="189">
        <v>0</v>
      </c>
      <c r="N558" s="189">
        <v>0</v>
      </c>
      <c r="O558" s="189">
        <v>0</v>
      </c>
      <c r="P558" s="188" t="s">
        <v>275</v>
      </c>
    </row>
    <row r="559" spans="1:16" ht="15" customHeight="1" outlineLevel="1">
      <c r="A559" s="230" t="s">
        <v>660</v>
      </c>
      <c r="B559" s="228">
        <v>452513917.292</v>
      </c>
      <c r="C559" s="228">
        <v>452513917.292</v>
      </c>
      <c r="D559" s="228">
        <v>452513917.292</v>
      </c>
      <c r="E559" s="687"/>
      <c r="F559" s="682"/>
      <c r="G559" s="184"/>
      <c r="H559" s="694" t="s">
        <v>401</v>
      </c>
      <c r="I559" s="695"/>
      <c r="J559" s="695"/>
      <c r="K559" s="695"/>
      <c r="L559" s="188" t="s">
        <v>384</v>
      </c>
      <c r="M559" s="189">
        <v>0</v>
      </c>
      <c r="N559" s="189">
        <v>0</v>
      </c>
      <c r="O559" s="189">
        <v>0</v>
      </c>
      <c r="P559" s="188" t="s">
        <v>275</v>
      </c>
    </row>
    <row r="560" spans="1:16" ht="15" customHeight="1" outlineLevel="1">
      <c r="A560" s="232" t="s">
        <v>661</v>
      </c>
      <c r="B560" s="221">
        <v>362478658.417</v>
      </c>
      <c r="C560" s="221">
        <v>362478658.417</v>
      </c>
      <c r="D560" s="221">
        <v>362478658.417</v>
      </c>
      <c r="E560" s="685"/>
      <c r="F560" s="683"/>
      <c r="G560" s="184"/>
      <c r="H560" s="694" t="s">
        <v>437</v>
      </c>
      <c r="I560" s="695"/>
      <c r="J560" s="695"/>
      <c r="K560" s="695"/>
      <c r="L560" s="188" t="s">
        <v>384</v>
      </c>
      <c r="M560" s="189">
        <v>6972</v>
      </c>
      <c r="N560" s="189">
        <v>6972</v>
      </c>
      <c r="O560" s="189">
        <v>6972</v>
      </c>
      <c r="P560" s="188" t="s">
        <v>275</v>
      </c>
    </row>
    <row r="561" spans="1:16" outlineLevel="1">
      <c r="A561" s="700"/>
      <c r="B561" s="701"/>
      <c r="C561" s="701"/>
      <c r="D561" s="702"/>
      <c r="E561" s="186"/>
      <c r="F561" s="187"/>
      <c r="G561" s="184"/>
      <c r="H561" s="694" t="s">
        <v>408</v>
      </c>
      <c r="I561" s="695"/>
      <c r="J561" s="695"/>
      <c r="K561" s="695"/>
      <c r="L561" s="188" t="s">
        <v>384</v>
      </c>
      <c r="M561" s="189">
        <v>0</v>
      </c>
      <c r="N561" s="189">
        <v>0</v>
      </c>
      <c r="O561" s="189">
        <v>0</v>
      </c>
      <c r="P561" s="188" t="s">
        <v>275</v>
      </c>
    </row>
    <row r="562" spans="1:16" outlineLevel="1">
      <c r="A562" s="217" t="s">
        <v>662</v>
      </c>
      <c r="B562" s="161" t="s">
        <v>623</v>
      </c>
      <c r="C562" s="161" t="s">
        <v>308</v>
      </c>
      <c r="D562" s="161" t="s">
        <v>6</v>
      </c>
      <c r="E562" s="200"/>
      <c r="F562" s="187"/>
      <c r="G562" s="184"/>
      <c r="H562" s="694" t="s">
        <v>411</v>
      </c>
      <c r="I562" s="695"/>
      <c r="J562" s="695"/>
      <c r="K562" s="695"/>
      <c r="L562" s="188" t="s">
        <v>384</v>
      </c>
      <c r="M562" s="189">
        <v>0</v>
      </c>
      <c r="N562" s="189">
        <v>0</v>
      </c>
      <c r="O562" s="189">
        <v>0</v>
      </c>
      <c r="P562" s="188" t="s">
        <v>275</v>
      </c>
    </row>
    <row r="563" spans="1:16" ht="20.25" outlineLevel="1">
      <c r="A563" s="233" t="s">
        <v>663</v>
      </c>
      <c r="B563" s="234">
        <v>1.0900000000000001</v>
      </c>
      <c r="C563" s="235">
        <v>1.0900000000000001</v>
      </c>
      <c r="D563" s="235">
        <v>1.0900000000000001</v>
      </c>
      <c r="E563" s="236"/>
      <c r="F563" s="187"/>
      <c r="G563" s="184"/>
      <c r="H563" s="694" t="s">
        <v>412</v>
      </c>
      <c r="I563" s="695"/>
      <c r="J563" s="695"/>
      <c r="K563" s="695"/>
      <c r="L563" s="188" t="s">
        <v>384</v>
      </c>
      <c r="M563" s="189">
        <v>1966.08</v>
      </c>
      <c r="N563" s="189">
        <v>1966.08</v>
      </c>
      <c r="O563" s="189">
        <v>1966.08</v>
      </c>
      <c r="P563" s="188" t="s">
        <v>275</v>
      </c>
    </row>
    <row r="564" spans="1:16" ht="15" customHeight="1" outlineLevel="1">
      <c r="A564" s="237" t="s">
        <v>664</v>
      </c>
      <c r="B564" s="234">
        <v>0.11600000000000001</v>
      </c>
      <c r="C564" s="235">
        <v>0.11600000000000001</v>
      </c>
      <c r="D564" s="235">
        <v>0.11600000000000001</v>
      </c>
      <c r="E564" s="238"/>
      <c r="F564" s="187"/>
      <c r="G564" s="184"/>
      <c r="H564" s="694" t="s">
        <v>415</v>
      </c>
      <c r="I564" s="695"/>
      <c r="J564" s="695"/>
      <c r="K564" s="695"/>
      <c r="L564" s="188" t="s">
        <v>384</v>
      </c>
      <c r="M564" s="189">
        <v>184811.51999999999</v>
      </c>
      <c r="N564" s="189">
        <v>184811.51999999999</v>
      </c>
      <c r="O564" s="189">
        <v>184811.51999999999</v>
      </c>
      <c r="P564" s="188" t="s">
        <v>275</v>
      </c>
    </row>
    <row r="565" spans="1:16" ht="15" customHeight="1" outlineLevel="1">
      <c r="A565" s="237" t="s">
        <v>665</v>
      </c>
      <c r="B565" s="234">
        <v>1.0900000000000001</v>
      </c>
      <c r="C565" s="235">
        <v>1.0900000000000001</v>
      </c>
      <c r="D565" s="239">
        <v>1.0900000000000001</v>
      </c>
      <c r="E565" s="674" t="s">
        <v>666</v>
      </c>
      <c r="F565" s="240"/>
      <c r="G565" s="184"/>
      <c r="H565" s="694" t="s">
        <v>413</v>
      </c>
      <c r="I565" s="695"/>
      <c r="J565" s="695"/>
      <c r="K565" s="695"/>
      <c r="L565" s="188" t="s">
        <v>384</v>
      </c>
      <c r="M565" s="189">
        <v>0</v>
      </c>
      <c r="N565" s="189">
        <v>0</v>
      </c>
      <c r="O565" s="189">
        <v>0</v>
      </c>
      <c r="P565" s="188" t="s">
        <v>275</v>
      </c>
    </row>
    <row r="566" spans="1:16" outlineLevel="1">
      <c r="A566" s="237" t="s">
        <v>648</v>
      </c>
      <c r="B566" s="671">
        <v>1</v>
      </c>
      <c r="C566" s="672"/>
      <c r="D566" s="673"/>
      <c r="E566" s="674"/>
      <c r="F566" s="240"/>
      <c r="G566" s="184"/>
      <c r="H566" s="694" t="s">
        <v>414</v>
      </c>
      <c r="I566" s="695"/>
      <c r="J566" s="695"/>
      <c r="K566" s="695"/>
      <c r="L566" s="188" t="s">
        <v>384</v>
      </c>
      <c r="M566" s="189">
        <v>0</v>
      </c>
      <c r="N566" s="189">
        <v>0</v>
      </c>
      <c r="O566" s="189">
        <v>0</v>
      </c>
      <c r="P566" s="188" t="s">
        <v>275</v>
      </c>
    </row>
    <row r="567" spans="1:16" outlineLevel="1">
      <c r="A567" s="237"/>
      <c r="B567" s="241"/>
      <c r="C567" s="242"/>
      <c r="D567" s="242"/>
      <c r="E567" s="243"/>
      <c r="F567" s="244"/>
      <c r="G567" s="184"/>
      <c r="H567" s="694" t="s">
        <v>416</v>
      </c>
      <c r="I567" s="695"/>
      <c r="J567" s="695"/>
      <c r="K567" s="695"/>
      <c r="L567" s="188" t="s">
        <v>384</v>
      </c>
      <c r="M567" s="189">
        <v>1310.72</v>
      </c>
      <c r="N567" s="189">
        <v>1310.72</v>
      </c>
      <c r="O567" s="189">
        <v>1310.72</v>
      </c>
      <c r="P567" s="188" t="s">
        <v>275</v>
      </c>
    </row>
    <row r="568" spans="1:16" outlineLevel="1">
      <c r="A568" s="217" t="s">
        <v>667</v>
      </c>
      <c r="B568" s="211" t="s">
        <v>623</v>
      </c>
      <c r="C568" s="211" t="s">
        <v>308</v>
      </c>
      <c r="D568" s="211" t="s">
        <v>6</v>
      </c>
      <c r="E568" s="200"/>
      <c r="F568" s="187"/>
      <c r="G568" s="184"/>
      <c r="H568" s="694" t="s">
        <v>479</v>
      </c>
      <c r="I568" s="695"/>
      <c r="J568" s="695"/>
      <c r="K568" s="695"/>
      <c r="L568" s="188" t="s">
        <v>433</v>
      </c>
      <c r="M568" s="189">
        <v>0</v>
      </c>
      <c r="N568" s="189">
        <v>0</v>
      </c>
      <c r="O568" s="189">
        <v>0</v>
      </c>
      <c r="P568" s="188" t="s">
        <v>275</v>
      </c>
    </row>
    <row r="569" spans="1:16" ht="18.75" outlineLevel="1">
      <c r="A569" s="245" t="s">
        <v>668</v>
      </c>
      <c r="B569" s="246">
        <v>0.78200000000000003</v>
      </c>
      <c r="C569" s="246">
        <v>0.78200000000000003</v>
      </c>
      <c r="D569" s="246">
        <v>0.78200000000000003</v>
      </c>
      <c r="E569" s="204"/>
      <c r="F569" s="187"/>
      <c r="G569" s="184"/>
      <c r="H569" s="694" t="s">
        <v>404</v>
      </c>
      <c r="I569" s="695"/>
      <c r="J569" s="695"/>
      <c r="K569" s="695"/>
      <c r="L569" s="188" t="s">
        <v>384</v>
      </c>
      <c r="M569" s="189">
        <v>0</v>
      </c>
      <c r="N569" s="189">
        <v>0</v>
      </c>
      <c r="O569" s="189">
        <v>0</v>
      </c>
      <c r="P569" s="188" t="s">
        <v>275</v>
      </c>
    </row>
    <row r="570" spans="1:16" ht="15" customHeight="1" outlineLevel="1">
      <c r="A570" s="247" t="s">
        <v>669</v>
      </c>
      <c r="B570" s="246">
        <v>8.4000000000000005E-2</v>
      </c>
      <c r="C570" s="246">
        <v>8.4000000000000005E-2</v>
      </c>
      <c r="D570" s="246">
        <v>8.4000000000000005E-2</v>
      </c>
      <c r="E570" s="204"/>
      <c r="F570" s="187"/>
      <c r="G570" s="184"/>
      <c r="H570" s="706" t="s">
        <v>670</v>
      </c>
      <c r="I570" s="707"/>
      <c r="J570" s="707"/>
      <c r="K570" s="707"/>
      <c r="L570" s="248"/>
      <c r="M570" s="249">
        <v>77372210.159999996</v>
      </c>
      <c r="N570" s="249">
        <v>77372210.159999996</v>
      </c>
      <c r="O570" s="249">
        <v>77372210.159999996</v>
      </c>
      <c r="P570" s="248"/>
    </row>
    <row r="571" spans="1:16" ht="15" customHeight="1" outlineLevel="1">
      <c r="A571" s="247" t="s">
        <v>671</v>
      </c>
      <c r="B571" s="246">
        <v>1.216</v>
      </c>
      <c r="C571" s="246">
        <v>1.216</v>
      </c>
      <c r="D571" s="246">
        <v>1.216</v>
      </c>
      <c r="E571" s="204"/>
      <c r="F571" s="187"/>
      <c r="G571" s="250"/>
    </row>
    <row r="572" spans="1:16" ht="15" customHeight="1" outlineLevel="1">
      <c r="A572" s="247" t="s">
        <v>672</v>
      </c>
      <c r="B572" s="246">
        <v>0.216</v>
      </c>
      <c r="C572" s="246">
        <v>0.216</v>
      </c>
      <c r="D572" s="246">
        <v>0.216</v>
      </c>
      <c r="E572" s="204"/>
      <c r="F572" s="251"/>
      <c r="G572" s="250"/>
    </row>
    <row r="573" spans="1:16" ht="15" customHeight="1" outlineLevel="1">
      <c r="A573" s="247" t="s">
        <v>673</v>
      </c>
      <c r="B573" s="246">
        <v>0.78200000000000003</v>
      </c>
      <c r="C573" s="246">
        <v>0.78200000000000003</v>
      </c>
      <c r="D573" s="246">
        <v>0.78200000000000003</v>
      </c>
      <c r="E573" s="204"/>
      <c r="F573" s="187"/>
      <c r="G573" s="250"/>
    </row>
    <row r="574" spans="1:16" outlineLevel="1">
      <c r="A574" s="252"/>
      <c r="B574" s="253"/>
      <c r="C574" s="253"/>
      <c r="D574" s="253"/>
      <c r="E574" s="254"/>
      <c r="F574" s="255"/>
      <c r="G574" s="250"/>
    </row>
    <row r="575" spans="1:16" outlineLevel="1">
      <c r="A575" s="217" t="s">
        <v>674</v>
      </c>
      <c r="B575" s="211" t="s">
        <v>623</v>
      </c>
      <c r="C575" s="211" t="s">
        <v>308</v>
      </c>
      <c r="D575" s="211" t="s">
        <v>6</v>
      </c>
      <c r="E575" s="200"/>
      <c r="F575" s="187"/>
      <c r="G575" s="250"/>
    </row>
    <row r="576" spans="1:16" ht="18">
      <c r="A576" s="256" t="s">
        <v>675</v>
      </c>
      <c r="B576" s="221">
        <v>780650477.25899994</v>
      </c>
      <c r="C576" s="221">
        <v>780650477.25899994</v>
      </c>
      <c r="D576" s="221">
        <v>780650477.25899994</v>
      </c>
      <c r="E576" s="204"/>
      <c r="F576" s="257"/>
      <c r="G576" s="250"/>
    </row>
    <row r="577" spans="1:7" ht="15" customHeight="1">
      <c r="A577" s="230" t="s">
        <v>676</v>
      </c>
      <c r="B577" s="221">
        <v>780650477.25899994</v>
      </c>
      <c r="C577" s="221">
        <v>780650477.25899994</v>
      </c>
      <c r="D577" s="221">
        <v>780650477.25899994</v>
      </c>
      <c r="E577" s="258"/>
      <c r="F577" s="688" t="s">
        <v>666</v>
      </c>
      <c r="G577" s="151"/>
    </row>
    <row r="578" spans="1:7" ht="15" customHeight="1">
      <c r="A578" s="259" t="s">
        <v>677</v>
      </c>
      <c r="B578" s="221">
        <v>743174623.85399997</v>
      </c>
      <c r="C578" s="221">
        <v>743174623.85399997</v>
      </c>
      <c r="D578" s="221">
        <v>743174623.85399997</v>
      </c>
      <c r="E578" s="260"/>
      <c r="F578" s="688"/>
      <c r="G578" s="151"/>
    </row>
    <row r="579" spans="1:7">
      <c r="A579" s="259" t="s">
        <v>678</v>
      </c>
      <c r="B579" s="677">
        <v>1</v>
      </c>
      <c r="C579" s="678"/>
      <c r="D579" s="679"/>
      <c r="E579" s="675" t="s">
        <v>649</v>
      </c>
      <c r="F579" s="261"/>
      <c r="G579" s="250"/>
    </row>
    <row r="580" spans="1:7">
      <c r="A580" s="259" t="s">
        <v>679</v>
      </c>
      <c r="B580" s="246">
        <v>1.2</v>
      </c>
      <c r="C580" s="246">
        <v>1.2</v>
      </c>
      <c r="D580" s="246">
        <v>1.2</v>
      </c>
      <c r="E580" s="676"/>
      <c r="F580" s="225"/>
      <c r="G580" s="250"/>
    </row>
    <row r="581" spans="1:7">
      <c r="A581" s="259"/>
      <c r="B581" s="262"/>
      <c r="C581" s="253"/>
      <c r="D581" s="253"/>
      <c r="E581" s="243"/>
      <c r="F581" s="263"/>
      <c r="G581" s="250"/>
    </row>
    <row r="582" spans="1:7">
      <c r="A582" s="264" t="s">
        <v>680</v>
      </c>
      <c r="B582" s="169">
        <v>79484747.700000003</v>
      </c>
      <c r="C582" s="169">
        <v>79484747.700000003</v>
      </c>
      <c r="D582" s="169">
        <v>79484747.700000003</v>
      </c>
      <c r="E582" s="265"/>
      <c r="F582" s="219"/>
      <c r="G582" s="250"/>
    </row>
    <row r="583" spans="1:7">
      <c r="A583" s="266"/>
      <c r="B583" s="267"/>
      <c r="C583" s="267"/>
      <c r="D583" s="268"/>
      <c r="E583" s="269"/>
      <c r="F583" s="270"/>
      <c r="G583" s="151"/>
    </row>
    <row r="584" spans="1:7">
      <c r="A584" s="217" t="s">
        <v>681</v>
      </c>
      <c r="B584" s="211" t="s">
        <v>623</v>
      </c>
      <c r="C584" s="211" t="s">
        <v>308</v>
      </c>
      <c r="D584" s="211" t="s">
        <v>6</v>
      </c>
      <c r="E584" s="271"/>
      <c r="F584" s="270"/>
      <c r="G584" s="151"/>
    </row>
    <row r="585" spans="1:7">
      <c r="A585" s="272" t="s">
        <v>682</v>
      </c>
      <c r="B585" s="221">
        <v>679104838</v>
      </c>
      <c r="C585" s="221">
        <v>679104838</v>
      </c>
      <c r="D585" s="221">
        <v>679104838</v>
      </c>
      <c r="E585" s="273"/>
      <c r="F585" s="274"/>
      <c r="G585" s="151"/>
    </row>
    <row r="586" spans="1:7" ht="15" customHeight="1">
      <c r="A586" s="272" t="s">
        <v>683</v>
      </c>
      <c r="B586" s="696">
        <v>0.08</v>
      </c>
      <c r="C586" s="696"/>
      <c r="D586" s="696"/>
      <c r="E586" s="269"/>
      <c r="F586" s="270"/>
      <c r="G586" s="151"/>
    </row>
    <row r="587" spans="1:7" ht="15" customHeight="1">
      <c r="A587" s="272" t="s">
        <v>684</v>
      </c>
      <c r="B587" s="696">
        <v>1.4999999999999999E-2</v>
      </c>
      <c r="C587" s="696"/>
      <c r="D587" s="696"/>
      <c r="E587" s="269"/>
      <c r="F587" s="270"/>
      <c r="G587" s="151"/>
    </row>
    <row r="588" spans="1:7" ht="15" customHeight="1">
      <c r="A588" s="272" t="s">
        <v>685</v>
      </c>
      <c r="B588" s="696">
        <v>1.4999999999999999E-2</v>
      </c>
      <c r="C588" s="696"/>
      <c r="D588" s="696"/>
      <c r="E588" s="151"/>
      <c r="F588" s="274"/>
      <c r="G588" s="151"/>
    </row>
    <row r="589" spans="1:7" ht="15" customHeight="1">
      <c r="A589" s="272" t="s">
        <v>686</v>
      </c>
      <c r="B589" s="696">
        <v>0.02</v>
      </c>
      <c r="C589" s="696"/>
      <c r="D589" s="696"/>
      <c r="E589" s="151"/>
      <c r="F589" s="274"/>
      <c r="G589" s="151"/>
    </row>
    <row r="590" spans="1:7" ht="15" customHeight="1">
      <c r="A590" s="272" t="s">
        <v>687</v>
      </c>
      <c r="B590" s="696">
        <v>0</v>
      </c>
      <c r="C590" s="696"/>
      <c r="D590" s="696"/>
      <c r="E590" s="151"/>
      <c r="F590" s="274"/>
      <c r="G590" s="151"/>
    </row>
    <row r="591" spans="1:7" ht="15" customHeight="1">
      <c r="A591" s="272" t="s">
        <v>688</v>
      </c>
      <c r="B591" s="696">
        <v>0.06</v>
      </c>
      <c r="C591" s="696"/>
      <c r="D591" s="696"/>
      <c r="E591" s="273"/>
      <c r="F591" s="274"/>
      <c r="G591" s="151"/>
    </row>
    <row r="592" spans="1:7">
      <c r="A592" s="272" t="s">
        <v>689</v>
      </c>
      <c r="B592" s="696">
        <v>0</v>
      </c>
      <c r="C592" s="696"/>
      <c r="D592" s="696"/>
      <c r="E592" s="275"/>
      <c r="F592" s="276"/>
      <c r="G592" s="151"/>
    </row>
  </sheetData>
  <mergeCells count="75">
    <mergeCell ref="H568:K568"/>
    <mergeCell ref="H569:K569"/>
    <mergeCell ref="H570:K570"/>
    <mergeCell ref="H562:K562"/>
    <mergeCell ref="H563:K563"/>
    <mergeCell ref="H564:K564"/>
    <mergeCell ref="H565:K565"/>
    <mergeCell ref="H566:K566"/>
    <mergeCell ref="H558:K558"/>
    <mergeCell ref="H559:K559"/>
    <mergeCell ref="H560:K560"/>
    <mergeCell ref="H561:K561"/>
    <mergeCell ref="H567:K567"/>
    <mergeCell ref="H553:K553"/>
    <mergeCell ref="H554:K554"/>
    <mergeCell ref="H555:K555"/>
    <mergeCell ref="H556:K556"/>
    <mergeCell ref="H557:K557"/>
    <mergeCell ref="H548:K548"/>
    <mergeCell ref="H549:K549"/>
    <mergeCell ref="H550:K550"/>
    <mergeCell ref="H551:K551"/>
    <mergeCell ref="H552:K552"/>
    <mergeCell ref="H543:K543"/>
    <mergeCell ref="H544:K544"/>
    <mergeCell ref="H545:K545"/>
    <mergeCell ref="H546:K546"/>
    <mergeCell ref="H547:K547"/>
    <mergeCell ref="H538:K538"/>
    <mergeCell ref="H539:K539"/>
    <mergeCell ref="H540:K540"/>
    <mergeCell ref="H541:K541"/>
    <mergeCell ref="H542:K542"/>
    <mergeCell ref="H533:K533"/>
    <mergeCell ref="H534:K534"/>
    <mergeCell ref="H535:K535"/>
    <mergeCell ref="H536:K536"/>
    <mergeCell ref="H537:K537"/>
    <mergeCell ref="H528:K528"/>
    <mergeCell ref="H529:K529"/>
    <mergeCell ref="H530:K530"/>
    <mergeCell ref="H531:K531"/>
    <mergeCell ref="H532:K532"/>
    <mergeCell ref="B592:D592"/>
    <mergeCell ref="B587:D587"/>
    <mergeCell ref="B590:D590"/>
    <mergeCell ref="A545:D545"/>
    <mergeCell ref="B543:D543"/>
    <mergeCell ref="A553:D553"/>
    <mergeCell ref="A561:D561"/>
    <mergeCell ref="B548:D548"/>
    <mergeCell ref="B556:D556"/>
    <mergeCell ref="B591:D591"/>
    <mergeCell ref="B588:D588"/>
    <mergeCell ref="B586:D586"/>
    <mergeCell ref="B544:D544"/>
    <mergeCell ref="B550:D550"/>
    <mergeCell ref="B558:D558"/>
    <mergeCell ref="B589:D589"/>
    <mergeCell ref="F2:J9"/>
    <mergeCell ref="B566:D566"/>
    <mergeCell ref="E565:E566"/>
    <mergeCell ref="E579:E580"/>
    <mergeCell ref="B579:D579"/>
    <mergeCell ref="F548:F552"/>
    <mergeCell ref="E551:E552"/>
    <mergeCell ref="E548:E549"/>
    <mergeCell ref="F556:F560"/>
    <mergeCell ref="E559:E560"/>
    <mergeCell ref="E556:E557"/>
    <mergeCell ref="F577:F578"/>
    <mergeCell ref="B542:D542"/>
    <mergeCell ref="H525:K525"/>
    <mergeCell ref="H526:K526"/>
    <mergeCell ref="H527:K527"/>
  </mergeCells>
  <hyperlinks>
    <hyperlink ref="D4" location="'Rekapitulace'!B5" display="&lt;&lt;&lt; Zpět na rekapitulaci" xr:uid="{00000000-0004-0000-0300-000000000000}"/>
  </hyperlink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2045</v>
      </c>
    </row>
    <row r="2" spans="1:14">
      <c r="A2" s="30" t="s">
        <v>0</v>
      </c>
      <c r="B2" s="31" t="s">
        <v>67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10784458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3367688</v>
      </c>
      <c r="H14" s="221">
        <v>0</v>
      </c>
      <c r="I14" s="306">
        <v>5320947.04</v>
      </c>
      <c r="J14" s="300"/>
      <c r="K14" s="221">
        <v>3367688</v>
      </c>
      <c r="L14" s="221">
        <v>0</v>
      </c>
      <c r="M14" s="306">
        <v>5320947.04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2947128</v>
      </c>
      <c r="H15" s="221">
        <v>0</v>
      </c>
      <c r="I15" s="306">
        <v>4538577.12</v>
      </c>
      <c r="J15" s="300"/>
      <c r="K15" s="221">
        <v>2947128</v>
      </c>
      <c r="L15" s="221">
        <v>0</v>
      </c>
      <c r="M15" s="306">
        <v>4538577.12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346122</v>
      </c>
      <c r="H16" s="221">
        <v>0</v>
      </c>
      <c r="I16" s="306">
        <v>526105.43999999994</v>
      </c>
      <c r="J16" s="300"/>
      <c r="K16" s="221">
        <v>346122</v>
      </c>
      <c r="L16" s="221">
        <v>0</v>
      </c>
      <c r="M16" s="306">
        <v>526105.43999999994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10724</v>
      </c>
      <c r="H19" s="221">
        <v>382420.4</v>
      </c>
      <c r="I19" s="306">
        <v>398828.12</v>
      </c>
      <c r="J19" s="300"/>
      <c r="K19" s="221">
        <v>10724</v>
      </c>
      <c r="L19" s="221">
        <v>382420.4</v>
      </c>
      <c r="M19" s="306">
        <v>398828.12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10784457.720000001</v>
      </c>
      <c r="J23" s="323"/>
      <c r="K23" s="708" t="s">
        <v>1677</v>
      </c>
      <c r="L23" s="709"/>
      <c r="M23" s="324">
        <v>10784457.720000001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2700-000000000000}"/>
  </hyperlinks>
  <pageMargins left="0.7" right="0.7" top="0.78740157499999996" bottom="0.78740157499999996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49"/>
  <sheetViews>
    <sheetView showGridLines="0" workbookViewId="0"/>
  </sheetViews>
  <sheetFormatPr defaultColWidth="12.140625" defaultRowHeight="15" customHeight="1"/>
  <cols>
    <col min="1" max="1" width="19.42578125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5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7" width="9.140625" customWidth="1"/>
  </cols>
  <sheetData>
    <row r="1" spans="1:17">
      <c r="A1" s="30" t="s">
        <v>1</v>
      </c>
      <c r="B1" s="31" t="s">
        <v>2046</v>
      </c>
    </row>
    <row r="2" spans="1:17">
      <c r="A2" s="30" t="s">
        <v>0</v>
      </c>
      <c r="B2" s="31" t="s">
        <v>67</v>
      </c>
      <c r="F2" s="643" t="s">
        <v>1682</v>
      </c>
      <c r="G2" s="644"/>
      <c r="H2" s="644"/>
      <c r="I2" s="644"/>
      <c r="J2" s="644"/>
    </row>
    <row r="3" spans="1:17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32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129969290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 ht="15" customHeight="1">
      <c r="A11" s="711" t="s">
        <v>1683</v>
      </c>
      <c r="B11" s="717"/>
      <c r="C11" s="717"/>
      <c r="D11" s="717"/>
      <c r="E11" s="717"/>
      <c r="F11" s="717"/>
      <c r="G11" s="738"/>
      <c r="H11" s="738"/>
      <c r="I11" s="738"/>
      <c r="J11" s="738"/>
      <c r="K11" s="738"/>
      <c r="L11" s="738"/>
      <c r="M11" s="738"/>
      <c r="N11" s="325"/>
      <c r="O11" s="325"/>
      <c r="P11" s="326"/>
      <c r="Q11" s="151"/>
    </row>
    <row r="12" spans="1:17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8"/>
      <c r="M12" s="329"/>
      <c r="N12" s="329"/>
      <c r="O12" s="329"/>
      <c r="P12" s="330"/>
      <c r="Q12" s="151"/>
    </row>
    <row r="13" spans="1:17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1"/>
      <c r="M13" s="714" t="s">
        <v>1685</v>
      </c>
      <c r="N13" s="715"/>
      <c r="O13" s="716"/>
      <c r="P13" s="334"/>
      <c r="Q13" s="151"/>
    </row>
    <row r="14" spans="1:17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33"/>
      <c r="L14" s="212" t="s">
        <v>299</v>
      </c>
      <c r="M14" s="152" t="s">
        <v>4</v>
      </c>
      <c r="N14" s="152" t="s">
        <v>308</v>
      </c>
      <c r="O14" s="152" t="s">
        <v>6</v>
      </c>
      <c r="P14" s="334"/>
      <c r="Q14" s="151"/>
    </row>
    <row r="15" spans="1:17" ht="15" customHeight="1">
      <c r="A15" s="335"/>
      <c r="B15" s="338" t="s">
        <v>1686</v>
      </c>
      <c r="C15" s="150">
        <v>1537.53540644482</v>
      </c>
      <c r="D15" s="150">
        <v>1537.53540644482</v>
      </c>
      <c r="E15" s="150">
        <v>1537.53540644482</v>
      </c>
      <c r="F15" s="334"/>
      <c r="G15" s="338" t="s">
        <v>1687</v>
      </c>
      <c r="H15" s="150">
        <v>1389.15166623</v>
      </c>
      <c r="I15" s="150">
        <v>1389.15166623</v>
      </c>
      <c r="J15" s="337"/>
      <c r="K15" s="339"/>
      <c r="L15" s="338" t="s">
        <v>1688</v>
      </c>
      <c r="M15" s="150">
        <v>30.282719719999999</v>
      </c>
      <c r="N15" s="150">
        <v>30.282719719999999</v>
      </c>
      <c r="O15" s="150">
        <v>30.282719719999999</v>
      </c>
      <c r="P15" s="334"/>
      <c r="Q15" s="151"/>
    </row>
    <row r="16" spans="1:17" ht="15" customHeight="1">
      <c r="A16" s="335"/>
      <c r="B16" s="338" t="s">
        <v>1689</v>
      </c>
      <c r="C16" s="150">
        <v>133.60283254999999</v>
      </c>
      <c r="D16" s="150">
        <v>133.60283254999999</v>
      </c>
      <c r="E16" s="150">
        <v>133.60283254999999</v>
      </c>
      <c r="F16" s="337"/>
      <c r="G16" s="340"/>
      <c r="H16" s="341"/>
      <c r="I16" s="341"/>
      <c r="J16" s="329"/>
      <c r="K16" s="339"/>
      <c r="L16" s="338" t="s">
        <v>1690</v>
      </c>
      <c r="M16" s="150">
        <v>63.77298055</v>
      </c>
      <c r="N16" s="150">
        <v>63.77298055</v>
      </c>
      <c r="O16" s="150">
        <v>63.77298055</v>
      </c>
      <c r="P16" s="334"/>
      <c r="Q16" s="151"/>
    </row>
    <row r="17" spans="1:17" ht="15.75" customHeight="1">
      <c r="A17" s="335"/>
      <c r="B17" s="338" t="s">
        <v>1691</v>
      </c>
      <c r="C17" s="728">
        <v>75000</v>
      </c>
      <c r="D17" s="729"/>
      <c r="E17" s="730"/>
      <c r="F17" s="335"/>
      <c r="G17" s="342" t="s">
        <v>1692</v>
      </c>
      <c r="H17" s="152" t="s">
        <v>4</v>
      </c>
      <c r="I17" s="152" t="s">
        <v>308</v>
      </c>
      <c r="J17" s="152" t="s">
        <v>6</v>
      </c>
      <c r="K17" s="343"/>
      <c r="L17" s="344" t="s">
        <v>1693</v>
      </c>
      <c r="M17" s="345">
        <v>1443.4797061700001</v>
      </c>
      <c r="N17" s="345">
        <v>1443.4797061700001</v>
      </c>
      <c r="O17" s="345">
        <v>1443.4797061700001</v>
      </c>
      <c r="P17" s="334"/>
      <c r="Q17" s="151"/>
    </row>
    <row r="18" spans="1:17" ht="15" customHeight="1">
      <c r="A18" s="335"/>
      <c r="B18" s="338" t="s">
        <v>1694</v>
      </c>
      <c r="C18" s="731">
        <v>1</v>
      </c>
      <c r="D18" s="731"/>
      <c r="E18" s="731"/>
      <c r="F18" s="335"/>
      <c r="G18" s="212" t="s">
        <v>1695</v>
      </c>
      <c r="H18" s="152">
        <v>11</v>
      </c>
      <c r="I18" s="152">
        <v>11</v>
      </c>
      <c r="J18" s="152">
        <v>11</v>
      </c>
      <c r="K18" s="347"/>
      <c r="L18" s="348" t="s">
        <v>1696</v>
      </c>
      <c r="M18" s="349">
        <v>0</v>
      </c>
      <c r="N18" s="349">
        <v>0</v>
      </c>
      <c r="O18" s="349">
        <v>0</v>
      </c>
      <c r="P18" s="334"/>
      <c r="Q18" s="151"/>
    </row>
    <row r="19" spans="1:17" ht="15" customHeight="1">
      <c r="A19" s="335"/>
      <c r="B19" s="338" t="s">
        <v>1697</v>
      </c>
      <c r="C19" s="677">
        <v>1.03</v>
      </c>
      <c r="D19" s="678"/>
      <c r="E19" s="679"/>
      <c r="F19" s="335"/>
      <c r="G19" s="212" t="s">
        <v>1698</v>
      </c>
      <c r="H19" s="152">
        <v>11</v>
      </c>
      <c r="I19" s="152">
        <v>11</v>
      </c>
      <c r="J19" s="152">
        <v>11</v>
      </c>
      <c r="K19" s="347"/>
      <c r="L19" s="350" t="s">
        <v>1699</v>
      </c>
      <c r="M19" s="150">
        <v>0</v>
      </c>
      <c r="N19" s="150">
        <v>0</v>
      </c>
      <c r="O19" s="150">
        <v>0</v>
      </c>
      <c r="P19" s="334"/>
      <c r="Q19" s="151"/>
    </row>
    <row r="20" spans="1:17" ht="15" customHeight="1">
      <c r="A20" s="335"/>
      <c r="B20" s="338" t="s">
        <v>1700</v>
      </c>
      <c r="C20" s="727">
        <v>0</v>
      </c>
      <c r="D20" s="727"/>
      <c r="E20" s="727"/>
      <c r="F20" s="337"/>
      <c r="G20" s="352"/>
      <c r="H20" s="352"/>
      <c r="I20" s="352"/>
      <c r="J20" s="352"/>
      <c r="K20" s="328"/>
      <c r="L20" s="352"/>
      <c r="M20" s="352"/>
      <c r="N20" s="352"/>
      <c r="O20" s="352"/>
      <c r="P20" s="330"/>
      <c r="Q20" s="151"/>
    </row>
    <row r="21" spans="1:17" ht="15" customHeight="1">
      <c r="A21" s="327"/>
      <c r="B21" s="353"/>
      <c r="C21" s="354"/>
      <c r="D21" s="355"/>
      <c r="E21" s="355"/>
      <c r="F21" s="328"/>
      <c r="G21" s="328"/>
      <c r="H21" s="328"/>
      <c r="I21" s="328"/>
      <c r="J21" s="329"/>
      <c r="K21" s="329"/>
      <c r="L21" s="329"/>
      <c r="M21" s="328"/>
      <c r="N21" s="328"/>
      <c r="O21" s="328"/>
      <c r="P21" s="330"/>
      <c r="Q21" s="151"/>
    </row>
    <row r="22" spans="1:17" ht="15" customHeight="1">
      <c r="A22" s="327"/>
      <c r="B22" s="722"/>
      <c r="C22" s="722"/>
      <c r="D22" s="722"/>
      <c r="E22" s="722"/>
      <c r="F22" s="357"/>
      <c r="G22" s="358"/>
      <c r="H22" s="329"/>
      <c r="I22" s="331"/>
      <c r="J22" s="152" t="s">
        <v>4</v>
      </c>
      <c r="K22" s="152" t="s">
        <v>308</v>
      </c>
      <c r="L22" s="152" t="s">
        <v>6</v>
      </c>
      <c r="M22" s="337"/>
      <c r="N22" s="328"/>
      <c r="O22" s="328"/>
      <c r="P22" s="330"/>
      <c r="Q22" s="151"/>
    </row>
    <row r="23" spans="1:17" ht="19.5" customHeight="1">
      <c r="A23" s="335"/>
      <c r="B23" s="732" t="s">
        <v>1701</v>
      </c>
      <c r="C23" s="733"/>
      <c r="D23" s="733"/>
      <c r="E23" s="734"/>
      <c r="F23" s="359"/>
      <c r="G23" s="719" t="s">
        <v>1702</v>
      </c>
      <c r="H23" s="720"/>
      <c r="I23" s="721"/>
      <c r="J23" s="360">
        <v>115315155.48</v>
      </c>
      <c r="K23" s="360">
        <v>115315155.48</v>
      </c>
      <c r="L23" s="360">
        <v>115315155.48</v>
      </c>
      <c r="M23" s="337"/>
      <c r="N23" s="328"/>
      <c r="O23" s="328"/>
      <c r="P23" s="330"/>
      <c r="Q23" s="151"/>
    </row>
    <row r="24" spans="1:17" ht="34.5" customHeight="1">
      <c r="A24" s="335"/>
      <c r="B24" s="735"/>
      <c r="C24" s="736"/>
      <c r="D24" s="736"/>
      <c r="E24" s="737"/>
      <c r="F24" s="359"/>
      <c r="G24" s="719" t="s">
        <v>1703</v>
      </c>
      <c r="H24" s="720"/>
      <c r="I24" s="721"/>
      <c r="J24" s="360">
        <v>10320818.810000001</v>
      </c>
      <c r="K24" s="360">
        <v>10320818.810000001</v>
      </c>
      <c r="L24" s="360">
        <v>10320818.810000001</v>
      </c>
      <c r="M24" s="337"/>
      <c r="N24" s="328"/>
      <c r="O24" s="328"/>
      <c r="P24" s="330"/>
      <c r="Q24" s="151"/>
    </row>
    <row r="25" spans="1:17" ht="15" customHeight="1">
      <c r="A25" s="327"/>
      <c r="B25" s="361"/>
      <c r="C25" s="361"/>
      <c r="D25" s="361"/>
      <c r="E25" s="361"/>
      <c r="F25" s="357"/>
      <c r="G25" s="325"/>
      <c r="H25" s="352"/>
      <c r="I25" s="352"/>
      <c r="J25" s="352"/>
      <c r="K25" s="352"/>
      <c r="L25" s="352"/>
      <c r="M25" s="328"/>
      <c r="N25" s="328"/>
      <c r="O25" s="328"/>
      <c r="P25" s="330"/>
      <c r="Q25" s="151"/>
    </row>
    <row r="26" spans="1:17" ht="15" customHeight="1">
      <c r="A26" s="335"/>
      <c r="B26" s="362" t="s">
        <v>1704</v>
      </c>
      <c r="C26" s="363">
        <v>129969289.74583</v>
      </c>
      <c r="D26" s="363">
        <v>129969289.74583</v>
      </c>
      <c r="E26" s="363">
        <v>129969289.74583</v>
      </c>
      <c r="F26" s="337"/>
      <c r="G26" s="328"/>
      <c r="H26" s="328"/>
      <c r="I26" s="328"/>
      <c r="J26" s="328"/>
      <c r="K26" s="328"/>
      <c r="L26" s="328"/>
      <c r="M26" s="328"/>
      <c r="N26" s="328"/>
      <c r="O26" s="328"/>
      <c r="P26" s="330"/>
      <c r="Q26" s="151"/>
    </row>
    <row r="27" spans="1:17" ht="15" customHeight="1">
      <c r="A27" s="364"/>
      <c r="B27" s="365"/>
      <c r="C27" s="365"/>
      <c r="D27" s="365"/>
      <c r="E27" s="365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66"/>
      <c r="Q27" s="151"/>
    </row>
    <row r="28" spans="1:17" ht="6.75" customHeight="1">
      <c r="A28" s="367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</row>
    <row r="29" spans="1:17" ht="21.75" customHeight="1">
      <c r="A29" s="711" t="s">
        <v>1705</v>
      </c>
      <c r="B29" s="717"/>
      <c r="C29" s="712"/>
      <c r="D29" s="712"/>
      <c r="E29" s="712"/>
      <c r="F29" s="717"/>
      <c r="G29" s="325"/>
      <c r="H29" s="341"/>
      <c r="I29" s="341"/>
      <c r="J29" s="325"/>
      <c r="K29" s="325"/>
      <c r="L29" s="325"/>
      <c r="M29" s="325"/>
      <c r="N29" s="325"/>
      <c r="O29" s="325"/>
      <c r="P29" s="326"/>
      <c r="Q29" s="151"/>
    </row>
    <row r="30" spans="1:17" ht="15" customHeight="1">
      <c r="A30" s="327"/>
      <c r="B30" s="331"/>
      <c r="C30" s="714" t="s">
        <v>1660</v>
      </c>
      <c r="D30" s="715"/>
      <c r="E30" s="716"/>
      <c r="F30" s="337"/>
      <c r="G30" s="333"/>
      <c r="H30" s="713" t="s">
        <v>1684</v>
      </c>
      <c r="I30" s="713"/>
      <c r="J30" s="337"/>
      <c r="K30" s="328"/>
      <c r="L30" s="328"/>
      <c r="M30" s="328"/>
      <c r="N30" s="328"/>
      <c r="O30" s="328"/>
      <c r="P30" s="330"/>
      <c r="Q30" s="151"/>
    </row>
    <row r="31" spans="1:17" ht="15" customHeight="1">
      <c r="A31" s="335"/>
      <c r="B31" s="212" t="s">
        <v>299</v>
      </c>
      <c r="C31" s="152" t="s">
        <v>4</v>
      </c>
      <c r="D31" s="152" t="s">
        <v>308</v>
      </c>
      <c r="E31" s="212" t="s">
        <v>6</v>
      </c>
      <c r="F31" s="337"/>
      <c r="G31" s="331"/>
      <c r="H31" s="212" t="s">
        <v>4</v>
      </c>
      <c r="I31" s="212" t="s">
        <v>308</v>
      </c>
      <c r="J31" s="337"/>
      <c r="K31" s="328"/>
      <c r="L31" s="328"/>
      <c r="M31" s="328"/>
      <c r="N31" s="328"/>
      <c r="O31" s="328"/>
      <c r="P31" s="330"/>
      <c r="Q31" s="151"/>
    </row>
    <row r="32" spans="1:17" ht="15" customHeight="1">
      <c r="A32" s="368"/>
      <c r="B32" s="212" t="s">
        <v>1706</v>
      </c>
      <c r="C32" s="150">
        <v>133.60283254999999</v>
      </c>
      <c r="D32" s="150">
        <v>133.60283254999999</v>
      </c>
      <c r="E32" s="150">
        <v>133.60283254999999</v>
      </c>
      <c r="F32" s="347"/>
      <c r="G32" s="212" t="s">
        <v>1707</v>
      </c>
      <c r="H32" s="150">
        <v>155.97320360000001</v>
      </c>
      <c r="I32" s="150">
        <v>155.97320360000001</v>
      </c>
      <c r="J32" s="337"/>
      <c r="K32" s="328"/>
      <c r="L32" s="328"/>
      <c r="M32" s="328"/>
      <c r="N32" s="328"/>
      <c r="O32" s="328"/>
      <c r="P32" s="330"/>
      <c r="Q32" s="151"/>
    </row>
    <row r="33" spans="1:17" ht="15" customHeight="1">
      <c r="A33" s="368"/>
      <c r="B33" s="212" t="s">
        <v>1708</v>
      </c>
      <c r="C33" s="221">
        <v>104</v>
      </c>
      <c r="D33" s="221">
        <v>104</v>
      </c>
      <c r="E33" s="221">
        <v>104</v>
      </c>
      <c r="F33" s="347"/>
      <c r="G33" s="212" t="s">
        <v>1709</v>
      </c>
      <c r="H33" s="221">
        <v>119</v>
      </c>
      <c r="I33" s="221">
        <v>119</v>
      </c>
      <c r="J33" s="337"/>
      <c r="K33" s="328"/>
      <c r="L33" s="328"/>
      <c r="M33" s="328"/>
      <c r="N33" s="328"/>
      <c r="O33" s="328"/>
      <c r="P33" s="330"/>
      <c r="Q33" s="151"/>
    </row>
    <row r="34" spans="1:17" ht="15" customHeight="1">
      <c r="A34" s="335"/>
      <c r="B34" s="152" t="s">
        <v>326</v>
      </c>
      <c r="C34" s="677">
        <v>1.1000000000000001</v>
      </c>
      <c r="D34" s="678"/>
      <c r="E34" s="679"/>
      <c r="F34" s="337"/>
      <c r="G34" s="352"/>
      <c r="H34" s="352"/>
      <c r="I34" s="352"/>
      <c r="J34" s="328"/>
      <c r="K34" s="328"/>
      <c r="L34" s="328"/>
      <c r="M34" s="328"/>
      <c r="N34" s="328"/>
      <c r="O34" s="328"/>
      <c r="P34" s="330"/>
      <c r="Q34" s="151"/>
    </row>
    <row r="35" spans="1:17" ht="15" customHeight="1">
      <c r="A35" s="327"/>
      <c r="B35" s="352"/>
      <c r="C35" s="352"/>
      <c r="D35" s="352"/>
      <c r="E35" s="352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30"/>
      <c r="Q35" s="151"/>
    </row>
    <row r="36" spans="1:17" ht="15" customHeight="1">
      <c r="A36" s="327"/>
      <c r="B36" s="329"/>
      <c r="C36" s="329"/>
      <c r="D36" s="329"/>
      <c r="E36" s="329"/>
      <c r="F36" s="329"/>
      <c r="G36" s="329"/>
      <c r="H36" s="329"/>
      <c r="I36" s="329"/>
      <c r="J36" s="328"/>
      <c r="K36" s="328"/>
      <c r="L36" s="328"/>
      <c r="M36" s="328"/>
      <c r="N36" s="328"/>
      <c r="O36" s="328"/>
      <c r="P36" s="330"/>
      <c r="Q36" s="151"/>
    </row>
    <row r="37" spans="1:17" ht="15" customHeight="1">
      <c r="A37" s="335"/>
      <c r="B37" s="718" t="s">
        <v>1710</v>
      </c>
      <c r="C37" s="718" t="s">
        <v>1711</v>
      </c>
      <c r="D37" s="718"/>
      <c r="E37" s="718"/>
      <c r="F37" s="718"/>
      <c r="G37" s="718"/>
      <c r="H37" s="718"/>
      <c r="I37" s="718"/>
      <c r="J37" s="337"/>
      <c r="K37" s="328"/>
      <c r="L37" s="328"/>
      <c r="M37" s="328"/>
      <c r="N37" s="328"/>
      <c r="O37" s="328"/>
      <c r="P37" s="330"/>
      <c r="Q37" s="151"/>
    </row>
    <row r="38" spans="1:17" ht="15" customHeight="1">
      <c r="A38" s="335"/>
      <c r="B38" s="718"/>
      <c r="C38" s="718"/>
      <c r="D38" s="718"/>
      <c r="E38" s="718"/>
      <c r="F38" s="718"/>
      <c r="G38" s="718"/>
      <c r="H38" s="718"/>
      <c r="I38" s="718"/>
      <c r="J38" s="337"/>
      <c r="K38" s="328"/>
      <c r="L38" s="328"/>
      <c r="M38" s="328"/>
      <c r="N38" s="328"/>
      <c r="O38" s="328"/>
      <c r="P38" s="330"/>
      <c r="Q38" s="151"/>
    </row>
    <row r="39" spans="1:17" ht="15" customHeight="1">
      <c r="A39" s="364"/>
      <c r="B39" s="370"/>
      <c r="C39" s="371"/>
      <c r="D39" s="371"/>
      <c r="E39" s="371"/>
      <c r="F39" s="371"/>
      <c r="G39" s="371"/>
      <c r="H39" s="371"/>
      <c r="I39" s="371"/>
      <c r="J39" s="358"/>
      <c r="K39" s="358"/>
      <c r="L39" s="358"/>
      <c r="M39" s="358"/>
      <c r="N39" s="358"/>
      <c r="O39" s="358"/>
      <c r="P39" s="366"/>
      <c r="Q39" s="151"/>
    </row>
    <row r="40" spans="1:17" ht="6" customHeight="1">
      <c r="A40" s="367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</row>
    <row r="41" spans="1:17" ht="15" customHeight="1">
      <c r="A41" s="711" t="s">
        <v>1712</v>
      </c>
      <c r="B41" s="712"/>
      <c r="C41" s="712"/>
      <c r="D41" s="712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6"/>
      <c r="Q41" s="151"/>
    </row>
    <row r="42" spans="1:17" ht="15" customHeight="1">
      <c r="A42" s="335"/>
      <c r="B42" s="714" t="s">
        <v>1713</v>
      </c>
      <c r="C42" s="716"/>
      <c r="D42" s="372">
        <v>75000</v>
      </c>
      <c r="E42" s="337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30"/>
      <c r="Q42" s="151"/>
    </row>
    <row r="43" spans="1:17" ht="15" customHeight="1">
      <c r="A43" s="327"/>
      <c r="B43" s="373"/>
      <c r="C43" s="373"/>
      <c r="D43" s="373"/>
      <c r="E43" s="329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30"/>
      <c r="Q43" s="151"/>
    </row>
    <row r="44" spans="1:17" ht="15" customHeight="1">
      <c r="A44" s="335"/>
      <c r="B44" s="725" t="s">
        <v>1714</v>
      </c>
      <c r="C44" s="739" t="s">
        <v>1715</v>
      </c>
      <c r="D44" s="740"/>
      <c r="E44" s="723">
        <v>1.2555000000000001</v>
      </c>
      <c r="F44" s="337"/>
      <c r="G44" s="328"/>
      <c r="H44" s="328"/>
      <c r="I44" s="328"/>
      <c r="J44" s="328"/>
      <c r="K44" s="328"/>
      <c r="L44" s="328"/>
      <c r="M44" s="328"/>
      <c r="N44" s="328"/>
      <c r="O44" s="328"/>
      <c r="P44" s="330"/>
      <c r="Q44" s="151"/>
    </row>
    <row r="45" spans="1:17" ht="15" customHeight="1">
      <c r="A45" s="335"/>
      <c r="B45" s="726"/>
      <c r="C45" s="715" t="s">
        <v>1716</v>
      </c>
      <c r="D45" s="716"/>
      <c r="E45" s="724"/>
      <c r="F45" s="337"/>
      <c r="G45" s="328"/>
      <c r="H45" s="328"/>
      <c r="I45" s="328"/>
      <c r="J45" s="328"/>
      <c r="K45" s="328"/>
      <c r="L45" s="328"/>
      <c r="M45" s="328"/>
      <c r="N45" s="328"/>
      <c r="O45" s="328"/>
      <c r="P45" s="330"/>
      <c r="Q45" s="151"/>
    </row>
    <row r="46" spans="1:17" ht="15" customHeight="1">
      <c r="A46" s="327"/>
      <c r="B46" s="341"/>
      <c r="C46" s="373"/>
      <c r="D46" s="325"/>
      <c r="E46" s="325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30"/>
      <c r="Q46" s="151"/>
    </row>
    <row r="47" spans="1:17" ht="15" customHeight="1">
      <c r="A47" s="335"/>
      <c r="B47" s="303" t="s">
        <v>1715</v>
      </c>
      <c r="C47" s="374">
        <v>6489.49450695</v>
      </c>
      <c r="D47" s="33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30"/>
      <c r="Q47" s="151"/>
    </row>
    <row r="48" spans="1:17" ht="15" customHeight="1">
      <c r="A48" s="335"/>
      <c r="B48" s="303" t="s">
        <v>1717</v>
      </c>
      <c r="C48" s="221">
        <v>5169</v>
      </c>
      <c r="D48" s="33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30"/>
      <c r="Q48" s="151"/>
    </row>
    <row r="49" spans="1:17" ht="15" customHeight="1">
      <c r="A49" s="364"/>
      <c r="B49" s="365"/>
      <c r="C49" s="365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6"/>
      <c r="Q49" s="151"/>
    </row>
  </sheetData>
  <mergeCells count="26">
    <mergeCell ref="F2:J9"/>
    <mergeCell ref="C30:E30"/>
    <mergeCell ref="H30:I30"/>
    <mergeCell ref="E44:E45"/>
    <mergeCell ref="B44:B45"/>
    <mergeCell ref="C45:D45"/>
    <mergeCell ref="C19:E19"/>
    <mergeCell ref="C20:E20"/>
    <mergeCell ref="C17:E17"/>
    <mergeCell ref="C18:E18"/>
    <mergeCell ref="B23:E24"/>
    <mergeCell ref="G23:I23"/>
    <mergeCell ref="B42:C42"/>
    <mergeCell ref="A11:F11"/>
    <mergeCell ref="G11:M11"/>
    <mergeCell ref="C44:D44"/>
    <mergeCell ref="A41:D41"/>
    <mergeCell ref="H13:I13"/>
    <mergeCell ref="C13:E13"/>
    <mergeCell ref="M13:O13"/>
    <mergeCell ref="A29:F29"/>
    <mergeCell ref="B37:B38"/>
    <mergeCell ref="C34:E34"/>
    <mergeCell ref="G24:I24"/>
    <mergeCell ref="B22:E22"/>
    <mergeCell ref="C37:I38"/>
  </mergeCells>
  <hyperlinks>
    <hyperlink ref="D4" location="'Rekapitulace'!B5" display="&lt;&lt;&lt; Zpět na rekapitulaci" xr:uid="{00000000-0004-0000-2800-000000000000}"/>
  </hyperlink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14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2047</v>
      </c>
    </row>
    <row r="2" spans="1:10">
      <c r="A2" s="30" t="s">
        <v>0</v>
      </c>
      <c r="B2" s="31" t="s">
        <v>67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189000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79" t="s">
        <v>1727</v>
      </c>
      <c r="B12" s="380" t="s">
        <v>1728</v>
      </c>
      <c r="C12" s="381">
        <v>8400</v>
      </c>
      <c r="D12" s="382">
        <v>1</v>
      </c>
      <c r="E12" s="383">
        <v>8400</v>
      </c>
      <c r="F12" s="382">
        <v>1</v>
      </c>
      <c r="G12" s="383">
        <v>8400</v>
      </c>
      <c r="H12" s="384">
        <v>1</v>
      </c>
      <c r="I12" s="385">
        <v>8400</v>
      </c>
    </row>
    <row r="13" spans="1:10">
      <c r="A13" s="379" t="s">
        <v>1729</v>
      </c>
      <c r="B13" s="380" t="s">
        <v>1730</v>
      </c>
      <c r="C13" s="381">
        <v>4200</v>
      </c>
      <c r="D13" s="382">
        <v>43</v>
      </c>
      <c r="E13" s="383">
        <v>180600</v>
      </c>
      <c r="F13" s="382">
        <v>43</v>
      </c>
      <c r="G13" s="383">
        <v>180600</v>
      </c>
      <c r="H13" s="384">
        <v>43</v>
      </c>
      <c r="I13" s="385">
        <v>180600</v>
      </c>
    </row>
    <row r="14" spans="1:10">
      <c r="A14" s="386" t="s">
        <v>261</v>
      </c>
      <c r="B14" s="387"/>
      <c r="C14" s="388"/>
      <c r="D14" s="389"/>
      <c r="E14" s="390">
        <v>189000</v>
      </c>
      <c r="F14" s="391"/>
      <c r="G14" s="392">
        <v>189000</v>
      </c>
      <c r="H14" s="391"/>
      <c r="I14" s="392">
        <v>189000</v>
      </c>
    </row>
  </sheetData>
  <mergeCells count="1">
    <mergeCell ref="F2:J9"/>
  </mergeCells>
  <hyperlinks>
    <hyperlink ref="D4" location="'Rekapitulace'!B5" display="&lt;&lt;&lt; Zpět na rekapitulaci" xr:uid="{00000000-0004-0000-2900-000000000000}"/>
  </hyperlinks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14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2048</v>
      </c>
    </row>
    <row r="2" spans="1:10">
      <c r="A2" s="30" t="s">
        <v>0</v>
      </c>
      <c r="B2" s="31" t="s">
        <v>67</v>
      </c>
      <c r="F2" s="643" t="s">
        <v>1732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26" t="s">
        <v>261</v>
      </c>
      <c r="B12" s="741"/>
      <c r="C12" s="742"/>
      <c r="D12" s="29">
        <v>0</v>
      </c>
      <c r="E12" s="29">
        <v>0</v>
      </c>
      <c r="F12" s="29">
        <v>0</v>
      </c>
      <c r="G12" s="741"/>
      <c r="H12" s="743"/>
      <c r="I12" s="742"/>
    </row>
    <row r="13" spans="1:10">
      <c r="A13" s="396" t="s">
        <v>1745</v>
      </c>
      <c r="B13" s="744"/>
      <c r="C13" s="745"/>
      <c r="D13" s="745"/>
      <c r="E13" s="746"/>
      <c r="F13" s="397">
        <v>0</v>
      </c>
      <c r="G13" s="749"/>
      <c r="H13" s="750"/>
      <c r="I13" s="750"/>
    </row>
    <row r="14" spans="1:10">
      <c r="A14" s="396" t="s">
        <v>1746</v>
      </c>
      <c r="B14" s="744"/>
      <c r="C14" s="745"/>
      <c r="D14" s="745"/>
      <c r="E14" s="746"/>
      <c r="F14" s="398">
        <v>0</v>
      </c>
      <c r="G14" s="747"/>
      <c r="H14" s="748"/>
      <c r="I14" s="748"/>
    </row>
  </sheetData>
  <mergeCells count="7">
    <mergeCell ref="F2:J9"/>
    <mergeCell ref="B14:E14"/>
    <mergeCell ref="G14:I14"/>
    <mergeCell ref="B12:C12"/>
    <mergeCell ref="G12:I12"/>
    <mergeCell ref="B13:E13"/>
    <mergeCell ref="G13:I13"/>
  </mergeCells>
  <hyperlinks>
    <hyperlink ref="D4" location="'Rekapitulace'!B5" display="&lt;&lt;&lt; Zpět na rekapitulaci" xr:uid="{00000000-0004-0000-2A00-000000000000}"/>
  </hyperlinks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3"/>
  <sheetViews>
    <sheetView showGridLines="0" workbookViewId="0"/>
  </sheetViews>
  <sheetFormatPr defaultColWidth="12.140625" defaultRowHeight="15" customHeight="1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>
      <c r="A1" s="30" t="s">
        <v>1</v>
      </c>
      <c r="B1" s="31" t="s">
        <v>2049</v>
      </c>
    </row>
    <row r="2" spans="1:14">
      <c r="A2" s="30" t="s">
        <v>0</v>
      </c>
      <c r="B2" s="31" t="s">
        <v>67</v>
      </c>
      <c r="F2" s="643" t="s">
        <v>1748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409887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1749</v>
      </c>
      <c r="H11" s="20" t="s">
        <v>1750</v>
      </c>
      <c r="I11" s="20" t="s">
        <v>1751</v>
      </c>
      <c r="J11" s="20" t="s">
        <v>1752</v>
      </c>
      <c r="K11" s="20" t="s">
        <v>1753</v>
      </c>
      <c r="L11" s="20" t="s">
        <v>1754</v>
      </c>
      <c r="M11" s="20" t="s">
        <v>1755</v>
      </c>
      <c r="N11" s="20" t="s">
        <v>1756</v>
      </c>
    </row>
    <row r="12" spans="1:14">
      <c r="A12" s="394" t="s">
        <v>1757</v>
      </c>
      <c r="B12" s="394" t="s">
        <v>1758</v>
      </c>
      <c r="C12" s="395" t="s">
        <v>1759</v>
      </c>
      <c r="D12" s="25">
        <v>409887.39</v>
      </c>
      <c r="E12" s="25">
        <v>0</v>
      </c>
      <c r="F12" s="25">
        <v>409887.39</v>
      </c>
      <c r="G12" s="25">
        <v>1</v>
      </c>
      <c r="H12" s="25">
        <v>298456</v>
      </c>
      <c r="I12" s="25">
        <v>111431.39</v>
      </c>
      <c r="J12" s="399" t="s">
        <v>1760</v>
      </c>
      <c r="K12" s="25">
        <v>0</v>
      </c>
      <c r="L12" s="25">
        <v>0</v>
      </c>
      <c r="M12" s="399" t="s">
        <v>1760</v>
      </c>
      <c r="N12" s="25">
        <v>0</v>
      </c>
    </row>
    <row r="13" spans="1:14">
      <c r="A13" s="26" t="s">
        <v>261</v>
      </c>
      <c r="B13" s="751"/>
      <c r="C13" s="751"/>
      <c r="D13" s="29">
        <v>409887.39</v>
      </c>
      <c r="E13" s="29">
        <v>0</v>
      </c>
      <c r="F13" s="29">
        <v>409887.39</v>
      </c>
      <c r="G13" s="29">
        <v>1</v>
      </c>
      <c r="H13" s="29">
        <v>298456</v>
      </c>
      <c r="I13" s="28">
        <v>111431.39</v>
      </c>
      <c r="J13" s="29"/>
      <c r="K13" s="29">
        <v>0</v>
      </c>
      <c r="L13" s="28">
        <v>0</v>
      </c>
      <c r="M13" s="28"/>
      <c r="N13" s="28">
        <v>0</v>
      </c>
    </row>
  </sheetData>
  <mergeCells count="2">
    <mergeCell ref="F2:J9"/>
    <mergeCell ref="B13:C13"/>
  </mergeCells>
  <hyperlinks>
    <hyperlink ref="D4" location="'Rekapitulace'!B5" display="&lt;&lt;&lt; Zpět na rekapitulaci" xr:uid="{00000000-0004-0000-2B00-000000000000}"/>
  </hyperlinks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20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2050</v>
      </c>
    </row>
    <row r="2" spans="1:9">
      <c r="A2" s="30" t="s">
        <v>0</v>
      </c>
      <c r="B2" s="31" t="s">
        <v>67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1601946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335</v>
      </c>
      <c r="B12" s="380" t="s">
        <v>703</v>
      </c>
      <c r="C12" s="380" t="s">
        <v>1776</v>
      </c>
      <c r="D12" s="402" t="s">
        <v>1777</v>
      </c>
      <c r="E12" s="282">
        <v>14</v>
      </c>
      <c r="F12" s="282">
        <v>7891.89</v>
      </c>
      <c r="G12" s="282">
        <v>111490.89</v>
      </c>
      <c r="H12" s="282">
        <v>110486</v>
      </c>
      <c r="I12" s="282">
        <v>110486.46</v>
      </c>
    </row>
    <row r="13" spans="1:9">
      <c r="A13" s="401" t="s">
        <v>335</v>
      </c>
      <c r="B13" s="380" t="s">
        <v>703</v>
      </c>
      <c r="C13" s="380" t="s">
        <v>1778</v>
      </c>
      <c r="D13" s="402" t="s">
        <v>1777</v>
      </c>
      <c r="E13" s="282">
        <v>10</v>
      </c>
      <c r="F13" s="282">
        <v>15783.78</v>
      </c>
      <c r="G13" s="282">
        <v>158124.78</v>
      </c>
      <c r="H13" s="282">
        <v>157838</v>
      </c>
      <c r="I13" s="282">
        <v>157837.79999999999</v>
      </c>
    </row>
    <row r="14" spans="1:9">
      <c r="A14" s="401" t="s">
        <v>335</v>
      </c>
      <c r="B14" s="380" t="s">
        <v>703</v>
      </c>
      <c r="C14" s="380" t="s">
        <v>1796</v>
      </c>
      <c r="D14" s="402" t="s">
        <v>1797</v>
      </c>
      <c r="E14" s="282">
        <v>26</v>
      </c>
      <c r="F14" s="282">
        <v>2235</v>
      </c>
      <c r="G14" s="282">
        <v>59166.64</v>
      </c>
      <c r="H14" s="282">
        <v>58110</v>
      </c>
      <c r="I14" s="282">
        <v>58110</v>
      </c>
    </row>
    <row r="15" spans="1:9">
      <c r="A15" s="401" t="s">
        <v>335</v>
      </c>
      <c r="B15" s="380" t="s">
        <v>703</v>
      </c>
      <c r="C15" s="380" t="s">
        <v>1798</v>
      </c>
      <c r="D15" s="402" t="s">
        <v>1799</v>
      </c>
      <c r="E15" s="282">
        <v>12</v>
      </c>
      <c r="F15" s="282">
        <v>9276.36</v>
      </c>
      <c r="G15" s="282">
        <v>113340.24</v>
      </c>
      <c r="H15" s="282">
        <v>111316</v>
      </c>
      <c r="I15" s="282">
        <v>111316.32</v>
      </c>
    </row>
    <row r="16" spans="1:9">
      <c r="A16" s="401" t="s">
        <v>335</v>
      </c>
      <c r="B16" s="380" t="s">
        <v>703</v>
      </c>
      <c r="C16" s="380" t="s">
        <v>1800</v>
      </c>
      <c r="D16" s="402" t="s">
        <v>1799</v>
      </c>
      <c r="E16" s="282">
        <v>10</v>
      </c>
      <c r="F16" s="282">
        <v>4638.18</v>
      </c>
      <c r="G16" s="282">
        <v>47225.1</v>
      </c>
      <c r="H16" s="282">
        <v>46382</v>
      </c>
      <c r="I16" s="282">
        <v>46381.8</v>
      </c>
    </row>
    <row r="17" spans="1:9">
      <c r="A17" s="401" t="s">
        <v>335</v>
      </c>
      <c r="B17" s="380" t="s">
        <v>703</v>
      </c>
      <c r="C17" s="380" t="s">
        <v>1801</v>
      </c>
      <c r="D17" s="402" t="s">
        <v>1802</v>
      </c>
      <c r="E17" s="282">
        <v>9</v>
      </c>
      <c r="F17" s="282">
        <v>8035.38</v>
      </c>
      <c r="G17" s="282">
        <v>72318.42</v>
      </c>
      <c r="H17" s="282">
        <v>72318</v>
      </c>
      <c r="I17" s="282">
        <v>72318.42</v>
      </c>
    </row>
    <row r="18" spans="1:9">
      <c r="A18" s="401" t="s">
        <v>335</v>
      </c>
      <c r="B18" s="380" t="s">
        <v>703</v>
      </c>
      <c r="C18" s="380" t="s">
        <v>1806</v>
      </c>
      <c r="D18" s="402" t="s">
        <v>1807</v>
      </c>
      <c r="E18" s="282">
        <v>106</v>
      </c>
      <c r="F18" s="282">
        <v>9325.4500000000007</v>
      </c>
      <c r="G18" s="282">
        <v>991929.05</v>
      </c>
      <c r="H18" s="282">
        <v>988498</v>
      </c>
      <c r="I18" s="282">
        <v>988497.7</v>
      </c>
    </row>
    <row r="19" spans="1:9">
      <c r="A19" s="401" t="s">
        <v>335</v>
      </c>
      <c r="B19" s="380" t="s">
        <v>1650</v>
      </c>
      <c r="C19" s="380" t="s">
        <v>1809</v>
      </c>
      <c r="D19" s="402" t="s">
        <v>1810</v>
      </c>
      <c r="E19" s="282">
        <v>34</v>
      </c>
      <c r="F19" s="282">
        <v>1352.604</v>
      </c>
      <c r="G19" s="282">
        <v>48350.92</v>
      </c>
      <c r="H19" s="282">
        <v>45989</v>
      </c>
      <c r="I19" s="282">
        <v>45988.54</v>
      </c>
    </row>
    <row r="20" spans="1:9">
      <c r="A20" s="285" t="s">
        <v>261</v>
      </c>
      <c r="B20" s="403"/>
      <c r="C20" s="403"/>
      <c r="D20" s="403"/>
      <c r="E20" s="287"/>
      <c r="F20" s="287"/>
      <c r="G20" s="287">
        <v>1601946.04</v>
      </c>
      <c r="H20" s="287">
        <v>1590937.04</v>
      </c>
      <c r="I20" s="287">
        <v>1601946.04</v>
      </c>
    </row>
  </sheetData>
  <hyperlinks>
    <hyperlink ref="D4" location="'Rekapitulace'!B5" display="&lt;&lt;&lt; Zpět na rekapitulaci" xr:uid="{00000000-0004-0000-2C00-000000000000}"/>
  </hyperlinks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18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2051</v>
      </c>
    </row>
    <row r="2" spans="1:9">
      <c r="A2" s="30" t="s">
        <v>0</v>
      </c>
      <c r="B2" s="31" t="s">
        <v>67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259009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1812</v>
      </c>
      <c r="B12" s="380" t="s">
        <v>703</v>
      </c>
      <c r="C12" s="380" t="s">
        <v>1776</v>
      </c>
      <c r="D12" s="402" t="s">
        <v>1777</v>
      </c>
      <c r="E12" s="282">
        <v>6</v>
      </c>
      <c r="F12" s="282">
        <v>7891.89</v>
      </c>
      <c r="G12" s="282">
        <v>48212.28</v>
      </c>
      <c r="H12" s="282">
        <v>47351</v>
      </c>
      <c r="I12" s="282">
        <v>47351.34</v>
      </c>
    </row>
    <row r="13" spans="1:9">
      <c r="A13" s="401" t="s">
        <v>1812</v>
      </c>
      <c r="B13" s="380" t="s">
        <v>703</v>
      </c>
      <c r="C13" s="380" t="s">
        <v>1796</v>
      </c>
      <c r="D13" s="402" t="s">
        <v>1797</v>
      </c>
      <c r="E13" s="282">
        <v>7</v>
      </c>
      <c r="F13" s="282">
        <v>2235</v>
      </c>
      <c r="G13" s="282">
        <v>15685.64</v>
      </c>
      <c r="H13" s="282">
        <v>15645</v>
      </c>
      <c r="I13" s="282">
        <v>15645</v>
      </c>
    </row>
    <row r="14" spans="1:9">
      <c r="A14" s="401" t="s">
        <v>1812</v>
      </c>
      <c r="B14" s="380" t="s">
        <v>703</v>
      </c>
      <c r="C14" s="380" t="s">
        <v>1798</v>
      </c>
      <c r="D14" s="402" t="s">
        <v>1799</v>
      </c>
      <c r="E14" s="282">
        <v>9</v>
      </c>
      <c r="F14" s="282">
        <v>9276.36</v>
      </c>
      <c r="G14" s="282">
        <v>85005.18</v>
      </c>
      <c r="H14" s="282">
        <v>83487</v>
      </c>
      <c r="I14" s="282">
        <v>83487.240000000005</v>
      </c>
    </row>
    <row r="15" spans="1:9">
      <c r="A15" s="401" t="s">
        <v>1812</v>
      </c>
      <c r="B15" s="380" t="s">
        <v>703</v>
      </c>
      <c r="C15" s="380" t="s">
        <v>1800</v>
      </c>
      <c r="D15" s="402" t="s">
        <v>1799</v>
      </c>
      <c r="E15" s="282">
        <v>6</v>
      </c>
      <c r="F15" s="282">
        <v>4638.18</v>
      </c>
      <c r="G15" s="282">
        <v>28335.06</v>
      </c>
      <c r="H15" s="282">
        <v>27829</v>
      </c>
      <c r="I15" s="282">
        <v>27829.08</v>
      </c>
    </row>
    <row r="16" spans="1:9">
      <c r="A16" s="401" t="s">
        <v>1812</v>
      </c>
      <c r="B16" s="380" t="s">
        <v>703</v>
      </c>
      <c r="C16" s="380" t="s">
        <v>1806</v>
      </c>
      <c r="D16" s="402" t="s">
        <v>1807</v>
      </c>
      <c r="E16" s="282">
        <v>6</v>
      </c>
      <c r="F16" s="282">
        <v>9325.4500000000007</v>
      </c>
      <c r="G16" s="282">
        <v>56082.9</v>
      </c>
      <c r="H16" s="282">
        <v>55953</v>
      </c>
      <c r="I16" s="282">
        <v>55952.7</v>
      </c>
    </row>
    <row r="17" spans="1:9">
      <c r="A17" s="401" t="s">
        <v>1812</v>
      </c>
      <c r="B17" s="380" t="s">
        <v>1650</v>
      </c>
      <c r="C17" s="380" t="s">
        <v>1809</v>
      </c>
      <c r="D17" s="402" t="s">
        <v>1810</v>
      </c>
      <c r="E17" s="282">
        <v>18</v>
      </c>
      <c r="F17" s="282">
        <v>1354.663</v>
      </c>
      <c r="G17" s="282">
        <v>25688.19</v>
      </c>
      <c r="H17" s="282">
        <v>24384</v>
      </c>
      <c r="I17" s="282">
        <v>24383.93</v>
      </c>
    </row>
    <row r="18" spans="1:9">
      <c r="A18" s="285" t="s">
        <v>261</v>
      </c>
      <c r="B18" s="403"/>
      <c r="C18" s="403"/>
      <c r="D18" s="403"/>
      <c r="E18" s="287"/>
      <c r="F18" s="287"/>
      <c r="G18" s="287">
        <v>259009.25</v>
      </c>
      <c r="H18" s="287">
        <v>254649.29</v>
      </c>
      <c r="I18" s="287">
        <v>259009.25</v>
      </c>
    </row>
  </sheetData>
  <hyperlinks>
    <hyperlink ref="D4" location="'Rekapitulace'!B5" display="&lt;&lt;&lt; Zpět na rekapitulaci" xr:uid="{00000000-0004-0000-2D00-000000000000}"/>
  </hyperlinks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16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2052</v>
      </c>
    </row>
    <row r="2" spans="1:9">
      <c r="A2" s="30" t="s">
        <v>0</v>
      </c>
      <c r="B2" s="31" t="s">
        <v>67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1948957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1819</v>
      </c>
      <c r="B12" s="380" t="s">
        <v>703</v>
      </c>
      <c r="C12" s="380" t="s">
        <v>1825</v>
      </c>
      <c r="D12" s="402" t="s">
        <v>1824</v>
      </c>
      <c r="E12" s="282">
        <v>42</v>
      </c>
      <c r="F12" s="282">
        <v>44668.73</v>
      </c>
      <c r="G12" s="282">
        <v>1900451.47</v>
      </c>
      <c r="H12" s="282">
        <v>1876087</v>
      </c>
      <c r="I12" s="282">
        <v>1876086.66</v>
      </c>
    </row>
    <row r="13" spans="1:9">
      <c r="A13" s="401" t="s">
        <v>1819</v>
      </c>
      <c r="B13" s="380" t="s">
        <v>703</v>
      </c>
      <c r="C13" s="380" t="s">
        <v>1796</v>
      </c>
      <c r="D13" s="402" t="s">
        <v>1797</v>
      </c>
      <c r="E13" s="282">
        <v>4</v>
      </c>
      <c r="F13" s="282">
        <v>2481.46</v>
      </c>
      <c r="G13" s="282">
        <v>10106.32</v>
      </c>
      <c r="H13" s="282">
        <v>9926</v>
      </c>
      <c r="I13" s="282">
        <v>9925.84</v>
      </c>
    </row>
    <row r="14" spans="1:9">
      <c r="A14" s="401" t="s">
        <v>1819</v>
      </c>
      <c r="B14" s="380" t="s">
        <v>703</v>
      </c>
      <c r="C14" s="380" t="s">
        <v>1798</v>
      </c>
      <c r="D14" s="402" t="s">
        <v>1799</v>
      </c>
      <c r="E14" s="282">
        <v>2</v>
      </c>
      <c r="F14" s="282">
        <v>10893.96</v>
      </c>
      <c r="G14" s="282">
        <v>22184.06</v>
      </c>
      <c r="H14" s="282">
        <v>21788</v>
      </c>
      <c r="I14" s="282">
        <v>21787.919999999998</v>
      </c>
    </row>
    <row r="15" spans="1:9">
      <c r="A15" s="401" t="s">
        <v>1819</v>
      </c>
      <c r="B15" s="380" t="s">
        <v>703</v>
      </c>
      <c r="C15" s="380" t="s">
        <v>1801</v>
      </c>
      <c r="D15" s="402" t="s">
        <v>1802</v>
      </c>
      <c r="E15" s="282">
        <v>2</v>
      </c>
      <c r="F15" s="282">
        <v>8107.45</v>
      </c>
      <c r="G15" s="282">
        <v>16214.9</v>
      </c>
      <c r="H15" s="282">
        <v>16215</v>
      </c>
      <c r="I15" s="282">
        <v>16214.9</v>
      </c>
    </row>
    <row r="16" spans="1:9">
      <c r="A16" s="285" t="s">
        <v>261</v>
      </c>
      <c r="B16" s="403"/>
      <c r="C16" s="403"/>
      <c r="D16" s="403"/>
      <c r="E16" s="287"/>
      <c r="F16" s="287"/>
      <c r="G16" s="287">
        <v>1948956.75</v>
      </c>
      <c r="H16" s="287">
        <v>1924015.32</v>
      </c>
      <c r="I16" s="287">
        <v>1948956.75</v>
      </c>
    </row>
  </sheetData>
  <hyperlinks>
    <hyperlink ref="D4" location="'Rekapitulace'!B5" display="&lt;&lt;&lt; Zpět na rekapitulaci" xr:uid="{00000000-0004-0000-2E00-000000000000}"/>
  </hyperlinks>
  <pageMargins left="0.7" right="0.7" top="0.78740157499999996" bottom="0.78740157499999996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21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2053</v>
      </c>
    </row>
    <row r="2" spans="1:9">
      <c r="A2" s="30" t="s">
        <v>0</v>
      </c>
      <c r="B2" s="31" t="s">
        <v>67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564284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1835</v>
      </c>
      <c r="B12" s="380" t="s">
        <v>703</v>
      </c>
      <c r="C12" s="380" t="s">
        <v>1776</v>
      </c>
      <c r="D12" s="402" t="s">
        <v>1777</v>
      </c>
      <c r="E12" s="282">
        <v>11</v>
      </c>
      <c r="F12" s="282">
        <v>7891.89</v>
      </c>
      <c r="G12" s="282">
        <v>88102.2</v>
      </c>
      <c r="H12" s="282">
        <v>86811</v>
      </c>
      <c r="I12" s="282">
        <v>86810.79</v>
      </c>
    </row>
    <row r="13" spans="1:9">
      <c r="A13" s="401" t="s">
        <v>1835</v>
      </c>
      <c r="B13" s="380" t="s">
        <v>703</v>
      </c>
      <c r="C13" s="380" t="s">
        <v>1778</v>
      </c>
      <c r="D13" s="402" t="s">
        <v>1777</v>
      </c>
      <c r="E13" s="282">
        <v>1</v>
      </c>
      <c r="F13" s="282">
        <v>15783.78</v>
      </c>
      <c r="G13" s="282">
        <v>16070.76</v>
      </c>
      <c r="H13" s="282">
        <v>15784</v>
      </c>
      <c r="I13" s="282">
        <v>15783.78</v>
      </c>
    </row>
    <row r="14" spans="1:9">
      <c r="A14" s="401" t="s">
        <v>1835</v>
      </c>
      <c r="B14" s="380" t="s">
        <v>703</v>
      </c>
      <c r="C14" s="380" t="s">
        <v>1788</v>
      </c>
      <c r="D14" s="402" t="s">
        <v>1789</v>
      </c>
      <c r="E14" s="282">
        <v>4</v>
      </c>
      <c r="F14" s="282">
        <v>30421.4</v>
      </c>
      <c r="G14" s="282">
        <v>123898.08</v>
      </c>
      <c r="H14" s="282">
        <v>121686</v>
      </c>
      <c r="I14" s="282">
        <v>121685.6</v>
      </c>
    </row>
    <row r="15" spans="1:9">
      <c r="A15" s="401" t="s">
        <v>1835</v>
      </c>
      <c r="B15" s="380" t="s">
        <v>703</v>
      </c>
      <c r="C15" s="380" t="s">
        <v>1814</v>
      </c>
      <c r="D15" s="402" t="s">
        <v>1815</v>
      </c>
      <c r="E15" s="282">
        <v>1</v>
      </c>
      <c r="F15" s="282">
        <v>6935.94</v>
      </c>
      <c r="G15" s="282">
        <v>6935.94</v>
      </c>
      <c r="H15" s="282">
        <v>6936</v>
      </c>
      <c r="I15" s="282">
        <v>6935.94</v>
      </c>
    </row>
    <row r="16" spans="1:9">
      <c r="A16" s="401" t="s">
        <v>1835</v>
      </c>
      <c r="B16" s="380" t="s">
        <v>703</v>
      </c>
      <c r="C16" s="380" t="s">
        <v>1796</v>
      </c>
      <c r="D16" s="402" t="s">
        <v>1797</v>
      </c>
      <c r="E16" s="282">
        <v>31</v>
      </c>
      <c r="F16" s="282">
        <v>2235</v>
      </c>
      <c r="G16" s="282">
        <v>70544.84</v>
      </c>
      <c r="H16" s="282">
        <v>69285</v>
      </c>
      <c r="I16" s="282">
        <v>69285</v>
      </c>
    </row>
    <row r="17" spans="1:9">
      <c r="A17" s="401" t="s">
        <v>1835</v>
      </c>
      <c r="B17" s="380" t="s">
        <v>703</v>
      </c>
      <c r="C17" s="380" t="s">
        <v>1798</v>
      </c>
      <c r="D17" s="402" t="s">
        <v>1799</v>
      </c>
      <c r="E17" s="282">
        <v>7</v>
      </c>
      <c r="F17" s="282">
        <v>9276.36</v>
      </c>
      <c r="G17" s="282">
        <v>65946.48</v>
      </c>
      <c r="H17" s="282">
        <v>64935</v>
      </c>
      <c r="I17" s="282">
        <v>64934.52</v>
      </c>
    </row>
    <row r="18" spans="1:9">
      <c r="A18" s="401" t="s">
        <v>1835</v>
      </c>
      <c r="B18" s="380" t="s">
        <v>703</v>
      </c>
      <c r="C18" s="380" t="s">
        <v>1800</v>
      </c>
      <c r="D18" s="402" t="s">
        <v>1799</v>
      </c>
      <c r="E18" s="282">
        <v>2</v>
      </c>
      <c r="F18" s="282">
        <v>4638.18</v>
      </c>
      <c r="G18" s="282">
        <v>9445.02</v>
      </c>
      <c r="H18" s="282">
        <v>9276</v>
      </c>
      <c r="I18" s="282">
        <v>9276.36</v>
      </c>
    </row>
    <row r="19" spans="1:9">
      <c r="A19" s="401" t="s">
        <v>1835</v>
      </c>
      <c r="B19" s="380" t="s">
        <v>703</v>
      </c>
      <c r="C19" s="380" t="s">
        <v>1801</v>
      </c>
      <c r="D19" s="402" t="s">
        <v>1802</v>
      </c>
      <c r="E19" s="282">
        <v>13</v>
      </c>
      <c r="F19" s="282">
        <v>7891.89</v>
      </c>
      <c r="G19" s="282">
        <v>104459.94</v>
      </c>
      <c r="H19" s="282">
        <v>102595</v>
      </c>
      <c r="I19" s="282">
        <v>102594.57</v>
      </c>
    </row>
    <row r="20" spans="1:9">
      <c r="A20" s="401" t="s">
        <v>1835</v>
      </c>
      <c r="B20" s="380" t="s">
        <v>1650</v>
      </c>
      <c r="C20" s="380" t="s">
        <v>1809</v>
      </c>
      <c r="D20" s="402" t="s">
        <v>1810</v>
      </c>
      <c r="E20" s="282">
        <v>56</v>
      </c>
      <c r="F20" s="282">
        <v>1349.6959999999999</v>
      </c>
      <c r="G20" s="282">
        <v>78880.73</v>
      </c>
      <c r="H20" s="282">
        <v>75583</v>
      </c>
      <c r="I20" s="282">
        <v>75582.98</v>
      </c>
    </row>
    <row r="21" spans="1:9">
      <c r="A21" s="285" t="s">
        <v>261</v>
      </c>
      <c r="B21" s="403"/>
      <c r="C21" s="403"/>
      <c r="D21" s="403"/>
      <c r="E21" s="287"/>
      <c r="F21" s="287"/>
      <c r="G21" s="287">
        <v>564283.99</v>
      </c>
      <c r="H21" s="287">
        <v>552889.54</v>
      </c>
      <c r="I21" s="287">
        <v>564283.99</v>
      </c>
    </row>
  </sheetData>
  <hyperlinks>
    <hyperlink ref="D4" location="'Rekapitulace'!B5" display="&lt;&lt;&lt; Zpět na rekapitulaci" xr:uid="{00000000-0004-0000-2F00-000000000000}"/>
  </hyperlinks>
  <pageMargins left="0.7" right="0.7" top="0.78740157499999996" bottom="0.78740157499999996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2054</v>
      </c>
    </row>
    <row r="2" spans="1:10">
      <c r="A2" s="30" t="s">
        <v>0</v>
      </c>
      <c r="B2" s="31" t="s">
        <v>67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670660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670660</v>
      </c>
      <c r="C12" s="221">
        <v>670660</v>
      </c>
    </row>
    <row r="13" spans="1:10">
      <c r="A13" s="406" t="s">
        <v>261</v>
      </c>
      <c r="B13" s="407">
        <v>670660</v>
      </c>
      <c r="C13" s="407">
        <v>670660</v>
      </c>
    </row>
  </sheetData>
  <mergeCells count="1">
    <mergeCell ref="F2:J9"/>
  </mergeCells>
  <hyperlinks>
    <hyperlink ref="D4" location="'Rekapitulace'!B5" display="&lt;&lt;&lt; Zpět na rekapitulaci" xr:uid="{00000000-0004-0000-3000-000000000000}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4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690</v>
      </c>
    </row>
    <row r="2" spans="1:10">
      <c r="A2" s="30" t="s">
        <v>0</v>
      </c>
      <c r="B2" s="31" t="s">
        <v>14</v>
      </c>
      <c r="F2" s="643" t="s">
        <v>691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1905788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701</v>
      </c>
      <c r="B12" s="281" t="s">
        <v>702</v>
      </c>
      <c r="C12" s="281" t="s">
        <v>703</v>
      </c>
      <c r="D12" s="281" t="s">
        <v>704</v>
      </c>
      <c r="E12" s="282">
        <v>10815.22</v>
      </c>
      <c r="F12" s="283">
        <v>28</v>
      </c>
      <c r="G12" s="282">
        <v>302826.15999999997</v>
      </c>
      <c r="H12" s="283">
        <v>28</v>
      </c>
      <c r="I12" s="282">
        <v>302826.15999999997</v>
      </c>
      <c r="J12" s="284" t="s">
        <v>705</v>
      </c>
    </row>
    <row r="13" spans="1:10">
      <c r="A13" s="280" t="s">
        <v>701</v>
      </c>
      <c r="B13" s="281" t="s">
        <v>702</v>
      </c>
      <c r="C13" s="281" t="s">
        <v>703</v>
      </c>
      <c r="D13" s="281" t="s">
        <v>706</v>
      </c>
      <c r="E13" s="282">
        <v>19912.57</v>
      </c>
      <c r="F13" s="283">
        <v>80.5</v>
      </c>
      <c r="G13" s="282">
        <v>1602961.96</v>
      </c>
      <c r="H13" s="283">
        <v>80.5</v>
      </c>
      <c r="I13" s="282">
        <v>1602961.89</v>
      </c>
      <c r="J13" s="284" t="s">
        <v>705</v>
      </c>
    </row>
    <row r="14" spans="1:10">
      <c r="A14" s="285" t="s">
        <v>261</v>
      </c>
      <c r="B14" s="286"/>
      <c r="C14" s="286"/>
      <c r="D14" s="286"/>
      <c r="E14" s="287"/>
      <c r="F14" s="287"/>
      <c r="G14" s="288">
        <v>1905788.05</v>
      </c>
      <c r="H14" s="287"/>
      <c r="I14" s="288">
        <v>1905788.05</v>
      </c>
      <c r="J14" s="289"/>
    </row>
  </sheetData>
  <mergeCells count="1">
    <mergeCell ref="F2:J9"/>
  </mergeCells>
  <hyperlinks>
    <hyperlink ref="D4" location="'Rekapitulace'!B5" display="&lt;&lt;&lt; Zpět na rekapitulaci" xr:uid="{00000000-0004-0000-0400-000000000000}"/>
  </hyperlinks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2055</v>
      </c>
    </row>
    <row r="2" spans="1:10">
      <c r="A2" s="30" t="s">
        <v>0</v>
      </c>
      <c r="B2" s="31" t="s">
        <v>67</v>
      </c>
      <c r="F2" s="643" t="s">
        <v>2056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140623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140623.22</v>
      </c>
      <c r="C12" s="221">
        <v>140623.22</v>
      </c>
    </row>
    <row r="13" spans="1:10">
      <c r="A13" s="406" t="s">
        <v>261</v>
      </c>
      <c r="B13" s="407">
        <v>140623.22</v>
      </c>
      <c r="C13" s="407">
        <v>140623.22</v>
      </c>
    </row>
  </sheetData>
  <mergeCells count="1">
    <mergeCell ref="F2:J9"/>
  </mergeCells>
  <hyperlinks>
    <hyperlink ref="D4" location="'Rekapitulace'!B5" display="&lt;&lt;&lt; Zpět na rekapitulaci" xr:uid="{00000000-0004-0000-3100-000000000000}"/>
  </hyperlinks>
  <pageMargins left="0.7" right="0.7" top="0.78740157499999996" bottom="0.78740157499999996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2057</v>
      </c>
    </row>
    <row r="2" spans="1:10">
      <c r="A2" s="30" t="s">
        <v>0</v>
      </c>
      <c r="B2" s="31" t="s">
        <v>67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3200-000000000000}"/>
  </hyperlinks>
  <pageMargins left="0.7" right="0.7" top="0.78740157499999996" bottom="0.78740157499999996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2058</v>
      </c>
    </row>
    <row r="2" spans="1:10">
      <c r="A2" s="30" t="s">
        <v>0</v>
      </c>
      <c r="B2" s="31" t="s">
        <v>67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7092006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42162</v>
      </c>
      <c r="F12" s="419">
        <v>2192424</v>
      </c>
      <c r="G12" s="420">
        <v>42162</v>
      </c>
      <c r="H12" s="419">
        <v>2192424</v>
      </c>
      <c r="I12" s="420">
        <v>42162</v>
      </c>
      <c r="J12" s="419">
        <v>2192424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4138</v>
      </c>
      <c r="F13" s="150">
        <v>1737960</v>
      </c>
      <c r="G13" s="424">
        <v>4138</v>
      </c>
      <c r="H13" s="150">
        <v>1737960</v>
      </c>
      <c r="I13" s="424">
        <v>4138</v>
      </c>
      <c r="J13" s="150">
        <v>1737960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>
        <v>99</v>
      </c>
      <c r="F14" s="150">
        <v>1579743</v>
      </c>
      <c r="G14" s="424">
        <v>99</v>
      </c>
      <c r="H14" s="150">
        <v>1579743</v>
      </c>
      <c r="I14" s="424">
        <v>99</v>
      </c>
      <c r="J14" s="150">
        <v>1579743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>
        <v>565</v>
      </c>
      <c r="F15" s="150">
        <v>313575</v>
      </c>
      <c r="G15" s="424">
        <v>565</v>
      </c>
      <c r="H15" s="150">
        <v>313575</v>
      </c>
      <c r="I15" s="424">
        <v>565</v>
      </c>
      <c r="J15" s="150">
        <v>313575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3</v>
      </c>
      <c r="F16" s="150">
        <v>36000</v>
      </c>
      <c r="G16" s="424">
        <v>3</v>
      </c>
      <c r="H16" s="150">
        <v>36000</v>
      </c>
      <c r="I16" s="424">
        <v>3</v>
      </c>
      <c r="J16" s="150">
        <v>36000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2863</v>
      </c>
      <c r="F24" s="430">
        <v>595504</v>
      </c>
      <c r="G24" s="431">
        <v>2863</v>
      </c>
      <c r="H24" s="430">
        <v>595504</v>
      </c>
      <c r="I24" s="431">
        <v>2863</v>
      </c>
      <c r="J24" s="430">
        <v>595504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2267</v>
      </c>
      <c r="F25" s="430">
        <v>353652</v>
      </c>
      <c r="G25" s="431">
        <v>2267</v>
      </c>
      <c r="H25" s="430">
        <v>353652</v>
      </c>
      <c r="I25" s="431">
        <v>2267</v>
      </c>
      <c r="J25" s="430">
        <v>353652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2347</v>
      </c>
      <c r="F26" s="430">
        <v>244088</v>
      </c>
      <c r="G26" s="431">
        <v>2347</v>
      </c>
      <c r="H26" s="430">
        <v>244088</v>
      </c>
      <c r="I26" s="431">
        <v>2347</v>
      </c>
      <c r="J26" s="430">
        <v>244088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1302</v>
      </c>
      <c r="F27" s="430">
        <v>39060</v>
      </c>
      <c r="G27" s="431">
        <v>1302</v>
      </c>
      <c r="H27" s="430">
        <v>39060</v>
      </c>
      <c r="I27" s="431">
        <v>1302</v>
      </c>
      <c r="J27" s="430">
        <v>39060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7092006</v>
      </c>
      <c r="G29" s="212"/>
      <c r="H29" s="434">
        <v>7092006</v>
      </c>
      <c r="I29" s="212"/>
      <c r="J29" s="434">
        <v>7092006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3300-000000000000}"/>
  </hyperlinks>
  <pageMargins left="0.7" right="0.7" top="0.78740157499999996" bottom="0.78740157499999996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2059</v>
      </c>
    </row>
    <row r="2" spans="1:14">
      <c r="A2" s="30" t="s">
        <v>0</v>
      </c>
      <c r="B2" s="31" t="s">
        <v>67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11924359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4838609.3449999997</v>
      </c>
      <c r="D15" s="221">
        <v>4838609.3449999997</v>
      </c>
      <c r="E15" s="221">
        <v>4838609.3449999997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1653750</v>
      </c>
      <c r="D16" s="221">
        <v>1653750</v>
      </c>
      <c r="E16" s="221">
        <v>1653750</v>
      </c>
      <c r="F16" s="347"/>
      <c r="G16" s="23" t="s">
        <v>1910</v>
      </c>
      <c r="H16" s="221">
        <v>800394</v>
      </c>
      <c r="I16" s="221">
        <v>800394</v>
      </c>
      <c r="J16" s="221">
        <v>800394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55000000</v>
      </c>
      <c r="D17" s="221">
        <v>55000000</v>
      </c>
      <c r="E17" s="221">
        <v>55000000</v>
      </c>
      <c r="F17" s="335"/>
      <c r="G17" s="23" t="s">
        <v>1912</v>
      </c>
      <c r="H17" s="221">
        <v>3971702</v>
      </c>
      <c r="I17" s="221">
        <v>3971702</v>
      </c>
      <c r="J17" s="221">
        <v>3971702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1000000</v>
      </c>
      <c r="D18" s="221">
        <v>1000000</v>
      </c>
      <c r="E18" s="221">
        <v>1000000</v>
      </c>
      <c r="F18" s="347"/>
      <c r="G18" s="23" t="s">
        <v>1914</v>
      </c>
      <c r="H18" s="221">
        <v>222453</v>
      </c>
      <c r="I18" s="221">
        <v>222453</v>
      </c>
      <c r="J18" s="221">
        <v>222453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4850000</v>
      </c>
      <c r="D19" s="727"/>
      <c r="E19" s="727"/>
      <c r="F19" s="347"/>
      <c r="G19" s="23" t="s">
        <v>1916</v>
      </c>
      <c r="H19" s="221">
        <v>695996</v>
      </c>
      <c r="I19" s="221">
        <v>695996</v>
      </c>
      <c r="J19" s="221">
        <v>695996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9.7000000000000003E-2</v>
      </c>
      <c r="D20" s="696"/>
      <c r="E20" s="696"/>
      <c r="F20" s="347"/>
      <c r="G20" s="23" t="s">
        <v>1918</v>
      </c>
      <c r="H20" s="221">
        <v>3864016</v>
      </c>
      <c r="I20" s="221">
        <v>3864016</v>
      </c>
      <c r="J20" s="221">
        <v>3864016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9554561</v>
      </c>
      <c r="I21" s="221">
        <v>9554561</v>
      </c>
      <c r="J21" s="221">
        <v>9554561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122657.69</v>
      </c>
      <c r="I22" s="221">
        <v>122657.69</v>
      </c>
      <c r="J22" s="221">
        <v>122657.69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4838609.3449999997</v>
      </c>
      <c r="I23" s="221">
        <v>4838609.3449999997</v>
      </c>
      <c r="J23" s="221">
        <v>4838609.3449999997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11924359.345000001</v>
      </c>
      <c r="D26" s="453">
        <v>11924359.345000001</v>
      </c>
      <c r="E26" s="453">
        <v>11924359.345000001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2205</v>
      </c>
      <c r="I29" s="221">
        <v>2205</v>
      </c>
      <c r="J29" s="459">
        <v>2205</v>
      </c>
      <c r="K29" s="460">
        <v>1653750</v>
      </c>
      <c r="L29" s="221">
        <v>1653750</v>
      </c>
      <c r="M29" s="221">
        <v>1653750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1000000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55000000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4850000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3400-000000000000}"/>
  </hyperlinks>
  <pageMargins left="0.7" right="0.7" top="0.78740157499999996" bottom="0.78740157499999996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6"/>
  <sheetViews>
    <sheetView showGridLines="0" workbookViewId="0"/>
  </sheetViews>
  <sheetFormatPr defaultColWidth="12.140625" defaultRowHeight="15" customHeight="1"/>
  <cols>
    <col min="1" max="1" width="19.140625" customWidth="1"/>
    <col min="2" max="2" width="22.2851562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3" customWidth="1"/>
    <col min="11" max="12" width="9.140625" customWidth="1"/>
  </cols>
  <sheetData>
    <row r="1" spans="1:12">
      <c r="A1" s="30" t="s">
        <v>1</v>
      </c>
      <c r="B1" s="31" t="s">
        <v>2060</v>
      </c>
    </row>
    <row r="2" spans="1:12">
      <c r="A2" s="30" t="s">
        <v>0</v>
      </c>
      <c r="B2" s="31" t="s">
        <v>67</v>
      </c>
      <c r="F2" s="643" t="s">
        <v>1930</v>
      </c>
      <c r="G2" s="644"/>
      <c r="H2" s="644"/>
      <c r="I2" s="644"/>
      <c r="J2" s="644"/>
    </row>
    <row r="3" spans="1:12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2">
      <c r="A4" s="30" t="s">
        <v>267</v>
      </c>
      <c r="B4" s="31" t="s">
        <v>54</v>
      </c>
      <c r="D4" s="18" t="s">
        <v>268</v>
      </c>
      <c r="F4" s="645"/>
      <c r="G4" s="646"/>
      <c r="H4" s="646"/>
      <c r="I4" s="646"/>
      <c r="J4" s="646"/>
    </row>
    <row r="5" spans="1:12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2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2">
      <c r="A7" s="30" t="s">
        <v>273</v>
      </c>
      <c r="B7" s="32">
        <v>213085269</v>
      </c>
      <c r="F7" s="645"/>
      <c r="G7" s="646"/>
      <c r="H7" s="646"/>
      <c r="I7" s="646"/>
      <c r="J7" s="646"/>
    </row>
    <row r="8" spans="1:12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2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2" ht="15" customHeight="1">
      <c r="A11" s="794" t="s">
        <v>1931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93"/>
    </row>
    <row r="12" spans="1:12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30"/>
    </row>
    <row r="13" spans="1:12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0"/>
    </row>
    <row r="14" spans="1:12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28"/>
      <c r="L14" s="330"/>
    </row>
    <row r="15" spans="1:12" ht="15" customHeight="1">
      <c r="A15" s="335"/>
      <c r="B15" s="467" t="s">
        <v>1932</v>
      </c>
      <c r="C15" s="150">
        <v>2540.0011163936902</v>
      </c>
      <c r="D15" s="150">
        <v>2540.0011163936902</v>
      </c>
      <c r="E15" s="150">
        <v>2540.0011163936902</v>
      </c>
      <c r="F15" s="334"/>
      <c r="G15" s="467" t="s">
        <v>1933</v>
      </c>
      <c r="H15" s="150">
        <v>2296.90277775</v>
      </c>
      <c r="I15" s="150">
        <v>2296.90277775</v>
      </c>
      <c r="J15" s="337"/>
      <c r="K15" s="328"/>
      <c r="L15" s="330"/>
    </row>
    <row r="16" spans="1:12" ht="15" customHeight="1">
      <c r="A16" s="335"/>
      <c r="B16" s="468" t="s">
        <v>1934</v>
      </c>
      <c r="C16" s="150">
        <v>153646</v>
      </c>
      <c r="D16" s="150">
        <v>153646</v>
      </c>
      <c r="E16" s="150">
        <v>153646</v>
      </c>
      <c r="F16" s="337"/>
      <c r="G16" s="352"/>
      <c r="H16" s="352"/>
      <c r="I16" s="352"/>
      <c r="J16" s="328"/>
      <c r="K16" s="328"/>
      <c r="L16" s="330"/>
    </row>
    <row r="17" spans="1:12" ht="15" customHeight="1">
      <c r="A17" s="335"/>
      <c r="B17" s="468" t="s">
        <v>1935</v>
      </c>
      <c r="C17" s="150">
        <v>9</v>
      </c>
      <c r="D17" s="150">
        <v>9</v>
      </c>
      <c r="E17" s="150">
        <v>9</v>
      </c>
      <c r="F17" s="337"/>
      <c r="G17" s="328"/>
      <c r="H17" s="328"/>
      <c r="I17" s="328"/>
      <c r="J17" s="328"/>
      <c r="K17" s="328"/>
      <c r="L17" s="330"/>
    </row>
    <row r="18" spans="1:12" ht="15" customHeight="1">
      <c r="A18" s="335"/>
      <c r="B18" s="441" t="s">
        <v>1936</v>
      </c>
      <c r="C18" s="150">
        <v>0</v>
      </c>
      <c r="D18" s="150">
        <v>0</v>
      </c>
      <c r="E18" s="150">
        <v>0</v>
      </c>
      <c r="F18" s="327"/>
      <c r="G18" s="328"/>
      <c r="H18" s="328"/>
      <c r="I18" s="328"/>
      <c r="J18" s="328"/>
      <c r="K18" s="328"/>
      <c r="L18" s="330"/>
    </row>
    <row r="19" spans="1:12" ht="15" customHeight="1">
      <c r="A19" s="335"/>
      <c r="B19" s="469" t="s">
        <v>1937</v>
      </c>
      <c r="C19" s="778">
        <v>83631.236128627803</v>
      </c>
      <c r="D19" s="778"/>
      <c r="E19" s="778"/>
      <c r="F19" s="327"/>
      <c r="G19" s="328"/>
      <c r="H19" s="328"/>
      <c r="I19" s="328"/>
      <c r="J19" s="328"/>
      <c r="K19" s="328"/>
      <c r="L19" s="330"/>
    </row>
    <row r="20" spans="1:12" ht="15" customHeight="1">
      <c r="A20" s="335"/>
      <c r="B20" s="338" t="s">
        <v>1938</v>
      </c>
      <c r="C20" s="778">
        <v>83631.236128627803</v>
      </c>
      <c r="D20" s="778"/>
      <c r="E20" s="778"/>
      <c r="F20" s="327"/>
      <c r="G20" s="328"/>
      <c r="H20" s="328"/>
      <c r="I20" s="328"/>
      <c r="J20" s="328"/>
      <c r="K20" s="328"/>
      <c r="L20" s="330"/>
    </row>
    <row r="21" spans="1:12" ht="15" customHeight="1">
      <c r="A21" s="327"/>
      <c r="B21" s="800"/>
      <c r="C21" s="800"/>
      <c r="D21" s="800"/>
      <c r="E21" s="800"/>
      <c r="F21" s="328"/>
      <c r="G21" s="329"/>
      <c r="H21" s="329"/>
      <c r="I21" s="329"/>
      <c r="J21" s="329"/>
      <c r="K21" s="329"/>
      <c r="L21" s="330"/>
    </row>
    <row r="22" spans="1:12" ht="19.5" customHeight="1">
      <c r="A22" s="335"/>
      <c r="B22" s="783" t="s">
        <v>1939</v>
      </c>
      <c r="C22" s="784"/>
      <c r="D22" s="784"/>
      <c r="E22" s="785"/>
      <c r="F22" s="359"/>
      <c r="G22" s="801" t="s">
        <v>1940</v>
      </c>
      <c r="H22" s="802"/>
      <c r="I22" s="470">
        <v>212423433.132099</v>
      </c>
      <c r="J22" s="803" t="s">
        <v>1941</v>
      </c>
      <c r="K22" s="803"/>
      <c r="L22" s="334"/>
    </row>
    <row r="23" spans="1:12" ht="15" customHeight="1">
      <c r="A23" s="335"/>
      <c r="B23" s="786"/>
      <c r="C23" s="787"/>
      <c r="D23" s="787"/>
      <c r="E23" s="788"/>
      <c r="F23" s="445"/>
      <c r="G23" s="789" t="s">
        <v>1942</v>
      </c>
      <c r="H23" s="789"/>
      <c r="I23" s="470">
        <v>153646</v>
      </c>
      <c r="J23" s="790" t="s">
        <v>1943</v>
      </c>
      <c r="K23" s="790"/>
      <c r="L23" s="334"/>
    </row>
    <row r="24" spans="1:12" ht="15" customHeight="1">
      <c r="A24" s="327"/>
      <c r="B24" s="361"/>
      <c r="C24" s="361"/>
      <c r="D24" s="361"/>
      <c r="E24" s="361"/>
      <c r="F24" s="357"/>
      <c r="G24" s="352"/>
      <c r="H24" s="352"/>
      <c r="I24" s="352"/>
      <c r="J24" s="352"/>
      <c r="K24" s="352"/>
      <c r="L24" s="330"/>
    </row>
    <row r="25" spans="1:12" ht="15" customHeight="1">
      <c r="A25" s="335"/>
      <c r="B25" s="362" t="s">
        <v>1944</v>
      </c>
      <c r="C25" s="471">
        <v>213085268.683575</v>
      </c>
      <c r="D25" s="471">
        <v>213085268.683575</v>
      </c>
      <c r="E25" s="471">
        <v>213085268.683575</v>
      </c>
      <c r="F25" s="337"/>
      <c r="G25" s="328"/>
      <c r="H25" s="328"/>
      <c r="I25" s="328"/>
      <c r="J25" s="328"/>
      <c r="K25" s="328"/>
      <c r="L25" s="330"/>
    </row>
    <row r="26" spans="1:12" ht="15" customHeight="1">
      <c r="A26" s="364"/>
      <c r="B26" s="365"/>
      <c r="C26" s="365"/>
      <c r="D26" s="365"/>
      <c r="E26" s="365"/>
      <c r="F26" s="358"/>
      <c r="G26" s="358"/>
      <c r="H26" s="358"/>
      <c r="I26" s="358"/>
      <c r="J26" s="358"/>
      <c r="K26" s="358"/>
      <c r="L26" s="366"/>
    </row>
    <row r="27" spans="1:12" ht="6.75" customHeight="1">
      <c r="A27" s="472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</row>
    <row r="28" spans="1:12" ht="15" customHeight="1">
      <c r="A28" s="794" t="s">
        <v>1945</v>
      </c>
      <c r="B28" s="738"/>
      <c r="C28" s="738"/>
      <c r="D28" s="738"/>
      <c r="E28" s="738"/>
      <c r="F28" s="738"/>
      <c r="G28" s="325"/>
      <c r="H28" s="325"/>
      <c r="I28" s="325"/>
      <c r="J28" s="325"/>
      <c r="K28" s="325"/>
      <c r="L28" s="326"/>
    </row>
    <row r="29" spans="1:12" ht="15" customHeight="1">
      <c r="A29" s="327"/>
      <c r="B29" s="329"/>
      <c r="C29" s="329"/>
      <c r="D29" s="328"/>
      <c r="E29" s="328"/>
      <c r="F29" s="328"/>
      <c r="G29" s="328"/>
      <c r="H29" s="328"/>
      <c r="I29" s="328"/>
      <c r="J29" s="328"/>
      <c r="K29" s="328"/>
      <c r="L29" s="330"/>
    </row>
    <row r="30" spans="1:12" ht="15" customHeight="1">
      <c r="A30" s="335"/>
      <c r="B30" s="212" t="s">
        <v>299</v>
      </c>
      <c r="C30" s="152" t="s">
        <v>4</v>
      </c>
      <c r="D30" s="337"/>
      <c r="E30" s="329"/>
      <c r="F30" s="329"/>
      <c r="G30" s="329"/>
      <c r="H30" s="329"/>
      <c r="I30" s="328"/>
      <c r="J30" s="328"/>
      <c r="K30" s="328"/>
      <c r="L30" s="330"/>
    </row>
    <row r="31" spans="1:12" ht="15" customHeight="1">
      <c r="A31" s="335"/>
      <c r="B31" s="468" t="s">
        <v>1946</v>
      </c>
      <c r="C31" s="221">
        <v>217003731</v>
      </c>
      <c r="D31" s="347"/>
      <c r="E31" s="713" t="s">
        <v>1713</v>
      </c>
      <c r="F31" s="713"/>
      <c r="G31" s="713"/>
      <c r="H31" s="372">
        <v>75000</v>
      </c>
      <c r="I31" s="337"/>
      <c r="J31" s="328"/>
      <c r="K31" s="328"/>
      <c r="L31" s="330"/>
    </row>
    <row r="32" spans="1:12" ht="15" customHeight="1">
      <c r="A32" s="335"/>
      <c r="B32" s="468" t="s">
        <v>1947</v>
      </c>
      <c r="C32" s="150">
        <v>0</v>
      </c>
      <c r="D32" s="337"/>
      <c r="E32" s="373"/>
      <c r="F32" s="373"/>
      <c r="G32" s="373"/>
      <c r="H32" s="373"/>
      <c r="I32" s="329"/>
      <c r="J32" s="328"/>
      <c r="K32" s="328"/>
      <c r="L32" s="330"/>
    </row>
    <row r="33" spans="1:12" ht="15" customHeight="1">
      <c r="A33" s="335"/>
      <c r="B33" s="468" t="s">
        <v>1948</v>
      </c>
      <c r="C33" s="150">
        <v>0</v>
      </c>
      <c r="D33" s="347"/>
      <c r="E33" s="725" t="s">
        <v>1714</v>
      </c>
      <c r="F33" s="473"/>
      <c r="G33" s="739" t="s">
        <v>1715</v>
      </c>
      <c r="H33" s="782"/>
      <c r="I33" s="723">
        <v>1.2554642110562999</v>
      </c>
      <c r="J33" s="337"/>
      <c r="K33" s="328"/>
      <c r="L33" s="330"/>
    </row>
    <row r="34" spans="1:12" ht="15" customHeight="1">
      <c r="A34" s="335"/>
      <c r="B34" s="468" t="s">
        <v>1949</v>
      </c>
      <c r="C34" s="150">
        <v>1607.46316417</v>
      </c>
      <c r="D34" s="347"/>
      <c r="E34" s="726"/>
      <c r="F34" s="474"/>
      <c r="G34" s="715" t="s">
        <v>1716</v>
      </c>
      <c r="H34" s="716"/>
      <c r="I34" s="724"/>
      <c r="J34" s="337"/>
      <c r="K34" s="328"/>
      <c r="L34" s="330"/>
    </row>
    <row r="35" spans="1:12" ht="15" customHeight="1">
      <c r="A35" s="335"/>
      <c r="B35" s="468" t="s">
        <v>1950</v>
      </c>
      <c r="C35" s="150">
        <v>2893.4545797999999</v>
      </c>
      <c r="D35" s="337"/>
      <c r="E35" s="352"/>
      <c r="F35" s="352"/>
      <c r="G35" s="352"/>
      <c r="H35" s="352"/>
      <c r="I35" s="352"/>
      <c r="J35" s="328"/>
      <c r="K35" s="328"/>
      <c r="L35" s="330"/>
    </row>
    <row r="36" spans="1:12" ht="15" customHeight="1">
      <c r="A36" s="335"/>
      <c r="B36" s="468" t="s">
        <v>1951</v>
      </c>
      <c r="C36" s="221">
        <v>689.43961358000001</v>
      </c>
      <c r="D36" s="337"/>
      <c r="E36" s="328"/>
      <c r="F36" s="328"/>
      <c r="G36" s="328"/>
      <c r="H36" s="328"/>
      <c r="I36" s="328"/>
      <c r="J36" s="328"/>
      <c r="K36" s="328"/>
      <c r="L36" s="330"/>
    </row>
    <row r="37" spans="1:12" ht="15" customHeight="1">
      <c r="A37" s="335"/>
      <c r="B37" s="468" t="s">
        <v>1952</v>
      </c>
      <c r="C37" s="150">
        <v>2647.4668593699998</v>
      </c>
      <c r="D37" s="337"/>
      <c r="E37" s="329"/>
      <c r="F37" s="329"/>
      <c r="G37" s="329"/>
      <c r="H37" s="328"/>
      <c r="I37" s="328"/>
      <c r="J37" s="328"/>
      <c r="K37" s="328"/>
      <c r="L37" s="330"/>
    </row>
    <row r="38" spans="1:12" ht="15" customHeight="1">
      <c r="A38" s="335"/>
      <c r="B38" s="468" t="s">
        <v>1953</v>
      </c>
      <c r="C38" s="150">
        <v>2296.90277775</v>
      </c>
      <c r="D38" s="347"/>
      <c r="E38" s="774" t="s">
        <v>1715</v>
      </c>
      <c r="F38" s="774"/>
      <c r="G38" s="475">
        <v>6489.49450695</v>
      </c>
      <c r="H38" s="337"/>
      <c r="I38" s="328"/>
      <c r="J38" s="328"/>
      <c r="K38" s="328"/>
      <c r="L38" s="330"/>
    </row>
    <row r="39" spans="1:12" ht="15" customHeight="1">
      <c r="A39" s="335"/>
      <c r="B39" s="468" t="s">
        <v>1954</v>
      </c>
      <c r="C39" s="475">
        <v>181287282.550484</v>
      </c>
      <c r="D39" s="347"/>
      <c r="E39" s="774" t="s">
        <v>1717</v>
      </c>
      <c r="F39" s="774"/>
      <c r="G39" s="221">
        <v>5169</v>
      </c>
      <c r="H39" s="337"/>
      <c r="I39" s="328"/>
      <c r="J39" s="328"/>
      <c r="K39" s="328"/>
      <c r="L39" s="330"/>
    </row>
    <row r="40" spans="1:12" ht="15" customHeight="1">
      <c r="A40" s="327"/>
      <c r="B40" s="373"/>
      <c r="C40" s="373"/>
      <c r="D40" s="329"/>
      <c r="E40" s="373"/>
      <c r="F40" s="373"/>
      <c r="G40" s="373"/>
      <c r="H40" s="329"/>
      <c r="I40" s="329"/>
      <c r="J40" s="329"/>
      <c r="K40" s="329"/>
      <c r="L40" s="330"/>
    </row>
    <row r="41" spans="1:12" ht="15" customHeight="1">
      <c r="A41" s="335"/>
      <c r="B41" s="805" t="s">
        <v>1955</v>
      </c>
      <c r="C41" s="798" t="s">
        <v>1956</v>
      </c>
      <c r="D41" s="798"/>
      <c r="E41" s="798"/>
      <c r="F41" s="798"/>
      <c r="G41" s="798"/>
      <c r="H41" s="798"/>
      <c r="I41" s="798"/>
      <c r="J41" s="799"/>
      <c r="K41" s="807" t="s">
        <v>1957</v>
      </c>
      <c r="L41" s="334"/>
    </row>
    <row r="42" spans="1:12" ht="15" customHeight="1">
      <c r="A42" s="335"/>
      <c r="B42" s="806"/>
      <c r="C42" s="791" t="s">
        <v>1953</v>
      </c>
      <c r="D42" s="791"/>
      <c r="E42" s="791"/>
      <c r="F42" s="791"/>
      <c r="G42" s="791"/>
      <c r="H42" s="791"/>
      <c r="I42" s="791"/>
      <c r="J42" s="792"/>
      <c r="K42" s="807"/>
      <c r="L42" s="334"/>
    </row>
    <row r="43" spans="1:12" ht="15" customHeight="1">
      <c r="A43" s="364"/>
      <c r="B43" s="370"/>
      <c r="C43" s="371"/>
      <c r="D43" s="371"/>
      <c r="E43" s="371"/>
      <c r="F43" s="371"/>
      <c r="G43" s="371"/>
      <c r="H43" s="371"/>
      <c r="I43" s="371"/>
      <c r="J43" s="365"/>
      <c r="K43" s="365"/>
      <c r="L43" s="366"/>
    </row>
    <row r="44" spans="1:12" ht="19.5" customHeight="1">
      <c r="A44" s="796" t="s">
        <v>1958</v>
      </c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433"/>
    </row>
    <row r="45" spans="1:12" ht="14.25" customHeight="1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</row>
    <row r="46" spans="1:12" ht="23.25" customHeight="1">
      <c r="A46" s="779" t="s">
        <v>1959</v>
      </c>
      <c r="B46" s="779"/>
      <c r="C46" s="476"/>
      <c r="D46" s="477"/>
      <c r="E46" s="478"/>
      <c r="F46" s="478"/>
      <c r="G46" s="478"/>
      <c r="H46" s="478"/>
      <c r="I46" s="478"/>
      <c r="J46" s="478"/>
      <c r="K46" s="478"/>
      <c r="L46" s="479"/>
    </row>
    <row r="47" spans="1:12" ht="18" customHeight="1">
      <c r="A47" s="480"/>
      <c r="B47" s="481"/>
      <c r="C47" s="482"/>
      <c r="D47" s="482"/>
      <c r="E47" s="482"/>
      <c r="F47" s="482"/>
      <c r="G47" s="482"/>
      <c r="H47" s="482"/>
      <c r="I47" s="483"/>
      <c r="J47" s="483"/>
      <c r="K47" s="483"/>
      <c r="L47" s="484"/>
    </row>
    <row r="48" spans="1:12" ht="15" customHeight="1">
      <c r="A48" s="485"/>
      <c r="B48" s="804" t="s">
        <v>1960</v>
      </c>
      <c r="C48" s="804"/>
      <c r="D48" s="804"/>
      <c r="E48" s="804"/>
      <c r="F48" s="804"/>
      <c r="G48" s="804"/>
      <c r="H48" s="487">
        <v>85732.928206180601</v>
      </c>
      <c r="I48" s="488"/>
      <c r="J48" s="482"/>
      <c r="K48" s="482"/>
      <c r="L48" s="484"/>
    </row>
    <row r="49" spans="1:12" ht="15" customHeight="1">
      <c r="A49" s="489"/>
      <c r="B49" s="490"/>
      <c r="C49" s="491"/>
      <c r="D49" s="491"/>
      <c r="E49" s="491"/>
      <c r="F49" s="490"/>
      <c r="G49" s="492"/>
      <c r="H49" s="493" t="s">
        <v>275</v>
      </c>
      <c r="I49" s="494"/>
      <c r="J49" s="152" t="s">
        <v>1962</v>
      </c>
      <c r="K49" s="152" t="s">
        <v>300</v>
      </c>
      <c r="L49" s="495"/>
    </row>
    <row r="50" spans="1:12" ht="15" customHeight="1">
      <c r="A50" s="489"/>
      <c r="B50" s="496"/>
      <c r="C50" s="713" t="s">
        <v>1963</v>
      </c>
      <c r="D50" s="713"/>
      <c r="E50" s="713"/>
      <c r="F50" s="488"/>
      <c r="G50" s="483"/>
      <c r="H50" s="497"/>
      <c r="I50" s="496"/>
      <c r="J50" s="336" t="s">
        <v>1964</v>
      </c>
      <c r="K50" s="498">
        <v>75000</v>
      </c>
      <c r="L50" s="495"/>
    </row>
    <row r="51" spans="1:12" ht="15" customHeight="1">
      <c r="A51" s="489"/>
      <c r="B51" s="483"/>
      <c r="C51" s="481"/>
      <c r="D51" s="481"/>
      <c r="E51" s="481"/>
      <c r="F51" s="483"/>
      <c r="G51" s="483"/>
      <c r="H51" s="483"/>
      <c r="I51" s="496"/>
      <c r="J51" s="486" t="s">
        <v>1965</v>
      </c>
      <c r="K51" s="346">
        <v>0.2</v>
      </c>
      <c r="L51" s="495"/>
    </row>
    <row r="52" spans="1:12" ht="15" customHeight="1">
      <c r="A52" s="489"/>
      <c r="B52" s="496"/>
      <c r="C52" s="212" t="s">
        <v>1966</v>
      </c>
      <c r="D52" s="713" t="s">
        <v>1967</v>
      </c>
      <c r="E52" s="713"/>
      <c r="F52" s="488"/>
      <c r="G52" s="483"/>
      <c r="H52" s="483"/>
      <c r="I52" s="496"/>
      <c r="J52" s="486" t="s">
        <v>1968</v>
      </c>
      <c r="K52" s="346">
        <v>0.1</v>
      </c>
      <c r="L52" s="495"/>
    </row>
    <row r="53" spans="1:12" ht="15" customHeight="1">
      <c r="A53" s="489"/>
      <c r="B53" s="496"/>
      <c r="C53" s="487">
        <v>83631.236128627803</v>
      </c>
      <c r="D53" s="795">
        <v>90000</v>
      </c>
      <c r="E53" s="795"/>
      <c r="F53" s="488"/>
      <c r="G53" s="483"/>
      <c r="H53" s="483"/>
      <c r="I53" s="496"/>
      <c r="J53" s="212" t="s">
        <v>1969</v>
      </c>
      <c r="K53" s="346">
        <v>0.33</v>
      </c>
      <c r="L53" s="495"/>
    </row>
    <row r="54" spans="1:12" ht="15" customHeight="1">
      <c r="A54" s="489"/>
      <c r="B54" s="483"/>
      <c r="C54" s="497"/>
      <c r="D54" s="497"/>
      <c r="E54" s="497"/>
      <c r="F54" s="483"/>
      <c r="G54" s="483"/>
      <c r="H54" s="483"/>
      <c r="I54" s="496"/>
      <c r="J54" s="212" t="s">
        <v>1970</v>
      </c>
      <c r="K54" s="346">
        <v>0.33</v>
      </c>
      <c r="L54" s="495"/>
    </row>
    <row r="55" spans="1:12" ht="15" customHeight="1">
      <c r="A55" s="489"/>
      <c r="B55" s="482"/>
      <c r="C55" s="482"/>
      <c r="D55" s="482"/>
      <c r="E55" s="482"/>
      <c r="F55" s="482"/>
      <c r="G55" s="482"/>
      <c r="H55" s="482"/>
      <c r="I55" s="483"/>
      <c r="J55" s="497"/>
      <c r="K55" s="478"/>
      <c r="L55" s="484"/>
    </row>
    <row r="56" spans="1:12" ht="15" customHeight="1">
      <c r="A56" s="485"/>
      <c r="B56" s="775" t="s">
        <v>1971</v>
      </c>
      <c r="C56" s="776"/>
      <c r="D56" s="776"/>
      <c r="E56" s="776"/>
      <c r="F56" s="776"/>
      <c r="G56" s="777"/>
      <c r="H56" s="487">
        <v>78307.928206180601</v>
      </c>
      <c r="I56" s="488"/>
      <c r="J56" s="483"/>
      <c r="K56" s="483"/>
      <c r="L56" s="484"/>
    </row>
    <row r="57" spans="1:12" ht="15" customHeight="1">
      <c r="A57" s="489"/>
      <c r="B57" s="497"/>
      <c r="C57" s="481"/>
      <c r="D57" s="481"/>
      <c r="E57" s="481"/>
      <c r="F57" s="497"/>
      <c r="G57" s="499"/>
      <c r="H57" s="493" t="s">
        <v>275</v>
      </c>
      <c r="I57" s="488"/>
      <c r="J57" s="483"/>
      <c r="K57" s="483"/>
      <c r="L57" s="484"/>
    </row>
    <row r="58" spans="1:12" ht="15" customHeight="1">
      <c r="A58" s="489"/>
      <c r="B58" s="496"/>
      <c r="C58" s="714" t="s">
        <v>1972</v>
      </c>
      <c r="D58" s="715"/>
      <c r="E58" s="716"/>
      <c r="F58" s="488"/>
      <c r="G58" s="483"/>
      <c r="H58" s="497"/>
      <c r="I58" s="483"/>
      <c r="J58" s="483"/>
      <c r="K58" s="483"/>
      <c r="L58" s="484"/>
    </row>
    <row r="59" spans="1:12" ht="15" customHeight="1">
      <c r="A59" s="489"/>
      <c r="B59" s="483"/>
      <c r="C59" s="481"/>
      <c r="D59" s="481"/>
      <c r="E59" s="481"/>
      <c r="F59" s="483"/>
      <c r="G59" s="483"/>
      <c r="H59" s="483"/>
      <c r="I59" s="483"/>
      <c r="J59" s="483"/>
      <c r="K59" s="483"/>
      <c r="L59" s="484"/>
    </row>
    <row r="60" spans="1:12" ht="15" customHeight="1">
      <c r="A60" s="489"/>
      <c r="B60" s="496"/>
      <c r="C60" s="212" t="s">
        <v>1966</v>
      </c>
      <c r="D60" s="714" t="s">
        <v>1973</v>
      </c>
      <c r="E60" s="716"/>
      <c r="F60" s="488"/>
      <c r="G60" s="483"/>
      <c r="H60" s="483"/>
      <c r="I60" s="483"/>
      <c r="J60" s="483"/>
      <c r="K60" s="483"/>
      <c r="L60" s="484"/>
    </row>
    <row r="61" spans="1:12" ht="15" customHeight="1">
      <c r="A61" s="489"/>
      <c r="B61" s="496"/>
      <c r="C61" s="487">
        <v>83631.236128627803</v>
      </c>
      <c r="D61" s="780">
        <v>67500</v>
      </c>
      <c r="E61" s="781"/>
      <c r="F61" s="488"/>
      <c r="G61" s="483"/>
      <c r="H61" s="483"/>
      <c r="I61" s="483"/>
      <c r="J61" s="483"/>
      <c r="K61" s="483"/>
      <c r="L61" s="484"/>
    </row>
    <row r="62" spans="1:12" ht="15" customHeight="1">
      <c r="A62" s="489"/>
      <c r="B62" s="482"/>
      <c r="C62" s="481"/>
      <c r="D62" s="481"/>
      <c r="E62" s="481"/>
      <c r="F62" s="482"/>
      <c r="G62" s="482"/>
      <c r="H62" s="482"/>
      <c r="I62" s="483"/>
      <c r="J62" s="483"/>
      <c r="K62" s="483"/>
      <c r="L62" s="484"/>
    </row>
    <row r="63" spans="1:12" ht="15" customHeight="1">
      <c r="A63" s="485"/>
      <c r="B63" s="775" t="s">
        <v>1974</v>
      </c>
      <c r="C63" s="776"/>
      <c r="D63" s="776"/>
      <c r="E63" s="776"/>
      <c r="F63" s="776"/>
      <c r="G63" s="777"/>
      <c r="H63" s="487">
        <v>83631.236128627803</v>
      </c>
      <c r="I63" s="488"/>
      <c r="J63" s="483"/>
      <c r="K63" s="483"/>
      <c r="L63" s="484"/>
    </row>
    <row r="64" spans="1:12" ht="15" customHeight="1">
      <c r="A64" s="489"/>
      <c r="B64" s="497"/>
      <c r="C64" s="497"/>
      <c r="D64" s="497"/>
      <c r="E64" s="497"/>
      <c r="F64" s="497"/>
      <c r="G64" s="499"/>
      <c r="H64" s="493" t="s">
        <v>1961</v>
      </c>
      <c r="I64" s="488"/>
      <c r="J64" s="483"/>
      <c r="K64" s="483"/>
      <c r="L64" s="484"/>
    </row>
    <row r="65" spans="1:12" ht="15" customHeight="1">
      <c r="A65" s="500"/>
      <c r="B65" s="501"/>
      <c r="C65" s="501"/>
      <c r="D65" s="501"/>
      <c r="E65" s="501"/>
      <c r="F65" s="501"/>
      <c r="G65" s="501"/>
      <c r="H65" s="502"/>
      <c r="I65" s="501"/>
      <c r="J65" s="501"/>
      <c r="K65" s="501"/>
      <c r="L65" s="503"/>
    </row>
    <row r="66" spans="1:12">
      <c r="A66" s="504"/>
    </row>
  </sheetData>
  <mergeCells count="36">
    <mergeCell ref="B41:B42"/>
    <mergeCell ref="K41:K42"/>
    <mergeCell ref="H13:I13"/>
    <mergeCell ref="C13:E13"/>
    <mergeCell ref="G34:H34"/>
    <mergeCell ref="E31:G31"/>
    <mergeCell ref="C42:J42"/>
    <mergeCell ref="D60:E60"/>
    <mergeCell ref="G11:L11"/>
    <mergeCell ref="A11:F11"/>
    <mergeCell ref="E38:F38"/>
    <mergeCell ref="D53:E53"/>
    <mergeCell ref="A28:F28"/>
    <mergeCell ref="A44:K44"/>
    <mergeCell ref="C41:J41"/>
    <mergeCell ref="C50:E50"/>
    <mergeCell ref="B21:E21"/>
    <mergeCell ref="G22:H22"/>
    <mergeCell ref="J22:K22"/>
    <mergeCell ref="B48:G48"/>
    <mergeCell ref="E39:F39"/>
    <mergeCell ref="B63:G63"/>
    <mergeCell ref="B56:G56"/>
    <mergeCell ref="C58:E58"/>
    <mergeCell ref="F2:J9"/>
    <mergeCell ref="C19:E19"/>
    <mergeCell ref="A46:B46"/>
    <mergeCell ref="D61:E61"/>
    <mergeCell ref="C20:E20"/>
    <mergeCell ref="G33:H33"/>
    <mergeCell ref="E33:E34"/>
    <mergeCell ref="I33:I34"/>
    <mergeCell ref="D52:E52"/>
    <mergeCell ref="B22:E23"/>
    <mergeCell ref="G23:H23"/>
    <mergeCell ref="J23:K23"/>
  </mergeCells>
  <hyperlinks>
    <hyperlink ref="D4" location="'Rekapitulace'!B5" display="&lt;&lt;&lt; Zpět na rekapitulaci" xr:uid="{00000000-0004-0000-3500-000000000000}"/>
  </hyperlinks>
  <pageMargins left="0.7" right="0.7" top="0.78740157499999996" bottom="0.78740157499999996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2058</v>
      </c>
    </row>
    <row r="2" spans="1:10">
      <c r="A2" s="30" t="s">
        <v>0</v>
      </c>
      <c r="B2" s="31" t="s">
        <v>67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142598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1542</v>
      </c>
      <c r="F21" s="150">
        <v>127986</v>
      </c>
      <c r="G21" s="424">
        <v>1542</v>
      </c>
      <c r="H21" s="150">
        <v>127986</v>
      </c>
      <c r="I21" s="424">
        <v>1542</v>
      </c>
      <c r="J21" s="150">
        <v>127986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3</v>
      </c>
      <c r="F24" s="430">
        <v>624</v>
      </c>
      <c r="G24" s="431">
        <v>3</v>
      </c>
      <c r="H24" s="430">
        <v>624</v>
      </c>
      <c r="I24" s="431">
        <v>3</v>
      </c>
      <c r="J24" s="430">
        <v>624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49</v>
      </c>
      <c r="F25" s="430">
        <v>7644</v>
      </c>
      <c r="G25" s="431">
        <v>49</v>
      </c>
      <c r="H25" s="430">
        <v>7644</v>
      </c>
      <c r="I25" s="431">
        <v>49</v>
      </c>
      <c r="J25" s="430">
        <v>7644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61</v>
      </c>
      <c r="F26" s="430">
        <v>6344</v>
      </c>
      <c r="G26" s="431">
        <v>61</v>
      </c>
      <c r="H26" s="430">
        <v>6344</v>
      </c>
      <c r="I26" s="431">
        <v>61</v>
      </c>
      <c r="J26" s="430">
        <v>6344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142598</v>
      </c>
      <c r="G29" s="212"/>
      <c r="H29" s="434">
        <v>142598</v>
      </c>
      <c r="I29" s="212"/>
      <c r="J29" s="434">
        <v>142598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3600-000000000000}"/>
  </hyperlinks>
  <pageMargins left="0.7" right="0.7" top="0.78740157499999996" bottom="0.78740157499999996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2061</v>
      </c>
    </row>
    <row r="2" spans="1:10">
      <c r="A2" s="30" t="s">
        <v>0</v>
      </c>
      <c r="B2" s="31" t="s">
        <v>67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5332689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2174</v>
      </c>
      <c r="C14" s="169">
        <v>2438</v>
      </c>
      <c r="D14" s="514">
        <v>89.171452009844103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5332689</v>
      </c>
      <c r="C17" s="518">
        <v>5381962</v>
      </c>
      <c r="D17" s="519">
        <v>99.084478857338596</v>
      </c>
    </row>
    <row r="18" spans="1:7" ht="15" customHeight="1">
      <c r="A18" s="520" t="s">
        <v>1984</v>
      </c>
      <c r="B18" s="521">
        <v>5332689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2174</v>
      </c>
      <c r="C21" s="169">
        <v>2438</v>
      </c>
      <c r="D21" s="514">
        <v>89.171452009844103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5332689</v>
      </c>
      <c r="C24" s="534">
        <v>5381962</v>
      </c>
      <c r="D24" s="535">
        <v>99.084478857338596</v>
      </c>
    </row>
    <row r="25" spans="1:7" ht="15" customHeight="1">
      <c r="A25" s="536" t="s">
        <v>1984</v>
      </c>
      <c r="B25" s="537">
        <v>5332689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2174</v>
      </c>
      <c r="C28" s="169">
        <v>2438</v>
      </c>
      <c r="D28" s="514">
        <v>89.171452009844103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5332689</v>
      </c>
      <c r="C31" s="534">
        <v>5381962</v>
      </c>
      <c r="D31" s="535">
        <v>99.084478857338596</v>
      </c>
    </row>
    <row r="32" spans="1:7" ht="15" customHeight="1">
      <c r="A32" s="543" t="s">
        <v>1984</v>
      </c>
      <c r="B32" s="544">
        <v>5332689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3700-000000000000}"/>
  </hyperlinks>
  <pageMargins left="0.7" right="0.7" top="0.78740157499999996" bottom="0.78740157499999996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2062</v>
      </c>
    </row>
    <row r="2" spans="1:10">
      <c r="A2" s="30" t="s">
        <v>0</v>
      </c>
      <c r="B2" s="31" t="s">
        <v>67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412783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2400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431</v>
      </c>
      <c r="C14" s="169">
        <v>1218</v>
      </c>
      <c r="D14" s="514">
        <v>35.385878489326799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410383</v>
      </c>
      <c r="C17" s="518">
        <v>1140217</v>
      </c>
      <c r="D17" s="519">
        <v>35.991657728309598</v>
      </c>
    </row>
    <row r="18" spans="1:7" ht="15" customHeight="1">
      <c r="A18" s="520" t="s">
        <v>1984</v>
      </c>
      <c r="B18" s="521">
        <v>412783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2400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431</v>
      </c>
      <c r="C21" s="169">
        <v>1218</v>
      </c>
      <c r="D21" s="514">
        <v>35.385878489326799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410383</v>
      </c>
      <c r="C24" s="534">
        <v>1140217</v>
      </c>
      <c r="D24" s="535">
        <v>35.991657728309598</v>
      </c>
    </row>
    <row r="25" spans="1:7" ht="15" customHeight="1">
      <c r="A25" s="536" t="s">
        <v>1984</v>
      </c>
      <c r="B25" s="537">
        <v>412783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2400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431</v>
      </c>
      <c r="C28" s="169">
        <v>1218</v>
      </c>
      <c r="D28" s="514">
        <v>35.385878489326799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410383</v>
      </c>
      <c r="C31" s="534">
        <v>1140217</v>
      </c>
      <c r="D31" s="535">
        <v>35.991657728309598</v>
      </c>
    </row>
    <row r="32" spans="1:7" ht="15" customHeight="1">
      <c r="A32" s="543" t="s">
        <v>1984</v>
      </c>
      <c r="B32" s="544">
        <v>412783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3800-000000000000}"/>
  </hyperlinks>
  <pageMargins left="0.7" right="0.7" top="0.78740157499999996" bottom="0.78740157499999996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115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2009</v>
      </c>
    </row>
    <row r="2" spans="1:21">
      <c r="A2" s="30" t="s">
        <v>0</v>
      </c>
      <c r="B2" s="31" t="s">
        <v>67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461257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1990</v>
      </c>
      <c r="C12" s="168" t="s">
        <v>275</v>
      </c>
      <c r="D12" s="168" t="s">
        <v>384</v>
      </c>
      <c r="E12" s="169">
        <v>6594</v>
      </c>
      <c r="F12" s="169">
        <v>0</v>
      </c>
      <c r="G12" s="169">
        <v>0</v>
      </c>
      <c r="H12" s="169">
        <v>0</v>
      </c>
      <c r="I12" s="169">
        <v>30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8440.32</v>
      </c>
      <c r="Q12" s="169">
        <v>8440.32</v>
      </c>
      <c r="R12" s="169">
        <v>0</v>
      </c>
      <c r="S12" s="169">
        <v>0</v>
      </c>
      <c r="T12" s="171">
        <v>8440.32</v>
      </c>
      <c r="U12" s="172" t="s">
        <v>1991</v>
      </c>
    </row>
    <row r="13" spans="1:21">
      <c r="A13" s="173" t="s">
        <v>417</v>
      </c>
      <c r="B13" s="174"/>
      <c r="C13" s="174"/>
      <c r="D13" s="174"/>
      <c r="E13" s="175">
        <v>6594</v>
      </c>
      <c r="F13" s="175">
        <v>0</v>
      </c>
      <c r="G13" s="175">
        <v>0</v>
      </c>
      <c r="H13" s="175">
        <v>0</v>
      </c>
      <c r="I13" s="174"/>
      <c r="J13" s="174"/>
      <c r="K13" s="176"/>
      <c r="L13" s="176"/>
      <c r="M13" s="176"/>
      <c r="N13" s="176"/>
      <c r="O13" s="176"/>
      <c r="P13" s="175">
        <v>8440.32</v>
      </c>
      <c r="Q13" s="175">
        <v>8440.32</v>
      </c>
      <c r="R13" s="175">
        <v>0</v>
      </c>
      <c r="S13" s="175">
        <v>0</v>
      </c>
      <c r="T13" s="175">
        <v>8440.32</v>
      </c>
      <c r="U13" s="169"/>
    </row>
    <row r="14" spans="1:21" outlineLevel="1">
      <c r="A14" s="167" t="s">
        <v>1992</v>
      </c>
      <c r="B14" s="168" t="s">
        <v>1990</v>
      </c>
      <c r="C14" s="168" t="s">
        <v>275</v>
      </c>
      <c r="D14" s="168" t="s">
        <v>1993</v>
      </c>
      <c r="E14" s="169">
        <v>45065</v>
      </c>
      <c r="F14" s="169">
        <v>0</v>
      </c>
      <c r="G14" s="169">
        <v>22580.21</v>
      </c>
      <c r="H14" s="169">
        <v>0</v>
      </c>
      <c r="I14" s="169">
        <v>135</v>
      </c>
      <c r="J14" s="169">
        <v>0</v>
      </c>
      <c r="K14" s="170">
        <v>0</v>
      </c>
      <c r="L14" s="170">
        <v>0</v>
      </c>
      <c r="M14" s="170">
        <v>0</v>
      </c>
      <c r="N14" s="170">
        <v>1.23</v>
      </c>
      <c r="O14" s="170">
        <v>0</v>
      </c>
      <c r="P14" s="169">
        <v>55429.95</v>
      </c>
      <c r="Q14" s="169">
        <v>78010.16</v>
      </c>
      <c r="R14" s="169">
        <v>0</v>
      </c>
      <c r="S14" s="169">
        <v>0</v>
      </c>
      <c r="T14" s="171">
        <v>78010.16</v>
      </c>
      <c r="U14" s="172" t="s">
        <v>1991</v>
      </c>
    </row>
    <row r="15" spans="1:21" outlineLevel="1">
      <c r="A15" s="167" t="s">
        <v>1994</v>
      </c>
      <c r="B15" s="168" t="s">
        <v>1990</v>
      </c>
      <c r="C15" s="168" t="s">
        <v>275</v>
      </c>
      <c r="D15" s="168" t="s">
        <v>1993</v>
      </c>
      <c r="E15" s="169">
        <v>91080</v>
      </c>
      <c r="F15" s="169">
        <v>0</v>
      </c>
      <c r="G15" s="169">
        <v>0</v>
      </c>
      <c r="H15" s="169">
        <v>0</v>
      </c>
      <c r="I15" s="169">
        <v>92</v>
      </c>
      <c r="J15" s="169">
        <v>0</v>
      </c>
      <c r="K15" s="170">
        <v>0</v>
      </c>
      <c r="L15" s="170">
        <v>0</v>
      </c>
      <c r="M15" s="170">
        <v>0</v>
      </c>
      <c r="N15" s="170">
        <v>1.35</v>
      </c>
      <c r="O15" s="170">
        <v>0</v>
      </c>
      <c r="P15" s="169">
        <v>122958</v>
      </c>
      <c r="Q15" s="169">
        <v>122958</v>
      </c>
      <c r="R15" s="169">
        <v>0</v>
      </c>
      <c r="S15" s="169">
        <v>0</v>
      </c>
      <c r="T15" s="171">
        <v>122958</v>
      </c>
      <c r="U15" s="172" t="s">
        <v>1991</v>
      </c>
    </row>
    <row r="16" spans="1:21" outlineLevel="1">
      <c r="A16" s="167" t="s">
        <v>1995</v>
      </c>
      <c r="B16" s="168" t="s">
        <v>1990</v>
      </c>
      <c r="C16" s="168" t="s">
        <v>275</v>
      </c>
      <c r="D16" s="168" t="s">
        <v>1993</v>
      </c>
      <c r="E16" s="169">
        <v>30889</v>
      </c>
      <c r="F16" s="169">
        <v>0</v>
      </c>
      <c r="G16" s="169">
        <v>0</v>
      </c>
      <c r="H16" s="169">
        <v>0</v>
      </c>
      <c r="I16" s="169">
        <v>77</v>
      </c>
      <c r="J16" s="169">
        <v>0</v>
      </c>
      <c r="K16" s="170">
        <v>0</v>
      </c>
      <c r="L16" s="170">
        <v>0</v>
      </c>
      <c r="M16" s="170">
        <v>0</v>
      </c>
      <c r="N16" s="170">
        <v>1.28</v>
      </c>
      <c r="O16" s="170">
        <v>0</v>
      </c>
      <c r="P16" s="169">
        <v>39537.919999999998</v>
      </c>
      <c r="Q16" s="169">
        <v>39537.919999999998</v>
      </c>
      <c r="R16" s="169">
        <v>0</v>
      </c>
      <c r="S16" s="169">
        <v>0</v>
      </c>
      <c r="T16" s="171">
        <v>39537.919999999998</v>
      </c>
      <c r="U16" s="172" t="s">
        <v>1991</v>
      </c>
    </row>
    <row r="17" spans="1:21" outlineLevel="1">
      <c r="A17" s="167" t="s">
        <v>1992</v>
      </c>
      <c r="B17" s="168" t="s">
        <v>1997</v>
      </c>
      <c r="C17" s="168" t="s">
        <v>275</v>
      </c>
      <c r="D17" s="168" t="s">
        <v>1993</v>
      </c>
      <c r="E17" s="169">
        <v>20750</v>
      </c>
      <c r="F17" s="169">
        <v>10524</v>
      </c>
      <c r="G17" s="169">
        <v>61663.24</v>
      </c>
      <c r="H17" s="169">
        <v>18915.849999999999</v>
      </c>
      <c r="I17" s="169">
        <v>77</v>
      </c>
      <c r="J17" s="169">
        <v>65</v>
      </c>
      <c r="K17" s="170">
        <v>197.17</v>
      </c>
      <c r="L17" s="170">
        <v>325.99</v>
      </c>
      <c r="M17" s="170">
        <v>118.46</v>
      </c>
      <c r="N17" s="170">
        <v>1.23</v>
      </c>
      <c r="O17" s="170">
        <v>0</v>
      </c>
      <c r="P17" s="169">
        <v>25522.5</v>
      </c>
      <c r="Q17" s="169">
        <v>87185.74</v>
      </c>
      <c r="R17" s="169">
        <v>0</v>
      </c>
      <c r="S17" s="169">
        <v>0</v>
      </c>
      <c r="T17" s="171">
        <v>87185.74</v>
      </c>
      <c r="U17" s="172" t="s">
        <v>1998</v>
      </c>
    </row>
    <row r="18" spans="1:21" outlineLevel="1">
      <c r="A18" s="167" t="s">
        <v>1999</v>
      </c>
      <c r="B18" s="168" t="s">
        <v>1997</v>
      </c>
      <c r="C18" s="168" t="s">
        <v>275</v>
      </c>
      <c r="D18" s="168" t="s">
        <v>1993</v>
      </c>
      <c r="E18" s="169">
        <v>63366</v>
      </c>
      <c r="F18" s="169">
        <v>64509</v>
      </c>
      <c r="G18" s="169">
        <v>0</v>
      </c>
      <c r="H18" s="169">
        <v>0</v>
      </c>
      <c r="I18" s="169">
        <v>52</v>
      </c>
      <c r="J18" s="169">
        <v>55</v>
      </c>
      <c r="K18" s="170">
        <v>98.23</v>
      </c>
      <c r="L18" s="170">
        <v>0</v>
      </c>
      <c r="M18" s="170">
        <v>94.55</v>
      </c>
      <c r="N18" s="170">
        <v>1.25</v>
      </c>
      <c r="O18" s="170">
        <v>0</v>
      </c>
      <c r="P18" s="169">
        <v>79207.5</v>
      </c>
      <c r="Q18" s="169">
        <v>79207.5</v>
      </c>
      <c r="R18" s="169">
        <v>0</v>
      </c>
      <c r="S18" s="169">
        <v>0</v>
      </c>
      <c r="T18" s="171">
        <v>79207.5</v>
      </c>
      <c r="U18" s="172" t="s">
        <v>1998</v>
      </c>
    </row>
    <row r="19" spans="1:21" outlineLevel="1">
      <c r="A19" s="167" t="s">
        <v>1995</v>
      </c>
      <c r="B19" s="168" t="s">
        <v>1997</v>
      </c>
      <c r="C19" s="168" t="s">
        <v>275</v>
      </c>
      <c r="D19" s="168" t="s">
        <v>1993</v>
      </c>
      <c r="E19" s="169">
        <v>35873</v>
      </c>
      <c r="F19" s="169">
        <v>20081</v>
      </c>
      <c r="G19" s="169">
        <v>0</v>
      </c>
      <c r="H19" s="169">
        <v>0</v>
      </c>
      <c r="I19" s="169">
        <v>38</v>
      </c>
      <c r="J19" s="169">
        <v>25</v>
      </c>
      <c r="K19" s="170">
        <v>178.64</v>
      </c>
      <c r="L19" s="170">
        <v>0</v>
      </c>
      <c r="M19" s="170">
        <v>152</v>
      </c>
      <c r="N19" s="170">
        <v>1.28</v>
      </c>
      <c r="O19" s="170">
        <v>0</v>
      </c>
      <c r="P19" s="169">
        <v>45917.440000000002</v>
      </c>
      <c r="Q19" s="169">
        <v>45917.440000000002</v>
      </c>
      <c r="R19" s="169">
        <v>0</v>
      </c>
      <c r="S19" s="169">
        <v>0</v>
      </c>
      <c r="T19" s="171">
        <v>45917.440000000002</v>
      </c>
      <c r="U19" s="172" t="s">
        <v>1998</v>
      </c>
    </row>
    <row r="20" spans="1:21" outlineLevel="1">
      <c r="A20" s="167" t="s">
        <v>2000</v>
      </c>
      <c r="B20" s="168" t="s">
        <v>1997</v>
      </c>
      <c r="C20" s="168" t="s">
        <v>275</v>
      </c>
      <c r="D20" s="168" t="s">
        <v>1993</v>
      </c>
      <c r="E20" s="169">
        <v>0</v>
      </c>
      <c r="F20" s="169">
        <v>1232</v>
      </c>
      <c r="G20" s="169">
        <v>0</v>
      </c>
      <c r="H20" s="169">
        <v>0</v>
      </c>
      <c r="I20" s="169">
        <v>0</v>
      </c>
      <c r="J20" s="169">
        <v>6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1998</v>
      </c>
    </row>
    <row r="21" spans="1:21">
      <c r="A21" s="173" t="s">
        <v>2001</v>
      </c>
      <c r="B21" s="174"/>
      <c r="C21" s="174"/>
      <c r="D21" s="174"/>
      <c r="E21" s="175">
        <v>287023</v>
      </c>
      <c r="F21" s="175">
        <v>96346</v>
      </c>
      <c r="G21" s="175">
        <v>84243.45</v>
      </c>
      <c r="H21" s="175">
        <v>18915.849999999999</v>
      </c>
      <c r="I21" s="174"/>
      <c r="J21" s="174"/>
      <c r="K21" s="176"/>
      <c r="L21" s="176"/>
      <c r="M21" s="176"/>
      <c r="N21" s="176"/>
      <c r="O21" s="176"/>
      <c r="P21" s="175">
        <v>368573.31</v>
      </c>
      <c r="Q21" s="175">
        <v>452816.76</v>
      </c>
      <c r="R21" s="175">
        <v>0</v>
      </c>
      <c r="S21" s="175">
        <v>0</v>
      </c>
      <c r="T21" s="175">
        <v>452816.76</v>
      </c>
      <c r="U21" s="169"/>
    </row>
    <row r="22" spans="1:21">
      <c r="A22" s="177" t="s">
        <v>261</v>
      </c>
      <c r="B22" s="178"/>
      <c r="C22" s="178"/>
      <c r="D22" s="178"/>
      <c r="E22" s="179">
        <v>293617</v>
      </c>
      <c r="F22" s="179">
        <v>96346</v>
      </c>
      <c r="G22" s="179">
        <v>84243.45</v>
      </c>
      <c r="H22" s="179">
        <v>18915.849999999999</v>
      </c>
      <c r="I22" s="178"/>
      <c r="J22" s="178"/>
      <c r="K22" s="180"/>
      <c r="L22" s="180"/>
      <c r="M22" s="180"/>
      <c r="N22" s="180"/>
      <c r="O22" s="180"/>
      <c r="P22" s="179">
        <v>377013.63</v>
      </c>
      <c r="Q22" s="179">
        <v>461257.08</v>
      </c>
      <c r="R22" s="179">
        <v>0</v>
      </c>
      <c r="S22" s="179">
        <v>0</v>
      </c>
      <c r="T22" s="179">
        <v>461257.08</v>
      </c>
      <c r="U22" s="169"/>
    </row>
    <row r="23" spans="1:21">
      <c r="A23" s="160" t="s">
        <v>620</v>
      </c>
      <c r="B23" s="161" t="s">
        <v>277</v>
      </c>
      <c r="C23" s="161" t="s">
        <v>365</v>
      </c>
      <c r="D23" s="161" t="s">
        <v>366</v>
      </c>
      <c r="E23" s="161" t="s">
        <v>367</v>
      </c>
      <c r="F23" s="161" t="s">
        <v>368</v>
      </c>
      <c r="G23" s="161" t="s">
        <v>369</v>
      </c>
      <c r="H23" s="161" t="s">
        <v>370</v>
      </c>
      <c r="I23" s="161" t="s">
        <v>371</v>
      </c>
      <c r="J23" s="161" t="s">
        <v>372</v>
      </c>
      <c r="K23" s="162" t="s">
        <v>373</v>
      </c>
      <c r="L23" s="162" t="s">
        <v>374</v>
      </c>
      <c r="M23" s="162" t="s">
        <v>375</v>
      </c>
      <c r="N23" s="163" t="s">
        <v>376</v>
      </c>
      <c r="O23" s="163" t="s">
        <v>377</v>
      </c>
      <c r="P23" s="164" t="s">
        <v>378</v>
      </c>
      <c r="Q23" s="164" t="s">
        <v>379</v>
      </c>
      <c r="R23" s="165" t="s">
        <v>380</v>
      </c>
      <c r="S23" s="165" t="s">
        <v>366</v>
      </c>
      <c r="T23" s="166" t="s">
        <v>293</v>
      </c>
      <c r="U23" s="161" t="s">
        <v>381</v>
      </c>
    </row>
    <row r="24" spans="1:21" outlineLevel="1">
      <c r="A24" s="167" t="s">
        <v>382</v>
      </c>
      <c r="B24" s="168" t="s">
        <v>1990</v>
      </c>
      <c r="C24" s="168" t="s">
        <v>275</v>
      </c>
      <c r="D24" s="168" t="s">
        <v>384</v>
      </c>
      <c r="E24" s="169">
        <v>6594</v>
      </c>
      <c r="F24" s="169">
        <v>0</v>
      </c>
      <c r="G24" s="169">
        <v>0</v>
      </c>
      <c r="H24" s="169">
        <v>0</v>
      </c>
      <c r="I24" s="169">
        <v>30</v>
      </c>
      <c r="J24" s="169">
        <v>0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8440.32</v>
      </c>
      <c r="Q24" s="169">
        <v>8440.32</v>
      </c>
      <c r="R24" s="169">
        <v>0</v>
      </c>
      <c r="S24" s="169">
        <v>0</v>
      </c>
      <c r="T24" s="171">
        <v>8440.32</v>
      </c>
      <c r="U24" s="172" t="s">
        <v>1991</v>
      </c>
    </row>
    <row r="25" spans="1:21">
      <c r="A25" s="173" t="s">
        <v>417</v>
      </c>
      <c r="B25" s="174"/>
      <c r="C25" s="174"/>
      <c r="D25" s="174"/>
      <c r="E25" s="175">
        <v>6594</v>
      </c>
      <c r="F25" s="175">
        <v>0</v>
      </c>
      <c r="G25" s="175">
        <v>0</v>
      </c>
      <c r="H25" s="175">
        <v>0</v>
      </c>
      <c r="I25" s="174"/>
      <c r="J25" s="174"/>
      <c r="K25" s="176"/>
      <c r="L25" s="176"/>
      <c r="M25" s="176"/>
      <c r="N25" s="176"/>
      <c r="O25" s="176"/>
      <c r="P25" s="175">
        <v>8440.32</v>
      </c>
      <c r="Q25" s="175">
        <v>8440.32</v>
      </c>
      <c r="R25" s="175">
        <v>0</v>
      </c>
      <c r="S25" s="175">
        <v>0</v>
      </c>
      <c r="T25" s="175">
        <v>8440.32</v>
      </c>
      <c r="U25" s="169"/>
    </row>
    <row r="26" spans="1:21" outlineLevel="1">
      <c r="A26" s="167" t="s">
        <v>1992</v>
      </c>
      <c r="B26" s="168" t="s">
        <v>1990</v>
      </c>
      <c r="C26" s="168" t="s">
        <v>275</v>
      </c>
      <c r="D26" s="168" t="s">
        <v>1993</v>
      </c>
      <c r="E26" s="169">
        <v>45065</v>
      </c>
      <c r="F26" s="169">
        <v>0</v>
      </c>
      <c r="G26" s="169">
        <v>22580.21</v>
      </c>
      <c r="H26" s="169">
        <v>0</v>
      </c>
      <c r="I26" s="169">
        <v>135</v>
      </c>
      <c r="J26" s="169">
        <v>0</v>
      </c>
      <c r="K26" s="170">
        <v>0</v>
      </c>
      <c r="L26" s="170">
        <v>0</v>
      </c>
      <c r="M26" s="170">
        <v>0</v>
      </c>
      <c r="N26" s="170">
        <v>1.23</v>
      </c>
      <c r="O26" s="170">
        <v>0</v>
      </c>
      <c r="P26" s="169">
        <v>55429.95</v>
      </c>
      <c r="Q26" s="169">
        <v>78010.16</v>
      </c>
      <c r="R26" s="169">
        <v>0</v>
      </c>
      <c r="S26" s="169">
        <v>0</v>
      </c>
      <c r="T26" s="171">
        <v>78010.16</v>
      </c>
      <c r="U26" s="172" t="s">
        <v>1991</v>
      </c>
    </row>
    <row r="27" spans="1:21" outlineLevel="1">
      <c r="A27" s="167" t="s">
        <v>1994</v>
      </c>
      <c r="B27" s="168" t="s">
        <v>1990</v>
      </c>
      <c r="C27" s="168" t="s">
        <v>275</v>
      </c>
      <c r="D27" s="168" t="s">
        <v>1993</v>
      </c>
      <c r="E27" s="169">
        <v>91080</v>
      </c>
      <c r="F27" s="169">
        <v>0</v>
      </c>
      <c r="G27" s="169">
        <v>0</v>
      </c>
      <c r="H27" s="169">
        <v>0</v>
      </c>
      <c r="I27" s="169">
        <v>92</v>
      </c>
      <c r="J27" s="169">
        <v>0</v>
      </c>
      <c r="K27" s="170">
        <v>0</v>
      </c>
      <c r="L27" s="170">
        <v>0</v>
      </c>
      <c r="M27" s="170">
        <v>0</v>
      </c>
      <c r="N27" s="170">
        <v>1.35</v>
      </c>
      <c r="O27" s="170">
        <v>0</v>
      </c>
      <c r="P27" s="169">
        <v>122958</v>
      </c>
      <c r="Q27" s="169">
        <v>122958</v>
      </c>
      <c r="R27" s="169">
        <v>0</v>
      </c>
      <c r="S27" s="169">
        <v>0</v>
      </c>
      <c r="T27" s="171">
        <v>122958</v>
      </c>
      <c r="U27" s="172" t="s">
        <v>1991</v>
      </c>
    </row>
    <row r="28" spans="1:21" outlineLevel="1">
      <c r="A28" s="167" t="s">
        <v>1995</v>
      </c>
      <c r="B28" s="168" t="s">
        <v>1990</v>
      </c>
      <c r="C28" s="168" t="s">
        <v>275</v>
      </c>
      <c r="D28" s="168" t="s">
        <v>1993</v>
      </c>
      <c r="E28" s="169">
        <v>30889</v>
      </c>
      <c r="F28" s="169">
        <v>0</v>
      </c>
      <c r="G28" s="169">
        <v>0</v>
      </c>
      <c r="H28" s="169">
        <v>0</v>
      </c>
      <c r="I28" s="169">
        <v>77</v>
      </c>
      <c r="J28" s="169">
        <v>0</v>
      </c>
      <c r="K28" s="170">
        <v>0</v>
      </c>
      <c r="L28" s="170">
        <v>0</v>
      </c>
      <c r="M28" s="170">
        <v>0</v>
      </c>
      <c r="N28" s="170">
        <v>1.28</v>
      </c>
      <c r="O28" s="170">
        <v>0</v>
      </c>
      <c r="P28" s="169">
        <v>39537.919999999998</v>
      </c>
      <c r="Q28" s="169">
        <v>39537.919999999998</v>
      </c>
      <c r="R28" s="169">
        <v>0</v>
      </c>
      <c r="S28" s="169">
        <v>0</v>
      </c>
      <c r="T28" s="171">
        <v>39537.919999999998</v>
      </c>
      <c r="U28" s="172" t="s">
        <v>1991</v>
      </c>
    </row>
    <row r="29" spans="1:21" outlineLevel="1">
      <c r="A29" s="167" t="s">
        <v>1992</v>
      </c>
      <c r="B29" s="168" t="s">
        <v>1997</v>
      </c>
      <c r="C29" s="168" t="s">
        <v>275</v>
      </c>
      <c r="D29" s="168" t="s">
        <v>1993</v>
      </c>
      <c r="E29" s="169">
        <v>20750</v>
      </c>
      <c r="F29" s="169">
        <v>10524</v>
      </c>
      <c r="G29" s="169">
        <v>61663.24</v>
      </c>
      <c r="H29" s="169">
        <v>18915.849999999999</v>
      </c>
      <c r="I29" s="169">
        <v>77</v>
      </c>
      <c r="J29" s="169">
        <v>65</v>
      </c>
      <c r="K29" s="170">
        <v>197.17</v>
      </c>
      <c r="L29" s="170">
        <v>325.99</v>
      </c>
      <c r="M29" s="170">
        <v>118.46</v>
      </c>
      <c r="N29" s="170">
        <v>1.23</v>
      </c>
      <c r="O29" s="170">
        <v>0</v>
      </c>
      <c r="P29" s="169">
        <v>25522.5</v>
      </c>
      <c r="Q29" s="169">
        <v>87185.74</v>
      </c>
      <c r="R29" s="169">
        <v>0</v>
      </c>
      <c r="S29" s="169">
        <v>0</v>
      </c>
      <c r="T29" s="171">
        <v>87185.74</v>
      </c>
      <c r="U29" s="172" t="s">
        <v>1998</v>
      </c>
    </row>
    <row r="30" spans="1:21" outlineLevel="1">
      <c r="A30" s="167" t="s">
        <v>1999</v>
      </c>
      <c r="B30" s="168" t="s">
        <v>1997</v>
      </c>
      <c r="C30" s="168" t="s">
        <v>275</v>
      </c>
      <c r="D30" s="168" t="s">
        <v>1993</v>
      </c>
      <c r="E30" s="169">
        <v>63366</v>
      </c>
      <c r="F30" s="169">
        <v>64509</v>
      </c>
      <c r="G30" s="169">
        <v>0</v>
      </c>
      <c r="H30" s="169">
        <v>0</v>
      </c>
      <c r="I30" s="169">
        <v>52</v>
      </c>
      <c r="J30" s="169">
        <v>55</v>
      </c>
      <c r="K30" s="170">
        <v>98.23</v>
      </c>
      <c r="L30" s="170">
        <v>0</v>
      </c>
      <c r="M30" s="170">
        <v>94.55</v>
      </c>
      <c r="N30" s="170">
        <v>1.25</v>
      </c>
      <c r="O30" s="170">
        <v>0</v>
      </c>
      <c r="P30" s="169">
        <v>79207.5</v>
      </c>
      <c r="Q30" s="169">
        <v>79207.5</v>
      </c>
      <c r="R30" s="169">
        <v>0</v>
      </c>
      <c r="S30" s="169">
        <v>0</v>
      </c>
      <c r="T30" s="171">
        <v>79207.5</v>
      </c>
      <c r="U30" s="172" t="s">
        <v>1998</v>
      </c>
    </row>
    <row r="31" spans="1:21" outlineLevel="1">
      <c r="A31" s="167" t="s">
        <v>1995</v>
      </c>
      <c r="B31" s="168" t="s">
        <v>1997</v>
      </c>
      <c r="C31" s="168" t="s">
        <v>275</v>
      </c>
      <c r="D31" s="168" t="s">
        <v>1993</v>
      </c>
      <c r="E31" s="169">
        <v>35873</v>
      </c>
      <c r="F31" s="169">
        <v>20081</v>
      </c>
      <c r="G31" s="169">
        <v>0</v>
      </c>
      <c r="H31" s="169">
        <v>0</v>
      </c>
      <c r="I31" s="169">
        <v>38</v>
      </c>
      <c r="J31" s="169">
        <v>25</v>
      </c>
      <c r="K31" s="170">
        <v>178.64</v>
      </c>
      <c r="L31" s="170">
        <v>0</v>
      </c>
      <c r="M31" s="170">
        <v>152</v>
      </c>
      <c r="N31" s="170">
        <v>1.28</v>
      </c>
      <c r="O31" s="170">
        <v>0</v>
      </c>
      <c r="P31" s="169">
        <v>45917.440000000002</v>
      </c>
      <c r="Q31" s="169">
        <v>45917.440000000002</v>
      </c>
      <c r="R31" s="169">
        <v>0</v>
      </c>
      <c r="S31" s="169">
        <v>0</v>
      </c>
      <c r="T31" s="171">
        <v>45917.440000000002</v>
      </c>
      <c r="U31" s="172" t="s">
        <v>1998</v>
      </c>
    </row>
    <row r="32" spans="1:21" outlineLevel="1">
      <c r="A32" s="167" t="s">
        <v>2000</v>
      </c>
      <c r="B32" s="168" t="s">
        <v>1997</v>
      </c>
      <c r="C32" s="168" t="s">
        <v>275</v>
      </c>
      <c r="D32" s="168" t="s">
        <v>1993</v>
      </c>
      <c r="E32" s="169">
        <v>0</v>
      </c>
      <c r="F32" s="169">
        <v>1232</v>
      </c>
      <c r="G32" s="169">
        <v>0</v>
      </c>
      <c r="H32" s="169">
        <v>0</v>
      </c>
      <c r="I32" s="169">
        <v>0</v>
      </c>
      <c r="J32" s="169">
        <v>6</v>
      </c>
      <c r="K32" s="170">
        <v>0</v>
      </c>
      <c r="L32" s="170">
        <v>0</v>
      </c>
      <c r="M32" s="170">
        <v>0</v>
      </c>
      <c r="N32" s="170">
        <v>1</v>
      </c>
      <c r="O32" s="170">
        <v>0</v>
      </c>
      <c r="P32" s="169">
        <v>0</v>
      </c>
      <c r="Q32" s="169">
        <v>0</v>
      </c>
      <c r="R32" s="169">
        <v>0</v>
      </c>
      <c r="S32" s="169">
        <v>0</v>
      </c>
      <c r="T32" s="171">
        <v>0</v>
      </c>
      <c r="U32" s="172" t="s">
        <v>1998</v>
      </c>
    </row>
    <row r="33" spans="1:21">
      <c r="A33" s="173" t="s">
        <v>2001</v>
      </c>
      <c r="B33" s="174"/>
      <c r="C33" s="174"/>
      <c r="D33" s="174"/>
      <c r="E33" s="175">
        <v>287023</v>
      </c>
      <c r="F33" s="175">
        <v>96346</v>
      </c>
      <c r="G33" s="175">
        <v>84243.45</v>
      </c>
      <c r="H33" s="175">
        <v>18915.849999999999</v>
      </c>
      <c r="I33" s="174"/>
      <c r="J33" s="174"/>
      <c r="K33" s="176"/>
      <c r="L33" s="176"/>
      <c r="M33" s="176"/>
      <c r="N33" s="176"/>
      <c r="O33" s="176"/>
      <c r="P33" s="175">
        <v>368573.31</v>
      </c>
      <c r="Q33" s="175">
        <v>452816.76</v>
      </c>
      <c r="R33" s="175">
        <v>0</v>
      </c>
      <c r="S33" s="175">
        <v>0</v>
      </c>
      <c r="T33" s="175">
        <v>452816.76</v>
      </c>
      <c r="U33" s="169"/>
    </row>
    <row r="34" spans="1:21">
      <c r="A34" s="177" t="s">
        <v>261</v>
      </c>
      <c r="B34" s="178"/>
      <c r="C34" s="178"/>
      <c r="D34" s="178"/>
      <c r="E34" s="179">
        <v>293617</v>
      </c>
      <c r="F34" s="179">
        <v>96346</v>
      </c>
      <c r="G34" s="179">
        <v>84243.45</v>
      </c>
      <c r="H34" s="179">
        <v>18915.849999999999</v>
      </c>
      <c r="I34" s="178"/>
      <c r="J34" s="178"/>
      <c r="K34" s="180"/>
      <c r="L34" s="180"/>
      <c r="M34" s="180"/>
      <c r="N34" s="180"/>
      <c r="O34" s="180"/>
      <c r="P34" s="179">
        <v>377013.63</v>
      </c>
      <c r="Q34" s="179">
        <v>461257.08</v>
      </c>
      <c r="R34" s="179">
        <v>0</v>
      </c>
      <c r="S34" s="179">
        <v>0</v>
      </c>
      <c r="T34" s="179">
        <v>461257.08</v>
      </c>
      <c r="U34" s="169"/>
    </row>
    <row r="35" spans="1:21">
      <c r="A35" s="160" t="s">
        <v>621</v>
      </c>
      <c r="B35" s="161" t="s">
        <v>277</v>
      </c>
      <c r="C35" s="161" t="s">
        <v>365</v>
      </c>
      <c r="D35" s="161" t="s">
        <v>366</v>
      </c>
      <c r="E35" s="161" t="s">
        <v>367</v>
      </c>
      <c r="F35" s="161" t="s">
        <v>368</v>
      </c>
      <c r="G35" s="161" t="s">
        <v>369</v>
      </c>
      <c r="H35" s="161" t="s">
        <v>370</v>
      </c>
      <c r="I35" s="161" t="s">
        <v>371</v>
      </c>
      <c r="J35" s="161" t="s">
        <v>372</v>
      </c>
      <c r="K35" s="162" t="s">
        <v>373</v>
      </c>
      <c r="L35" s="162" t="s">
        <v>374</v>
      </c>
      <c r="M35" s="162" t="s">
        <v>375</v>
      </c>
      <c r="N35" s="163" t="s">
        <v>376</v>
      </c>
      <c r="O35" s="163" t="s">
        <v>377</v>
      </c>
      <c r="P35" s="164" t="s">
        <v>378</v>
      </c>
      <c r="Q35" s="164" t="s">
        <v>379</v>
      </c>
      <c r="R35" s="165" t="s">
        <v>380</v>
      </c>
      <c r="S35" s="165" t="s">
        <v>366</v>
      </c>
      <c r="T35" s="166" t="s">
        <v>293</v>
      </c>
      <c r="U35" s="161" t="s">
        <v>381</v>
      </c>
    </row>
    <row r="36" spans="1:21" outlineLevel="1">
      <c r="A36" s="167" t="s">
        <v>382</v>
      </c>
      <c r="B36" s="168" t="s">
        <v>1990</v>
      </c>
      <c r="C36" s="168" t="s">
        <v>275</v>
      </c>
      <c r="D36" s="168" t="s">
        <v>384</v>
      </c>
      <c r="E36" s="169">
        <v>6594</v>
      </c>
      <c r="F36" s="169">
        <v>0</v>
      </c>
      <c r="G36" s="169">
        <v>0</v>
      </c>
      <c r="H36" s="169">
        <v>0</v>
      </c>
      <c r="I36" s="169">
        <v>30</v>
      </c>
      <c r="J36" s="169">
        <v>0</v>
      </c>
      <c r="K36" s="170">
        <v>0</v>
      </c>
      <c r="L36" s="170">
        <v>0</v>
      </c>
      <c r="M36" s="170">
        <v>0</v>
      </c>
      <c r="N36" s="170">
        <v>1.28</v>
      </c>
      <c r="O36" s="170">
        <v>0</v>
      </c>
      <c r="P36" s="169">
        <v>8440.32</v>
      </c>
      <c r="Q36" s="169">
        <v>8440.32</v>
      </c>
      <c r="R36" s="169">
        <v>0</v>
      </c>
      <c r="S36" s="169">
        <v>0</v>
      </c>
      <c r="T36" s="171">
        <v>8440.32</v>
      </c>
      <c r="U36" s="172" t="s">
        <v>1991</v>
      </c>
    </row>
    <row r="37" spans="1:21">
      <c r="A37" s="173" t="s">
        <v>417</v>
      </c>
      <c r="B37" s="174"/>
      <c r="C37" s="174"/>
      <c r="D37" s="174"/>
      <c r="E37" s="175">
        <v>6594</v>
      </c>
      <c r="F37" s="175">
        <v>0</v>
      </c>
      <c r="G37" s="175">
        <v>0</v>
      </c>
      <c r="H37" s="175">
        <v>0</v>
      </c>
      <c r="I37" s="174"/>
      <c r="J37" s="174"/>
      <c r="K37" s="176"/>
      <c r="L37" s="176"/>
      <c r="M37" s="176"/>
      <c r="N37" s="176"/>
      <c r="O37" s="176"/>
      <c r="P37" s="175">
        <v>8440.32</v>
      </c>
      <c r="Q37" s="175">
        <v>8440.32</v>
      </c>
      <c r="R37" s="175">
        <v>0</v>
      </c>
      <c r="S37" s="175">
        <v>0</v>
      </c>
      <c r="T37" s="175">
        <v>8440.32</v>
      </c>
      <c r="U37" s="169"/>
    </row>
    <row r="38" spans="1:21" outlineLevel="1">
      <c r="A38" s="167" t="s">
        <v>1992</v>
      </c>
      <c r="B38" s="168" t="s">
        <v>1990</v>
      </c>
      <c r="C38" s="168" t="s">
        <v>275</v>
      </c>
      <c r="D38" s="168" t="s">
        <v>1993</v>
      </c>
      <c r="E38" s="169">
        <v>45065</v>
      </c>
      <c r="F38" s="169">
        <v>0</v>
      </c>
      <c r="G38" s="169">
        <v>22580.21</v>
      </c>
      <c r="H38" s="169">
        <v>0</v>
      </c>
      <c r="I38" s="169">
        <v>135</v>
      </c>
      <c r="J38" s="169">
        <v>0</v>
      </c>
      <c r="K38" s="170">
        <v>0</v>
      </c>
      <c r="L38" s="170">
        <v>0</v>
      </c>
      <c r="M38" s="170">
        <v>0</v>
      </c>
      <c r="N38" s="170">
        <v>1.23</v>
      </c>
      <c r="O38" s="170">
        <v>0</v>
      </c>
      <c r="P38" s="169">
        <v>55429.95</v>
      </c>
      <c r="Q38" s="169">
        <v>78010.16</v>
      </c>
      <c r="R38" s="169">
        <v>0</v>
      </c>
      <c r="S38" s="169">
        <v>0</v>
      </c>
      <c r="T38" s="171">
        <v>78010.16</v>
      </c>
      <c r="U38" s="172" t="s">
        <v>1991</v>
      </c>
    </row>
    <row r="39" spans="1:21" outlineLevel="1">
      <c r="A39" s="167" t="s">
        <v>1994</v>
      </c>
      <c r="B39" s="168" t="s">
        <v>1990</v>
      </c>
      <c r="C39" s="168" t="s">
        <v>275</v>
      </c>
      <c r="D39" s="168" t="s">
        <v>1993</v>
      </c>
      <c r="E39" s="169">
        <v>91080</v>
      </c>
      <c r="F39" s="169">
        <v>0</v>
      </c>
      <c r="G39" s="169">
        <v>0</v>
      </c>
      <c r="H39" s="169">
        <v>0</v>
      </c>
      <c r="I39" s="169">
        <v>92</v>
      </c>
      <c r="J39" s="169">
        <v>0</v>
      </c>
      <c r="K39" s="170">
        <v>0</v>
      </c>
      <c r="L39" s="170">
        <v>0</v>
      </c>
      <c r="M39" s="170">
        <v>0</v>
      </c>
      <c r="N39" s="170">
        <v>1.35</v>
      </c>
      <c r="O39" s="170">
        <v>0</v>
      </c>
      <c r="P39" s="169">
        <v>122958</v>
      </c>
      <c r="Q39" s="169">
        <v>122958</v>
      </c>
      <c r="R39" s="169">
        <v>0</v>
      </c>
      <c r="S39" s="169">
        <v>0</v>
      </c>
      <c r="T39" s="171">
        <v>122958</v>
      </c>
      <c r="U39" s="172" t="s">
        <v>1991</v>
      </c>
    </row>
    <row r="40" spans="1:21" outlineLevel="1">
      <c r="A40" s="167" t="s">
        <v>1995</v>
      </c>
      <c r="B40" s="168" t="s">
        <v>1990</v>
      </c>
      <c r="C40" s="168" t="s">
        <v>275</v>
      </c>
      <c r="D40" s="168" t="s">
        <v>1993</v>
      </c>
      <c r="E40" s="169">
        <v>30889</v>
      </c>
      <c r="F40" s="169">
        <v>0</v>
      </c>
      <c r="G40" s="169">
        <v>0</v>
      </c>
      <c r="H40" s="169">
        <v>0</v>
      </c>
      <c r="I40" s="169">
        <v>77</v>
      </c>
      <c r="J40" s="169">
        <v>0</v>
      </c>
      <c r="K40" s="170">
        <v>0</v>
      </c>
      <c r="L40" s="170">
        <v>0</v>
      </c>
      <c r="M40" s="170">
        <v>0</v>
      </c>
      <c r="N40" s="170">
        <v>1.28</v>
      </c>
      <c r="O40" s="170">
        <v>0</v>
      </c>
      <c r="P40" s="169">
        <v>39537.919999999998</v>
      </c>
      <c r="Q40" s="169">
        <v>39537.919999999998</v>
      </c>
      <c r="R40" s="169">
        <v>0</v>
      </c>
      <c r="S40" s="169">
        <v>0</v>
      </c>
      <c r="T40" s="171">
        <v>39537.919999999998</v>
      </c>
      <c r="U40" s="172" t="s">
        <v>1991</v>
      </c>
    </row>
    <row r="41" spans="1:21" outlineLevel="1">
      <c r="A41" s="167" t="s">
        <v>1992</v>
      </c>
      <c r="B41" s="168" t="s">
        <v>1997</v>
      </c>
      <c r="C41" s="168" t="s">
        <v>275</v>
      </c>
      <c r="D41" s="168" t="s">
        <v>1993</v>
      </c>
      <c r="E41" s="169">
        <v>20750</v>
      </c>
      <c r="F41" s="169">
        <v>10524</v>
      </c>
      <c r="G41" s="169">
        <v>61663.24</v>
      </c>
      <c r="H41" s="169">
        <v>18915.849999999999</v>
      </c>
      <c r="I41" s="169">
        <v>77</v>
      </c>
      <c r="J41" s="169">
        <v>65</v>
      </c>
      <c r="K41" s="170">
        <v>197.17</v>
      </c>
      <c r="L41" s="170">
        <v>325.99</v>
      </c>
      <c r="M41" s="170">
        <v>118.46</v>
      </c>
      <c r="N41" s="170">
        <v>1.23</v>
      </c>
      <c r="O41" s="170">
        <v>0</v>
      </c>
      <c r="P41" s="169">
        <v>25522.5</v>
      </c>
      <c r="Q41" s="169">
        <v>87185.74</v>
      </c>
      <c r="R41" s="169">
        <v>0</v>
      </c>
      <c r="S41" s="169">
        <v>0</v>
      </c>
      <c r="T41" s="171">
        <v>87185.74</v>
      </c>
      <c r="U41" s="172" t="s">
        <v>1998</v>
      </c>
    </row>
    <row r="42" spans="1:21" outlineLevel="1">
      <c r="A42" s="167" t="s">
        <v>1999</v>
      </c>
      <c r="B42" s="168" t="s">
        <v>1997</v>
      </c>
      <c r="C42" s="168" t="s">
        <v>275</v>
      </c>
      <c r="D42" s="168" t="s">
        <v>1993</v>
      </c>
      <c r="E42" s="169">
        <v>63366</v>
      </c>
      <c r="F42" s="169">
        <v>64509</v>
      </c>
      <c r="G42" s="169">
        <v>0</v>
      </c>
      <c r="H42" s="169">
        <v>0</v>
      </c>
      <c r="I42" s="169">
        <v>52</v>
      </c>
      <c r="J42" s="169">
        <v>55</v>
      </c>
      <c r="K42" s="170">
        <v>98.23</v>
      </c>
      <c r="L42" s="170">
        <v>0</v>
      </c>
      <c r="M42" s="170">
        <v>94.55</v>
      </c>
      <c r="N42" s="170">
        <v>1.25</v>
      </c>
      <c r="O42" s="170">
        <v>0</v>
      </c>
      <c r="P42" s="169">
        <v>79207.5</v>
      </c>
      <c r="Q42" s="169">
        <v>79207.5</v>
      </c>
      <c r="R42" s="169">
        <v>0</v>
      </c>
      <c r="S42" s="169">
        <v>0</v>
      </c>
      <c r="T42" s="171">
        <v>79207.5</v>
      </c>
      <c r="U42" s="172" t="s">
        <v>1998</v>
      </c>
    </row>
    <row r="43" spans="1:21" outlineLevel="1">
      <c r="A43" s="167" t="s">
        <v>1995</v>
      </c>
      <c r="B43" s="168" t="s">
        <v>1997</v>
      </c>
      <c r="C43" s="168" t="s">
        <v>275</v>
      </c>
      <c r="D43" s="168" t="s">
        <v>1993</v>
      </c>
      <c r="E43" s="169">
        <v>35873</v>
      </c>
      <c r="F43" s="169">
        <v>20081</v>
      </c>
      <c r="G43" s="169">
        <v>0</v>
      </c>
      <c r="H43" s="169">
        <v>0</v>
      </c>
      <c r="I43" s="169">
        <v>38</v>
      </c>
      <c r="J43" s="169">
        <v>25</v>
      </c>
      <c r="K43" s="170">
        <v>178.64</v>
      </c>
      <c r="L43" s="170">
        <v>0</v>
      </c>
      <c r="M43" s="170">
        <v>152</v>
      </c>
      <c r="N43" s="170">
        <v>1.28</v>
      </c>
      <c r="O43" s="170">
        <v>0</v>
      </c>
      <c r="P43" s="169">
        <v>45917.440000000002</v>
      </c>
      <c r="Q43" s="169">
        <v>45917.440000000002</v>
      </c>
      <c r="R43" s="169">
        <v>0</v>
      </c>
      <c r="S43" s="169">
        <v>0</v>
      </c>
      <c r="T43" s="171">
        <v>45917.440000000002</v>
      </c>
      <c r="U43" s="172" t="s">
        <v>1998</v>
      </c>
    </row>
    <row r="44" spans="1:21" outlineLevel="1">
      <c r="A44" s="167" t="s">
        <v>2000</v>
      </c>
      <c r="B44" s="168" t="s">
        <v>1997</v>
      </c>
      <c r="C44" s="168" t="s">
        <v>275</v>
      </c>
      <c r="D44" s="168" t="s">
        <v>1993</v>
      </c>
      <c r="E44" s="169">
        <v>0</v>
      </c>
      <c r="F44" s="169">
        <v>1232</v>
      </c>
      <c r="G44" s="169">
        <v>0</v>
      </c>
      <c r="H44" s="169">
        <v>0</v>
      </c>
      <c r="I44" s="169">
        <v>0</v>
      </c>
      <c r="J44" s="169">
        <v>6</v>
      </c>
      <c r="K44" s="170">
        <v>0</v>
      </c>
      <c r="L44" s="170">
        <v>0</v>
      </c>
      <c r="M44" s="170">
        <v>0</v>
      </c>
      <c r="N44" s="170">
        <v>1</v>
      </c>
      <c r="O44" s="170">
        <v>0</v>
      </c>
      <c r="P44" s="169">
        <v>0</v>
      </c>
      <c r="Q44" s="169">
        <v>0</v>
      </c>
      <c r="R44" s="169">
        <v>0</v>
      </c>
      <c r="S44" s="169">
        <v>0</v>
      </c>
      <c r="T44" s="171">
        <v>0</v>
      </c>
      <c r="U44" s="172" t="s">
        <v>1998</v>
      </c>
    </row>
    <row r="45" spans="1:21">
      <c r="A45" s="173" t="s">
        <v>2001</v>
      </c>
      <c r="B45" s="174"/>
      <c r="C45" s="174"/>
      <c r="D45" s="174"/>
      <c r="E45" s="175">
        <v>287023</v>
      </c>
      <c r="F45" s="175">
        <v>96346</v>
      </c>
      <c r="G45" s="175">
        <v>84243.45</v>
      </c>
      <c r="H45" s="175">
        <v>18915.849999999999</v>
      </c>
      <c r="I45" s="174"/>
      <c r="J45" s="174"/>
      <c r="K45" s="176"/>
      <c r="L45" s="176"/>
      <c r="M45" s="176"/>
      <c r="N45" s="176"/>
      <c r="O45" s="176"/>
      <c r="P45" s="175">
        <v>368573.31</v>
      </c>
      <c r="Q45" s="175">
        <v>452816.76</v>
      </c>
      <c r="R45" s="175">
        <v>0</v>
      </c>
      <c r="S45" s="175">
        <v>0</v>
      </c>
      <c r="T45" s="175">
        <v>452816.76</v>
      </c>
      <c r="U45" s="169"/>
    </row>
    <row r="46" spans="1:21">
      <c r="A46" s="177" t="s">
        <v>261</v>
      </c>
      <c r="B46" s="178"/>
      <c r="C46" s="178"/>
      <c r="D46" s="178"/>
      <c r="E46" s="179">
        <v>293617</v>
      </c>
      <c r="F46" s="179">
        <v>96346</v>
      </c>
      <c r="G46" s="179">
        <v>84243.45</v>
      </c>
      <c r="H46" s="179">
        <v>18915.849999999999</v>
      </c>
      <c r="I46" s="178"/>
      <c r="J46" s="178"/>
      <c r="K46" s="180"/>
      <c r="L46" s="180"/>
      <c r="M46" s="180"/>
      <c r="N46" s="180"/>
      <c r="O46" s="180"/>
      <c r="P46" s="179">
        <v>377013.63</v>
      </c>
      <c r="Q46" s="179">
        <v>461257.08</v>
      </c>
      <c r="R46" s="179">
        <v>0</v>
      </c>
      <c r="S46" s="179">
        <v>0</v>
      </c>
      <c r="T46" s="179">
        <v>461257.08</v>
      </c>
      <c r="U46" s="169"/>
    </row>
    <row r="47" spans="1:21">
      <c r="A47" s="181"/>
    </row>
    <row r="48" spans="1:21">
      <c r="A48" s="160" t="s">
        <v>622</v>
      </c>
      <c r="B48" s="161" t="s">
        <v>623</v>
      </c>
      <c r="C48" s="161" t="s">
        <v>308</v>
      </c>
      <c r="D48" s="161" t="s">
        <v>6</v>
      </c>
      <c r="E48" s="182"/>
      <c r="F48" s="183"/>
      <c r="G48" s="184"/>
      <c r="H48" s="692" t="s">
        <v>624</v>
      </c>
      <c r="I48" s="693"/>
      <c r="J48" s="693"/>
      <c r="K48" s="693"/>
      <c r="L48" s="185" t="s">
        <v>366</v>
      </c>
      <c r="M48" s="185" t="s">
        <v>623</v>
      </c>
      <c r="N48" s="185" t="s">
        <v>308</v>
      </c>
      <c r="O48" s="185" t="s">
        <v>6</v>
      </c>
      <c r="P48" s="185" t="s">
        <v>625</v>
      </c>
    </row>
    <row r="49" spans="1:16" ht="15" customHeight="1" outlineLevel="1">
      <c r="A49" s="167" t="s">
        <v>626</v>
      </c>
      <c r="B49" s="169">
        <v>139432.29999999999</v>
      </c>
      <c r="C49" s="169">
        <v>139432.29999999999</v>
      </c>
      <c r="D49" s="169">
        <v>139432.29999999999</v>
      </c>
      <c r="E49" s="186"/>
      <c r="F49" s="187"/>
      <c r="G49" s="184"/>
      <c r="H49" s="694" t="s">
        <v>382</v>
      </c>
      <c r="I49" s="695"/>
      <c r="J49" s="695"/>
      <c r="K49" s="695"/>
      <c r="L49" s="188" t="s">
        <v>384</v>
      </c>
      <c r="M49" s="189">
        <v>8440.32</v>
      </c>
      <c r="N49" s="189">
        <v>8440.32</v>
      </c>
      <c r="O49" s="189">
        <v>8440.32</v>
      </c>
      <c r="P49" s="188" t="s">
        <v>275</v>
      </c>
    </row>
    <row r="50" spans="1:16" ht="15" customHeight="1" outlineLevel="1">
      <c r="A50" s="167" t="s">
        <v>627</v>
      </c>
      <c r="B50" s="169">
        <v>452816.76</v>
      </c>
      <c r="C50" s="169">
        <v>452816.76</v>
      </c>
      <c r="D50" s="169">
        <v>452816.76</v>
      </c>
      <c r="E50" s="186"/>
      <c r="F50" s="187"/>
      <c r="G50" s="184"/>
      <c r="H50" s="706" t="s">
        <v>670</v>
      </c>
      <c r="I50" s="707"/>
      <c r="J50" s="707"/>
      <c r="K50" s="707"/>
      <c r="L50" s="248"/>
      <c r="M50" s="249">
        <v>8440.32</v>
      </c>
      <c r="N50" s="249">
        <v>8440.32</v>
      </c>
      <c r="O50" s="249">
        <v>8440.32</v>
      </c>
      <c r="P50" s="248"/>
    </row>
    <row r="51" spans="1:16" ht="15" customHeight="1" outlineLevel="1">
      <c r="A51" s="190" t="s">
        <v>628</v>
      </c>
      <c r="B51" s="169">
        <v>0</v>
      </c>
      <c r="C51" s="169">
        <v>0</v>
      </c>
      <c r="D51" s="169">
        <v>0</v>
      </c>
      <c r="E51" s="191"/>
      <c r="F51" s="187"/>
      <c r="G51" s="250"/>
    </row>
    <row r="52" spans="1:16" ht="15" customHeight="1" outlineLevel="1">
      <c r="A52" s="190" t="s">
        <v>629</v>
      </c>
      <c r="B52" s="169">
        <v>0</v>
      </c>
      <c r="C52" s="169">
        <v>0</v>
      </c>
      <c r="D52" s="169">
        <v>0</v>
      </c>
      <c r="E52" s="186"/>
      <c r="F52" s="187"/>
      <c r="G52" s="250"/>
    </row>
    <row r="53" spans="1:16" ht="15" customHeight="1" outlineLevel="1">
      <c r="A53" s="192" t="s">
        <v>630</v>
      </c>
      <c r="B53" s="169">
        <v>139432.29999999999</v>
      </c>
      <c r="C53" s="169">
        <v>139432.29999999999</v>
      </c>
      <c r="D53" s="169">
        <v>139432.29999999999</v>
      </c>
      <c r="E53" s="186"/>
      <c r="F53" s="187"/>
      <c r="G53" s="250"/>
    </row>
    <row r="54" spans="1:16" ht="15" customHeight="1" outlineLevel="1">
      <c r="A54" s="192" t="s">
        <v>631</v>
      </c>
      <c r="B54" s="169">
        <v>452816.76</v>
      </c>
      <c r="C54" s="169">
        <v>452816.76</v>
      </c>
      <c r="D54" s="169">
        <v>452816.76</v>
      </c>
      <c r="E54" s="186"/>
      <c r="F54" s="187"/>
      <c r="G54" s="250"/>
    </row>
    <row r="55" spans="1:16" ht="15" customHeight="1" outlineLevel="1">
      <c r="A55" s="167" t="s">
        <v>632</v>
      </c>
      <c r="B55" s="169">
        <v>83</v>
      </c>
      <c r="C55" s="169">
        <v>83</v>
      </c>
      <c r="D55" s="169">
        <v>83</v>
      </c>
      <c r="E55" s="193"/>
      <c r="F55" s="187"/>
      <c r="G55" s="250"/>
    </row>
    <row r="56" spans="1:16" ht="15" customHeight="1" outlineLevel="1">
      <c r="A56" s="167" t="s">
        <v>634</v>
      </c>
      <c r="B56" s="169">
        <v>233</v>
      </c>
      <c r="C56" s="169">
        <v>233</v>
      </c>
      <c r="D56" s="169">
        <v>233</v>
      </c>
      <c r="E56" s="186"/>
      <c r="F56" s="187"/>
      <c r="G56" s="250"/>
    </row>
    <row r="57" spans="1:16" outlineLevel="1">
      <c r="A57" s="194"/>
      <c r="B57" s="194"/>
      <c r="C57" s="194"/>
      <c r="D57" s="194"/>
      <c r="E57" s="195"/>
      <c r="F57" s="196"/>
      <c r="G57" s="151"/>
    </row>
    <row r="58" spans="1:16" outlineLevel="1">
      <c r="A58" s="198" t="s">
        <v>635</v>
      </c>
      <c r="B58" s="161" t="s">
        <v>623</v>
      </c>
      <c r="C58" s="161" t="s">
        <v>308</v>
      </c>
      <c r="D58" s="161" t="s">
        <v>6</v>
      </c>
      <c r="E58" s="186"/>
      <c r="F58" s="187"/>
      <c r="G58" s="250"/>
    </row>
    <row r="59" spans="1:16" ht="15" customHeight="1" outlineLevel="1">
      <c r="A59" s="199" t="s">
        <v>636</v>
      </c>
      <c r="B59" s="169">
        <v>161.46</v>
      </c>
      <c r="C59" s="169">
        <v>161.46</v>
      </c>
      <c r="D59" s="169">
        <v>161.46</v>
      </c>
      <c r="E59" s="200"/>
      <c r="F59" s="187"/>
      <c r="G59" s="250"/>
    </row>
    <row r="60" spans="1:16" ht="15" customHeight="1" outlineLevel="1">
      <c r="A60" s="199" t="s">
        <v>637</v>
      </c>
      <c r="B60" s="169">
        <v>161.46</v>
      </c>
      <c r="C60" s="169">
        <v>161.46</v>
      </c>
      <c r="D60" s="201">
        <v>161.46</v>
      </c>
      <c r="E60" s="200"/>
      <c r="F60" s="187"/>
      <c r="G60" s="250"/>
    </row>
    <row r="61" spans="1:16" ht="15" customHeight="1" outlineLevel="1">
      <c r="A61" s="202" t="s">
        <v>638</v>
      </c>
      <c r="B61" s="203">
        <v>108.178</v>
      </c>
      <c r="C61" s="203">
        <v>108.178</v>
      </c>
      <c r="D61" s="25">
        <v>108.178</v>
      </c>
      <c r="E61" s="204"/>
      <c r="F61" s="187"/>
      <c r="G61" s="250"/>
    </row>
    <row r="62" spans="1:16" ht="15" customHeight="1" outlineLevel="1">
      <c r="A62" s="202" t="s">
        <v>639</v>
      </c>
      <c r="B62" s="205">
        <v>1.145</v>
      </c>
      <c r="C62" s="205">
        <v>1.145</v>
      </c>
      <c r="D62" s="206">
        <v>1.145</v>
      </c>
      <c r="E62" s="204"/>
      <c r="F62" s="187"/>
      <c r="G62" s="250"/>
    </row>
    <row r="63" spans="1:16" outlineLevel="1">
      <c r="A63" s="207"/>
      <c r="B63" s="208"/>
      <c r="C63" s="208"/>
      <c r="D63" s="209"/>
      <c r="E63" s="210"/>
      <c r="F63" s="187"/>
      <c r="G63" s="250"/>
    </row>
    <row r="64" spans="1:16" outlineLevel="1">
      <c r="A64" s="198" t="s">
        <v>641</v>
      </c>
      <c r="B64" s="211" t="s">
        <v>623</v>
      </c>
      <c r="C64" s="211" t="s">
        <v>308</v>
      </c>
      <c r="D64" s="211" t="s">
        <v>6</v>
      </c>
      <c r="E64" s="200"/>
      <c r="F64" s="187"/>
      <c r="G64" s="250"/>
    </row>
    <row r="65" spans="1:7" ht="15" customHeight="1" outlineLevel="1">
      <c r="A65" s="212" t="s">
        <v>642</v>
      </c>
      <c r="B65" s="689">
        <v>1</v>
      </c>
      <c r="C65" s="690"/>
      <c r="D65" s="691"/>
      <c r="E65" s="204"/>
      <c r="F65" s="187"/>
      <c r="G65" s="250"/>
    </row>
    <row r="66" spans="1:7" ht="15" customHeight="1" outlineLevel="1">
      <c r="A66" s="212" t="s">
        <v>643</v>
      </c>
      <c r="B66" s="689">
        <v>0</v>
      </c>
      <c r="C66" s="690"/>
      <c r="D66" s="691"/>
      <c r="E66" s="213"/>
      <c r="F66" s="214"/>
      <c r="G66" s="151"/>
    </row>
    <row r="67" spans="1:7" ht="15" customHeight="1" outlineLevel="1">
      <c r="A67" s="212" t="s">
        <v>644</v>
      </c>
      <c r="B67" s="689">
        <v>1</v>
      </c>
      <c r="C67" s="690"/>
      <c r="D67" s="691"/>
      <c r="E67" s="215"/>
      <c r="F67" s="216"/>
      <c r="G67" s="151"/>
    </row>
    <row r="68" spans="1:7" outlineLevel="1">
      <c r="A68" s="697"/>
      <c r="B68" s="698"/>
      <c r="C68" s="698"/>
      <c r="D68" s="699"/>
      <c r="E68" s="186"/>
      <c r="F68" s="187"/>
      <c r="G68" s="250"/>
    </row>
    <row r="69" spans="1:7" outlineLevel="1">
      <c r="A69" s="217" t="s">
        <v>645</v>
      </c>
      <c r="B69" s="211" t="s">
        <v>623</v>
      </c>
      <c r="C69" s="211" t="s">
        <v>308</v>
      </c>
      <c r="D69" s="211" t="s">
        <v>6</v>
      </c>
      <c r="E69" s="218"/>
      <c r="F69" s="219"/>
      <c r="G69" s="250"/>
    </row>
    <row r="70" spans="1:7" ht="15" customHeight="1" outlineLevel="1">
      <c r="A70" s="220" t="s">
        <v>647</v>
      </c>
      <c r="B70" s="221">
        <v>0</v>
      </c>
      <c r="C70" s="221">
        <v>0</v>
      </c>
      <c r="D70" s="221">
        <v>0</v>
      </c>
      <c r="E70" s="222"/>
      <c r="F70" s="223"/>
      <c r="G70" s="250"/>
    </row>
    <row r="71" spans="1:7" outlineLevel="1">
      <c r="A71" s="224" t="s">
        <v>648</v>
      </c>
      <c r="B71" s="677">
        <v>1</v>
      </c>
      <c r="C71" s="678"/>
      <c r="D71" s="679"/>
      <c r="E71" s="686" t="s">
        <v>649</v>
      </c>
      <c r="F71" s="680"/>
      <c r="G71" s="250"/>
    </row>
    <row r="72" spans="1:7" ht="15" customHeight="1" outlineLevel="1">
      <c r="A72" s="224" t="s">
        <v>650</v>
      </c>
      <c r="B72" s="226">
        <v>0</v>
      </c>
      <c r="C72" s="226">
        <v>0</v>
      </c>
      <c r="D72" s="226">
        <v>0</v>
      </c>
      <c r="E72" s="686"/>
      <c r="F72" s="680"/>
      <c r="G72" s="250"/>
    </row>
    <row r="73" spans="1:7" ht="15" customHeight="1" outlineLevel="1">
      <c r="A73" s="224" t="s">
        <v>651</v>
      </c>
      <c r="B73" s="703">
        <v>1.145</v>
      </c>
      <c r="C73" s="704"/>
      <c r="D73" s="705"/>
      <c r="E73" s="227"/>
      <c r="F73" s="681"/>
      <c r="G73" s="250"/>
    </row>
    <row r="74" spans="1:7" ht="15" customHeight="1" outlineLevel="1">
      <c r="A74" s="224" t="s">
        <v>652</v>
      </c>
      <c r="B74" s="228">
        <v>0</v>
      </c>
      <c r="C74" s="228">
        <v>0</v>
      </c>
      <c r="D74" s="228">
        <v>0</v>
      </c>
      <c r="E74" s="684"/>
      <c r="F74" s="682"/>
      <c r="G74" s="250"/>
    </row>
    <row r="75" spans="1:7" ht="15" customHeight="1" outlineLevel="1">
      <c r="A75" s="220" t="s">
        <v>653</v>
      </c>
      <c r="B75" s="221">
        <v>0</v>
      </c>
      <c r="C75" s="221">
        <v>0</v>
      </c>
      <c r="D75" s="221">
        <v>0</v>
      </c>
      <c r="E75" s="685"/>
      <c r="F75" s="683"/>
      <c r="G75" s="250"/>
    </row>
    <row r="76" spans="1:7" outlineLevel="1">
      <c r="A76" s="700"/>
      <c r="B76" s="701"/>
      <c r="C76" s="701"/>
      <c r="D76" s="702"/>
      <c r="E76" s="186"/>
      <c r="F76" s="187"/>
      <c r="G76" s="250"/>
    </row>
    <row r="77" spans="1:7" outlineLevel="1">
      <c r="A77" s="217" t="s">
        <v>654</v>
      </c>
      <c r="B77" s="211" t="s">
        <v>623</v>
      </c>
      <c r="C77" s="211" t="s">
        <v>308</v>
      </c>
      <c r="D77" s="211" t="s">
        <v>6</v>
      </c>
      <c r="E77" s="218"/>
      <c r="F77" s="219"/>
      <c r="G77" s="250"/>
    </row>
    <row r="78" spans="1:7" ht="18" outlineLevel="1">
      <c r="A78" s="229" t="s">
        <v>655</v>
      </c>
      <c r="B78" s="221">
        <v>177.761</v>
      </c>
      <c r="C78" s="221">
        <v>177.761</v>
      </c>
      <c r="D78" s="221">
        <v>177.761</v>
      </c>
      <c r="E78" s="222"/>
      <c r="F78" s="223"/>
      <c r="G78" s="250"/>
    </row>
    <row r="79" spans="1:7" outlineLevel="1">
      <c r="A79" s="230" t="s">
        <v>648</v>
      </c>
      <c r="B79" s="677">
        <v>1</v>
      </c>
      <c r="C79" s="678"/>
      <c r="D79" s="679"/>
      <c r="E79" s="686" t="s">
        <v>649</v>
      </c>
      <c r="F79" s="680"/>
      <c r="G79" s="250"/>
    </row>
    <row r="80" spans="1:7" ht="15" customHeight="1" outlineLevel="1">
      <c r="A80" s="230" t="s">
        <v>657</v>
      </c>
      <c r="B80" s="226">
        <v>3.2480000000000002</v>
      </c>
      <c r="C80" s="226">
        <v>3.2480000000000002</v>
      </c>
      <c r="D80" s="226">
        <v>3.2480000000000002</v>
      </c>
      <c r="E80" s="686"/>
      <c r="F80" s="680"/>
      <c r="G80" s="250"/>
    </row>
    <row r="81" spans="1:7" ht="15" customHeight="1" outlineLevel="1">
      <c r="A81" s="230" t="s">
        <v>659</v>
      </c>
      <c r="B81" s="703">
        <v>1.145</v>
      </c>
      <c r="C81" s="704"/>
      <c r="D81" s="705"/>
      <c r="E81" s="231"/>
      <c r="F81" s="682"/>
      <c r="G81" s="250"/>
    </row>
    <row r="82" spans="1:7" ht="15" customHeight="1" outlineLevel="1">
      <c r="A82" s="230" t="s">
        <v>660</v>
      </c>
      <c r="B82" s="228">
        <v>177.761</v>
      </c>
      <c r="C82" s="228">
        <v>177.761</v>
      </c>
      <c r="D82" s="228">
        <v>177.761</v>
      </c>
      <c r="E82" s="687"/>
      <c r="F82" s="682"/>
      <c r="G82" s="250"/>
    </row>
    <row r="83" spans="1:7" ht="15" customHeight="1" outlineLevel="1">
      <c r="A83" s="232" t="s">
        <v>661</v>
      </c>
      <c r="B83" s="221">
        <v>161.46</v>
      </c>
      <c r="C83" s="221">
        <v>161.46</v>
      </c>
      <c r="D83" s="221">
        <v>161.46</v>
      </c>
      <c r="E83" s="685"/>
      <c r="F83" s="683"/>
      <c r="G83" s="250"/>
    </row>
    <row r="84" spans="1:7" outlineLevel="1">
      <c r="A84" s="700"/>
      <c r="B84" s="701"/>
      <c r="C84" s="701"/>
      <c r="D84" s="702"/>
      <c r="E84" s="186"/>
      <c r="F84" s="187"/>
      <c r="G84" s="250"/>
    </row>
    <row r="85" spans="1:7" outlineLevel="1">
      <c r="A85" s="217" t="s">
        <v>662</v>
      </c>
      <c r="B85" s="161" t="s">
        <v>623</v>
      </c>
      <c r="C85" s="161" t="s">
        <v>308</v>
      </c>
      <c r="D85" s="161" t="s">
        <v>6</v>
      </c>
      <c r="E85" s="200"/>
      <c r="F85" s="187"/>
      <c r="G85" s="250"/>
    </row>
    <row r="86" spans="1:7" ht="20.25" outlineLevel="1">
      <c r="A86" s="233" t="s">
        <v>663</v>
      </c>
      <c r="B86" s="234">
        <v>1.4350000000000001</v>
      </c>
      <c r="C86" s="235">
        <v>1.4350000000000001</v>
      </c>
      <c r="D86" s="235">
        <v>1.4350000000000001</v>
      </c>
      <c r="E86" s="236"/>
      <c r="F86" s="187"/>
      <c r="G86" s="250"/>
    </row>
    <row r="87" spans="1:7" ht="15" customHeight="1" outlineLevel="1">
      <c r="A87" s="237" t="s">
        <v>664</v>
      </c>
      <c r="B87" s="234">
        <v>0.435</v>
      </c>
      <c r="C87" s="235">
        <v>0.435</v>
      </c>
      <c r="D87" s="235">
        <v>0.435</v>
      </c>
      <c r="E87" s="238"/>
      <c r="F87" s="187"/>
      <c r="G87" s="250"/>
    </row>
    <row r="88" spans="1:7" ht="15" customHeight="1" outlineLevel="1">
      <c r="A88" s="237" t="s">
        <v>665</v>
      </c>
      <c r="B88" s="234">
        <v>1.4350000000000001</v>
      </c>
      <c r="C88" s="235">
        <v>1.4350000000000001</v>
      </c>
      <c r="D88" s="239">
        <v>1.4350000000000001</v>
      </c>
      <c r="E88" s="674" t="s">
        <v>666</v>
      </c>
      <c r="F88" s="240"/>
      <c r="G88" s="250"/>
    </row>
    <row r="89" spans="1:7" outlineLevel="1">
      <c r="A89" s="237" t="s">
        <v>648</v>
      </c>
      <c r="B89" s="671">
        <v>1</v>
      </c>
      <c r="C89" s="672"/>
      <c r="D89" s="673"/>
      <c r="E89" s="674"/>
      <c r="F89" s="240"/>
      <c r="G89" s="250"/>
    </row>
    <row r="90" spans="1:7" outlineLevel="1">
      <c r="A90" s="237"/>
      <c r="B90" s="241"/>
      <c r="C90" s="242"/>
      <c r="D90" s="242"/>
      <c r="E90" s="243"/>
      <c r="F90" s="244"/>
      <c r="G90" s="250"/>
    </row>
    <row r="91" spans="1:7" outlineLevel="1">
      <c r="A91" s="217" t="s">
        <v>667</v>
      </c>
      <c r="B91" s="211" t="s">
        <v>623</v>
      </c>
      <c r="C91" s="211" t="s">
        <v>308</v>
      </c>
      <c r="D91" s="211" t="s">
        <v>6</v>
      </c>
      <c r="E91" s="200"/>
      <c r="F91" s="187"/>
      <c r="G91" s="250"/>
    </row>
    <row r="92" spans="1:7" ht="18.75" outlineLevel="1">
      <c r="A92" s="245" t="s">
        <v>668</v>
      </c>
      <c r="B92" s="246">
        <v>1</v>
      </c>
      <c r="C92" s="246">
        <v>1</v>
      </c>
      <c r="D92" s="246">
        <v>1</v>
      </c>
      <c r="E92" s="204"/>
      <c r="F92" s="187"/>
      <c r="G92" s="250"/>
    </row>
    <row r="93" spans="1:7" ht="15" customHeight="1" outlineLevel="1">
      <c r="A93" s="247" t="s">
        <v>669</v>
      </c>
      <c r="B93" s="246">
        <v>1.8069999999999999</v>
      </c>
      <c r="C93" s="246">
        <v>1.8069999999999999</v>
      </c>
      <c r="D93" s="246">
        <v>1.8069999999999999</v>
      </c>
      <c r="E93" s="204"/>
      <c r="F93" s="187"/>
      <c r="G93" s="250"/>
    </row>
    <row r="94" spans="1:7" ht="15" customHeight="1" outlineLevel="1">
      <c r="A94" s="247" t="s">
        <v>671</v>
      </c>
      <c r="B94" s="246">
        <v>3.2480000000000002</v>
      </c>
      <c r="C94" s="246">
        <v>3.2480000000000002</v>
      </c>
      <c r="D94" s="246">
        <v>3.2480000000000002</v>
      </c>
      <c r="E94" s="204"/>
      <c r="F94" s="187"/>
      <c r="G94" s="250"/>
    </row>
    <row r="95" spans="1:7" ht="15" customHeight="1" outlineLevel="1">
      <c r="A95" s="247" t="s">
        <v>672</v>
      </c>
      <c r="B95" s="246">
        <v>2.2480000000000002</v>
      </c>
      <c r="C95" s="246">
        <v>2.2480000000000002</v>
      </c>
      <c r="D95" s="246">
        <v>2.2480000000000002</v>
      </c>
      <c r="E95" s="204"/>
      <c r="F95" s="251"/>
      <c r="G95" s="250"/>
    </row>
    <row r="96" spans="1:7" ht="15" customHeight="1" outlineLevel="1">
      <c r="A96" s="247" t="s">
        <v>673</v>
      </c>
      <c r="B96" s="246">
        <v>1.6080000000000001</v>
      </c>
      <c r="C96" s="246">
        <v>1.6080000000000001</v>
      </c>
      <c r="D96" s="246">
        <v>1.6080000000000001</v>
      </c>
      <c r="E96" s="204"/>
      <c r="F96" s="187"/>
      <c r="G96" s="250"/>
    </row>
    <row r="97" spans="1:7" outlineLevel="1">
      <c r="A97" s="252"/>
      <c r="B97" s="253"/>
      <c r="C97" s="253"/>
      <c r="D97" s="253"/>
      <c r="E97" s="254"/>
      <c r="F97" s="255"/>
      <c r="G97" s="250"/>
    </row>
    <row r="98" spans="1:7" outlineLevel="1">
      <c r="A98" s="217" t="s">
        <v>674</v>
      </c>
      <c r="B98" s="211" t="s">
        <v>623</v>
      </c>
      <c r="C98" s="211" t="s">
        <v>308</v>
      </c>
      <c r="D98" s="211" t="s">
        <v>6</v>
      </c>
      <c r="E98" s="200"/>
      <c r="F98" s="187"/>
      <c r="G98" s="250"/>
    </row>
    <row r="99" spans="1:7" ht="18">
      <c r="A99" s="256" t="s">
        <v>675</v>
      </c>
      <c r="B99" s="221">
        <v>177.761</v>
      </c>
      <c r="C99" s="221">
        <v>177.761</v>
      </c>
      <c r="D99" s="221">
        <v>177.761</v>
      </c>
      <c r="E99" s="204"/>
      <c r="F99" s="257"/>
      <c r="G99" s="250"/>
    </row>
    <row r="100" spans="1:7" ht="15" customHeight="1">
      <c r="A100" s="230" t="s">
        <v>676</v>
      </c>
      <c r="B100" s="221">
        <v>177.761</v>
      </c>
      <c r="C100" s="221">
        <v>177.761</v>
      </c>
      <c r="D100" s="221">
        <v>177.761</v>
      </c>
      <c r="E100" s="258"/>
      <c r="F100" s="688" t="s">
        <v>666</v>
      </c>
      <c r="G100" s="151"/>
    </row>
    <row r="101" spans="1:7" ht="15" customHeight="1">
      <c r="A101" s="259" t="s">
        <v>677</v>
      </c>
      <c r="B101" s="221">
        <v>123.864</v>
      </c>
      <c r="C101" s="221">
        <v>123.864</v>
      </c>
      <c r="D101" s="221">
        <v>123.864</v>
      </c>
      <c r="E101" s="260"/>
      <c r="F101" s="688"/>
      <c r="G101" s="151"/>
    </row>
    <row r="102" spans="1:7">
      <c r="A102" s="259" t="s">
        <v>678</v>
      </c>
      <c r="B102" s="677">
        <v>1</v>
      </c>
      <c r="C102" s="678"/>
      <c r="D102" s="679"/>
      <c r="E102" s="675" t="s">
        <v>649</v>
      </c>
      <c r="F102" s="261"/>
      <c r="G102" s="250"/>
    </row>
    <row r="103" spans="1:7">
      <c r="A103" s="259" t="s">
        <v>679</v>
      </c>
      <c r="B103" s="246">
        <v>3.2480000000000002</v>
      </c>
      <c r="C103" s="246">
        <v>3.2480000000000002</v>
      </c>
      <c r="D103" s="246">
        <v>3.2480000000000002</v>
      </c>
      <c r="E103" s="676"/>
      <c r="F103" s="225"/>
      <c r="G103" s="250"/>
    </row>
    <row r="104" spans="1:7">
      <c r="A104" s="259"/>
      <c r="B104" s="262"/>
      <c r="C104" s="253"/>
      <c r="D104" s="253"/>
      <c r="E104" s="243"/>
      <c r="F104" s="263"/>
      <c r="G104" s="250"/>
    </row>
    <row r="105" spans="1:7">
      <c r="A105" s="264" t="s">
        <v>680</v>
      </c>
      <c r="B105" s="169">
        <v>8440.32</v>
      </c>
      <c r="C105" s="169">
        <v>8440.32</v>
      </c>
      <c r="D105" s="169">
        <v>8440.32</v>
      </c>
      <c r="E105" s="265"/>
      <c r="F105" s="219"/>
      <c r="G105" s="250"/>
    </row>
    <row r="106" spans="1:7">
      <c r="A106" s="266"/>
      <c r="B106" s="267"/>
      <c r="C106" s="267"/>
      <c r="D106" s="268"/>
      <c r="E106" s="269"/>
      <c r="F106" s="270"/>
      <c r="G106" s="151"/>
    </row>
    <row r="107" spans="1:7">
      <c r="A107" s="217" t="s">
        <v>681</v>
      </c>
      <c r="B107" s="211" t="s">
        <v>623</v>
      </c>
      <c r="C107" s="211" t="s">
        <v>308</v>
      </c>
      <c r="D107" s="211" t="s">
        <v>6</v>
      </c>
      <c r="E107" s="271"/>
      <c r="F107" s="270"/>
      <c r="G107" s="151"/>
    </row>
    <row r="108" spans="1:7">
      <c r="A108" s="272" t="s">
        <v>682</v>
      </c>
      <c r="B108" s="221">
        <v>0</v>
      </c>
      <c r="C108" s="221">
        <v>0</v>
      </c>
      <c r="D108" s="221">
        <v>0</v>
      </c>
      <c r="E108" s="273"/>
      <c r="F108" s="274"/>
      <c r="G108" s="151"/>
    </row>
    <row r="109" spans="1:7" ht="15" customHeight="1">
      <c r="A109" s="272" t="s">
        <v>683</v>
      </c>
      <c r="B109" s="696">
        <v>0</v>
      </c>
      <c r="C109" s="696"/>
      <c r="D109" s="696"/>
      <c r="E109" s="269"/>
      <c r="F109" s="270"/>
      <c r="G109" s="151"/>
    </row>
    <row r="110" spans="1:7" ht="15" customHeight="1">
      <c r="A110" s="272" t="s">
        <v>684</v>
      </c>
      <c r="B110" s="696">
        <v>0</v>
      </c>
      <c r="C110" s="696"/>
      <c r="D110" s="696"/>
      <c r="E110" s="269"/>
      <c r="F110" s="270"/>
      <c r="G110" s="151"/>
    </row>
    <row r="111" spans="1:7" ht="15" customHeight="1">
      <c r="A111" s="272" t="s">
        <v>685</v>
      </c>
      <c r="B111" s="696">
        <v>0</v>
      </c>
      <c r="C111" s="696"/>
      <c r="D111" s="696"/>
      <c r="E111" s="151"/>
      <c r="F111" s="274"/>
      <c r="G111" s="151"/>
    </row>
    <row r="112" spans="1:7" ht="15" customHeight="1">
      <c r="A112" s="272" t="s">
        <v>686</v>
      </c>
      <c r="B112" s="696">
        <v>0</v>
      </c>
      <c r="C112" s="696"/>
      <c r="D112" s="696"/>
      <c r="E112" s="151"/>
      <c r="F112" s="274"/>
      <c r="G112" s="151"/>
    </row>
    <row r="113" spans="1:7" ht="15" customHeight="1">
      <c r="A113" s="272" t="s">
        <v>687</v>
      </c>
      <c r="B113" s="696">
        <v>0</v>
      </c>
      <c r="C113" s="696"/>
      <c r="D113" s="696"/>
      <c r="E113" s="151"/>
      <c r="F113" s="274"/>
      <c r="G113" s="151"/>
    </row>
    <row r="114" spans="1:7" ht="15" customHeight="1">
      <c r="A114" s="272" t="s">
        <v>688</v>
      </c>
      <c r="B114" s="696">
        <v>0</v>
      </c>
      <c r="C114" s="696"/>
      <c r="D114" s="696"/>
      <c r="E114" s="273"/>
      <c r="F114" s="274"/>
      <c r="G114" s="151"/>
    </row>
    <row r="115" spans="1:7">
      <c r="A115" s="272" t="s">
        <v>689</v>
      </c>
      <c r="B115" s="696">
        <v>0</v>
      </c>
      <c r="C115" s="696"/>
      <c r="D115" s="696"/>
      <c r="E115" s="275"/>
      <c r="F115" s="276"/>
      <c r="G115" s="151"/>
    </row>
  </sheetData>
  <mergeCells count="32">
    <mergeCell ref="H50:K50"/>
    <mergeCell ref="B115:D115"/>
    <mergeCell ref="B110:D110"/>
    <mergeCell ref="E79:E80"/>
    <mergeCell ref="E88:E89"/>
    <mergeCell ref="B71:D71"/>
    <mergeCell ref="B109:D109"/>
    <mergeCell ref="B79:D79"/>
    <mergeCell ref="B112:D112"/>
    <mergeCell ref="B111:D111"/>
    <mergeCell ref="B73:D73"/>
    <mergeCell ref="B81:D81"/>
    <mergeCell ref="B89:D89"/>
    <mergeCell ref="A76:D76"/>
    <mergeCell ref="B114:D114"/>
    <mergeCell ref="A84:D84"/>
    <mergeCell ref="F71:F75"/>
    <mergeCell ref="E74:E75"/>
    <mergeCell ref="F2:J9"/>
    <mergeCell ref="B113:D113"/>
    <mergeCell ref="F100:F101"/>
    <mergeCell ref="F79:F83"/>
    <mergeCell ref="E82:E83"/>
    <mergeCell ref="E102:E103"/>
    <mergeCell ref="B102:D102"/>
    <mergeCell ref="E71:E72"/>
    <mergeCell ref="B66:D66"/>
    <mergeCell ref="B65:D65"/>
    <mergeCell ref="A68:D68"/>
    <mergeCell ref="B67:D67"/>
    <mergeCell ref="H48:K48"/>
    <mergeCell ref="H49:K49"/>
  </mergeCells>
  <hyperlinks>
    <hyperlink ref="D4" location="'Rekapitulace'!B5" display="&lt;&lt;&lt; Zpět na rekapitulaci" xr:uid="{00000000-0004-0000-3900-000000000000}"/>
  </hyperlinks>
  <pageMargins left="0.7" right="0.7" top="0.78740157499999996" bottom="0.78740157499999996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14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2063</v>
      </c>
    </row>
    <row r="2" spans="1:4">
      <c r="A2" s="30" t="s">
        <v>0</v>
      </c>
      <c r="B2" s="31" t="s">
        <v>67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279309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47" t="s">
        <v>2005</v>
      </c>
      <c r="B12" s="548" t="s">
        <v>1997</v>
      </c>
      <c r="C12" s="549">
        <v>168768.7</v>
      </c>
    </row>
    <row r="13" spans="1:4">
      <c r="A13" s="547" t="s">
        <v>2006</v>
      </c>
      <c r="B13" s="548" t="s">
        <v>1990</v>
      </c>
      <c r="C13" s="549">
        <v>110540.25</v>
      </c>
    </row>
    <row r="14" spans="1:4">
      <c r="A14" s="550" t="s">
        <v>261</v>
      </c>
      <c r="B14" s="551"/>
      <c r="C14" s="288">
        <v>279308.95</v>
      </c>
    </row>
  </sheetData>
  <hyperlinks>
    <hyperlink ref="D4" location="'Rekapitulace'!B5" display="&lt;&lt;&lt; Zpět na rekapitulaci" xr:uid="{00000000-0004-0000-3A00-000000000000}"/>
  </hyperlink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9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707</v>
      </c>
    </row>
    <row r="2" spans="1:10">
      <c r="A2" s="30" t="s">
        <v>0</v>
      </c>
      <c r="B2" s="31" t="s">
        <v>14</v>
      </c>
      <c r="F2" s="643" t="s">
        <v>708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35855831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10092138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709</v>
      </c>
      <c r="B12" s="281" t="s">
        <v>710</v>
      </c>
      <c r="C12" s="281" t="s">
        <v>703</v>
      </c>
      <c r="D12" s="281" t="s">
        <v>711</v>
      </c>
      <c r="E12" s="282">
        <v>193682.1</v>
      </c>
      <c r="F12" s="283">
        <v>4</v>
      </c>
      <c r="G12" s="282">
        <v>774728.38</v>
      </c>
      <c r="H12" s="283">
        <v>4</v>
      </c>
      <c r="I12" s="282">
        <v>774728.4</v>
      </c>
      <c r="J12" s="284" t="s">
        <v>712</v>
      </c>
    </row>
    <row r="13" spans="1:10">
      <c r="A13" s="280" t="s">
        <v>713</v>
      </c>
      <c r="B13" s="281" t="s">
        <v>714</v>
      </c>
      <c r="C13" s="281" t="s">
        <v>703</v>
      </c>
      <c r="D13" s="281" t="s">
        <v>715</v>
      </c>
      <c r="E13" s="282">
        <v>27863.17</v>
      </c>
      <c r="F13" s="283">
        <v>11</v>
      </c>
      <c r="G13" s="282">
        <v>306494.87</v>
      </c>
      <c r="H13" s="283">
        <v>11</v>
      </c>
      <c r="I13" s="282">
        <v>306494.87</v>
      </c>
      <c r="J13" s="284" t="s">
        <v>716</v>
      </c>
    </row>
    <row r="14" spans="1:10">
      <c r="A14" s="280" t="s">
        <v>717</v>
      </c>
      <c r="B14" s="281" t="s">
        <v>718</v>
      </c>
      <c r="C14" s="281" t="s">
        <v>703</v>
      </c>
      <c r="D14" s="281" t="s">
        <v>719</v>
      </c>
      <c r="E14" s="282">
        <v>123605.3</v>
      </c>
      <c r="F14" s="283">
        <v>5</v>
      </c>
      <c r="G14" s="282">
        <v>618026.5</v>
      </c>
      <c r="H14" s="283">
        <v>5</v>
      </c>
      <c r="I14" s="282">
        <v>618026.5</v>
      </c>
      <c r="J14" s="284" t="s">
        <v>720</v>
      </c>
    </row>
    <row r="15" spans="1:10">
      <c r="A15" s="280" t="s">
        <v>721</v>
      </c>
      <c r="B15" s="281" t="s">
        <v>722</v>
      </c>
      <c r="C15" s="281" t="s">
        <v>703</v>
      </c>
      <c r="D15" s="281" t="s">
        <v>723</v>
      </c>
      <c r="E15" s="282">
        <v>108022.63</v>
      </c>
      <c r="F15" s="283">
        <v>12</v>
      </c>
      <c r="G15" s="282">
        <v>1296271.6000000001</v>
      </c>
      <c r="H15" s="283">
        <v>12</v>
      </c>
      <c r="I15" s="282">
        <v>1296271.56</v>
      </c>
      <c r="J15" s="284" t="s">
        <v>724</v>
      </c>
    </row>
    <row r="16" spans="1:10">
      <c r="A16" s="280" t="s">
        <v>725</v>
      </c>
      <c r="B16" s="281" t="s">
        <v>726</v>
      </c>
      <c r="C16" s="281" t="s">
        <v>703</v>
      </c>
      <c r="D16" s="281" t="s">
        <v>727</v>
      </c>
      <c r="E16" s="282">
        <v>98894.35</v>
      </c>
      <c r="F16" s="283">
        <v>7</v>
      </c>
      <c r="G16" s="282">
        <v>692260.47</v>
      </c>
      <c r="H16" s="283">
        <v>7</v>
      </c>
      <c r="I16" s="282">
        <v>692260.45</v>
      </c>
      <c r="J16" s="284" t="s">
        <v>728</v>
      </c>
    </row>
    <row r="17" spans="1:10">
      <c r="A17" s="280" t="s">
        <v>729</v>
      </c>
      <c r="B17" s="281" t="s">
        <v>730</v>
      </c>
      <c r="C17" s="281" t="s">
        <v>703</v>
      </c>
      <c r="D17" s="281" t="s">
        <v>731</v>
      </c>
      <c r="E17" s="282">
        <v>191925.16</v>
      </c>
      <c r="F17" s="283">
        <v>2</v>
      </c>
      <c r="G17" s="282">
        <v>383850.31</v>
      </c>
      <c r="H17" s="283">
        <v>2</v>
      </c>
      <c r="I17" s="282">
        <v>383850.32</v>
      </c>
      <c r="J17" s="284" t="s">
        <v>732</v>
      </c>
    </row>
    <row r="18" spans="1:10">
      <c r="A18" s="280" t="s">
        <v>733</v>
      </c>
      <c r="B18" s="281" t="s">
        <v>734</v>
      </c>
      <c r="C18" s="281" t="s">
        <v>703</v>
      </c>
      <c r="D18" s="281" t="s">
        <v>735</v>
      </c>
      <c r="E18" s="282">
        <v>91219.79</v>
      </c>
      <c r="F18" s="283">
        <v>66</v>
      </c>
      <c r="G18" s="282">
        <v>6020506.4400000004</v>
      </c>
      <c r="H18" s="283">
        <v>66</v>
      </c>
      <c r="I18" s="282">
        <v>6020506.1399999997</v>
      </c>
      <c r="J18" s="284" t="s">
        <v>736</v>
      </c>
    </row>
    <row r="19" spans="1:10">
      <c r="A19" s="285" t="s">
        <v>261</v>
      </c>
      <c r="B19" s="286"/>
      <c r="C19" s="286"/>
      <c r="D19" s="286"/>
      <c r="E19" s="287"/>
      <c r="F19" s="287"/>
      <c r="G19" s="288">
        <v>10092138.24</v>
      </c>
      <c r="H19" s="287"/>
      <c r="I19" s="288">
        <v>10092138.24</v>
      </c>
      <c r="J19" s="289"/>
    </row>
  </sheetData>
  <mergeCells count="1">
    <mergeCell ref="F2:J9"/>
  </mergeCells>
  <hyperlinks>
    <hyperlink ref="D4" location="'Rekapitulace'!B5" display="&lt;&lt;&lt; Zpět na rekapitulaci" xr:uid="{00000000-0004-0000-0500-000000000000}"/>
  </hyperlinks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2058</v>
      </c>
    </row>
    <row r="2" spans="1:10">
      <c r="A2" s="30" t="s">
        <v>0</v>
      </c>
      <c r="B2" s="31" t="s">
        <v>67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67534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>
        <v>486</v>
      </c>
      <c r="F23" s="430">
        <v>40338</v>
      </c>
      <c r="G23" s="431">
        <v>486</v>
      </c>
      <c r="H23" s="430">
        <v>40338</v>
      </c>
      <c r="I23" s="431">
        <v>486</v>
      </c>
      <c r="J23" s="430">
        <v>40338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78</v>
      </c>
      <c r="F24" s="430">
        <v>16224</v>
      </c>
      <c r="G24" s="431">
        <v>78</v>
      </c>
      <c r="H24" s="430">
        <v>16224</v>
      </c>
      <c r="I24" s="431">
        <v>78</v>
      </c>
      <c r="J24" s="430">
        <v>16224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53</v>
      </c>
      <c r="F25" s="430">
        <v>8268</v>
      </c>
      <c r="G25" s="431">
        <v>53</v>
      </c>
      <c r="H25" s="430">
        <v>8268</v>
      </c>
      <c r="I25" s="431">
        <v>53</v>
      </c>
      <c r="J25" s="430">
        <v>8268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26</v>
      </c>
      <c r="F26" s="430">
        <v>2704</v>
      </c>
      <c r="G26" s="431">
        <v>26</v>
      </c>
      <c r="H26" s="430">
        <v>2704</v>
      </c>
      <c r="I26" s="431">
        <v>26</v>
      </c>
      <c r="J26" s="430">
        <v>2704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67534</v>
      </c>
      <c r="G29" s="212"/>
      <c r="H29" s="434">
        <v>67534</v>
      </c>
      <c r="I29" s="212"/>
      <c r="J29" s="434">
        <v>67534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3B00-000000000000}"/>
  </hyperlinks>
  <pageMargins left="0.7" right="0.7" top="0.78740157499999996" bottom="0.78740157499999996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13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30" t="s">
        <v>1</v>
      </c>
      <c r="B1" s="31" t="s">
        <v>2064</v>
      </c>
    </row>
    <row r="2" spans="1:17">
      <c r="A2" s="30" t="s">
        <v>0</v>
      </c>
      <c r="B2" s="31" t="s">
        <v>96</v>
      </c>
      <c r="F2" s="643" t="s">
        <v>266</v>
      </c>
      <c r="G2" s="644"/>
      <c r="H2" s="644"/>
      <c r="I2" s="644"/>
      <c r="J2" s="644"/>
    </row>
    <row r="3" spans="1:17">
      <c r="A3" s="30" t="s">
        <v>2</v>
      </c>
      <c r="B3" s="31" t="s">
        <v>16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17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4758220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2" t="s">
        <v>294</v>
      </c>
      <c r="B12" s="23" t="s">
        <v>295</v>
      </c>
      <c r="C12" s="23" t="s">
        <v>296</v>
      </c>
      <c r="D12" s="24">
        <v>0</v>
      </c>
      <c r="E12" s="25">
        <v>0</v>
      </c>
      <c r="F12" s="25">
        <v>0</v>
      </c>
      <c r="G12" s="25">
        <v>39</v>
      </c>
      <c r="H12" s="25">
        <v>1887</v>
      </c>
      <c r="I12" s="25">
        <v>299</v>
      </c>
      <c r="J12" s="25">
        <v>0</v>
      </c>
      <c r="K12" s="25">
        <v>0</v>
      </c>
      <c r="L12" s="25">
        <v>0</v>
      </c>
      <c r="M12" s="25">
        <v>74024.73</v>
      </c>
      <c r="N12" s="25">
        <v>3999081.36</v>
      </c>
      <c r="O12" s="25">
        <v>685113.65</v>
      </c>
      <c r="P12" s="25">
        <v>0</v>
      </c>
      <c r="Q12" s="25">
        <v>4758219.74</v>
      </c>
    </row>
    <row r="13" spans="1:17">
      <c r="A13" s="26" t="s">
        <v>261</v>
      </c>
      <c r="B13" s="27"/>
      <c r="C13" s="27"/>
      <c r="D13" s="28"/>
      <c r="E13" s="29">
        <v>0</v>
      </c>
      <c r="F13" s="29">
        <v>0</v>
      </c>
      <c r="G13" s="29">
        <v>39</v>
      </c>
      <c r="H13" s="29">
        <v>1887</v>
      </c>
      <c r="I13" s="29">
        <v>299</v>
      </c>
      <c r="J13" s="29">
        <v>0</v>
      </c>
      <c r="K13" s="29">
        <v>0</v>
      </c>
      <c r="L13" s="29">
        <v>0</v>
      </c>
      <c r="M13" s="29">
        <v>74024.73</v>
      </c>
      <c r="N13" s="29">
        <v>3999081.36</v>
      </c>
      <c r="O13" s="29">
        <v>685113.65</v>
      </c>
      <c r="P13" s="29">
        <v>0</v>
      </c>
      <c r="Q13" s="29">
        <v>4758219.74</v>
      </c>
    </row>
  </sheetData>
  <mergeCells count="1">
    <mergeCell ref="F2:J9"/>
  </mergeCells>
  <hyperlinks>
    <hyperlink ref="D4" location="'Rekapitulace'!B5" display="&lt;&lt;&lt; Zpět na rekapitulaci" xr:uid="{00000000-0004-0000-3C00-000000000000}"/>
  </hyperlinks>
  <pageMargins left="0.7" right="0.7" top="0.78740157499999996" bottom="0.78740157499999996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T53"/>
  <sheetViews>
    <sheetView showGridLines="0" workbookViewId="0"/>
  </sheetViews>
  <sheetFormatPr defaultColWidth="12.140625" defaultRowHeight="15" customHeight="1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>
      <c r="A1" s="30" t="s">
        <v>1</v>
      </c>
      <c r="B1" s="31" t="s">
        <v>2065</v>
      </c>
    </row>
    <row r="2" spans="1:11">
      <c r="A2" s="30" t="s">
        <v>0</v>
      </c>
      <c r="B2" s="31" t="s">
        <v>96</v>
      </c>
      <c r="F2" s="643" t="s">
        <v>298</v>
      </c>
      <c r="G2" s="644"/>
      <c r="H2" s="644"/>
      <c r="I2" s="644"/>
      <c r="J2" s="644"/>
    </row>
    <row r="3" spans="1:1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1">
      <c r="A4" s="30" t="s">
        <v>267</v>
      </c>
      <c r="B4" s="31" t="s">
        <v>20</v>
      </c>
      <c r="D4" s="18" t="s">
        <v>268</v>
      </c>
      <c r="F4" s="645"/>
      <c r="G4" s="646"/>
      <c r="H4" s="646"/>
      <c r="I4" s="646"/>
      <c r="J4" s="646"/>
    </row>
    <row r="5" spans="1:1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1">
      <c r="A7" s="30" t="s">
        <v>273</v>
      </c>
      <c r="B7" s="32">
        <v>573199478</v>
      </c>
      <c r="F7" s="645"/>
      <c r="G7" s="646"/>
      <c r="H7" s="646"/>
      <c r="I7" s="646"/>
      <c r="J7" s="646"/>
    </row>
    <row r="8" spans="1:1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1" ht="20.25" customHeight="1">
      <c r="A11" s="33" t="s">
        <v>299</v>
      </c>
      <c r="B11" s="34" t="s">
        <v>300</v>
      </c>
      <c r="C11" s="35"/>
      <c r="D11" s="36"/>
      <c r="E11" s="36"/>
      <c r="F11" s="36"/>
      <c r="G11" s="36"/>
      <c r="H11" s="36"/>
      <c r="I11" s="36"/>
      <c r="J11" s="36"/>
      <c r="K11" s="36"/>
    </row>
    <row r="12" spans="1:11" ht="15" customHeight="1">
      <c r="A12" s="37" t="s">
        <v>301</v>
      </c>
      <c r="B12" s="38">
        <v>615535457</v>
      </c>
      <c r="C12" s="35"/>
      <c r="D12" s="36"/>
      <c r="E12" s="36"/>
      <c r="F12" s="36"/>
      <c r="G12" s="36"/>
      <c r="H12" s="36"/>
      <c r="I12" s="36"/>
      <c r="J12" s="36"/>
      <c r="K12" s="36"/>
    </row>
    <row r="13" spans="1:11" ht="15" customHeight="1">
      <c r="A13" s="39" t="s">
        <v>302</v>
      </c>
      <c r="B13" s="40">
        <v>0</v>
      </c>
      <c r="C13" s="35"/>
      <c r="D13" s="36"/>
      <c r="F13" s="36"/>
      <c r="G13" s="36"/>
      <c r="H13" s="36"/>
      <c r="I13" s="36"/>
      <c r="J13" s="36"/>
      <c r="K13" s="36"/>
    </row>
    <row r="14" spans="1:11" ht="15" customHeight="1">
      <c r="A14" s="39" t="s">
        <v>303</v>
      </c>
      <c r="B14" s="40">
        <v>0</v>
      </c>
      <c r="C14" s="35"/>
      <c r="D14" s="36"/>
      <c r="E14" s="36"/>
      <c r="F14" s="36"/>
      <c r="G14" s="36"/>
      <c r="H14" s="36"/>
      <c r="I14" s="41"/>
      <c r="J14" s="41"/>
      <c r="K14" s="41"/>
    </row>
    <row r="15" spans="1:11" ht="18">
      <c r="A15" s="42" t="s">
        <v>304</v>
      </c>
      <c r="B15" s="43">
        <v>0</v>
      </c>
      <c r="C15" s="44"/>
      <c r="D15" s="41"/>
      <c r="E15" s="41"/>
      <c r="F15" s="41"/>
      <c r="G15" s="41"/>
      <c r="H15" s="45"/>
      <c r="I15" s="665" t="s">
        <v>305</v>
      </c>
      <c r="J15" s="666"/>
      <c r="K15" s="667"/>
    </row>
    <row r="16" spans="1:11" ht="22.5" customHeight="1">
      <c r="A16" s="33" t="s">
        <v>306</v>
      </c>
      <c r="B16" s="46" t="s">
        <v>307</v>
      </c>
      <c r="C16" s="46" t="s">
        <v>308</v>
      </c>
      <c r="D16" s="47" t="s">
        <v>6</v>
      </c>
      <c r="E16" s="48" t="s">
        <v>309</v>
      </c>
      <c r="F16" s="46" t="s">
        <v>307</v>
      </c>
      <c r="G16" s="46" t="s">
        <v>308</v>
      </c>
      <c r="H16" s="47" t="s">
        <v>307</v>
      </c>
      <c r="I16" s="49" t="s">
        <v>4</v>
      </c>
      <c r="J16" s="50" t="s">
        <v>308</v>
      </c>
      <c r="K16" s="51" t="s">
        <v>6</v>
      </c>
    </row>
    <row r="17" spans="1:20" ht="15" customHeight="1">
      <c r="A17" s="52" t="s">
        <v>310</v>
      </c>
      <c r="B17" s="53">
        <v>6148.8477641299996</v>
      </c>
      <c r="C17" s="53">
        <v>6148.8477641299996</v>
      </c>
      <c r="D17" s="54">
        <v>6148.8477641299996</v>
      </c>
      <c r="E17" s="52" t="s">
        <v>311</v>
      </c>
      <c r="F17" s="53">
        <v>5654.8083898200002</v>
      </c>
      <c r="G17" s="53">
        <v>5654.8083898200002</v>
      </c>
      <c r="H17" s="54">
        <v>5654.8083898200002</v>
      </c>
      <c r="I17" s="55">
        <v>108.73662448403</v>
      </c>
      <c r="J17" s="56">
        <v>108.73662448403</v>
      </c>
      <c r="K17" s="57">
        <v>108.73662448403</v>
      </c>
    </row>
    <row r="18" spans="1:20" ht="15" customHeight="1">
      <c r="A18" s="39" t="s">
        <v>312</v>
      </c>
      <c r="B18" s="58">
        <v>7410</v>
      </c>
      <c r="C18" s="58">
        <v>7410</v>
      </c>
      <c r="D18" s="59">
        <v>7410</v>
      </c>
      <c r="E18" s="39" t="s">
        <v>313</v>
      </c>
      <c r="F18" s="58">
        <v>6548</v>
      </c>
      <c r="G18" s="58">
        <v>6548</v>
      </c>
      <c r="H18" s="59">
        <v>6548</v>
      </c>
      <c r="I18" s="60">
        <v>113.164324984728</v>
      </c>
      <c r="J18" s="61">
        <v>113.164324984728</v>
      </c>
      <c r="K18" s="62">
        <v>113.164324984728</v>
      </c>
      <c r="O18" s="63"/>
    </row>
    <row r="19" spans="1:20" ht="15" customHeight="1">
      <c r="A19" s="39" t="s">
        <v>314</v>
      </c>
      <c r="B19" s="64">
        <v>0.82980401675168702</v>
      </c>
      <c r="C19" s="64">
        <v>0.82980401675168702</v>
      </c>
      <c r="D19" s="65">
        <v>0.82980401675168702</v>
      </c>
      <c r="E19" s="39" t="s">
        <v>315</v>
      </c>
      <c r="F19" s="64">
        <v>0.86359321774893105</v>
      </c>
      <c r="G19" s="64">
        <v>0.86359321774893105</v>
      </c>
      <c r="H19" s="65">
        <v>0.86359321774893105</v>
      </c>
      <c r="I19" s="66">
        <v>96.087370731636895</v>
      </c>
      <c r="J19" s="67">
        <v>96.087370731636895</v>
      </c>
      <c r="K19" s="68">
        <v>96.087370731636895</v>
      </c>
    </row>
    <row r="20" spans="1:20" ht="15" customHeight="1">
      <c r="A20" s="69" t="s">
        <v>316</v>
      </c>
      <c r="B20" s="70">
        <v>897.82811253</v>
      </c>
      <c r="C20" s="70">
        <v>897.82811253</v>
      </c>
      <c r="D20" s="71">
        <v>897.82811253</v>
      </c>
      <c r="E20" s="69" t="s">
        <v>317</v>
      </c>
      <c r="F20" s="70">
        <v>983.89509115999999</v>
      </c>
      <c r="G20" s="70">
        <v>983.89509115999999</v>
      </c>
      <c r="H20" s="71">
        <v>983.89509115999999</v>
      </c>
      <c r="I20" s="60">
        <v>91.252423210229793</v>
      </c>
      <c r="J20" s="61">
        <v>91.252423210229793</v>
      </c>
      <c r="K20" s="62">
        <v>91.252423210229793</v>
      </c>
    </row>
    <row r="21" spans="1:20" ht="15" customHeight="1">
      <c r="A21" s="69" t="s">
        <v>318</v>
      </c>
      <c r="B21" s="72">
        <v>454</v>
      </c>
      <c r="C21" s="72">
        <v>454</v>
      </c>
      <c r="D21" s="73">
        <v>454</v>
      </c>
      <c r="E21" s="69" t="s">
        <v>319</v>
      </c>
      <c r="F21" s="72">
        <v>453</v>
      </c>
      <c r="G21" s="72">
        <v>453</v>
      </c>
      <c r="H21" s="73">
        <v>453</v>
      </c>
      <c r="I21" s="60">
        <v>100.22075055187599</v>
      </c>
      <c r="J21" s="61">
        <v>100.22075055187599</v>
      </c>
      <c r="K21" s="62">
        <v>100.22075055187599</v>
      </c>
    </row>
    <row r="22" spans="1:20" ht="15" customHeight="1">
      <c r="A22" s="69" t="s">
        <v>320</v>
      </c>
      <c r="B22" s="70">
        <v>1.9775949615198201</v>
      </c>
      <c r="C22" s="70">
        <v>1.9775949615198201</v>
      </c>
      <c r="D22" s="71">
        <v>1.9775949615198201</v>
      </c>
      <c r="E22" s="69" t="s">
        <v>321</v>
      </c>
      <c r="F22" s="70">
        <v>2.1719538436203099</v>
      </c>
      <c r="G22" s="70">
        <v>2.1719538436203099</v>
      </c>
      <c r="H22" s="71">
        <v>2.1719538436203099</v>
      </c>
      <c r="I22" s="66">
        <v>91.051426683335393</v>
      </c>
      <c r="J22" s="67">
        <v>91.051426683335393</v>
      </c>
      <c r="K22" s="68">
        <v>91.051426683335393</v>
      </c>
    </row>
    <row r="23" spans="1:20" ht="15" customHeight="1">
      <c r="A23" s="39" t="s">
        <v>322</v>
      </c>
      <c r="B23" s="64">
        <v>7046.6758766599996</v>
      </c>
      <c r="C23" s="64">
        <v>7046.6758766599996</v>
      </c>
      <c r="D23" s="65">
        <v>7046.6758766599996</v>
      </c>
      <c r="E23" s="39" t="s">
        <v>323</v>
      </c>
      <c r="F23" s="64">
        <v>6638.7034809799998</v>
      </c>
      <c r="G23" s="64">
        <v>6638.7034809799998</v>
      </c>
      <c r="H23" s="65">
        <v>6638.7034809799998</v>
      </c>
      <c r="I23" s="74">
        <v>106.145362522198</v>
      </c>
      <c r="J23" s="75">
        <v>106.145362522198</v>
      </c>
      <c r="K23" s="76">
        <v>106.145362522198</v>
      </c>
    </row>
    <row r="24" spans="1:20" ht="18">
      <c r="A24" s="42" t="s">
        <v>324</v>
      </c>
      <c r="B24" s="77">
        <v>7864</v>
      </c>
      <c r="C24" s="78">
        <v>7864</v>
      </c>
      <c r="D24" s="79">
        <v>7864</v>
      </c>
      <c r="E24" s="80" t="s">
        <v>325</v>
      </c>
      <c r="F24" s="77">
        <v>7001</v>
      </c>
      <c r="G24" s="77">
        <v>7001</v>
      </c>
      <c r="H24" s="81">
        <v>7001</v>
      </c>
      <c r="I24" s="82">
        <v>112.326810455649</v>
      </c>
      <c r="J24" s="83">
        <v>112.326810455649</v>
      </c>
      <c r="K24" s="84">
        <v>112.326810455649</v>
      </c>
    </row>
    <row r="25" spans="1:20" ht="18">
      <c r="A25" s="85" t="s">
        <v>326</v>
      </c>
      <c r="B25" s="86">
        <v>1.1000000000000001</v>
      </c>
      <c r="C25" s="87"/>
      <c r="D25" s="88"/>
      <c r="E25" s="89" t="s">
        <v>327</v>
      </c>
      <c r="F25" s="661">
        <v>8566.9255742999994</v>
      </c>
      <c r="G25" s="661"/>
      <c r="H25" s="662"/>
      <c r="I25" s="663"/>
      <c r="J25" s="664"/>
      <c r="K25" s="90"/>
    </row>
    <row r="26" spans="1:20" ht="22.5" customHeight="1">
      <c r="A26" s="33" t="s">
        <v>328</v>
      </c>
      <c r="B26" s="46" t="s">
        <v>4</v>
      </c>
      <c r="C26" s="91" t="s">
        <v>308</v>
      </c>
      <c r="D26" s="92" t="s">
        <v>6</v>
      </c>
      <c r="E26" s="668" t="s">
        <v>329</v>
      </c>
      <c r="F26" s="669"/>
      <c r="G26" s="669"/>
      <c r="H26" s="670"/>
      <c r="I26" s="93"/>
      <c r="J26" s="94"/>
      <c r="K26" s="94"/>
      <c r="T26" s="63"/>
    </row>
    <row r="27" spans="1:20" ht="15" customHeight="1">
      <c r="A27" s="37" t="s">
        <v>330</v>
      </c>
      <c r="B27" s="95">
        <v>1.05</v>
      </c>
      <c r="C27" s="95">
        <v>1.05</v>
      </c>
      <c r="D27" s="96">
        <v>1.05</v>
      </c>
      <c r="E27" s="97"/>
      <c r="F27" s="98" t="s">
        <v>331</v>
      </c>
      <c r="G27" s="98" t="s">
        <v>332</v>
      </c>
      <c r="H27" s="99"/>
      <c r="I27" s="100"/>
      <c r="J27" s="101"/>
      <c r="K27" s="101"/>
    </row>
    <row r="28" spans="1:20" ht="15" customHeight="1">
      <c r="A28" s="39" t="s">
        <v>333</v>
      </c>
      <c r="B28" s="64">
        <v>7046.6760000000004</v>
      </c>
      <c r="C28" s="64">
        <v>7046.6760000000004</v>
      </c>
      <c r="D28" s="65">
        <v>7046.6760000000004</v>
      </c>
      <c r="E28" s="102" t="s">
        <v>334</v>
      </c>
      <c r="F28" s="103">
        <v>454</v>
      </c>
      <c r="G28" s="103">
        <v>453</v>
      </c>
      <c r="H28" s="104"/>
      <c r="I28" s="100"/>
      <c r="J28" s="101"/>
      <c r="K28" s="101"/>
    </row>
    <row r="29" spans="1:20" ht="15" customHeight="1">
      <c r="A29" s="69" t="s">
        <v>310</v>
      </c>
      <c r="B29" s="70" t="s">
        <v>275</v>
      </c>
      <c r="C29" s="70" t="s">
        <v>275</v>
      </c>
      <c r="D29" s="71" t="s">
        <v>275</v>
      </c>
      <c r="E29" s="102" t="s">
        <v>335</v>
      </c>
      <c r="F29" s="103">
        <v>7864</v>
      </c>
      <c r="G29" s="103">
        <v>7001</v>
      </c>
      <c r="H29" s="104"/>
      <c r="I29" s="100"/>
      <c r="J29" s="101"/>
      <c r="K29" s="101"/>
    </row>
    <row r="30" spans="1:20" ht="15" customHeight="1">
      <c r="A30" s="69" t="s">
        <v>336</v>
      </c>
      <c r="B30" s="70" t="s">
        <v>275</v>
      </c>
      <c r="C30" s="70" t="s">
        <v>275</v>
      </c>
      <c r="D30" s="71" t="s">
        <v>275</v>
      </c>
      <c r="E30" s="105" t="s">
        <v>337</v>
      </c>
      <c r="F30" s="106">
        <v>5.7731434384537099</v>
      </c>
      <c r="G30" s="106">
        <v>6.4705042136837596</v>
      </c>
      <c r="H30" s="107"/>
      <c r="I30" s="100"/>
      <c r="J30" s="101"/>
      <c r="K30" s="101"/>
    </row>
    <row r="31" spans="1:20" ht="15" customHeight="1">
      <c r="A31" s="39" t="s">
        <v>338</v>
      </c>
      <c r="B31" s="58">
        <v>546156163.11000001</v>
      </c>
      <c r="C31" s="58">
        <v>546156163.11000001</v>
      </c>
      <c r="D31" s="59">
        <v>546156163.11000001</v>
      </c>
      <c r="E31" s="637"/>
      <c r="F31" s="638"/>
      <c r="G31" s="638"/>
      <c r="H31" s="639"/>
      <c r="I31" s="108"/>
      <c r="J31" s="101"/>
      <c r="K31" s="101"/>
    </row>
    <row r="32" spans="1:20" ht="18">
      <c r="A32" s="109" t="s">
        <v>339</v>
      </c>
      <c r="B32" s="78">
        <v>476992282.19199997</v>
      </c>
      <c r="C32" s="78">
        <v>476992282.19199997</v>
      </c>
      <c r="D32" s="79">
        <v>476992282.19199997</v>
      </c>
      <c r="E32" s="110" t="s">
        <v>340</v>
      </c>
      <c r="F32" s="111">
        <v>1.09428208785771</v>
      </c>
      <c r="G32" s="111">
        <v>1.09428208785771</v>
      </c>
      <c r="H32" s="111">
        <v>1.09428208785771</v>
      </c>
      <c r="I32" s="112"/>
      <c r="J32" s="101"/>
      <c r="K32" s="113"/>
    </row>
    <row r="33" spans="1:11" ht="18">
      <c r="A33" s="114" t="s">
        <v>341</v>
      </c>
      <c r="B33" s="552">
        <v>573199478.01699996</v>
      </c>
      <c r="C33" s="552">
        <v>573199478.01699996</v>
      </c>
      <c r="D33" s="553">
        <v>573199478.01699996</v>
      </c>
      <c r="E33" s="653" t="s">
        <v>342</v>
      </c>
      <c r="F33" s="654"/>
      <c r="G33" s="654"/>
      <c r="H33" s="655"/>
      <c r="I33" s="100"/>
      <c r="J33" s="101"/>
      <c r="K33" s="101"/>
    </row>
    <row r="34" spans="1:11" ht="27.75" customHeight="1">
      <c r="A34" s="117" t="s">
        <v>343</v>
      </c>
      <c r="B34" s="118">
        <v>100</v>
      </c>
      <c r="C34" s="118">
        <v>100</v>
      </c>
      <c r="D34" s="118">
        <v>100</v>
      </c>
      <c r="E34" s="656" t="s">
        <v>344</v>
      </c>
      <c r="F34" s="657"/>
      <c r="G34" s="657"/>
      <c r="H34" s="658"/>
      <c r="I34" s="100"/>
      <c r="J34" s="101"/>
      <c r="K34" s="101"/>
    </row>
    <row r="35" spans="1:11" ht="27.75" customHeight="1">
      <c r="A35" s="119" t="s">
        <v>345</v>
      </c>
      <c r="B35" s="120">
        <v>100</v>
      </c>
      <c r="C35" s="120">
        <v>100</v>
      </c>
      <c r="D35" s="120">
        <v>100</v>
      </c>
      <c r="E35" s="647" t="s">
        <v>346</v>
      </c>
      <c r="F35" s="648"/>
      <c r="G35" s="648"/>
      <c r="H35" s="649"/>
      <c r="I35" s="100"/>
      <c r="J35" s="101"/>
      <c r="K35" s="101"/>
    </row>
    <row r="36" spans="1:11" ht="15" customHeight="1">
      <c r="A36" s="121" t="s">
        <v>347</v>
      </c>
      <c r="B36" s="77">
        <v>573199478.01699996</v>
      </c>
      <c r="C36" s="77">
        <v>573199478.01699996</v>
      </c>
      <c r="D36" s="77">
        <v>573199478.01699996</v>
      </c>
      <c r="E36" s="650" t="s">
        <v>348</v>
      </c>
      <c r="F36" s="651"/>
      <c r="G36" s="651"/>
      <c r="H36" s="652"/>
      <c r="I36" s="100"/>
      <c r="J36" s="101"/>
      <c r="K36" s="101"/>
    </row>
    <row r="37" spans="1:11" ht="15" customHeight="1">
      <c r="A37" s="640"/>
      <c r="B37" s="641"/>
      <c r="C37" s="641"/>
      <c r="D37" s="641"/>
      <c r="E37" s="642"/>
      <c r="F37" s="642"/>
      <c r="G37" s="642"/>
      <c r="H37" s="642"/>
      <c r="I37" s="101"/>
      <c r="J37" s="101"/>
      <c r="K37" s="101"/>
    </row>
    <row r="38" spans="1:11" ht="15" customHeight="1">
      <c r="A38" s="117" t="s">
        <v>349</v>
      </c>
      <c r="B38" s="118" t="s">
        <v>275</v>
      </c>
      <c r="C38" s="122">
        <v>6439.5423765506002</v>
      </c>
      <c r="D38" s="123">
        <v>6439.5423765506002</v>
      </c>
      <c r="E38" s="659"/>
      <c r="F38" s="660"/>
      <c r="G38" s="660"/>
      <c r="H38" s="660"/>
      <c r="I38" s="101"/>
      <c r="J38" s="101"/>
      <c r="K38" s="101"/>
    </row>
    <row r="39" spans="1:11" ht="27.75" customHeight="1">
      <c r="A39" s="119" t="s">
        <v>350</v>
      </c>
      <c r="B39" s="120" t="s">
        <v>275</v>
      </c>
      <c r="C39" s="124">
        <v>607.13350010939905</v>
      </c>
      <c r="D39" s="125">
        <v>607.13350010939905</v>
      </c>
      <c r="E39" s="126"/>
      <c r="F39" s="127"/>
      <c r="G39" s="101"/>
      <c r="J39" s="101"/>
      <c r="K39" s="101"/>
    </row>
    <row r="40" spans="1:11" ht="15" customHeight="1">
      <c r="A40" s="128" t="s">
        <v>351</v>
      </c>
      <c r="B40" s="129" t="s">
        <v>275</v>
      </c>
      <c r="C40" s="130">
        <v>0</v>
      </c>
      <c r="D40" s="131">
        <v>0</v>
      </c>
      <c r="E40" s="132"/>
      <c r="F40" s="133"/>
      <c r="G40" s="101"/>
      <c r="J40" s="101"/>
      <c r="K40" s="101"/>
    </row>
    <row r="41" spans="1:11" ht="15" customHeight="1">
      <c r="A41" s="134" t="s">
        <v>352</v>
      </c>
      <c r="B41" s="135" t="s">
        <v>275</v>
      </c>
      <c r="C41" s="136">
        <v>0</v>
      </c>
      <c r="D41" s="137">
        <v>0</v>
      </c>
      <c r="E41" s="132"/>
      <c r="F41" s="133"/>
      <c r="G41" s="101"/>
      <c r="J41" s="101"/>
      <c r="K41" s="101"/>
    </row>
    <row r="42" spans="1:11" ht="15" customHeight="1">
      <c r="A42" s="640"/>
      <c r="B42" s="641"/>
      <c r="C42" s="642"/>
      <c r="D42" s="642"/>
      <c r="E42" s="138"/>
      <c r="F42" s="139"/>
      <c r="G42" s="101"/>
      <c r="J42" s="101"/>
      <c r="K42" s="101"/>
    </row>
    <row r="43" spans="1:11" ht="15" customHeight="1">
      <c r="A43" s="140"/>
      <c r="B43" s="141" t="s">
        <v>300</v>
      </c>
      <c r="C43" s="142"/>
      <c r="D43" s="101"/>
      <c r="E43" s="138"/>
      <c r="F43" s="139"/>
      <c r="G43" s="101"/>
      <c r="J43" s="101"/>
      <c r="K43" s="101"/>
    </row>
    <row r="44" spans="1:11" ht="15" customHeight="1">
      <c r="A44" s="143" t="s">
        <v>353</v>
      </c>
      <c r="B44" s="144">
        <v>71850.22</v>
      </c>
      <c r="C44" s="142"/>
      <c r="D44" s="101"/>
      <c r="E44" s="138"/>
      <c r="F44" s="139"/>
      <c r="G44" s="101"/>
      <c r="J44" s="101"/>
      <c r="K44" s="101"/>
    </row>
    <row r="45" spans="1:11" ht="18">
      <c r="A45" s="145" t="s">
        <v>354</v>
      </c>
      <c r="B45" s="146">
        <v>65000</v>
      </c>
      <c r="C45" s="147"/>
      <c r="D45" s="101"/>
      <c r="E45" s="138"/>
      <c r="G45" s="101"/>
      <c r="J45" s="101"/>
      <c r="K45" s="101"/>
    </row>
    <row r="46" spans="1:11" ht="15" customHeight="1">
      <c r="A46" s="148"/>
      <c r="B46" s="148"/>
    </row>
    <row r="47" spans="1:11" ht="15" customHeight="1">
      <c r="A47" s="149" t="s">
        <v>355</v>
      </c>
      <c r="B47" s="150">
        <v>0</v>
      </c>
      <c r="C47" s="151"/>
    </row>
    <row r="48" spans="1:11" ht="15" customHeight="1">
      <c r="A48" s="149" t="s">
        <v>356</v>
      </c>
      <c r="B48" s="150">
        <v>0</v>
      </c>
      <c r="C48" s="151"/>
    </row>
    <row r="49" spans="1:6" ht="15" customHeight="1">
      <c r="A49" s="149" t="s">
        <v>357</v>
      </c>
      <c r="B49" s="150">
        <v>0</v>
      </c>
      <c r="C49" s="151"/>
    </row>
    <row r="50" spans="1:6" ht="15" customHeight="1">
      <c r="A50" s="149" t="s">
        <v>358</v>
      </c>
      <c r="B50" s="152" t="s">
        <v>359</v>
      </c>
      <c r="C50" s="151"/>
    </row>
    <row r="51" spans="1:6" ht="15" customHeight="1">
      <c r="A51" s="149" t="s">
        <v>360</v>
      </c>
      <c r="B51" s="152" t="s">
        <v>359</v>
      </c>
      <c r="C51" s="151"/>
    </row>
    <row r="52" spans="1:6" ht="15" customHeight="1">
      <c r="A52" s="153"/>
      <c r="B52" s="153"/>
      <c r="C52" s="154"/>
      <c r="D52" s="154"/>
    </row>
    <row r="53" spans="1:6" ht="15" customHeight="1">
      <c r="A53" s="155" t="s">
        <v>361</v>
      </c>
      <c r="B53" s="156">
        <v>27043314.908</v>
      </c>
      <c r="C53" s="156">
        <v>27043314.908</v>
      </c>
      <c r="D53" s="157">
        <v>27043314.908</v>
      </c>
      <c r="E53" s="158"/>
      <c r="F53" s="159"/>
    </row>
  </sheetData>
  <mergeCells count="13">
    <mergeCell ref="E31:H31"/>
    <mergeCell ref="A42:D42"/>
    <mergeCell ref="F2:J9"/>
    <mergeCell ref="E35:H35"/>
    <mergeCell ref="E36:H36"/>
    <mergeCell ref="E33:H33"/>
    <mergeCell ref="E34:H34"/>
    <mergeCell ref="A37:H37"/>
    <mergeCell ref="E38:H38"/>
    <mergeCell ref="F25:H25"/>
    <mergeCell ref="I25:J25"/>
    <mergeCell ref="I15:K15"/>
    <mergeCell ref="E26:H26"/>
  </mergeCells>
  <hyperlinks>
    <hyperlink ref="D4" location="'Rekapitulace'!B5" display="&lt;&lt;&lt; Zpět na rekapitulaci" xr:uid="{00000000-0004-0000-3D00-000000000000}"/>
  </hyperlinks>
  <pageMargins left="0.7" right="0.7" top="0.78740157499999996" bottom="0.78740157499999996" header="0.3" footer="0.3"/>
  <drawing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493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2066</v>
      </c>
    </row>
    <row r="2" spans="1:21">
      <c r="A2" s="30" t="s">
        <v>0</v>
      </c>
      <c r="B2" s="31" t="s">
        <v>96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678897764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9734</v>
      </c>
      <c r="F12" s="169">
        <v>3925</v>
      </c>
      <c r="G12" s="169">
        <v>0</v>
      </c>
      <c r="H12" s="169">
        <v>0</v>
      </c>
      <c r="I12" s="169">
        <v>62</v>
      </c>
      <c r="J12" s="169">
        <v>25</v>
      </c>
      <c r="K12" s="170">
        <v>248</v>
      </c>
      <c r="L12" s="170">
        <v>0</v>
      </c>
      <c r="M12" s="170">
        <v>248</v>
      </c>
      <c r="N12" s="170">
        <v>1.28</v>
      </c>
      <c r="O12" s="170">
        <v>0</v>
      </c>
      <c r="P12" s="169">
        <v>12459.52</v>
      </c>
      <c r="Q12" s="169">
        <v>12459.52</v>
      </c>
      <c r="R12" s="169">
        <v>0</v>
      </c>
      <c r="S12" s="169">
        <v>0</v>
      </c>
      <c r="T12" s="171">
        <v>12459.52</v>
      </c>
      <c r="U12" s="172" t="s">
        <v>385</v>
      </c>
    </row>
    <row r="13" spans="1:21" outlineLevel="1">
      <c r="A13" s="167" t="s">
        <v>382</v>
      </c>
      <c r="B13" s="168" t="s">
        <v>386</v>
      </c>
      <c r="C13" s="168" t="s">
        <v>275</v>
      </c>
      <c r="D13" s="168" t="s">
        <v>384</v>
      </c>
      <c r="E13" s="169">
        <v>26533</v>
      </c>
      <c r="F13" s="169">
        <v>5338</v>
      </c>
      <c r="G13" s="169">
        <v>0</v>
      </c>
      <c r="H13" s="169">
        <v>0</v>
      </c>
      <c r="I13" s="169">
        <v>167</v>
      </c>
      <c r="J13" s="169">
        <v>33</v>
      </c>
      <c r="K13" s="170">
        <v>497.06</v>
      </c>
      <c r="L13" s="170">
        <v>0</v>
      </c>
      <c r="M13" s="170">
        <v>506.06</v>
      </c>
      <c r="N13" s="170">
        <v>1.28</v>
      </c>
      <c r="O13" s="170">
        <v>0</v>
      </c>
      <c r="P13" s="169">
        <v>33962.239999999998</v>
      </c>
      <c r="Q13" s="169">
        <v>33962.239999999998</v>
      </c>
      <c r="R13" s="169">
        <v>0</v>
      </c>
      <c r="S13" s="169">
        <v>0</v>
      </c>
      <c r="T13" s="171">
        <v>33962.239999999998</v>
      </c>
      <c r="U13" s="172" t="s">
        <v>387</v>
      </c>
    </row>
    <row r="14" spans="1:21" outlineLevel="1">
      <c r="A14" s="167" t="s">
        <v>388</v>
      </c>
      <c r="B14" s="168" t="s">
        <v>389</v>
      </c>
      <c r="C14" s="168" t="s">
        <v>275</v>
      </c>
      <c r="D14" s="168" t="s">
        <v>384</v>
      </c>
      <c r="E14" s="169">
        <v>0</v>
      </c>
      <c r="F14" s="169">
        <v>0</v>
      </c>
      <c r="G14" s="169">
        <v>0</v>
      </c>
      <c r="H14" s="169">
        <v>1022969</v>
      </c>
      <c r="I14" s="169">
        <v>0</v>
      </c>
      <c r="J14" s="169">
        <v>31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390</v>
      </c>
    </row>
    <row r="15" spans="1:21" outlineLevel="1">
      <c r="A15" s="167" t="s">
        <v>391</v>
      </c>
      <c r="B15" s="168" t="s">
        <v>389</v>
      </c>
      <c r="C15" s="168" t="s">
        <v>275</v>
      </c>
      <c r="D15" s="168" t="s">
        <v>384</v>
      </c>
      <c r="E15" s="169">
        <v>0</v>
      </c>
      <c r="F15" s="169">
        <v>0</v>
      </c>
      <c r="G15" s="169">
        <v>0</v>
      </c>
      <c r="H15" s="169">
        <v>493344</v>
      </c>
      <c r="I15" s="169">
        <v>0</v>
      </c>
      <c r="J15" s="169">
        <v>27</v>
      </c>
      <c r="K15" s="170">
        <v>0</v>
      </c>
      <c r="L15" s="170">
        <v>0</v>
      </c>
      <c r="M15" s="170">
        <v>0</v>
      </c>
      <c r="N15" s="170">
        <v>1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390</v>
      </c>
    </row>
    <row r="16" spans="1:21" outlineLevel="1">
      <c r="A16" s="167" t="s">
        <v>392</v>
      </c>
      <c r="B16" s="168" t="s">
        <v>389</v>
      </c>
      <c r="C16" s="168" t="s">
        <v>275</v>
      </c>
      <c r="D16" s="168" t="s">
        <v>384</v>
      </c>
      <c r="E16" s="169">
        <v>0</v>
      </c>
      <c r="F16" s="169">
        <v>0</v>
      </c>
      <c r="G16" s="169">
        <v>0</v>
      </c>
      <c r="H16" s="169">
        <v>11607219</v>
      </c>
      <c r="I16" s="169">
        <v>0</v>
      </c>
      <c r="J16" s="169">
        <v>651</v>
      </c>
      <c r="K16" s="170">
        <v>0</v>
      </c>
      <c r="L16" s="170">
        <v>0</v>
      </c>
      <c r="M16" s="170">
        <v>0</v>
      </c>
      <c r="N16" s="170">
        <v>1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390</v>
      </c>
    </row>
    <row r="17" spans="1:21" outlineLevel="1">
      <c r="A17" s="167" t="s">
        <v>382</v>
      </c>
      <c r="B17" s="168" t="s">
        <v>96</v>
      </c>
      <c r="C17" s="168" t="s">
        <v>275</v>
      </c>
      <c r="D17" s="168" t="s">
        <v>384</v>
      </c>
      <c r="E17" s="169">
        <v>59189</v>
      </c>
      <c r="F17" s="169">
        <v>4867</v>
      </c>
      <c r="G17" s="169">
        <v>0</v>
      </c>
      <c r="H17" s="169">
        <v>0</v>
      </c>
      <c r="I17" s="169">
        <v>324</v>
      </c>
      <c r="J17" s="169">
        <v>31</v>
      </c>
      <c r="K17" s="170">
        <v>1216.1300000000001</v>
      </c>
      <c r="L17" s="170">
        <v>0</v>
      </c>
      <c r="M17" s="170">
        <v>1045.1600000000001</v>
      </c>
      <c r="N17" s="170">
        <v>1.28</v>
      </c>
      <c r="O17" s="170">
        <v>0</v>
      </c>
      <c r="P17" s="169">
        <v>75761.919999999998</v>
      </c>
      <c r="Q17" s="169">
        <v>75761.919999999998</v>
      </c>
      <c r="R17" s="169">
        <v>0</v>
      </c>
      <c r="S17" s="169">
        <v>0</v>
      </c>
      <c r="T17" s="171">
        <v>75761.919999999998</v>
      </c>
      <c r="U17" s="172" t="s">
        <v>393</v>
      </c>
    </row>
    <row r="18" spans="1:21" outlineLevel="1">
      <c r="A18" s="167" t="s">
        <v>382</v>
      </c>
      <c r="B18" s="168" t="s">
        <v>394</v>
      </c>
      <c r="C18" s="168" t="s">
        <v>275</v>
      </c>
      <c r="D18" s="168" t="s">
        <v>384</v>
      </c>
      <c r="E18" s="169">
        <v>314</v>
      </c>
      <c r="F18" s="169">
        <v>0</v>
      </c>
      <c r="G18" s="169">
        <v>0</v>
      </c>
      <c r="H18" s="169">
        <v>0</v>
      </c>
      <c r="I18" s="169">
        <v>2</v>
      </c>
      <c r="J18" s="169">
        <v>0</v>
      </c>
      <c r="K18" s="170">
        <v>0</v>
      </c>
      <c r="L18" s="170">
        <v>0</v>
      </c>
      <c r="M18" s="170">
        <v>0</v>
      </c>
      <c r="N18" s="170">
        <v>1.28</v>
      </c>
      <c r="O18" s="170">
        <v>0</v>
      </c>
      <c r="P18" s="169">
        <v>401.92</v>
      </c>
      <c r="Q18" s="169">
        <v>401.92</v>
      </c>
      <c r="R18" s="169">
        <v>0</v>
      </c>
      <c r="S18" s="169">
        <v>0</v>
      </c>
      <c r="T18" s="171">
        <v>401.92</v>
      </c>
      <c r="U18" s="172" t="s">
        <v>395</v>
      </c>
    </row>
    <row r="19" spans="1:21" outlineLevel="1">
      <c r="A19" s="167" t="s">
        <v>382</v>
      </c>
      <c r="B19" s="168" t="s">
        <v>396</v>
      </c>
      <c r="C19" s="168" t="s">
        <v>275</v>
      </c>
      <c r="D19" s="168" t="s">
        <v>384</v>
      </c>
      <c r="E19" s="169">
        <v>36110</v>
      </c>
      <c r="F19" s="169">
        <v>68138</v>
      </c>
      <c r="G19" s="169">
        <v>0</v>
      </c>
      <c r="H19" s="169">
        <v>0</v>
      </c>
      <c r="I19" s="169">
        <v>227</v>
      </c>
      <c r="J19" s="169">
        <v>426</v>
      </c>
      <c r="K19" s="170">
        <v>53</v>
      </c>
      <c r="L19" s="170">
        <v>0</v>
      </c>
      <c r="M19" s="170">
        <v>53.29</v>
      </c>
      <c r="N19" s="170">
        <v>1.28</v>
      </c>
      <c r="O19" s="170">
        <v>0</v>
      </c>
      <c r="P19" s="169">
        <v>46220.800000000003</v>
      </c>
      <c r="Q19" s="169">
        <v>46220.800000000003</v>
      </c>
      <c r="R19" s="169">
        <v>0</v>
      </c>
      <c r="S19" s="169">
        <v>0</v>
      </c>
      <c r="T19" s="171">
        <v>46220.800000000003</v>
      </c>
      <c r="U19" s="172" t="s">
        <v>397</v>
      </c>
    </row>
    <row r="20" spans="1:21" outlineLevel="1">
      <c r="A20" s="167" t="s">
        <v>398</v>
      </c>
      <c r="B20" s="168" t="s">
        <v>399</v>
      </c>
      <c r="C20" s="168" t="s">
        <v>275</v>
      </c>
      <c r="D20" s="168" t="s">
        <v>384</v>
      </c>
      <c r="E20" s="169">
        <v>0</v>
      </c>
      <c r="F20" s="169">
        <v>2357146</v>
      </c>
      <c r="G20" s="169">
        <v>0</v>
      </c>
      <c r="H20" s="169">
        <v>0</v>
      </c>
      <c r="I20" s="169">
        <v>0</v>
      </c>
      <c r="J20" s="169">
        <v>3750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400</v>
      </c>
    </row>
    <row r="21" spans="1:21" outlineLevel="1">
      <c r="A21" s="167" t="s">
        <v>401</v>
      </c>
      <c r="B21" s="168" t="s">
        <v>399</v>
      </c>
      <c r="C21" s="168" t="s">
        <v>275</v>
      </c>
      <c r="D21" s="168" t="s">
        <v>384</v>
      </c>
      <c r="E21" s="169">
        <v>0</v>
      </c>
      <c r="F21" s="169">
        <v>4515356</v>
      </c>
      <c r="G21" s="169">
        <v>0</v>
      </c>
      <c r="H21" s="169">
        <v>0</v>
      </c>
      <c r="I21" s="169">
        <v>0</v>
      </c>
      <c r="J21" s="169">
        <v>6355</v>
      </c>
      <c r="K21" s="170">
        <v>0</v>
      </c>
      <c r="L21" s="170">
        <v>0</v>
      </c>
      <c r="M21" s="170">
        <v>0</v>
      </c>
      <c r="N21" s="170">
        <v>1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400</v>
      </c>
    </row>
    <row r="22" spans="1:21" outlineLevel="1">
      <c r="A22" s="167" t="s">
        <v>402</v>
      </c>
      <c r="B22" s="168" t="s">
        <v>403</v>
      </c>
      <c r="C22" s="168" t="s">
        <v>275</v>
      </c>
      <c r="D22" s="168" t="s">
        <v>384</v>
      </c>
      <c r="E22" s="169">
        <v>0</v>
      </c>
      <c r="F22" s="169">
        <v>164</v>
      </c>
      <c r="G22" s="169">
        <v>0</v>
      </c>
      <c r="H22" s="169">
        <v>0</v>
      </c>
      <c r="I22" s="169">
        <v>0</v>
      </c>
      <c r="J22" s="169">
        <v>2</v>
      </c>
      <c r="K22" s="170">
        <v>0</v>
      </c>
      <c r="L22" s="170">
        <v>0</v>
      </c>
      <c r="M22" s="170">
        <v>0</v>
      </c>
      <c r="N22" s="170">
        <v>1.1499999999999999</v>
      </c>
      <c r="O22" s="170">
        <v>0</v>
      </c>
      <c r="P22" s="169">
        <v>0</v>
      </c>
      <c r="Q22" s="169">
        <v>0</v>
      </c>
      <c r="R22" s="169">
        <v>0</v>
      </c>
      <c r="S22" s="169">
        <v>0</v>
      </c>
      <c r="T22" s="171">
        <v>0</v>
      </c>
      <c r="U22" s="172" t="s">
        <v>275</v>
      </c>
    </row>
    <row r="23" spans="1:21" outlineLevel="1">
      <c r="A23" s="167" t="s">
        <v>404</v>
      </c>
      <c r="B23" s="168" t="s">
        <v>403</v>
      </c>
      <c r="C23" s="168" t="s">
        <v>275</v>
      </c>
      <c r="D23" s="168" t="s">
        <v>384</v>
      </c>
      <c r="E23" s="169">
        <v>0</v>
      </c>
      <c r="F23" s="169">
        <v>616230</v>
      </c>
      <c r="G23" s="169">
        <v>0</v>
      </c>
      <c r="H23" s="169">
        <v>0</v>
      </c>
      <c r="I23" s="169">
        <v>0</v>
      </c>
      <c r="J23" s="169">
        <v>6956</v>
      </c>
      <c r="K23" s="170">
        <v>0</v>
      </c>
      <c r="L23" s="170">
        <v>0</v>
      </c>
      <c r="M23" s="170">
        <v>0</v>
      </c>
      <c r="N23" s="170">
        <v>1.26</v>
      </c>
      <c r="O23" s="170">
        <v>0</v>
      </c>
      <c r="P23" s="169">
        <v>0</v>
      </c>
      <c r="Q23" s="169">
        <v>0</v>
      </c>
      <c r="R23" s="169">
        <v>0</v>
      </c>
      <c r="S23" s="169">
        <v>0</v>
      </c>
      <c r="T23" s="171">
        <v>0</v>
      </c>
      <c r="U23" s="172" t="s">
        <v>275</v>
      </c>
    </row>
    <row r="24" spans="1:21" outlineLevel="1">
      <c r="A24" s="167" t="s">
        <v>405</v>
      </c>
      <c r="B24" s="168" t="s">
        <v>403</v>
      </c>
      <c r="C24" s="168" t="s">
        <v>275</v>
      </c>
      <c r="D24" s="168" t="s">
        <v>384</v>
      </c>
      <c r="E24" s="169">
        <v>0</v>
      </c>
      <c r="F24" s="169">
        <v>555984</v>
      </c>
      <c r="G24" s="169">
        <v>0</v>
      </c>
      <c r="H24" s="169">
        <v>0</v>
      </c>
      <c r="I24" s="169">
        <v>0</v>
      </c>
      <c r="J24" s="169">
        <v>4581</v>
      </c>
      <c r="K24" s="170">
        <v>0</v>
      </c>
      <c r="L24" s="170">
        <v>0</v>
      </c>
      <c r="M24" s="170">
        <v>0</v>
      </c>
      <c r="N24" s="170">
        <v>1.06</v>
      </c>
      <c r="O24" s="170">
        <v>0</v>
      </c>
      <c r="P24" s="169">
        <v>0</v>
      </c>
      <c r="Q24" s="169">
        <v>0</v>
      </c>
      <c r="R24" s="169">
        <v>0</v>
      </c>
      <c r="S24" s="169">
        <v>0</v>
      </c>
      <c r="T24" s="171">
        <v>0</v>
      </c>
      <c r="U24" s="172" t="s">
        <v>275</v>
      </c>
    </row>
    <row r="25" spans="1:21" outlineLevel="1">
      <c r="A25" s="167" t="s">
        <v>406</v>
      </c>
      <c r="B25" s="168" t="s">
        <v>407</v>
      </c>
      <c r="C25" s="168" t="s">
        <v>275</v>
      </c>
      <c r="D25" s="168" t="s">
        <v>384</v>
      </c>
      <c r="E25" s="169">
        <v>0</v>
      </c>
      <c r="F25" s="169">
        <v>184789</v>
      </c>
      <c r="G25" s="169">
        <v>0</v>
      </c>
      <c r="H25" s="169">
        <v>0</v>
      </c>
      <c r="I25" s="169">
        <v>0</v>
      </c>
      <c r="J25" s="169">
        <v>290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0</v>
      </c>
      <c r="Q25" s="169">
        <v>0</v>
      </c>
      <c r="R25" s="169">
        <v>0</v>
      </c>
      <c r="S25" s="169">
        <v>0</v>
      </c>
      <c r="T25" s="171">
        <v>0</v>
      </c>
      <c r="U25" s="172" t="s">
        <v>275</v>
      </c>
    </row>
    <row r="26" spans="1:21" outlineLevel="1">
      <c r="A26" s="167" t="s">
        <v>408</v>
      </c>
      <c r="B26" s="168" t="s">
        <v>409</v>
      </c>
      <c r="C26" s="168" t="s">
        <v>275</v>
      </c>
      <c r="D26" s="168" t="s">
        <v>384</v>
      </c>
      <c r="E26" s="169">
        <v>0</v>
      </c>
      <c r="F26" s="169">
        <v>1933877</v>
      </c>
      <c r="G26" s="169">
        <v>0</v>
      </c>
      <c r="H26" s="169">
        <v>0</v>
      </c>
      <c r="I26" s="169">
        <v>0</v>
      </c>
      <c r="J26" s="169">
        <v>8773</v>
      </c>
      <c r="K26" s="170">
        <v>0</v>
      </c>
      <c r="L26" s="170">
        <v>0</v>
      </c>
      <c r="M26" s="170">
        <v>0</v>
      </c>
      <c r="N26" s="170">
        <v>1.28</v>
      </c>
      <c r="O26" s="170">
        <v>0</v>
      </c>
      <c r="P26" s="169">
        <v>0</v>
      </c>
      <c r="Q26" s="169">
        <v>0</v>
      </c>
      <c r="R26" s="169">
        <v>0</v>
      </c>
      <c r="S26" s="169">
        <v>0</v>
      </c>
      <c r="T26" s="171">
        <v>0</v>
      </c>
      <c r="U26" s="172" t="s">
        <v>410</v>
      </c>
    </row>
    <row r="27" spans="1:21" outlineLevel="1">
      <c r="A27" s="167" t="s">
        <v>411</v>
      </c>
      <c r="B27" s="168" t="s">
        <v>409</v>
      </c>
      <c r="C27" s="168" t="s">
        <v>275</v>
      </c>
      <c r="D27" s="168" t="s">
        <v>384</v>
      </c>
      <c r="E27" s="169">
        <v>0</v>
      </c>
      <c r="F27" s="169">
        <v>105963</v>
      </c>
      <c r="G27" s="169">
        <v>0</v>
      </c>
      <c r="H27" s="169">
        <v>0</v>
      </c>
      <c r="I27" s="169">
        <v>0</v>
      </c>
      <c r="J27" s="169">
        <v>505</v>
      </c>
      <c r="K27" s="170">
        <v>0</v>
      </c>
      <c r="L27" s="170">
        <v>0</v>
      </c>
      <c r="M27" s="170">
        <v>0</v>
      </c>
      <c r="N27" s="170">
        <v>1.28</v>
      </c>
      <c r="O27" s="170">
        <v>0</v>
      </c>
      <c r="P27" s="169">
        <v>0</v>
      </c>
      <c r="Q27" s="169">
        <v>0</v>
      </c>
      <c r="R27" s="169">
        <v>0</v>
      </c>
      <c r="S27" s="169">
        <v>0</v>
      </c>
      <c r="T27" s="171">
        <v>0</v>
      </c>
      <c r="U27" s="172" t="s">
        <v>410</v>
      </c>
    </row>
    <row r="28" spans="1:21" outlineLevel="1">
      <c r="A28" s="167" t="s">
        <v>412</v>
      </c>
      <c r="B28" s="168" t="s">
        <v>409</v>
      </c>
      <c r="C28" s="168" t="s">
        <v>275</v>
      </c>
      <c r="D28" s="168" t="s">
        <v>384</v>
      </c>
      <c r="E28" s="169">
        <v>1280</v>
      </c>
      <c r="F28" s="169">
        <v>41984</v>
      </c>
      <c r="G28" s="169">
        <v>0</v>
      </c>
      <c r="H28" s="169">
        <v>0</v>
      </c>
      <c r="I28" s="169">
        <v>5</v>
      </c>
      <c r="J28" s="169">
        <v>87</v>
      </c>
      <c r="K28" s="170">
        <v>3.05</v>
      </c>
      <c r="L28" s="170">
        <v>0</v>
      </c>
      <c r="M28" s="170">
        <v>5.75</v>
      </c>
      <c r="N28" s="170">
        <v>1.28</v>
      </c>
      <c r="O28" s="170">
        <v>0</v>
      </c>
      <c r="P28" s="169">
        <v>1638.4</v>
      </c>
      <c r="Q28" s="169">
        <v>1638.4</v>
      </c>
      <c r="R28" s="169">
        <v>0</v>
      </c>
      <c r="S28" s="169">
        <v>0</v>
      </c>
      <c r="T28" s="171">
        <v>1638.4</v>
      </c>
      <c r="U28" s="172" t="s">
        <v>410</v>
      </c>
    </row>
    <row r="29" spans="1:21" outlineLevel="1">
      <c r="A29" s="167" t="s">
        <v>413</v>
      </c>
      <c r="B29" s="168" t="s">
        <v>409</v>
      </c>
      <c r="C29" s="168" t="s">
        <v>275</v>
      </c>
      <c r="D29" s="168" t="s">
        <v>384</v>
      </c>
      <c r="E29" s="169">
        <v>0</v>
      </c>
      <c r="F29" s="169">
        <v>1280</v>
      </c>
      <c r="G29" s="169">
        <v>0</v>
      </c>
      <c r="H29" s="169">
        <v>0</v>
      </c>
      <c r="I29" s="169">
        <v>0</v>
      </c>
      <c r="J29" s="169">
        <v>5</v>
      </c>
      <c r="K29" s="170">
        <v>0</v>
      </c>
      <c r="L29" s="170">
        <v>0</v>
      </c>
      <c r="M29" s="170">
        <v>0</v>
      </c>
      <c r="N29" s="170">
        <v>1.28</v>
      </c>
      <c r="O29" s="170">
        <v>0</v>
      </c>
      <c r="P29" s="169">
        <v>0</v>
      </c>
      <c r="Q29" s="169">
        <v>0</v>
      </c>
      <c r="R29" s="169">
        <v>0</v>
      </c>
      <c r="S29" s="169">
        <v>0</v>
      </c>
      <c r="T29" s="171">
        <v>0</v>
      </c>
      <c r="U29" s="172" t="s">
        <v>410</v>
      </c>
    </row>
    <row r="30" spans="1:21" outlineLevel="1">
      <c r="A30" s="167" t="s">
        <v>414</v>
      </c>
      <c r="B30" s="168" t="s">
        <v>409</v>
      </c>
      <c r="C30" s="168" t="s">
        <v>275</v>
      </c>
      <c r="D30" s="168" t="s">
        <v>384</v>
      </c>
      <c r="E30" s="169">
        <v>0</v>
      </c>
      <c r="F30" s="169">
        <v>5120</v>
      </c>
      <c r="G30" s="169">
        <v>0</v>
      </c>
      <c r="H30" s="169">
        <v>0</v>
      </c>
      <c r="I30" s="169">
        <v>0</v>
      </c>
      <c r="J30" s="169">
        <v>20</v>
      </c>
      <c r="K30" s="170">
        <v>0</v>
      </c>
      <c r="L30" s="170">
        <v>0</v>
      </c>
      <c r="M30" s="170">
        <v>0</v>
      </c>
      <c r="N30" s="170">
        <v>1.28</v>
      </c>
      <c r="O30" s="170">
        <v>0</v>
      </c>
      <c r="P30" s="169">
        <v>0</v>
      </c>
      <c r="Q30" s="169">
        <v>0</v>
      </c>
      <c r="R30" s="169">
        <v>0</v>
      </c>
      <c r="S30" s="169">
        <v>0</v>
      </c>
      <c r="T30" s="171">
        <v>0</v>
      </c>
      <c r="U30" s="172" t="s">
        <v>410</v>
      </c>
    </row>
    <row r="31" spans="1:21" outlineLevel="1">
      <c r="A31" s="167" t="s">
        <v>415</v>
      </c>
      <c r="B31" s="168" t="s">
        <v>409</v>
      </c>
      <c r="C31" s="168" t="s">
        <v>275</v>
      </c>
      <c r="D31" s="168" t="s">
        <v>384</v>
      </c>
      <c r="E31" s="169">
        <v>100864</v>
      </c>
      <c r="F31" s="169">
        <v>200960</v>
      </c>
      <c r="G31" s="169">
        <v>0</v>
      </c>
      <c r="H31" s="169">
        <v>0</v>
      </c>
      <c r="I31" s="169">
        <v>390</v>
      </c>
      <c r="J31" s="169">
        <v>785</v>
      </c>
      <c r="K31" s="170">
        <v>50.19</v>
      </c>
      <c r="L31" s="170">
        <v>0</v>
      </c>
      <c r="M31" s="170">
        <v>49.68</v>
      </c>
      <c r="N31" s="170">
        <v>1.28</v>
      </c>
      <c r="O31" s="170">
        <v>0</v>
      </c>
      <c r="P31" s="169">
        <v>129105.92</v>
      </c>
      <c r="Q31" s="169">
        <v>129105.92</v>
      </c>
      <c r="R31" s="169">
        <v>0</v>
      </c>
      <c r="S31" s="169">
        <v>0</v>
      </c>
      <c r="T31" s="171">
        <v>129105.92</v>
      </c>
      <c r="U31" s="172" t="s">
        <v>410</v>
      </c>
    </row>
    <row r="32" spans="1:21" outlineLevel="1">
      <c r="A32" s="167" t="s">
        <v>416</v>
      </c>
      <c r="B32" s="168" t="s">
        <v>409</v>
      </c>
      <c r="C32" s="168" t="s">
        <v>275</v>
      </c>
      <c r="D32" s="168" t="s">
        <v>384</v>
      </c>
      <c r="E32" s="169">
        <v>1536</v>
      </c>
      <c r="F32" s="169">
        <v>123648</v>
      </c>
      <c r="G32" s="169">
        <v>0</v>
      </c>
      <c r="H32" s="169">
        <v>0</v>
      </c>
      <c r="I32" s="169">
        <v>6</v>
      </c>
      <c r="J32" s="169">
        <v>302</v>
      </c>
      <c r="K32" s="170">
        <v>1.24</v>
      </c>
      <c r="L32" s="170">
        <v>0</v>
      </c>
      <c r="M32" s="170">
        <v>1.99</v>
      </c>
      <c r="N32" s="170">
        <v>1.28</v>
      </c>
      <c r="O32" s="170">
        <v>0</v>
      </c>
      <c r="P32" s="169">
        <v>1966.08</v>
      </c>
      <c r="Q32" s="169">
        <v>1966.08</v>
      </c>
      <c r="R32" s="169">
        <v>0</v>
      </c>
      <c r="S32" s="169">
        <v>0</v>
      </c>
      <c r="T32" s="171">
        <v>1966.08</v>
      </c>
      <c r="U32" s="172" t="s">
        <v>410</v>
      </c>
    </row>
    <row r="33" spans="1:21">
      <c r="A33" s="173" t="s">
        <v>417</v>
      </c>
      <c r="B33" s="174"/>
      <c r="C33" s="174"/>
      <c r="D33" s="174"/>
      <c r="E33" s="175">
        <v>235560</v>
      </c>
      <c r="F33" s="175">
        <v>10724769</v>
      </c>
      <c r="G33" s="175">
        <v>0</v>
      </c>
      <c r="H33" s="175">
        <v>13123532</v>
      </c>
      <c r="I33" s="174"/>
      <c r="J33" s="174"/>
      <c r="K33" s="176"/>
      <c r="L33" s="176"/>
      <c r="M33" s="176"/>
      <c r="N33" s="176"/>
      <c r="O33" s="176"/>
      <c r="P33" s="175">
        <v>301516.79999999999</v>
      </c>
      <c r="Q33" s="175">
        <v>301516.79999999999</v>
      </c>
      <c r="R33" s="175">
        <v>0</v>
      </c>
      <c r="S33" s="175">
        <v>0</v>
      </c>
      <c r="T33" s="175">
        <v>301516.79999999999</v>
      </c>
      <c r="U33" s="169"/>
    </row>
    <row r="34" spans="1:21" outlineLevel="1">
      <c r="A34" s="167" t="s">
        <v>418</v>
      </c>
      <c r="B34" s="168" t="s">
        <v>383</v>
      </c>
      <c r="C34" s="168" t="s">
        <v>275</v>
      </c>
      <c r="D34" s="168" t="s">
        <v>419</v>
      </c>
      <c r="E34" s="169">
        <v>1712110</v>
      </c>
      <c r="F34" s="169">
        <v>1714746</v>
      </c>
      <c r="G34" s="169">
        <v>31997.09</v>
      </c>
      <c r="H34" s="169">
        <v>33759.22</v>
      </c>
      <c r="I34" s="169">
        <v>4212</v>
      </c>
      <c r="J34" s="169">
        <v>4153</v>
      </c>
      <c r="K34" s="170">
        <v>99.85</v>
      </c>
      <c r="L34" s="170">
        <v>94.78</v>
      </c>
      <c r="M34" s="170">
        <v>101.42</v>
      </c>
      <c r="N34" s="170">
        <v>1.2</v>
      </c>
      <c r="O34" s="170">
        <v>0</v>
      </c>
      <c r="P34" s="169">
        <v>2054532</v>
      </c>
      <c r="Q34" s="169">
        <v>2086529.09</v>
      </c>
      <c r="R34" s="169">
        <v>0</v>
      </c>
      <c r="S34" s="169">
        <v>0</v>
      </c>
      <c r="T34" s="171">
        <v>2086529.09</v>
      </c>
      <c r="U34" s="172" t="s">
        <v>385</v>
      </c>
    </row>
    <row r="35" spans="1:21" outlineLevel="1">
      <c r="A35" s="167" t="s">
        <v>420</v>
      </c>
      <c r="B35" s="168" t="s">
        <v>421</v>
      </c>
      <c r="C35" s="168" t="s">
        <v>275</v>
      </c>
      <c r="D35" s="168" t="s">
        <v>422</v>
      </c>
      <c r="E35" s="169">
        <v>1486192</v>
      </c>
      <c r="F35" s="169">
        <v>1992300</v>
      </c>
      <c r="G35" s="169">
        <v>0</v>
      </c>
      <c r="H35" s="169">
        <v>0</v>
      </c>
      <c r="I35" s="169">
        <v>5054</v>
      </c>
      <c r="J35" s="169">
        <v>6752</v>
      </c>
      <c r="K35" s="170">
        <v>74.599999999999994</v>
      </c>
      <c r="L35" s="170">
        <v>0</v>
      </c>
      <c r="M35" s="170">
        <v>74.849999999999994</v>
      </c>
      <c r="N35" s="170">
        <v>1.34</v>
      </c>
      <c r="O35" s="170">
        <v>0</v>
      </c>
      <c r="P35" s="169">
        <v>1991497.28</v>
      </c>
      <c r="Q35" s="169">
        <v>1991497.28</v>
      </c>
      <c r="R35" s="169">
        <v>0</v>
      </c>
      <c r="S35" s="169">
        <v>0</v>
      </c>
      <c r="T35" s="171">
        <v>1991497.28</v>
      </c>
      <c r="U35" s="172" t="s">
        <v>423</v>
      </c>
    </row>
    <row r="36" spans="1:21" outlineLevel="1">
      <c r="A36" s="167" t="s">
        <v>424</v>
      </c>
      <c r="B36" s="168" t="s">
        <v>425</v>
      </c>
      <c r="C36" s="168" t="s">
        <v>275</v>
      </c>
      <c r="D36" s="168" t="s">
        <v>426</v>
      </c>
      <c r="E36" s="169">
        <v>2942898</v>
      </c>
      <c r="F36" s="169">
        <v>2284171</v>
      </c>
      <c r="G36" s="169">
        <v>0</v>
      </c>
      <c r="H36" s="169">
        <v>0</v>
      </c>
      <c r="I36" s="169">
        <v>2433</v>
      </c>
      <c r="J36" s="169">
        <v>2284</v>
      </c>
      <c r="K36" s="170">
        <v>128.84</v>
      </c>
      <c r="L36" s="170">
        <v>0</v>
      </c>
      <c r="M36" s="170">
        <v>106.52</v>
      </c>
      <c r="N36" s="170">
        <v>1.41</v>
      </c>
      <c r="O36" s="170">
        <v>0</v>
      </c>
      <c r="P36" s="169">
        <v>4149486.18</v>
      </c>
      <c r="Q36" s="169">
        <v>4149486.18</v>
      </c>
      <c r="R36" s="169">
        <v>0</v>
      </c>
      <c r="S36" s="169">
        <v>0</v>
      </c>
      <c r="T36" s="171">
        <v>4149486.18</v>
      </c>
      <c r="U36" s="172" t="s">
        <v>427</v>
      </c>
    </row>
    <row r="37" spans="1:21">
      <c r="A37" s="173" t="s">
        <v>428</v>
      </c>
      <c r="B37" s="174"/>
      <c r="C37" s="174"/>
      <c r="D37" s="174"/>
      <c r="E37" s="175">
        <v>6141200</v>
      </c>
      <c r="F37" s="175">
        <v>5991217</v>
      </c>
      <c r="G37" s="175">
        <v>31997.09</v>
      </c>
      <c r="H37" s="175">
        <v>33759.22</v>
      </c>
      <c r="I37" s="174"/>
      <c r="J37" s="174"/>
      <c r="K37" s="176"/>
      <c r="L37" s="176"/>
      <c r="M37" s="176"/>
      <c r="N37" s="176"/>
      <c r="O37" s="176"/>
      <c r="P37" s="175">
        <v>8195515.46</v>
      </c>
      <c r="Q37" s="175">
        <v>8227512.5499999998</v>
      </c>
      <c r="R37" s="175">
        <v>0</v>
      </c>
      <c r="S37" s="175">
        <v>0</v>
      </c>
      <c r="T37" s="175">
        <v>8227512.5499999998</v>
      </c>
      <c r="U37" s="169"/>
    </row>
    <row r="38" spans="1:21" outlineLevel="1">
      <c r="A38" s="167" t="s">
        <v>431</v>
      </c>
      <c r="B38" s="168" t="s">
        <v>432</v>
      </c>
      <c r="C38" s="168" t="s">
        <v>275</v>
      </c>
      <c r="D38" s="168" t="s">
        <v>433</v>
      </c>
      <c r="E38" s="169">
        <v>16221</v>
      </c>
      <c r="F38" s="169">
        <v>11628</v>
      </c>
      <c r="G38" s="169">
        <v>0</v>
      </c>
      <c r="H38" s="169">
        <v>0</v>
      </c>
      <c r="I38" s="169">
        <v>29</v>
      </c>
      <c r="J38" s="169">
        <v>29</v>
      </c>
      <c r="K38" s="170">
        <v>139.5</v>
      </c>
      <c r="L38" s="170">
        <v>0</v>
      </c>
      <c r="M38" s="170">
        <v>100</v>
      </c>
      <c r="N38" s="170">
        <v>1.08</v>
      </c>
      <c r="O38" s="170">
        <v>0</v>
      </c>
      <c r="P38" s="169">
        <v>17518.68</v>
      </c>
      <c r="Q38" s="169">
        <v>17518.68</v>
      </c>
      <c r="R38" s="169">
        <v>0</v>
      </c>
      <c r="S38" s="169">
        <v>0</v>
      </c>
      <c r="T38" s="171">
        <v>17518.68</v>
      </c>
      <c r="U38" s="172" t="s">
        <v>434</v>
      </c>
    </row>
    <row r="39" spans="1:21" outlineLevel="1">
      <c r="A39" s="167" t="s">
        <v>435</v>
      </c>
      <c r="B39" s="168" t="s">
        <v>386</v>
      </c>
      <c r="C39" s="168" t="s">
        <v>275</v>
      </c>
      <c r="D39" s="168" t="s">
        <v>430</v>
      </c>
      <c r="E39" s="169">
        <v>10478404</v>
      </c>
      <c r="F39" s="169">
        <v>9219205</v>
      </c>
      <c r="G39" s="169">
        <v>551241.65</v>
      </c>
      <c r="H39" s="169">
        <v>87265.83</v>
      </c>
      <c r="I39" s="169">
        <v>5761</v>
      </c>
      <c r="J39" s="169">
        <v>5866</v>
      </c>
      <c r="K39" s="170">
        <v>113.66</v>
      </c>
      <c r="L39" s="170">
        <v>631.67999999999995</v>
      </c>
      <c r="M39" s="170">
        <v>98.21</v>
      </c>
      <c r="N39" s="170">
        <v>1.02</v>
      </c>
      <c r="O39" s="170">
        <v>0</v>
      </c>
      <c r="P39" s="169">
        <v>10687972.08</v>
      </c>
      <c r="Q39" s="169">
        <v>11239213.73</v>
      </c>
      <c r="R39" s="169">
        <v>0</v>
      </c>
      <c r="S39" s="169">
        <v>0</v>
      </c>
      <c r="T39" s="171">
        <v>11239213.73</v>
      </c>
      <c r="U39" s="172" t="s">
        <v>387</v>
      </c>
    </row>
    <row r="40" spans="1:21" outlineLevel="1">
      <c r="A40" s="167" t="s">
        <v>437</v>
      </c>
      <c r="B40" s="168" t="s">
        <v>386</v>
      </c>
      <c r="C40" s="168" t="s">
        <v>275</v>
      </c>
      <c r="D40" s="168" t="s">
        <v>384</v>
      </c>
      <c r="E40" s="169">
        <v>0</v>
      </c>
      <c r="F40" s="169">
        <v>12450</v>
      </c>
      <c r="G40" s="169">
        <v>0</v>
      </c>
      <c r="H40" s="169">
        <v>0</v>
      </c>
      <c r="I40" s="169">
        <v>0</v>
      </c>
      <c r="J40" s="169">
        <v>7</v>
      </c>
      <c r="K40" s="170">
        <v>0</v>
      </c>
      <c r="L40" s="170">
        <v>0</v>
      </c>
      <c r="M40" s="170">
        <v>0</v>
      </c>
      <c r="N40" s="170">
        <v>1.05</v>
      </c>
      <c r="O40" s="170">
        <v>0</v>
      </c>
      <c r="P40" s="169">
        <v>0</v>
      </c>
      <c r="Q40" s="169">
        <v>0</v>
      </c>
      <c r="R40" s="169">
        <v>0</v>
      </c>
      <c r="S40" s="169">
        <v>0</v>
      </c>
      <c r="T40" s="171">
        <v>0</v>
      </c>
      <c r="U40" s="172" t="s">
        <v>387</v>
      </c>
    </row>
    <row r="41" spans="1:21" outlineLevel="1">
      <c r="A41" s="167" t="s">
        <v>438</v>
      </c>
      <c r="B41" s="168" t="s">
        <v>439</v>
      </c>
      <c r="C41" s="168" t="s">
        <v>275</v>
      </c>
      <c r="D41" s="168" t="s">
        <v>430</v>
      </c>
      <c r="E41" s="169">
        <v>259681</v>
      </c>
      <c r="F41" s="169">
        <v>149323</v>
      </c>
      <c r="G41" s="169">
        <v>0</v>
      </c>
      <c r="H41" s="169">
        <v>25.54</v>
      </c>
      <c r="I41" s="169">
        <v>303</v>
      </c>
      <c r="J41" s="169">
        <v>204</v>
      </c>
      <c r="K41" s="170">
        <v>173.91</v>
      </c>
      <c r="L41" s="170">
        <v>0</v>
      </c>
      <c r="M41" s="170">
        <v>148.53</v>
      </c>
      <c r="N41" s="170">
        <v>1.04</v>
      </c>
      <c r="O41" s="170">
        <v>0</v>
      </c>
      <c r="P41" s="169">
        <v>270068.24</v>
      </c>
      <c r="Q41" s="169">
        <v>270068.24</v>
      </c>
      <c r="R41" s="169">
        <v>0</v>
      </c>
      <c r="S41" s="169">
        <v>0</v>
      </c>
      <c r="T41" s="171">
        <v>270068.24</v>
      </c>
      <c r="U41" s="172" t="s">
        <v>440</v>
      </c>
    </row>
    <row r="42" spans="1:21" outlineLevel="1">
      <c r="A42" s="167" t="s">
        <v>435</v>
      </c>
      <c r="B42" s="168" t="s">
        <v>441</v>
      </c>
      <c r="C42" s="168" t="s">
        <v>275</v>
      </c>
      <c r="D42" s="168" t="s">
        <v>430</v>
      </c>
      <c r="E42" s="169">
        <v>1951797</v>
      </c>
      <c r="F42" s="169">
        <v>1307375</v>
      </c>
      <c r="G42" s="169">
        <v>0</v>
      </c>
      <c r="H42" s="169">
        <v>3745</v>
      </c>
      <c r="I42" s="169">
        <v>965</v>
      </c>
      <c r="J42" s="169">
        <v>868</v>
      </c>
      <c r="K42" s="170">
        <v>149.29</v>
      </c>
      <c r="L42" s="170">
        <v>0</v>
      </c>
      <c r="M42" s="170">
        <v>111.18</v>
      </c>
      <c r="N42" s="170">
        <v>1.02</v>
      </c>
      <c r="O42" s="170">
        <v>0</v>
      </c>
      <c r="P42" s="169">
        <v>1990832.94</v>
      </c>
      <c r="Q42" s="169">
        <v>1990832.94</v>
      </c>
      <c r="R42" s="169">
        <v>0</v>
      </c>
      <c r="S42" s="169">
        <v>0</v>
      </c>
      <c r="T42" s="171">
        <v>1990832.94</v>
      </c>
      <c r="U42" s="172" t="s">
        <v>442</v>
      </c>
    </row>
    <row r="43" spans="1:21" outlineLevel="1">
      <c r="A43" s="167" t="s">
        <v>435</v>
      </c>
      <c r="B43" s="168" t="s">
        <v>443</v>
      </c>
      <c r="C43" s="168" t="s">
        <v>275</v>
      </c>
      <c r="D43" s="168" t="s">
        <v>430</v>
      </c>
      <c r="E43" s="169">
        <v>1663308</v>
      </c>
      <c r="F43" s="169">
        <v>1622666</v>
      </c>
      <c r="G43" s="169">
        <v>553325.15</v>
      </c>
      <c r="H43" s="169">
        <v>880312.59</v>
      </c>
      <c r="I43" s="169">
        <v>1879</v>
      </c>
      <c r="J43" s="169">
        <v>1923</v>
      </c>
      <c r="K43" s="170">
        <v>102.5</v>
      </c>
      <c r="L43" s="170">
        <v>62.86</v>
      </c>
      <c r="M43" s="170">
        <v>97.71</v>
      </c>
      <c r="N43" s="170">
        <v>1.02</v>
      </c>
      <c r="O43" s="170">
        <v>0</v>
      </c>
      <c r="P43" s="169">
        <v>1696574.16</v>
      </c>
      <c r="Q43" s="169">
        <v>2249899.31</v>
      </c>
      <c r="R43" s="169">
        <v>0</v>
      </c>
      <c r="S43" s="169">
        <v>0</v>
      </c>
      <c r="T43" s="171">
        <v>2249899.31</v>
      </c>
      <c r="U43" s="172" t="s">
        <v>444</v>
      </c>
    </row>
    <row r="44" spans="1:21" outlineLevel="1">
      <c r="A44" s="167" t="s">
        <v>435</v>
      </c>
      <c r="B44" s="168" t="s">
        <v>445</v>
      </c>
      <c r="C44" s="168" t="s">
        <v>275</v>
      </c>
      <c r="D44" s="168" t="s">
        <v>430</v>
      </c>
      <c r="E44" s="169">
        <v>8664560</v>
      </c>
      <c r="F44" s="169">
        <v>7054231</v>
      </c>
      <c r="G44" s="169">
        <v>3118163.42</v>
      </c>
      <c r="H44" s="169">
        <v>2439536</v>
      </c>
      <c r="I44" s="169">
        <v>3192</v>
      </c>
      <c r="J44" s="169">
        <v>2712</v>
      </c>
      <c r="K44" s="170">
        <v>122.83</v>
      </c>
      <c r="L44" s="170">
        <v>127.82</v>
      </c>
      <c r="M44" s="170">
        <v>117.7</v>
      </c>
      <c r="N44" s="170">
        <v>1.02</v>
      </c>
      <c r="O44" s="170">
        <v>0</v>
      </c>
      <c r="P44" s="169">
        <v>8837851.1999999993</v>
      </c>
      <c r="Q44" s="169">
        <v>11956014.619999999</v>
      </c>
      <c r="R44" s="169">
        <v>0</v>
      </c>
      <c r="S44" s="169">
        <v>0</v>
      </c>
      <c r="T44" s="171">
        <v>11956014.619999999</v>
      </c>
      <c r="U44" s="172" t="s">
        <v>446</v>
      </c>
    </row>
    <row r="45" spans="1:21" outlineLevel="1">
      <c r="A45" s="167" t="s">
        <v>447</v>
      </c>
      <c r="B45" s="168" t="s">
        <v>445</v>
      </c>
      <c r="C45" s="168" t="s">
        <v>275</v>
      </c>
      <c r="D45" s="168" t="s">
        <v>422</v>
      </c>
      <c r="E45" s="169">
        <v>2884992</v>
      </c>
      <c r="F45" s="169">
        <v>2334856</v>
      </c>
      <c r="G45" s="169">
        <v>0</v>
      </c>
      <c r="H45" s="169">
        <v>0</v>
      </c>
      <c r="I45" s="169">
        <v>1082</v>
      </c>
      <c r="J45" s="169">
        <v>939</v>
      </c>
      <c r="K45" s="170">
        <v>123.56</v>
      </c>
      <c r="L45" s="170">
        <v>0</v>
      </c>
      <c r="M45" s="170">
        <v>115.23</v>
      </c>
      <c r="N45" s="170">
        <v>1.18</v>
      </c>
      <c r="O45" s="170">
        <v>0</v>
      </c>
      <c r="P45" s="169">
        <v>3404290.56</v>
      </c>
      <c r="Q45" s="169">
        <v>3404290.56</v>
      </c>
      <c r="R45" s="169">
        <v>0</v>
      </c>
      <c r="S45" s="169">
        <v>0</v>
      </c>
      <c r="T45" s="171">
        <v>3404290.56</v>
      </c>
      <c r="U45" s="172" t="s">
        <v>446</v>
      </c>
    </row>
    <row r="46" spans="1:21" outlineLevel="1">
      <c r="A46" s="167" t="s">
        <v>435</v>
      </c>
      <c r="B46" s="168" t="s">
        <v>448</v>
      </c>
      <c r="C46" s="168" t="s">
        <v>275</v>
      </c>
      <c r="D46" s="168" t="s">
        <v>430</v>
      </c>
      <c r="E46" s="169">
        <v>52345</v>
      </c>
      <c r="F46" s="169">
        <v>38928</v>
      </c>
      <c r="G46" s="169">
        <v>71.48</v>
      </c>
      <c r="H46" s="169">
        <v>735.4</v>
      </c>
      <c r="I46" s="169">
        <v>106</v>
      </c>
      <c r="J46" s="169">
        <v>94</v>
      </c>
      <c r="K46" s="170">
        <v>134.47</v>
      </c>
      <c r="L46" s="170">
        <v>9.7200000000000006</v>
      </c>
      <c r="M46" s="170">
        <v>112.77</v>
      </c>
      <c r="N46" s="170">
        <v>1.02</v>
      </c>
      <c r="O46" s="170">
        <v>0</v>
      </c>
      <c r="P46" s="169">
        <v>53391.9</v>
      </c>
      <c r="Q46" s="169">
        <v>53463.38</v>
      </c>
      <c r="R46" s="169">
        <v>0</v>
      </c>
      <c r="S46" s="169">
        <v>0</v>
      </c>
      <c r="T46" s="171">
        <v>53463.38</v>
      </c>
      <c r="U46" s="172" t="s">
        <v>449</v>
      </c>
    </row>
    <row r="47" spans="1:21" outlineLevel="1">
      <c r="A47" s="167" t="s">
        <v>450</v>
      </c>
      <c r="B47" s="168" t="s">
        <v>389</v>
      </c>
      <c r="C47" s="168" t="s">
        <v>275</v>
      </c>
      <c r="D47" s="168" t="s">
        <v>430</v>
      </c>
      <c r="E47" s="169">
        <v>6583380</v>
      </c>
      <c r="F47" s="169">
        <v>7350065</v>
      </c>
      <c r="G47" s="169">
        <v>1470339.4</v>
      </c>
      <c r="H47" s="169">
        <v>331946.83</v>
      </c>
      <c r="I47" s="169">
        <v>3507</v>
      </c>
      <c r="J47" s="169">
        <v>3067</v>
      </c>
      <c r="K47" s="170">
        <v>89.57</v>
      </c>
      <c r="L47" s="170">
        <v>442.94</v>
      </c>
      <c r="M47" s="170">
        <v>114.35</v>
      </c>
      <c r="N47" s="170">
        <v>1.08</v>
      </c>
      <c r="O47" s="170">
        <v>0</v>
      </c>
      <c r="P47" s="169">
        <v>7110050.4000000004</v>
      </c>
      <c r="Q47" s="169">
        <v>8580389.8000000007</v>
      </c>
      <c r="R47" s="169">
        <v>0</v>
      </c>
      <c r="S47" s="169">
        <v>0</v>
      </c>
      <c r="T47" s="171">
        <v>8580389.8000000007</v>
      </c>
      <c r="U47" s="172" t="s">
        <v>390</v>
      </c>
    </row>
    <row r="48" spans="1:21" outlineLevel="1">
      <c r="A48" s="167" t="s">
        <v>453</v>
      </c>
      <c r="B48" s="168" t="s">
        <v>451</v>
      </c>
      <c r="C48" s="168" t="s">
        <v>275</v>
      </c>
      <c r="D48" s="168" t="s">
        <v>430</v>
      </c>
      <c r="E48" s="169">
        <v>1043420</v>
      </c>
      <c r="F48" s="169">
        <v>795065</v>
      </c>
      <c r="G48" s="169">
        <v>38027.339999999997</v>
      </c>
      <c r="H48" s="169">
        <v>42486.82</v>
      </c>
      <c r="I48" s="169">
        <v>1165</v>
      </c>
      <c r="J48" s="169">
        <v>994</v>
      </c>
      <c r="K48" s="170">
        <v>131.24</v>
      </c>
      <c r="L48" s="170">
        <v>89.5</v>
      </c>
      <c r="M48" s="170">
        <v>117.2</v>
      </c>
      <c r="N48" s="170">
        <v>1.06</v>
      </c>
      <c r="O48" s="170">
        <v>0</v>
      </c>
      <c r="P48" s="169">
        <v>1106025.2</v>
      </c>
      <c r="Q48" s="169">
        <v>1144052.54</v>
      </c>
      <c r="R48" s="169">
        <v>0</v>
      </c>
      <c r="S48" s="169">
        <v>0</v>
      </c>
      <c r="T48" s="171">
        <v>1144052.54</v>
      </c>
      <c r="U48" s="172" t="s">
        <v>452</v>
      </c>
    </row>
    <row r="49" spans="1:21" outlineLevel="1">
      <c r="A49" s="167" t="s">
        <v>435</v>
      </c>
      <c r="B49" s="168" t="s">
        <v>454</v>
      </c>
      <c r="C49" s="168" t="s">
        <v>275</v>
      </c>
      <c r="D49" s="168" t="s">
        <v>430</v>
      </c>
      <c r="E49" s="169">
        <v>2930148</v>
      </c>
      <c r="F49" s="169">
        <v>2354988</v>
      </c>
      <c r="G49" s="169">
        <v>371030.96</v>
      </c>
      <c r="H49" s="169">
        <v>54196.83</v>
      </c>
      <c r="I49" s="169">
        <v>1877</v>
      </c>
      <c r="J49" s="169">
        <v>1554</v>
      </c>
      <c r="K49" s="170">
        <v>124.42</v>
      </c>
      <c r="L49" s="170">
        <v>684.6</v>
      </c>
      <c r="M49" s="170">
        <v>120.79</v>
      </c>
      <c r="N49" s="170">
        <v>1.02</v>
      </c>
      <c r="O49" s="170">
        <v>0</v>
      </c>
      <c r="P49" s="169">
        <v>2988750.96</v>
      </c>
      <c r="Q49" s="169">
        <v>3359781.92</v>
      </c>
      <c r="R49" s="169">
        <v>0</v>
      </c>
      <c r="S49" s="169">
        <v>0</v>
      </c>
      <c r="T49" s="171">
        <v>3359781.92</v>
      </c>
      <c r="U49" s="172" t="s">
        <v>455</v>
      </c>
    </row>
    <row r="50" spans="1:21" outlineLevel="1">
      <c r="A50" s="167" t="s">
        <v>435</v>
      </c>
      <c r="B50" s="168" t="s">
        <v>456</v>
      </c>
      <c r="C50" s="168" t="s">
        <v>275</v>
      </c>
      <c r="D50" s="168" t="s">
        <v>430</v>
      </c>
      <c r="E50" s="169">
        <v>143240</v>
      </c>
      <c r="F50" s="169">
        <v>131116</v>
      </c>
      <c r="G50" s="169">
        <v>5482.08</v>
      </c>
      <c r="H50" s="169">
        <v>10925.78</v>
      </c>
      <c r="I50" s="169">
        <v>171</v>
      </c>
      <c r="J50" s="169">
        <v>145</v>
      </c>
      <c r="K50" s="170">
        <v>109.25</v>
      </c>
      <c r="L50" s="170">
        <v>50.18</v>
      </c>
      <c r="M50" s="170">
        <v>117.93</v>
      </c>
      <c r="N50" s="170">
        <v>1.02</v>
      </c>
      <c r="O50" s="170">
        <v>0</v>
      </c>
      <c r="P50" s="169">
        <v>146104.79999999999</v>
      </c>
      <c r="Q50" s="169">
        <v>151586.88</v>
      </c>
      <c r="R50" s="169">
        <v>0</v>
      </c>
      <c r="S50" s="169">
        <v>0</v>
      </c>
      <c r="T50" s="171">
        <v>151586.88</v>
      </c>
      <c r="U50" s="172" t="s">
        <v>457</v>
      </c>
    </row>
    <row r="51" spans="1:21" outlineLevel="1">
      <c r="A51" s="167" t="s">
        <v>435</v>
      </c>
      <c r="B51" s="168" t="s">
        <v>67</v>
      </c>
      <c r="C51" s="168" t="s">
        <v>275</v>
      </c>
      <c r="D51" s="168" t="s">
        <v>430</v>
      </c>
      <c r="E51" s="169">
        <v>2314337</v>
      </c>
      <c r="F51" s="169">
        <v>1463227</v>
      </c>
      <c r="G51" s="169">
        <v>209479.11</v>
      </c>
      <c r="H51" s="169">
        <v>2032.75</v>
      </c>
      <c r="I51" s="169">
        <v>1300</v>
      </c>
      <c r="J51" s="169">
        <v>960</v>
      </c>
      <c r="K51" s="170">
        <v>158.16999999999999</v>
      </c>
      <c r="L51" s="170">
        <v>10305.209999999999</v>
      </c>
      <c r="M51" s="170">
        <v>135.41999999999999</v>
      </c>
      <c r="N51" s="170">
        <v>1.02</v>
      </c>
      <c r="O51" s="170">
        <v>0</v>
      </c>
      <c r="P51" s="169">
        <v>2360623.7400000002</v>
      </c>
      <c r="Q51" s="169">
        <v>2570102.85</v>
      </c>
      <c r="R51" s="169">
        <v>0</v>
      </c>
      <c r="S51" s="169">
        <v>0</v>
      </c>
      <c r="T51" s="171">
        <v>2570102.85</v>
      </c>
      <c r="U51" s="172" t="s">
        <v>458</v>
      </c>
    </row>
    <row r="52" spans="1:21" outlineLevel="1">
      <c r="A52" s="167" t="s">
        <v>438</v>
      </c>
      <c r="B52" s="168" t="s">
        <v>459</v>
      </c>
      <c r="C52" s="168" t="s">
        <v>275</v>
      </c>
      <c r="D52" s="168" t="s">
        <v>430</v>
      </c>
      <c r="E52" s="169">
        <v>4078232</v>
      </c>
      <c r="F52" s="169">
        <v>4018329</v>
      </c>
      <c r="G52" s="169">
        <v>18392512.670000002</v>
      </c>
      <c r="H52" s="169">
        <v>18501837.18</v>
      </c>
      <c r="I52" s="169">
        <v>2123</v>
      </c>
      <c r="J52" s="169">
        <v>1937</v>
      </c>
      <c r="K52" s="170">
        <v>101.49</v>
      </c>
      <c r="L52" s="170">
        <v>99.41</v>
      </c>
      <c r="M52" s="170">
        <v>109.6</v>
      </c>
      <c r="N52" s="170">
        <v>1.04</v>
      </c>
      <c r="O52" s="170">
        <v>0</v>
      </c>
      <c r="P52" s="169">
        <v>4241361.28</v>
      </c>
      <c r="Q52" s="169">
        <v>22633873.949999999</v>
      </c>
      <c r="R52" s="169">
        <v>0</v>
      </c>
      <c r="S52" s="169">
        <v>0</v>
      </c>
      <c r="T52" s="171">
        <v>22633873.949999999</v>
      </c>
      <c r="U52" s="172" t="s">
        <v>460</v>
      </c>
    </row>
    <row r="53" spans="1:21" outlineLevel="1">
      <c r="A53" s="167" t="s">
        <v>435</v>
      </c>
      <c r="B53" s="168" t="s">
        <v>461</v>
      </c>
      <c r="C53" s="168" t="s">
        <v>275</v>
      </c>
      <c r="D53" s="168" t="s">
        <v>430</v>
      </c>
      <c r="E53" s="169">
        <v>231731</v>
      </c>
      <c r="F53" s="169">
        <v>0</v>
      </c>
      <c r="G53" s="169">
        <v>10717.72</v>
      </c>
      <c r="H53" s="169">
        <v>0</v>
      </c>
      <c r="I53" s="169">
        <v>253</v>
      </c>
      <c r="J53" s="169">
        <v>0</v>
      </c>
      <c r="K53" s="170">
        <v>0</v>
      </c>
      <c r="L53" s="170">
        <v>0</v>
      </c>
      <c r="M53" s="170">
        <v>0</v>
      </c>
      <c r="N53" s="170">
        <v>1.02</v>
      </c>
      <c r="O53" s="170">
        <v>0</v>
      </c>
      <c r="P53" s="169">
        <v>236365.62</v>
      </c>
      <c r="Q53" s="169">
        <v>247083.34</v>
      </c>
      <c r="R53" s="169">
        <v>0</v>
      </c>
      <c r="S53" s="169">
        <v>0</v>
      </c>
      <c r="T53" s="171">
        <v>247083.34</v>
      </c>
      <c r="U53" s="172" t="s">
        <v>462</v>
      </c>
    </row>
    <row r="54" spans="1:21" outlineLevel="1">
      <c r="A54" s="167" t="s">
        <v>437</v>
      </c>
      <c r="B54" s="168" t="s">
        <v>461</v>
      </c>
      <c r="C54" s="168" t="s">
        <v>275</v>
      </c>
      <c r="D54" s="168" t="s">
        <v>384</v>
      </c>
      <c r="E54" s="169">
        <v>4980</v>
      </c>
      <c r="F54" s="169">
        <v>0</v>
      </c>
      <c r="G54" s="169">
        <v>0</v>
      </c>
      <c r="H54" s="169">
        <v>0</v>
      </c>
      <c r="I54" s="169">
        <v>2</v>
      </c>
      <c r="J54" s="169">
        <v>0</v>
      </c>
      <c r="K54" s="170">
        <v>0</v>
      </c>
      <c r="L54" s="170">
        <v>0</v>
      </c>
      <c r="M54" s="170">
        <v>0</v>
      </c>
      <c r="N54" s="170">
        <v>1.05</v>
      </c>
      <c r="O54" s="170">
        <v>0</v>
      </c>
      <c r="P54" s="169">
        <v>5229</v>
      </c>
      <c r="Q54" s="169">
        <v>5229</v>
      </c>
      <c r="R54" s="169">
        <v>0</v>
      </c>
      <c r="S54" s="169">
        <v>0</v>
      </c>
      <c r="T54" s="171">
        <v>5229</v>
      </c>
      <c r="U54" s="172" t="s">
        <v>462</v>
      </c>
    </row>
    <row r="55" spans="1:21" outlineLevel="1">
      <c r="A55" s="167" t="s">
        <v>435</v>
      </c>
      <c r="B55" s="168" t="s">
        <v>463</v>
      </c>
      <c r="C55" s="168" t="s">
        <v>275</v>
      </c>
      <c r="D55" s="168" t="s">
        <v>430</v>
      </c>
      <c r="E55" s="169">
        <v>233793</v>
      </c>
      <c r="F55" s="169">
        <v>141641</v>
      </c>
      <c r="G55" s="169">
        <v>0</v>
      </c>
      <c r="H55" s="169">
        <v>0</v>
      </c>
      <c r="I55" s="169">
        <v>136</v>
      </c>
      <c r="J55" s="169">
        <v>146</v>
      </c>
      <c r="K55" s="170">
        <v>165.06</v>
      </c>
      <c r="L55" s="170">
        <v>0</v>
      </c>
      <c r="M55" s="170">
        <v>93.15</v>
      </c>
      <c r="N55" s="170">
        <v>1.02</v>
      </c>
      <c r="O55" s="170">
        <v>0</v>
      </c>
      <c r="P55" s="169">
        <v>238468.86</v>
      </c>
      <c r="Q55" s="169">
        <v>238468.86</v>
      </c>
      <c r="R55" s="169">
        <v>0</v>
      </c>
      <c r="S55" s="169">
        <v>0</v>
      </c>
      <c r="T55" s="171">
        <v>238468.86</v>
      </c>
      <c r="U55" s="172" t="s">
        <v>464</v>
      </c>
    </row>
    <row r="56" spans="1:21" outlineLevel="1">
      <c r="A56" s="167" t="s">
        <v>465</v>
      </c>
      <c r="B56" s="168" t="s">
        <v>96</v>
      </c>
      <c r="C56" s="168" t="s">
        <v>275</v>
      </c>
      <c r="D56" s="168" t="s">
        <v>422</v>
      </c>
      <c r="E56" s="169">
        <v>3444</v>
      </c>
      <c r="F56" s="169">
        <v>1476</v>
      </c>
      <c r="G56" s="169">
        <v>0</v>
      </c>
      <c r="H56" s="169">
        <v>0</v>
      </c>
      <c r="I56" s="169">
        <v>13</v>
      </c>
      <c r="J56" s="169">
        <v>4</v>
      </c>
      <c r="K56" s="170">
        <v>233.33</v>
      </c>
      <c r="L56" s="170">
        <v>0</v>
      </c>
      <c r="M56" s="170">
        <v>325</v>
      </c>
      <c r="N56" s="170">
        <v>1</v>
      </c>
      <c r="O56" s="170">
        <v>0</v>
      </c>
      <c r="P56" s="169">
        <v>3444</v>
      </c>
      <c r="Q56" s="169">
        <v>3444</v>
      </c>
      <c r="R56" s="169">
        <v>0</v>
      </c>
      <c r="S56" s="169">
        <v>0</v>
      </c>
      <c r="T56" s="171">
        <v>3444</v>
      </c>
      <c r="U56" s="172" t="s">
        <v>393</v>
      </c>
    </row>
    <row r="57" spans="1:21" outlineLevel="1">
      <c r="A57" s="167" t="s">
        <v>453</v>
      </c>
      <c r="B57" s="168" t="s">
        <v>96</v>
      </c>
      <c r="C57" s="168" t="s">
        <v>275</v>
      </c>
      <c r="D57" s="168" t="s">
        <v>430</v>
      </c>
      <c r="E57" s="169">
        <v>10460889</v>
      </c>
      <c r="F57" s="169">
        <v>7908410</v>
      </c>
      <c r="G57" s="169">
        <v>1793197.74</v>
      </c>
      <c r="H57" s="169">
        <v>1234494.82</v>
      </c>
      <c r="I57" s="169">
        <v>3660</v>
      </c>
      <c r="J57" s="169">
        <v>3078</v>
      </c>
      <c r="K57" s="170">
        <v>132.28</v>
      </c>
      <c r="L57" s="170">
        <v>145.26</v>
      </c>
      <c r="M57" s="170">
        <v>118.91</v>
      </c>
      <c r="N57" s="170">
        <v>1.06</v>
      </c>
      <c r="O57" s="170">
        <v>0</v>
      </c>
      <c r="P57" s="169">
        <v>11088542.34</v>
      </c>
      <c r="Q57" s="169">
        <v>12881740.08</v>
      </c>
      <c r="R57" s="169">
        <v>0</v>
      </c>
      <c r="S57" s="169">
        <v>0</v>
      </c>
      <c r="T57" s="171">
        <v>12881740.08</v>
      </c>
      <c r="U57" s="172" t="s">
        <v>393</v>
      </c>
    </row>
    <row r="58" spans="1:21" outlineLevel="1">
      <c r="A58" s="167" t="s">
        <v>435</v>
      </c>
      <c r="B58" s="168" t="s">
        <v>466</v>
      </c>
      <c r="C58" s="168" t="s">
        <v>275</v>
      </c>
      <c r="D58" s="168" t="s">
        <v>430</v>
      </c>
      <c r="E58" s="169">
        <v>4693</v>
      </c>
      <c r="F58" s="169">
        <v>6708</v>
      </c>
      <c r="G58" s="169">
        <v>0</v>
      </c>
      <c r="H58" s="169">
        <v>0</v>
      </c>
      <c r="I58" s="169">
        <v>9</v>
      </c>
      <c r="J58" s="169">
        <v>9</v>
      </c>
      <c r="K58" s="170">
        <v>69.959999999999994</v>
      </c>
      <c r="L58" s="170">
        <v>0</v>
      </c>
      <c r="M58" s="170">
        <v>100</v>
      </c>
      <c r="N58" s="170">
        <v>1.02</v>
      </c>
      <c r="O58" s="170">
        <v>0</v>
      </c>
      <c r="P58" s="169">
        <v>4786.8599999999997</v>
      </c>
      <c r="Q58" s="169">
        <v>4786.8599999999997</v>
      </c>
      <c r="R58" s="169">
        <v>0</v>
      </c>
      <c r="S58" s="169">
        <v>0</v>
      </c>
      <c r="T58" s="171">
        <v>4786.8599999999997</v>
      </c>
      <c r="U58" s="172" t="s">
        <v>467</v>
      </c>
    </row>
    <row r="59" spans="1:21" outlineLevel="1">
      <c r="A59" s="167" t="s">
        <v>438</v>
      </c>
      <c r="B59" s="168" t="s">
        <v>126</v>
      </c>
      <c r="C59" s="168" t="s">
        <v>275</v>
      </c>
      <c r="D59" s="168" t="s">
        <v>430</v>
      </c>
      <c r="E59" s="169">
        <v>8655355</v>
      </c>
      <c r="F59" s="169">
        <v>7948324</v>
      </c>
      <c r="G59" s="169">
        <v>1256299.68</v>
      </c>
      <c r="H59" s="169">
        <v>1493455.46</v>
      </c>
      <c r="I59" s="169">
        <v>4321</v>
      </c>
      <c r="J59" s="169">
        <v>3845</v>
      </c>
      <c r="K59" s="170">
        <v>108.9</v>
      </c>
      <c r="L59" s="170">
        <v>84.12</v>
      </c>
      <c r="M59" s="170">
        <v>112.38</v>
      </c>
      <c r="N59" s="170">
        <v>1.04</v>
      </c>
      <c r="O59" s="170">
        <v>0</v>
      </c>
      <c r="P59" s="169">
        <v>9001569.1999999993</v>
      </c>
      <c r="Q59" s="169">
        <v>10257868.880000001</v>
      </c>
      <c r="R59" s="169">
        <v>0</v>
      </c>
      <c r="S59" s="169">
        <v>0</v>
      </c>
      <c r="T59" s="171">
        <v>10257868.880000001</v>
      </c>
      <c r="U59" s="172" t="s">
        <v>468</v>
      </c>
    </row>
    <row r="60" spans="1:21" outlineLevel="1">
      <c r="A60" s="167" t="s">
        <v>435</v>
      </c>
      <c r="B60" s="168" t="s">
        <v>469</v>
      </c>
      <c r="C60" s="168" t="s">
        <v>275</v>
      </c>
      <c r="D60" s="168" t="s">
        <v>430</v>
      </c>
      <c r="E60" s="169">
        <v>4777981</v>
      </c>
      <c r="F60" s="169">
        <v>3748903</v>
      </c>
      <c r="G60" s="169">
        <v>0</v>
      </c>
      <c r="H60" s="169">
        <v>0</v>
      </c>
      <c r="I60" s="169">
        <v>1333</v>
      </c>
      <c r="J60" s="169">
        <v>1106</v>
      </c>
      <c r="K60" s="170">
        <v>127.45</v>
      </c>
      <c r="L60" s="170">
        <v>0</v>
      </c>
      <c r="M60" s="170">
        <v>120.52</v>
      </c>
      <c r="N60" s="170">
        <v>1.02</v>
      </c>
      <c r="O60" s="170">
        <v>0</v>
      </c>
      <c r="P60" s="169">
        <v>4873540.62</v>
      </c>
      <c r="Q60" s="169">
        <v>4873540.62</v>
      </c>
      <c r="R60" s="169">
        <v>0</v>
      </c>
      <c r="S60" s="169">
        <v>0</v>
      </c>
      <c r="T60" s="171">
        <v>4873540.62</v>
      </c>
      <c r="U60" s="172" t="s">
        <v>470</v>
      </c>
    </row>
    <row r="61" spans="1:21" outlineLevel="1">
      <c r="A61" s="167" t="s">
        <v>438</v>
      </c>
      <c r="B61" s="168" t="s">
        <v>157</v>
      </c>
      <c r="C61" s="168" t="s">
        <v>275</v>
      </c>
      <c r="D61" s="168" t="s">
        <v>430</v>
      </c>
      <c r="E61" s="169">
        <v>6028718</v>
      </c>
      <c r="F61" s="169">
        <v>5498024</v>
      </c>
      <c r="G61" s="169">
        <v>7976754.22000001</v>
      </c>
      <c r="H61" s="169">
        <v>7231609.4800000004</v>
      </c>
      <c r="I61" s="169">
        <v>4171</v>
      </c>
      <c r="J61" s="169">
        <v>3970</v>
      </c>
      <c r="K61" s="170">
        <v>109.65</v>
      </c>
      <c r="L61" s="170">
        <v>110.3</v>
      </c>
      <c r="M61" s="170">
        <v>105.06</v>
      </c>
      <c r="N61" s="170">
        <v>1.04</v>
      </c>
      <c r="O61" s="170">
        <v>0</v>
      </c>
      <c r="P61" s="169">
        <v>6269866.7199999997</v>
      </c>
      <c r="Q61" s="169">
        <v>14246620.939999999</v>
      </c>
      <c r="R61" s="169">
        <v>0</v>
      </c>
      <c r="S61" s="169">
        <v>0</v>
      </c>
      <c r="T61" s="171">
        <v>14246620.939999999</v>
      </c>
      <c r="U61" s="172" t="s">
        <v>471</v>
      </c>
    </row>
    <row r="62" spans="1:21" outlineLevel="1">
      <c r="A62" s="167" t="s">
        <v>472</v>
      </c>
      <c r="B62" s="168" t="s">
        <v>473</v>
      </c>
      <c r="C62" s="168" t="s">
        <v>275</v>
      </c>
      <c r="D62" s="168" t="s">
        <v>474</v>
      </c>
      <c r="E62" s="169">
        <v>2447147</v>
      </c>
      <c r="F62" s="169">
        <v>2559329</v>
      </c>
      <c r="G62" s="169">
        <v>41137.019999999997</v>
      </c>
      <c r="H62" s="169">
        <v>55636.03</v>
      </c>
      <c r="I62" s="169">
        <v>2552</v>
      </c>
      <c r="J62" s="169">
        <v>2515</v>
      </c>
      <c r="K62" s="170">
        <v>95.62</v>
      </c>
      <c r="L62" s="170">
        <v>73.94</v>
      </c>
      <c r="M62" s="170">
        <v>101.47</v>
      </c>
      <c r="N62" s="170">
        <v>1.02</v>
      </c>
      <c r="O62" s="170">
        <v>0</v>
      </c>
      <c r="P62" s="169">
        <v>2496089.94</v>
      </c>
      <c r="Q62" s="169">
        <v>2537226.96</v>
      </c>
      <c r="R62" s="169">
        <v>0</v>
      </c>
      <c r="S62" s="169">
        <v>0</v>
      </c>
      <c r="T62" s="171">
        <v>2537226.96</v>
      </c>
      <c r="U62" s="172" t="s">
        <v>475</v>
      </c>
    </row>
    <row r="63" spans="1:21" outlineLevel="1">
      <c r="A63" s="167" t="s">
        <v>476</v>
      </c>
      <c r="B63" s="168" t="s">
        <v>477</v>
      </c>
      <c r="C63" s="168" t="s">
        <v>275</v>
      </c>
      <c r="D63" s="168" t="s">
        <v>474</v>
      </c>
      <c r="E63" s="169">
        <v>2270542</v>
      </c>
      <c r="F63" s="169">
        <v>2809516</v>
      </c>
      <c r="G63" s="169">
        <v>0</v>
      </c>
      <c r="H63" s="169">
        <v>0</v>
      </c>
      <c r="I63" s="169">
        <v>924</v>
      </c>
      <c r="J63" s="169">
        <v>1009</v>
      </c>
      <c r="K63" s="170">
        <v>80.819999999999993</v>
      </c>
      <c r="L63" s="170">
        <v>0</v>
      </c>
      <c r="M63" s="170">
        <v>91.58</v>
      </c>
      <c r="N63" s="170">
        <v>1.08</v>
      </c>
      <c r="O63" s="170">
        <v>0</v>
      </c>
      <c r="P63" s="169">
        <v>2452185.36</v>
      </c>
      <c r="Q63" s="169">
        <v>2452185.36</v>
      </c>
      <c r="R63" s="169">
        <v>0</v>
      </c>
      <c r="S63" s="169">
        <v>0</v>
      </c>
      <c r="T63" s="171">
        <v>2452185.36</v>
      </c>
      <c r="U63" s="172" t="s">
        <v>478</v>
      </c>
    </row>
    <row r="64" spans="1:21" outlineLevel="1">
      <c r="A64" s="167" t="s">
        <v>482</v>
      </c>
      <c r="B64" s="168" t="s">
        <v>480</v>
      </c>
      <c r="C64" s="168" t="s">
        <v>275</v>
      </c>
      <c r="D64" s="168" t="s">
        <v>433</v>
      </c>
      <c r="E64" s="169">
        <v>3647000</v>
      </c>
      <c r="F64" s="169">
        <v>3072016</v>
      </c>
      <c r="G64" s="169">
        <v>755488.41</v>
      </c>
      <c r="H64" s="169">
        <v>787128.71</v>
      </c>
      <c r="I64" s="169">
        <v>1254</v>
      </c>
      <c r="J64" s="169">
        <v>1003</v>
      </c>
      <c r="K64" s="170">
        <v>118.72</v>
      </c>
      <c r="L64" s="170">
        <v>95.98</v>
      </c>
      <c r="M64" s="170">
        <v>125.02</v>
      </c>
      <c r="N64" s="170">
        <v>1.03</v>
      </c>
      <c r="O64" s="170">
        <v>0</v>
      </c>
      <c r="P64" s="169">
        <v>3756410</v>
      </c>
      <c r="Q64" s="169">
        <v>4511898.41</v>
      </c>
      <c r="R64" s="169">
        <v>0</v>
      </c>
      <c r="S64" s="169">
        <v>0</v>
      </c>
      <c r="T64" s="171">
        <v>4511898.41</v>
      </c>
      <c r="U64" s="172" t="s">
        <v>481</v>
      </c>
    </row>
    <row r="65" spans="1:21" outlineLevel="1">
      <c r="A65" s="167" t="s">
        <v>483</v>
      </c>
      <c r="B65" s="168" t="s">
        <v>484</v>
      </c>
      <c r="C65" s="168" t="s">
        <v>275</v>
      </c>
      <c r="D65" s="168" t="s">
        <v>433</v>
      </c>
      <c r="E65" s="169">
        <v>1641434</v>
      </c>
      <c r="F65" s="169">
        <v>1452463</v>
      </c>
      <c r="G65" s="169">
        <v>237.06</v>
      </c>
      <c r="H65" s="169">
        <v>1862.64</v>
      </c>
      <c r="I65" s="169">
        <v>244</v>
      </c>
      <c r="J65" s="169">
        <v>167</v>
      </c>
      <c r="K65" s="170">
        <v>113.01</v>
      </c>
      <c r="L65" s="170">
        <v>12.73</v>
      </c>
      <c r="M65" s="170">
        <v>146.11000000000001</v>
      </c>
      <c r="N65" s="170">
        <v>1.03</v>
      </c>
      <c r="O65" s="170">
        <v>0</v>
      </c>
      <c r="P65" s="169">
        <v>1690677.02</v>
      </c>
      <c r="Q65" s="169">
        <v>1690914.08</v>
      </c>
      <c r="R65" s="169">
        <v>0</v>
      </c>
      <c r="S65" s="169">
        <v>0</v>
      </c>
      <c r="T65" s="171">
        <v>1690914.08</v>
      </c>
      <c r="U65" s="172" t="s">
        <v>485</v>
      </c>
    </row>
    <row r="66" spans="1:21" outlineLevel="1">
      <c r="A66" s="167" t="s">
        <v>486</v>
      </c>
      <c r="B66" s="168" t="s">
        <v>487</v>
      </c>
      <c r="C66" s="168" t="s">
        <v>275</v>
      </c>
      <c r="D66" s="168" t="s">
        <v>433</v>
      </c>
      <c r="E66" s="169">
        <v>327695</v>
      </c>
      <c r="F66" s="169">
        <v>293869</v>
      </c>
      <c r="G66" s="169">
        <v>14394.44</v>
      </c>
      <c r="H66" s="169">
        <v>18938.84</v>
      </c>
      <c r="I66" s="169">
        <v>74</v>
      </c>
      <c r="J66" s="169">
        <v>68</v>
      </c>
      <c r="K66" s="170">
        <v>111.51</v>
      </c>
      <c r="L66" s="170">
        <v>76</v>
      </c>
      <c r="M66" s="170">
        <v>108.82</v>
      </c>
      <c r="N66" s="170">
        <v>1.03</v>
      </c>
      <c r="O66" s="170">
        <v>0</v>
      </c>
      <c r="P66" s="169">
        <v>337525.85</v>
      </c>
      <c r="Q66" s="169">
        <v>351920.29</v>
      </c>
      <c r="R66" s="169">
        <v>0</v>
      </c>
      <c r="S66" s="169">
        <v>0</v>
      </c>
      <c r="T66" s="171">
        <v>351920.29</v>
      </c>
      <c r="U66" s="172" t="s">
        <v>488</v>
      </c>
    </row>
    <row r="67" spans="1:21" outlineLevel="1">
      <c r="A67" s="167" t="s">
        <v>435</v>
      </c>
      <c r="B67" s="168" t="s">
        <v>489</v>
      </c>
      <c r="C67" s="168" t="s">
        <v>275</v>
      </c>
      <c r="D67" s="168" t="s">
        <v>430</v>
      </c>
      <c r="E67" s="169">
        <v>1654464</v>
      </c>
      <c r="F67" s="169">
        <v>2296487</v>
      </c>
      <c r="G67" s="169">
        <v>19878.509999999998</v>
      </c>
      <c r="H67" s="169">
        <v>327.71</v>
      </c>
      <c r="I67" s="169">
        <v>987</v>
      </c>
      <c r="J67" s="169">
        <v>1368</v>
      </c>
      <c r="K67" s="170">
        <v>72.040000000000006</v>
      </c>
      <c r="L67" s="170">
        <v>6065.88</v>
      </c>
      <c r="M67" s="170">
        <v>72.150000000000006</v>
      </c>
      <c r="N67" s="170">
        <v>1.02</v>
      </c>
      <c r="O67" s="170">
        <v>0</v>
      </c>
      <c r="P67" s="169">
        <v>1687553.28</v>
      </c>
      <c r="Q67" s="169">
        <v>1707431.79</v>
      </c>
      <c r="R67" s="169">
        <v>0</v>
      </c>
      <c r="S67" s="169">
        <v>0</v>
      </c>
      <c r="T67" s="171">
        <v>1707431.79</v>
      </c>
      <c r="U67" s="172" t="s">
        <v>490</v>
      </c>
    </row>
    <row r="68" spans="1:21" outlineLevel="1">
      <c r="A68" s="167" t="s">
        <v>438</v>
      </c>
      <c r="B68" s="168" t="s">
        <v>491</v>
      </c>
      <c r="C68" s="168" t="s">
        <v>275</v>
      </c>
      <c r="D68" s="168" t="s">
        <v>430</v>
      </c>
      <c r="E68" s="169">
        <v>7811752</v>
      </c>
      <c r="F68" s="169">
        <v>6258856</v>
      </c>
      <c r="G68" s="169">
        <v>13136791.02</v>
      </c>
      <c r="H68" s="169">
        <v>11878908.0900001</v>
      </c>
      <c r="I68" s="169">
        <v>2786</v>
      </c>
      <c r="J68" s="169">
        <v>2424</v>
      </c>
      <c r="K68" s="170">
        <v>124.81</v>
      </c>
      <c r="L68" s="170">
        <v>110.59</v>
      </c>
      <c r="M68" s="170">
        <v>114.93</v>
      </c>
      <c r="N68" s="170">
        <v>1.04</v>
      </c>
      <c r="O68" s="170">
        <v>0</v>
      </c>
      <c r="P68" s="169">
        <v>8124222.0800000001</v>
      </c>
      <c r="Q68" s="169">
        <v>21261013.100000001</v>
      </c>
      <c r="R68" s="169">
        <v>0</v>
      </c>
      <c r="S68" s="169">
        <v>0</v>
      </c>
      <c r="T68" s="171">
        <v>21261013.100000001</v>
      </c>
      <c r="U68" s="172" t="s">
        <v>492</v>
      </c>
    </row>
    <row r="69" spans="1:21" outlineLevel="1">
      <c r="A69" s="167" t="s">
        <v>495</v>
      </c>
      <c r="B69" s="168" t="s">
        <v>493</v>
      </c>
      <c r="C69" s="168" t="s">
        <v>275</v>
      </c>
      <c r="D69" s="168" t="s">
        <v>430</v>
      </c>
      <c r="E69" s="169">
        <v>55951455</v>
      </c>
      <c r="F69" s="169">
        <v>42045161</v>
      </c>
      <c r="G69" s="169">
        <v>0</v>
      </c>
      <c r="H69" s="169">
        <v>0</v>
      </c>
      <c r="I69" s="169">
        <v>327</v>
      </c>
      <c r="J69" s="169">
        <v>328</v>
      </c>
      <c r="K69" s="170">
        <v>133.07</v>
      </c>
      <c r="L69" s="170">
        <v>0</v>
      </c>
      <c r="M69" s="170">
        <v>99.7</v>
      </c>
      <c r="N69" s="170">
        <v>0.86</v>
      </c>
      <c r="O69" s="170">
        <v>0</v>
      </c>
      <c r="P69" s="169">
        <v>48118251.299999997</v>
      </c>
      <c r="Q69" s="169">
        <v>48118251.299999997</v>
      </c>
      <c r="R69" s="169">
        <v>0</v>
      </c>
      <c r="S69" s="169">
        <v>0</v>
      </c>
      <c r="T69" s="171">
        <v>48118251.299999997</v>
      </c>
      <c r="U69" s="172" t="s">
        <v>494</v>
      </c>
    </row>
    <row r="70" spans="1:21" outlineLevel="1">
      <c r="A70" s="167" t="s">
        <v>450</v>
      </c>
      <c r="B70" s="168" t="s">
        <v>493</v>
      </c>
      <c r="C70" s="168" t="s">
        <v>275</v>
      </c>
      <c r="D70" s="168" t="s">
        <v>430</v>
      </c>
      <c r="E70" s="169">
        <v>16289029</v>
      </c>
      <c r="F70" s="169">
        <v>8466332</v>
      </c>
      <c r="G70" s="169">
        <v>2242551.5499999998</v>
      </c>
      <c r="H70" s="169">
        <v>1724987.04</v>
      </c>
      <c r="I70" s="169">
        <v>1147</v>
      </c>
      <c r="J70" s="169">
        <v>1119</v>
      </c>
      <c r="K70" s="170">
        <v>192.4</v>
      </c>
      <c r="L70" s="170">
        <v>130</v>
      </c>
      <c r="M70" s="170">
        <v>102.5</v>
      </c>
      <c r="N70" s="170">
        <v>1.08</v>
      </c>
      <c r="O70" s="170">
        <v>0</v>
      </c>
      <c r="P70" s="169">
        <v>17592151.32</v>
      </c>
      <c r="Q70" s="169">
        <v>19834702.870000001</v>
      </c>
      <c r="R70" s="169">
        <v>0</v>
      </c>
      <c r="S70" s="169">
        <v>0</v>
      </c>
      <c r="T70" s="171">
        <v>19834702.870000001</v>
      </c>
      <c r="U70" s="172" t="s">
        <v>494</v>
      </c>
    </row>
    <row r="71" spans="1:21" outlineLevel="1">
      <c r="A71" s="167" t="s">
        <v>435</v>
      </c>
      <c r="B71" s="168" t="s">
        <v>496</v>
      </c>
      <c r="C71" s="168" t="s">
        <v>275</v>
      </c>
      <c r="D71" s="168" t="s">
        <v>430</v>
      </c>
      <c r="E71" s="169">
        <v>5865192</v>
      </c>
      <c r="F71" s="169">
        <v>5194073</v>
      </c>
      <c r="G71" s="169">
        <v>38683.730000000003</v>
      </c>
      <c r="H71" s="169">
        <v>33209.629999999997</v>
      </c>
      <c r="I71" s="169">
        <v>4864</v>
      </c>
      <c r="J71" s="169">
        <v>4287</v>
      </c>
      <c r="K71" s="170">
        <v>112.92</v>
      </c>
      <c r="L71" s="170">
        <v>116.48</v>
      </c>
      <c r="M71" s="170">
        <v>113.46</v>
      </c>
      <c r="N71" s="170">
        <v>1.02</v>
      </c>
      <c r="O71" s="170">
        <v>0</v>
      </c>
      <c r="P71" s="169">
        <v>5982495.8399999999</v>
      </c>
      <c r="Q71" s="169">
        <v>6021179.5700000003</v>
      </c>
      <c r="R71" s="169">
        <v>0</v>
      </c>
      <c r="S71" s="169">
        <v>0</v>
      </c>
      <c r="T71" s="171">
        <v>6021179.5700000003</v>
      </c>
      <c r="U71" s="172" t="s">
        <v>497</v>
      </c>
    </row>
    <row r="72" spans="1:21" outlineLevel="1">
      <c r="A72" s="167" t="s">
        <v>450</v>
      </c>
      <c r="B72" s="168" t="s">
        <v>498</v>
      </c>
      <c r="C72" s="168" t="s">
        <v>275</v>
      </c>
      <c r="D72" s="168" t="s">
        <v>430</v>
      </c>
      <c r="E72" s="169">
        <v>27767711</v>
      </c>
      <c r="F72" s="169">
        <v>22125454</v>
      </c>
      <c r="G72" s="169">
        <v>18897581.690000001</v>
      </c>
      <c r="H72" s="169">
        <v>12070853.76</v>
      </c>
      <c r="I72" s="169">
        <v>2617</v>
      </c>
      <c r="J72" s="169">
        <v>2327</v>
      </c>
      <c r="K72" s="170">
        <v>125.5</v>
      </c>
      <c r="L72" s="170">
        <v>156.56</v>
      </c>
      <c r="M72" s="170">
        <v>112.46</v>
      </c>
      <c r="N72" s="170">
        <v>1.08</v>
      </c>
      <c r="O72" s="170">
        <v>0</v>
      </c>
      <c r="P72" s="169">
        <v>29989127.879999999</v>
      </c>
      <c r="Q72" s="169">
        <v>48886709.57</v>
      </c>
      <c r="R72" s="169">
        <v>0</v>
      </c>
      <c r="S72" s="169">
        <v>0</v>
      </c>
      <c r="T72" s="171">
        <v>48886709.57</v>
      </c>
      <c r="U72" s="172" t="s">
        <v>499</v>
      </c>
    </row>
    <row r="73" spans="1:21" outlineLevel="1">
      <c r="A73" s="167" t="s">
        <v>435</v>
      </c>
      <c r="B73" s="168" t="s">
        <v>500</v>
      </c>
      <c r="C73" s="168" t="s">
        <v>275</v>
      </c>
      <c r="D73" s="168" t="s">
        <v>430</v>
      </c>
      <c r="E73" s="169">
        <v>784813</v>
      </c>
      <c r="F73" s="169">
        <v>811230</v>
      </c>
      <c r="G73" s="169">
        <v>5620.64</v>
      </c>
      <c r="H73" s="169">
        <v>56331.69</v>
      </c>
      <c r="I73" s="169">
        <v>528</v>
      </c>
      <c r="J73" s="169">
        <v>607</v>
      </c>
      <c r="K73" s="170">
        <v>96.74</v>
      </c>
      <c r="L73" s="170">
        <v>9.98</v>
      </c>
      <c r="M73" s="170">
        <v>86.99</v>
      </c>
      <c r="N73" s="170">
        <v>1.02</v>
      </c>
      <c r="O73" s="170">
        <v>0</v>
      </c>
      <c r="P73" s="169">
        <v>800509.26</v>
      </c>
      <c r="Q73" s="169">
        <v>806129.9</v>
      </c>
      <c r="R73" s="169">
        <v>0</v>
      </c>
      <c r="S73" s="169">
        <v>0</v>
      </c>
      <c r="T73" s="171">
        <v>806129.9</v>
      </c>
      <c r="U73" s="172" t="s">
        <v>501</v>
      </c>
    </row>
    <row r="74" spans="1:21" outlineLevel="1">
      <c r="A74" s="167" t="s">
        <v>453</v>
      </c>
      <c r="B74" s="168" t="s">
        <v>502</v>
      </c>
      <c r="C74" s="168" t="s">
        <v>275</v>
      </c>
      <c r="D74" s="168" t="s">
        <v>430</v>
      </c>
      <c r="E74" s="169">
        <v>3388517</v>
      </c>
      <c r="F74" s="169">
        <v>2852519</v>
      </c>
      <c r="G74" s="169">
        <v>23875.14</v>
      </c>
      <c r="H74" s="169">
        <v>28883.08</v>
      </c>
      <c r="I74" s="169">
        <v>4492</v>
      </c>
      <c r="J74" s="169">
        <v>3924</v>
      </c>
      <c r="K74" s="170">
        <v>118.79</v>
      </c>
      <c r="L74" s="170">
        <v>82.66</v>
      </c>
      <c r="M74" s="170">
        <v>114.48</v>
      </c>
      <c r="N74" s="170">
        <v>1.06</v>
      </c>
      <c r="O74" s="170">
        <v>0</v>
      </c>
      <c r="P74" s="169">
        <v>3591828.02</v>
      </c>
      <c r="Q74" s="169">
        <v>3615703.16</v>
      </c>
      <c r="R74" s="169">
        <v>0</v>
      </c>
      <c r="S74" s="169">
        <v>0</v>
      </c>
      <c r="T74" s="171">
        <v>3615703.16</v>
      </c>
      <c r="U74" s="172" t="s">
        <v>503</v>
      </c>
    </row>
    <row r="75" spans="1:21" outlineLevel="1">
      <c r="A75" s="167" t="s">
        <v>472</v>
      </c>
      <c r="B75" s="168" t="s">
        <v>504</v>
      </c>
      <c r="C75" s="168" t="s">
        <v>275</v>
      </c>
      <c r="D75" s="168" t="s">
        <v>474</v>
      </c>
      <c r="E75" s="169">
        <v>87819</v>
      </c>
      <c r="F75" s="169">
        <v>169130</v>
      </c>
      <c r="G75" s="169">
        <v>0</v>
      </c>
      <c r="H75" s="169">
        <v>0</v>
      </c>
      <c r="I75" s="169">
        <v>255</v>
      </c>
      <c r="J75" s="169">
        <v>269</v>
      </c>
      <c r="K75" s="170">
        <v>51.92</v>
      </c>
      <c r="L75" s="170">
        <v>0</v>
      </c>
      <c r="M75" s="170">
        <v>94.8</v>
      </c>
      <c r="N75" s="170">
        <v>1.02</v>
      </c>
      <c r="O75" s="170">
        <v>0</v>
      </c>
      <c r="P75" s="169">
        <v>89575.38</v>
      </c>
      <c r="Q75" s="169">
        <v>89575.38</v>
      </c>
      <c r="R75" s="169">
        <v>0</v>
      </c>
      <c r="S75" s="169">
        <v>0</v>
      </c>
      <c r="T75" s="171">
        <v>89575.38</v>
      </c>
      <c r="U75" s="172" t="s">
        <v>505</v>
      </c>
    </row>
    <row r="76" spans="1:21" outlineLevel="1">
      <c r="A76" s="167" t="s">
        <v>435</v>
      </c>
      <c r="B76" s="168" t="s">
        <v>506</v>
      </c>
      <c r="C76" s="168" t="s">
        <v>275</v>
      </c>
      <c r="D76" s="168" t="s">
        <v>430</v>
      </c>
      <c r="E76" s="169">
        <v>3425525</v>
      </c>
      <c r="F76" s="169">
        <v>3266514</v>
      </c>
      <c r="G76" s="169">
        <v>6985.04</v>
      </c>
      <c r="H76" s="169">
        <v>4482.7299999999996</v>
      </c>
      <c r="I76" s="169">
        <v>4897</v>
      </c>
      <c r="J76" s="169">
        <v>4651</v>
      </c>
      <c r="K76" s="170">
        <v>104.87</v>
      </c>
      <c r="L76" s="170">
        <v>155.82</v>
      </c>
      <c r="M76" s="170">
        <v>105.29</v>
      </c>
      <c r="N76" s="170">
        <v>1.02</v>
      </c>
      <c r="O76" s="170">
        <v>0</v>
      </c>
      <c r="P76" s="169">
        <v>3494035.5</v>
      </c>
      <c r="Q76" s="169">
        <v>3501020.54</v>
      </c>
      <c r="R76" s="169">
        <v>0</v>
      </c>
      <c r="S76" s="169">
        <v>0</v>
      </c>
      <c r="T76" s="171">
        <v>3501020.54</v>
      </c>
      <c r="U76" s="172" t="s">
        <v>507</v>
      </c>
    </row>
    <row r="77" spans="1:21" outlineLevel="1">
      <c r="A77" s="167" t="s">
        <v>435</v>
      </c>
      <c r="B77" s="168" t="s">
        <v>508</v>
      </c>
      <c r="C77" s="168" t="s">
        <v>275</v>
      </c>
      <c r="D77" s="168" t="s">
        <v>430</v>
      </c>
      <c r="E77" s="169">
        <v>396700</v>
      </c>
      <c r="F77" s="169">
        <v>346552</v>
      </c>
      <c r="G77" s="169">
        <v>8.66</v>
      </c>
      <c r="H77" s="169">
        <v>37.93</v>
      </c>
      <c r="I77" s="169">
        <v>831</v>
      </c>
      <c r="J77" s="169">
        <v>743</v>
      </c>
      <c r="K77" s="170">
        <v>114.47</v>
      </c>
      <c r="L77" s="170">
        <v>22.83</v>
      </c>
      <c r="M77" s="170">
        <v>111.84</v>
      </c>
      <c r="N77" s="170">
        <v>1.02</v>
      </c>
      <c r="O77" s="170">
        <v>0</v>
      </c>
      <c r="P77" s="169">
        <v>404634</v>
      </c>
      <c r="Q77" s="169">
        <v>404642.66</v>
      </c>
      <c r="R77" s="169">
        <v>0</v>
      </c>
      <c r="S77" s="169">
        <v>0</v>
      </c>
      <c r="T77" s="171">
        <v>404642.66</v>
      </c>
      <c r="U77" s="172" t="s">
        <v>509</v>
      </c>
    </row>
    <row r="78" spans="1:21" outlineLevel="1">
      <c r="A78" s="167" t="s">
        <v>435</v>
      </c>
      <c r="B78" s="168" t="s">
        <v>510</v>
      </c>
      <c r="C78" s="168" t="s">
        <v>275</v>
      </c>
      <c r="D78" s="168" t="s">
        <v>430</v>
      </c>
      <c r="E78" s="169">
        <v>9587</v>
      </c>
      <c r="F78" s="169">
        <v>10845</v>
      </c>
      <c r="G78" s="169">
        <v>0</v>
      </c>
      <c r="H78" s="169">
        <v>0</v>
      </c>
      <c r="I78" s="169">
        <v>58</v>
      </c>
      <c r="J78" s="169">
        <v>51</v>
      </c>
      <c r="K78" s="170">
        <v>88.4</v>
      </c>
      <c r="L78" s="170">
        <v>0</v>
      </c>
      <c r="M78" s="170">
        <v>113.73</v>
      </c>
      <c r="N78" s="170">
        <v>1.02</v>
      </c>
      <c r="O78" s="170">
        <v>0</v>
      </c>
      <c r="P78" s="169">
        <v>9778.74</v>
      </c>
      <c r="Q78" s="169">
        <v>9778.74</v>
      </c>
      <c r="R78" s="169">
        <v>0</v>
      </c>
      <c r="S78" s="169">
        <v>0</v>
      </c>
      <c r="T78" s="171">
        <v>9778.74</v>
      </c>
      <c r="U78" s="172" t="s">
        <v>511</v>
      </c>
    </row>
    <row r="79" spans="1:21" outlineLevel="1">
      <c r="A79" s="167" t="s">
        <v>435</v>
      </c>
      <c r="B79" s="168" t="s">
        <v>512</v>
      </c>
      <c r="C79" s="168" t="s">
        <v>275</v>
      </c>
      <c r="D79" s="168" t="s">
        <v>430</v>
      </c>
      <c r="E79" s="169">
        <v>1148125</v>
      </c>
      <c r="F79" s="169">
        <v>1004343</v>
      </c>
      <c r="G79" s="169">
        <v>21245.33</v>
      </c>
      <c r="H79" s="169">
        <v>13677.84</v>
      </c>
      <c r="I79" s="169">
        <v>2230</v>
      </c>
      <c r="J79" s="169">
        <v>1933</v>
      </c>
      <c r="K79" s="170">
        <v>114.32</v>
      </c>
      <c r="L79" s="170">
        <v>155.33000000000001</v>
      </c>
      <c r="M79" s="170">
        <v>115.36</v>
      </c>
      <c r="N79" s="170">
        <v>1.02</v>
      </c>
      <c r="O79" s="170">
        <v>0</v>
      </c>
      <c r="P79" s="169">
        <v>1171087.5</v>
      </c>
      <c r="Q79" s="169">
        <v>1192332.83</v>
      </c>
      <c r="R79" s="169">
        <v>0</v>
      </c>
      <c r="S79" s="169">
        <v>0</v>
      </c>
      <c r="T79" s="171">
        <v>1192332.83</v>
      </c>
      <c r="U79" s="172" t="s">
        <v>513</v>
      </c>
    </row>
    <row r="80" spans="1:21" outlineLevel="1">
      <c r="A80" s="167" t="s">
        <v>453</v>
      </c>
      <c r="B80" s="168" t="s">
        <v>243</v>
      </c>
      <c r="C80" s="168" t="s">
        <v>275</v>
      </c>
      <c r="D80" s="168" t="s">
        <v>430</v>
      </c>
      <c r="E80" s="169">
        <v>2972448</v>
      </c>
      <c r="F80" s="169">
        <v>2559577</v>
      </c>
      <c r="G80" s="169">
        <v>39360.76</v>
      </c>
      <c r="H80" s="169">
        <v>27981.27</v>
      </c>
      <c r="I80" s="169">
        <v>1237</v>
      </c>
      <c r="J80" s="169">
        <v>1114</v>
      </c>
      <c r="K80" s="170">
        <v>116.13</v>
      </c>
      <c r="L80" s="170">
        <v>140.66999999999999</v>
      </c>
      <c r="M80" s="170">
        <v>111.04</v>
      </c>
      <c r="N80" s="170">
        <v>1.06</v>
      </c>
      <c r="O80" s="170">
        <v>0</v>
      </c>
      <c r="P80" s="169">
        <v>3150794.88</v>
      </c>
      <c r="Q80" s="169">
        <v>3190155.64</v>
      </c>
      <c r="R80" s="169">
        <v>0</v>
      </c>
      <c r="S80" s="169">
        <v>0</v>
      </c>
      <c r="T80" s="171">
        <v>3190155.64</v>
      </c>
      <c r="U80" s="172" t="s">
        <v>514</v>
      </c>
    </row>
    <row r="81" spans="1:21" outlineLevel="1">
      <c r="A81" s="167" t="s">
        <v>435</v>
      </c>
      <c r="B81" s="168" t="s">
        <v>246</v>
      </c>
      <c r="C81" s="168" t="s">
        <v>275</v>
      </c>
      <c r="D81" s="168" t="s">
        <v>430</v>
      </c>
      <c r="E81" s="169">
        <v>322726</v>
      </c>
      <c r="F81" s="169">
        <v>142391</v>
      </c>
      <c r="G81" s="169">
        <v>27.59</v>
      </c>
      <c r="H81" s="169">
        <v>0</v>
      </c>
      <c r="I81" s="169">
        <v>624</v>
      </c>
      <c r="J81" s="169">
        <v>495</v>
      </c>
      <c r="K81" s="170">
        <v>226.65</v>
      </c>
      <c r="L81" s="170">
        <v>0</v>
      </c>
      <c r="M81" s="170">
        <v>126.06</v>
      </c>
      <c r="N81" s="170">
        <v>1.02</v>
      </c>
      <c r="O81" s="170">
        <v>0</v>
      </c>
      <c r="P81" s="169">
        <v>329180.52</v>
      </c>
      <c r="Q81" s="169">
        <v>329208.11</v>
      </c>
      <c r="R81" s="169">
        <v>0</v>
      </c>
      <c r="S81" s="169">
        <v>0</v>
      </c>
      <c r="T81" s="171">
        <v>329208.11</v>
      </c>
      <c r="U81" s="172" t="s">
        <v>515</v>
      </c>
    </row>
    <row r="82" spans="1:21" outlineLevel="1">
      <c r="A82" s="167" t="s">
        <v>438</v>
      </c>
      <c r="B82" s="168" t="s">
        <v>516</v>
      </c>
      <c r="C82" s="168" t="s">
        <v>275</v>
      </c>
      <c r="D82" s="168" t="s">
        <v>430</v>
      </c>
      <c r="E82" s="169">
        <v>4771814</v>
      </c>
      <c r="F82" s="169">
        <v>4481133</v>
      </c>
      <c r="G82" s="169">
        <v>49743.78</v>
      </c>
      <c r="H82" s="169">
        <v>36324.15</v>
      </c>
      <c r="I82" s="169">
        <v>6145</v>
      </c>
      <c r="J82" s="169">
        <v>5846</v>
      </c>
      <c r="K82" s="170">
        <v>106.49</v>
      </c>
      <c r="L82" s="170">
        <v>136.94</v>
      </c>
      <c r="M82" s="170">
        <v>105.11</v>
      </c>
      <c r="N82" s="170">
        <v>1.04</v>
      </c>
      <c r="O82" s="170">
        <v>0</v>
      </c>
      <c r="P82" s="169">
        <v>4962686.5599999996</v>
      </c>
      <c r="Q82" s="169">
        <v>5012430.34</v>
      </c>
      <c r="R82" s="169">
        <v>0</v>
      </c>
      <c r="S82" s="169">
        <v>0</v>
      </c>
      <c r="T82" s="171">
        <v>5012430.34</v>
      </c>
      <c r="U82" s="172" t="s">
        <v>517</v>
      </c>
    </row>
    <row r="83" spans="1:21" outlineLevel="1">
      <c r="A83" s="167" t="s">
        <v>518</v>
      </c>
      <c r="B83" s="168" t="s">
        <v>394</v>
      </c>
      <c r="C83" s="168" t="s">
        <v>275</v>
      </c>
      <c r="D83" s="168" t="s">
        <v>430</v>
      </c>
      <c r="E83" s="169">
        <v>0</v>
      </c>
      <c r="F83" s="169">
        <v>7326</v>
      </c>
      <c r="G83" s="169">
        <v>0</v>
      </c>
      <c r="H83" s="169">
        <v>0</v>
      </c>
      <c r="I83" s="169">
        <v>0</v>
      </c>
      <c r="J83" s="169">
        <v>18</v>
      </c>
      <c r="K83" s="170">
        <v>0</v>
      </c>
      <c r="L83" s="170">
        <v>0</v>
      </c>
      <c r="M83" s="170">
        <v>0</v>
      </c>
      <c r="N83" s="170">
        <v>1.01</v>
      </c>
      <c r="O83" s="170">
        <v>0</v>
      </c>
      <c r="P83" s="169">
        <v>0</v>
      </c>
      <c r="Q83" s="169">
        <v>0</v>
      </c>
      <c r="R83" s="169">
        <v>0</v>
      </c>
      <c r="S83" s="169">
        <v>0</v>
      </c>
      <c r="T83" s="171">
        <v>0</v>
      </c>
      <c r="U83" s="172" t="s">
        <v>395</v>
      </c>
    </row>
    <row r="84" spans="1:21" outlineLevel="1">
      <c r="A84" s="167" t="s">
        <v>438</v>
      </c>
      <c r="B84" s="168" t="s">
        <v>394</v>
      </c>
      <c r="C84" s="168" t="s">
        <v>275</v>
      </c>
      <c r="D84" s="168" t="s">
        <v>430</v>
      </c>
      <c r="E84" s="169">
        <v>7894653</v>
      </c>
      <c r="F84" s="169">
        <v>8605869</v>
      </c>
      <c r="G84" s="169">
        <v>210831.85</v>
      </c>
      <c r="H84" s="169">
        <v>222824.57</v>
      </c>
      <c r="I84" s="169">
        <v>6669</v>
      </c>
      <c r="J84" s="169">
        <v>6529</v>
      </c>
      <c r="K84" s="170">
        <v>91.74</v>
      </c>
      <c r="L84" s="170">
        <v>94.62</v>
      </c>
      <c r="M84" s="170">
        <v>102.14</v>
      </c>
      <c r="N84" s="170">
        <v>1.04</v>
      </c>
      <c r="O84" s="170">
        <v>0</v>
      </c>
      <c r="P84" s="169">
        <v>8210439.1200000001</v>
      </c>
      <c r="Q84" s="169">
        <v>8421270.9700000007</v>
      </c>
      <c r="R84" s="169">
        <v>0</v>
      </c>
      <c r="S84" s="169">
        <v>0</v>
      </c>
      <c r="T84" s="171">
        <v>8421270.9700000007</v>
      </c>
      <c r="U84" s="172" t="s">
        <v>395</v>
      </c>
    </row>
    <row r="85" spans="1:21" outlineLevel="1">
      <c r="A85" s="167" t="s">
        <v>435</v>
      </c>
      <c r="B85" s="168" t="s">
        <v>519</v>
      </c>
      <c r="C85" s="168" t="s">
        <v>275</v>
      </c>
      <c r="D85" s="168" t="s">
        <v>430</v>
      </c>
      <c r="E85" s="169">
        <v>2675480</v>
      </c>
      <c r="F85" s="169">
        <v>2383701</v>
      </c>
      <c r="G85" s="169">
        <v>11.08</v>
      </c>
      <c r="H85" s="169">
        <v>0</v>
      </c>
      <c r="I85" s="169">
        <v>968</v>
      </c>
      <c r="J85" s="169">
        <v>783</v>
      </c>
      <c r="K85" s="170">
        <v>112.24</v>
      </c>
      <c r="L85" s="170">
        <v>0</v>
      </c>
      <c r="M85" s="170">
        <v>123.63</v>
      </c>
      <c r="N85" s="170">
        <v>1.02</v>
      </c>
      <c r="O85" s="170">
        <v>0</v>
      </c>
      <c r="P85" s="169">
        <v>2728989.6</v>
      </c>
      <c r="Q85" s="169">
        <v>2729000.68</v>
      </c>
      <c r="R85" s="169">
        <v>0</v>
      </c>
      <c r="S85" s="169">
        <v>0</v>
      </c>
      <c r="T85" s="171">
        <v>2729000.68</v>
      </c>
      <c r="U85" s="172" t="s">
        <v>520</v>
      </c>
    </row>
    <row r="86" spans="1:21" outlineLevel="1">
      <c r="A86" s="167" t="s">
        <v>518</v>
      </c>
      <c r="B86" s="168" t="s">
        <v>519</v>
      </c>
      <c r="C86" s="168" t="s">
        <v>275</v>
      </c>
      <c r="D86" s="168" t="s">
        <v>430</v>
      </c>
      <c r="E86" s="169">
        <v>32176</v>
      </c>
      <c r="F86" s="169">
        <v>46093</v>
      </c>
      <c r="G86" s="169">
        <v>0</v>
      </c>
      <c r="H86" s="169">
        <v>0</v>
      </c>
      <c r="I86" s="169">
        <v>68</v>
      </c>
      <c r="J86" s="169">
        <v>72</v>
      </c>
      <c r="K86" s="170">
        <v>69.81</v>
      </c>
      <c r="L86" s="170">
        <v>0</v>
      </c>
      <c r="M86" s="170">
        <v>94.44</v>
      </c>
      <c r="N86" s="170">
        <v>1.01</v>
      </c>
      <c r="O86" s="170">
        <v>0</v>
      </c>
      <c r="P86" s="169">
        <v>32497.759999999998</v>
      </c>
      <c r="Q86" s="169">
        <v>32497.759999999998</v>
      </c>
      <c r="R86" s="169">
        <v>0</v>
      </c>
      <c r="S86" s="169">
        <v>0</v>
      </c>
      <c r="T86" s="171">
        <v>32497.759999999998</v>
      </c>
      <c r="U86" s="172" t="s">
        <v>520</v>
      </c>
    </row>
    <row r="87" spans="1:21" outlineLevel="1">
      <c r="A87" s="167" t="s">
        <v>526</v>
      </c>
      <c r="B87" s="168" t="s">
        <v>522</v>
      </c>
      <c r="C87" s="168" t="s">
        <v>275</v>
      </c>
      <c r="D87" s="168" t="s">
        <v>430</v>
      </c>
      <c r="E87" s="169">
        <v>7215134</v>
      </c>
      <c r="F87" s="169">
        <v>6788119</v>
      </c>
      <c r="G87" s="169">
        <v>0</v>
      </c>
      <c r="H87" s="169">
        <v>0</v>
      </c>
      <c r="I87" s="169">
        <v>332</v>
      </c>
      <c r="J87" s="169">
        <v>311</v>
      </c>
      <c r="K87" s="170">
        <v>106.29</v>
      </c>
      <c r="L87" s="170">
        <v>0</v>
      </c>
      <c r="M87" s="170">
        <v>106.75</v>
      </c>
      <c r="N87" s="170">
        <v>0.89</v>
      </c>
      <c r="O87" s="170">
        <v>0</v>
      </c>
      <c r="P87" s="169">
        <v>6421469.2599999998</v>
      </c>
      <c r="Q87" s="169">
        <v>6421469.2599999998</v>
      </c>
      <c r="R87" s="169">
        <v>0</v>
      </c>
      <c r="S87" s="169">
        <v>0</v>
      </c>
      <c r="T87" s="171">
        <v>6421469.2599999998</v>
      </c>
      <c r="U87" s="172" t="s">
        <v>523</v>
      </c>
    </row>
    <row r="88" spans="1:21" outlineLevel="1">
      <c r="A88" s="167" t="s">
        <v>438</v>
      </c>
      <c r="B88" s="168" t="s">
        <v>522</v>
      </c>
      <c r="C88" s="168" t="s">
        <v>275</v>
      </c>
      <c r="D88" s="168" t="s">
        <v>430</v>
      </c>
      <c r="E88" s="169">
        <v>10425705</v>
      </c>
      <c r="F88" s="169">
        <v>8792773</v>
      </c>
      <c r="G88" s="169">
        <v>6745.33</v>
      </c>
      <c r="H88" s="169">
        <v>64738.43</v>
      </c>
      <c r="I88" s="169">
        <v>5933</v>
      </c>
      <c r="J88" s="169">
        <v>5740</v>
      </c>
      <c r="K88" s="170">
        <v>118.57</v>
      </c>
      <c r="L88" s="170">
        <v>10.42</v>
      </c>
      <c r="M88" s="170">
        <v>103.36</v>
      </c>
      <c r="N88" s="170">
        <v>1.04</v>
      </c>
      <c r="O88" s="170">
        <v>0</v>
      </c>
      <c r="P88" s="169">
        <v>10842733.199999999</v>
      </c>
      <c r="Q88" s="169">
        <v>10849478.529999999</v>
      </c>
      <c r="R88" s="169">
        <v>0</v>
      </c>
      <c r="S88" s="169">
        <v>0</v>
      </c>
      <c r="T88" s="171">
        <v>10849478.529999999</v>
      </c>
      <c r="U88" s="172" t="s">
        <v>523</v>
      </c>
    </row>
    <row r="89" spans="1:21" outlineLevel="1">
      <c r="A89" s="167" t="s">
        <v>529</v>
      </c>
      <c r="B89" s="168" t="s">
        <v>527</v>
      </c>
      <c r="C89" s="168" t="s">
        <v>275</v>
      </c>
      <c r="D89" s="168" t="s">
        <v>422</v>
      </c>
      <c r="E89" s="169">
        <v>2085</v>
      </c>
      <c r="F89" s="169">
        <v>0</v>
      </c>
      <c r="G89" s="169">
        <v>0</v>
      </c>
      <c r="H89" s="169">
        <v>0</v>
      </c>
      <c r="I89" s="169">
        <v>3</v>
      </c>
      <c r="J89" s="169">
        <v>0</v>
      </c>
      <c r="K89" s="170">
        <v>0</v>
      </c>
      <c r="L89" s="170">
        <v>0</v>
      </c>
      <c r="M89" s="170">
        <v>0</v>
      </c>
      <c r="N89" s="170">
        <v>1.05</v>
      </c>
      <c r="O89" s="170">
        <v>0</v>
      </c>
      <c r="P89" s="169">
        <v>2189.25</v>
      </c>
      <c r="Q89" s="169">
        <v>2189.25</v>
      </c>
      <c r="R89" s="169">
        <v>0</v>
      </c>
      <c r="S89" s="169">
        <v>0</v>
      </c>
      <c r="T89" s="171">
        <v>2189.25</v>
      </c>
      <c r="U89" s="172" t="s">
        <v>528</v>
      </c>
    </row>
    <row r="90" spans="1:21" outlineLevel="1">
      <c r="A90" s="167" t="s">
        <v>438</v>
      </c>
      <c r="B90" s="168" t="s">
        <v>527</v>
      </c>
      <c r="C90" s="168" t="s">
        <v>275</v>
      </c>
      <c r="D90" s="168" t="s">
        <v>430</v>
      </c>
      <c r="E90" s="169">
        <v>5775840</v>
      </c>
      <c r="F90" s="169">
        <v>4395050</v>
      </c>
      <c r="G90" s="169">
        <v>1444920.61</v>
      </c>
      <c r="H90" s="169">
        <v>1257853.33</v>
      </c>
      <c r="I90" s="169">
        <v>3485</v>
      </c>
      <c r="J90" s="169">
        <v>3078</v>
      </c>
      <c r="K90" s="170">
        <v>131.41999999999999</v>
      </c>
      <c r="L90" s="170">
        <v>114.87</v>
      </c>
      <c r="M90" s="170">
        <v>113.22</v>
      </c>
      <c r="N90" s="170">
        <v>1.04</v>
      </c>
      <c r="O90" s="170">
        <v>0</v>
      </c>
      <c r="P90" s="169">
        <v>6006873.5999999996</v>
      </c>
      <c r="Q90" s="169">
        <v>7451794.21</v>
      </c>
      <c r="R90" s="169">
        <v>0</v>
      </c>
      <c r="S90" s="169">
        <v>0</v>
      </c>
      <c r="T90" s="171">
        <v>7451794.21</v>
      </c>
      <c r="U90" s="172" t="s">
        <v>528</v>
      </c>
    </row>
    <row r="91" spans="1:21" outlineLevel="1">
      <c r="A91" s="167" t="s">
        <v>472</v>
      </c>
      <c r="B91" s="168" t="s">
        <v>530</v>
      </c>
      <c r="C91" s="168" t="s">
        <v>275</v>
      </c>
      <c r="D91" s="168" t="s">
        <v>474</v>
      </c>
      <c r="E91" s="169">
        <v>923633</v>
      </c>
      <c r="F91" s="169">
        <v>829680</v>
      </c>
      <c r="G91" s="169">
        <v>0</v>
      </c>
      <c r="H91" s="169">
        <v>42955.25</v>
      </c>
      <c r="I91" s="169">
        <v>1144</v>
      </c>
      <c r="J91" s="169">
        <v>1124</v>
      </c>
      <c r="K91" s="170">
        <v>111.32</v>
      </c>
      <c r="L91" s="170">
        <v>0</v>
      </c>
      <c r="M91" s="170">
        <v>101.78</v>
      </c>
      <c r="N91" s="170">
        <v>1.02</v>
      </c>
      <c r="O91" s="170">
        <v>0</v>
      </c>
      <c r="P91" s="169">
        <v>942105.66</v>
      </c>
      <c r="Q91" s="169">
        <v>942105.66</v>
      </c>
      <c r="R91" s="169">
        <v>0</v>
      </c>
      <c r="S91" s="169">
        <v>0</v>
      </c>
      <c r="T91" s="171">
        <v>942105.66</v>
      </c>
      <c r="U91" s="172" t="s">
        <v>531</v>
      </c>
    </row>
    <row r="92" spans="1:21" outlineLevel="1">
      <c r="A92" s="167" t="s">
        <v>453</v>
      </c>
      <c r="B92" s="168" t="s">
        <v>532</v>
      </c>
      <c r="C92" s="168" t="s">
        <v>275</v>
      </c>
      <c r="D92" s="168" t="s">
        <v>430</v>
      </c>
      <c r="E92" s="169">
        <v>3182855</v>
      </c>
      <c r="F92" s="169">
        <v>1657965</v>
      </c>
      <c r="G92" s="169">
        <v>0</v>
      </c>
      <c r="H92" s="169">
        <v>0</v>
      </c>
      <c r="I92" s="169">
        <v>5588</v>
      </c>
      <c r="J92" s="169">
        <v>3419</v>
      </c>
      <c r="K92" s="170">
        <v>191.97</v>
      </c>
      <c r="L92" s="170">
        <v>0</v>
      </c>
      <c r="M92" s="170">
        <v>163.44</v>
      </c>
      <c r="N92" s="170">
        <v>1.06</v>
      </c>
      <c r="O92" s="170">
        <v>0</v>
      </c>
      <c r="P92" s="169">
        <v>3373826.3</v>
      </c>
      <c r="Q92" s="169">
        <v>3373826.3</v>
      </c>
      <c r="R92" s="169">
        <v>0</v>
      </c>
      <c r="S92" s="169">
        <v>0</v>
      </c>
      <c r="T92" s="171">
        <v>3373826.3</v>
      </c>
      <c r="U92" s="172" t="s">
        <v>533</v>
      </c>
    </row>
    <row r="93" spans="1:21" outlineLevel="1">
      <c r="A93" s="167" t="s">
        <v>435</v>
      </c>
      <c r="B93" s="168" t="s">
        <v>534</v>
      </c>
      <c r="C93" s="168" t="s">
        <v>275</v>
      </c>
      <c r="D93" s="168" t="s">
        <v>430</v>
      </c>
      <c r="E93" s="169">
        <v>1336764</v>
      </c>
      <c r="F93" s="169">
        <v>1032718</v>
      </c>
      <c r="G93" s="169">
        <v>327046.65999999997</v>
      </c>
      <c r="H93" s="169">
        <v>186968.76</v>
      </c>
      <c r="I93" s="169">
        <v>460</v>
      </c>
      <c r="J93" s="169">
        <v>355</v>
      </c>
      <c r="K93" s="170">
        <v>129.44</v>
      </c>
      <c r="L93" s="170">
        <v>174.92</v>
      </c>
      <c r="M93" s="170">
        <v>129.58000000000001</v>
      </c>
      <c r="N93" s="170">
        <v>1.02</v>
      </c>
      <c r="O93" s="170">
        <v>0</v>
      </c>
      <c r="P93" s="169">
        <v>1363499.28</v>
      </c>
      <c r="Q93" s="169">
        <v>1690545.94</v>
      </c>
      <c r="R93" s="169">
        <v>0</v>
      </c>
      <c r="S93" s="169">
        <v>0</v>
      </c>
      <c r="T93" s="171">
        <v>1690545.94</v>
      </c>
      <c r="U93" s="172" t="s">
        <v>535</v>
      </c>
    </row>
    <row r="94" spans="1:21" outlineLevel="1">
      <c r="A94" s="167" t="s">
        <v>435</v>
      </c>
      <c r="B94" s="168" t="s">
        <v>396</v>
      </c>
      <c r="C94" s="168" t="s">
        <v>275</v>
      </c>
      <c r="D94" s="168" t="s">
        <v>430</v>
      </c>
      <c r="E94" s="169">
        <v>617409</v>
      </c>
      <c r="F94" s="169">
        <v>472677</v>
      </c>
      <c r="G94" s="169">
        <v>206.12</v>
      </c>
      <c r="H94" s="169">
        <v>271.85000000000002</v>
      </c>
      <c r="I94" s="169">
        <v>10914</v>
      </c>
      <c r="J94" s="169">
        <v>2993</v>
      </c>
      <c r="K94" s="170">
        <v>130.62</v>
      </c>
      <c r="L94" s="170">
        <v>75.819999999999993</v>
      </c>
      <c r="M94" s="170">
        <v>364.65</v>
      </c>
      <c r="N94" s="170">
        <v>1.02</v>
      </c>
      <c r="O94" s="170">
        <v>0</v>
      </c>
      <c r="P94" s="169">
        <v>629757.18000000005</v>
      </c>
      <c r="Q94" s="169">
        <v>629963.30000000005</v>
      </c>
      <c r="R94" s="169">
        <v>0</v>
      </c>
      <c r="S94" s="169">
        <v>0</v>
      </c>
      <c r="T94" s="171">
        <v>629963.30000000005</v>
      </c>
      <c r="U94" s="172" t="s">
        <v>397</v>
      </c>
    </row>
    <row r="95" spans="1:21" outlineLevel="1">
      <c r="A95" s="167" t="s">
        <v>435</v>
      </c>
      <c r="B95" s="168" t="s">
        <v>536</v>
      </c>
      <c r="C95" s="168" t="s">
        <v>275</v>
      </c>
      <c r="D95" s="168" t="s">
        <v>430</v>
      </c>
      <c r="E95" s="169">
        <v>63613</v>
      </c>
      <c r="F95" s="169">
        <v>36859</v>
      </c>
      <c r="G95" s="169">
        <v>336.85</v>
      </c>
      <c r="H95" s="169">
        <v>13481.32</v>
      </c>
      <c r="I95" s="169">
        <v>70</v>
      </c>
      <c r="J95" s="169">
        <v>46</v>
      </c>
      <c r="K95" s="170">
        <v>172.58</v>
      </c>
      <c r="L95" s="170">
        <v>2.5</v>
      </c>
      <c r="M95" s="170">
        <v>152.16999999999999</v>
      </c>
      <c r="N95" s="170">
        <v>1.02</v>
      </c>
      <c r="O95" s="170">
        <v>0</v>
      </c>
      <c r="P95" s="169">
        <v>64885.26</v>
      </c>
      <c r="Q95" s="169">
        <v>65222.11</v>
      </c>
      <c r="R95" s="169">
        <v>0</v>
      </c>
      <c r="S95" s="169">
        <v>0</v>
      </c>
      <c r="T95" s="171">
        <v>65222.11</v>
      </c>
      <c r="U95" s="172" t="s">
        <v>537</v>
      </c>
    </row>
    <row r="96" spans="1:21" outlineLevel="1">
      <c r="A96" s="167" t="s">
        <v>435</v>
      </c>
      <c r="B96" s="168" t="s">
        <v>538</v>
      </c>
      <c r="C96" s="168" t="s">
        <v>275</v>
      </c>
      <c r="D96" s="168" t="s">
        <v>430</v>
      </c>
      <c r="E96" s="169">
        <v>10556</v>
      </c>
      <c r="F96" s="169">
        <v>9776</v>
      </c>
      <c r="G96" s="169">
        <v>0</v>
      </c>
      <c r="H96" s="169">
        <v>0</v>
      </c>
      <c r="I96" s="169">
        <v>124</v>
      </c>
      <c r="J96" s="169">
        <v>106</v>
      </c>
      <c r="K96" s="170">
        <v>107.98</v>
      </c>
      <c r="L96" s="170">
        <v>0</v>
      </c>
      <c r="M96" s="170">
        <v>116.98</v>
      </c>
      <c r="N96" s="170">
        <v>1.02</v>
      </c>
      <c r="O96" s="170">
        <v>0</v>
      </c>
      <c r="P96" s="169">
        <v>10767.12</v>
      </c>
      <c r="Q96" s="169">
        <v>10767.12</v>
      </c>
      <c r="R96" s="169">
        <v>0</v>
      </c>
      <c r="S96" s="169">
        <v>0</v>
      </c>
      <c r="T96" s="171">
        <v>10767.12</v>
      </c>
      <c r="U96" s="172" t="s">
        <v>539</v>
      </c>
    </row>
    <row r="97" spans="1:21" outlineLevel="1">
      <c r="A97" s="167" t="s">
        <v>540</v>
      </c>
      <c r="B97" s="168" t="s">
        <v>541</v>
      </c>
      <c r="C97" s="168" t="s">
        <v>275</v>
      </c>
      <c r="D97" s="168" t="s">
        <v>433</v>
      </c>
      <c r="E97" s="169">
        <v>5604327</v>
      </c>
      <c r="F97" s="169">
        <v>4863355</v>
      </c>
      <c r="G97" s="169">
        <v>0</v>
      </c>
      <c r="H97" s="169">
        <v>0</v>
      </c>
      <c r="I97" s="169">
        <v>700</v>
      </c>
      <c r="J97" s="169">
        <v>592</v>
      </c>
      <c r="K97" s="170">
        <v>115.24</v>
      </c>
      <c r="L97" s="170">
        <v>0</v>
      </c>
      <c r="M97" s="170">
        <v>118.24</v>
      </c>
      <c r="N97" s="170">
        <v>1.05</v>
      </c>
      <c r="O97" s="170">
        <v>0</v>
      </c>
      <c r="P97" s="169">
        <v>5884543.3499999996</v>
      </c>
      <c r="Q97" s="169">
        <v>5884543.3499999996</v>
      </c>
      <c r="R97" s="169">
        <v>0</v>
      </c>
      <c r="S97" s="169">
        <v>0</v>
      </c>
      <c r="T97" s="171">
        <v>5884543.3499999996</v>
      </c>
      <c r="U97" s="172" t="s">
        <v>542</v>
      </c>
    </row>
    <row r="98" spans="1:21" outlineLevel="1">
      <c r="A98" s="167" t="s">
        <v>543</v>
      </c>
      <c r="B98" s="168" t="s">
        <v>541</v>
      </c>
      <c r="C98" s="168" t="s">
        <v>275</v>
      </c>
      <c r="D98" s="168" t="s">
        <v>433</v>
      </c>
      <c r="E98" s="169">
        <v>504185</v>
      </c>
      <c r="F98" s="169">
        <v>558569</v>
      </c>
      <c r="G98" s="169">
        <v>0</v>
      </c>
      <c r="H98" s="169">
        <v>0</v>
      </c>
      <c r="I98" s="169">
        <v>125</v>
      </c>
      <c r="J98" s="169">
        <v>127</v>
      </c>
      <c r="K98" s="170">
        <v>90.26</v>
      </c>
      <c r="L98" s="170">
        <v>0</v>
      </c>
      <c r="M98" s="170">
        <v>98.43</v>
      </c>
      <c r="N98" s="170">
        <v>1</v>
      </c>
      <c r="O98" s="170">
        <v>0</v>
      </c>
      <c r="P98" s="169">
        <v>504185</v>
      </c>
      <c r="Q98" s="169">
        <v>504185</v>
      </c>
      <c r="R98" s="169">
        <v>0</v>
      </c>
      <c r="S98" s="169">
        <v>0</v>
      </c>
      <c r="T98" s="171">
        <v>504185</v>
      </c>
      <c r="U98" s="172" t="s">
        <v>542</v>
      </c>
    </row>
    <row r="99" spans="1:21" outlineLevel="1">
      <c r="A99" s="167" t="s">
        <v>435</v>
      </c>
      <c r="B99" s="168" t="s">
        <v>544</v>
      </c>
      <c r="C99" s="168" t="s">
        <v>275</v>
      </c>
      <c r="D99" s="168" t="s">
        <v>430</v>
      </c>
      <c r="E99" s="169">
        <v>1262271</v>
      </c>
      <c r="F99" s="169">
        <v>1330728</v>
      </c>
      <c r="G99" s="169">
        <v>0</v>
      </c>
      <c r="H99" s="169">
        <v>0</v>
      </c>
      <c r="I99" s="169">
        <v>205</v>
      </c>
      <c r="J99" s="169">
        <v>181</v>
      </c>
      <c r="K99" s="170">
        <v>94.86</v>
      </c>
      <c r="L99" s="170">
        <v>0</v>
      </c>
      <c r="M99" s="170">
        <v>113.26</v>
      </c>
      <c r="N99" s="170">
        <v>1.02</v>
      </c>
      <c r="O99" s="170">
        <v>0</v>
      </c>
      <c r="P99" s="169">
        <v>1287516.42</v>
      </c>
      <c r="Q99" s="169">
        <v>1287516.42</v>
      </c>
      <c r="R99" s="169">
        <v>0</v>
      </c>
      <c r="S99" s="169">
        <v>0</v>
      </c>
      <c r="T99" s="171">
        <v>1287516.42</v>
      </c>
      <c r="U99" s="172" t="s">
        <v>545</v>
      </c>
    </row>
    <row r="100" spans="1:21" outlineLevel="1">
      <c r="A100" s="167" t="s">
        <v>546</v>
      </c>
      <c r="B100" s="168" t="s">
        <v>547</v>
      </c>
      <c r="C100" s="168" t="s">
        <v>275</v>
      </c>
      <c r="D100" s="168" t="s">
        <v>433</v>
      </c>
      <c r="E100" s="169">
        <v>211120</v>
      </c>
      <c r="F100" s="169">
        <v>0</v>
      </c>
      <c r="G100" s="169">
        <v>0</v>
      </c>
      <c r="H100" s="169">
        <v>0</v>
      </c>
      <c r="I100" s="169">
        <v>67</v>
      </c>
      <c r="J100" s="169">
        <v>0</v>
      </c>
      <c r="K100" s="170">
        <v>0</v>
      </c>
      <c r="L100" s="170">
        <v>0</v>
      </c>
      <c r="M100" s="170">
        <v>0</v>
      </c>
      <c r="N100" s="170">
        <v>1.02</v>
      </c>
      <c r="O100" s="170">
        <v>0</v>
      </c>
      <c r="P100" s="169">
        <v>215342.4</v>
      </c>
      <c r="Q100" s="169">
        <v>215342.4</v>
      </c>
      <c r="R100" s="169">
        <v>0</v>
      </c>
      <c r="S100" s="169">
        <v>0</v>
      </c>
      <c r="T100" s="171">
        <v>215342.4</v>
      </c>
      <c r="U100" s="172" t="s">
        <v>548</v>
      </c>
    </row>
    <row r="101" spans="1:21" outlineLevel="1">
      <c r="A101" s="167" t="s">
        <v>549</v>
      </c>
      <c r="B101" s="168" t="s">
        <v>550</v>
      </c>
      <c r="C101" s="168" t="s">
        <v>275</v>
      </c>
      <c r="D101" s="168" t="s">
        <v>433</v>
      </c>
      <c r="E101" s="169">
        <v>579483</v>
      </c>
      <c r="F101" s="169">
        <v>716981</v>
      </c>
      <c r="G101" s="169">
        <v>0</v>
      </c>
      <c r="H101" s="169">
        <v>0</v>
      </c>
      <c r="I101" s="169">
        <v>77</v>
      </c>
      <c r="J101" s="169">
        <v>94</v>
      </c>
      <c r="K101" s="170">
        <v>80.819999999999993</v>
      </c>
      <c r="L101" s="170">
        <v>0</v>
      </c>
      <c r="M101" s="170">
        <v>81.91</v>
      </c>
      <c r="N101" s="170">
        <v>1.02</v>
      </c>
      <c r="O101" s="170">
        <v>0</v>
      </c>
      <c r="P101" s="169">
        <v>591072.66</v>
      </c>
      <c r="Q101" s="169">
        <v>591072.66</v>
      </c>
      <c r="R101" s="169">
        <v>0</v>
      </c>
      <c r="S101" s="169">
        <v>0</v>
      </c>
      <c r="T101" s="171">
        <v>591072.66</v>
      </c>
      <c r="U101" s="172" t="s">
        <v>551</v>
      </c>
    </row>
    <row r="102" spans="1:21" outlineLevel="1">
      <c r="A102" s="167" t="s">
        <v>435</v>
      </c>
      <c r="B102" s="168" t="s">
        <v>552</v>
      </c>
      <c r="C102" s="168" t="s">
        <v>275</v>
      </c>
      <c r="D102" s="168" t="s">
        <v>430</v>
      </c>
      <c r="E102" s="169">
        <v>0</v>
      </c>
      <c r="F102" s="169">
        <v>0</v>
      </c>
      <c r="G102" s="169">
        <v>0</v>
      </c>
      <c r="H102" s="169">
        <v>0</v>
      </c>
      <c r="I102" s="169">
        <v>27</v>
      </c>
      <c r="J102" s="169">
        <v>29</v>
      </c>
      <c r="K102" s="170">
        <v>0</v>
      </c>
      <c r="L102" s="170">
        <v>0</v>
      </c>
      <c r="M102" s="170">
        <v>93.1</v>
      </c>
      <c r="N102" s="170">
        <v>1.02</v>
      </c>
      <c r="O102" s="170">
        <v>0</v>
      </c>
      <c r="P102" s="169">
        <v>0</v>
      </c>
      <c r="Q102" s="169">
        <v>0</v>
      </c>
      <c r="R102" s="169">
        <v>0</v>
      </c>
      <c r="S102" s="169">
        <v>0</v>
      </c>
      <c r="T102" s="171">
        <v>0</v>
      </c>
      <c r="U102" s="172" t="s">
        <v>553</v>
      </c>
    </row>
    <row r="103" spans="1:21">
      <c r="A103" s="173" t="s">
        <v>554</v>
      </c>
      <c r="B103" s="174"/>
      <c r="C103" s="174"/>
      <c r="D103" s="174"/>
      <c r="E103" s="175">
        <v>264764433</v>
      </c>
      <c r="F103" s="175">
        <v>217862967</v>
      </c>
      <c r="G103" s="175">
        <v>73030351.489999995</v>
      </c>
      <c r="H103" s="175">
        <v>60843270.960000001</v>
      </c>
      <c r="I103" s="174"/>
      <c r="J103" s="174"/>
      <c r="K103" s="176"/>
      <c r="L103" s="176"/>
      <c r="M103" s="176"/>
      <c r="N103" s="176"/>
      <c r="O103" s="176"/>
      <c r="P103" s="175">
        <v>265976722.00999999</v>
      </c>
      <c r="Q103" s="175">
        <v>339007073.5</v>
      </c>
      <c r="R103" s="175">
        <v>0</v>
      </c>
      <c r="S103" s="175">
        <v>0</v>
      </c>
      <c r="T103" s="175">
        <v>339007073.5</v>
      </c>
      <c r="U103" s="169"/>
    </row>
    <row r="104" spans="1:21" outlineLevel="1">
      <c r="A104" s="167" t="s">
        <v>555</v>
      </c>
      <c r="B104" s="168" t="s">
        <v>556</v>
      </c>
      <c r="C104" s="168" t="s">
        <v>275</v>
      </c>
      <c r="D104" s="168" t="s">
        <v>557</v>
      </c>
      <c r="E104" s="169">
        <v>4466306</v>
      </c>
      <c r="F104" s="169">
        <v>4684764</v>
      </c>
      <c r="G104" s="169">
        <v>52337.14</v>
      </c>
      <c r="H104" s="169">
        <v>72609.350000000006</v>
      </c>
      <c r="I104" s="169">
        <v>2831</v>
      </c>
      <c r="J104" s="169">
        <v>3158</v>
      </c>
      <c r="K104" s="170">
        <v>95.34</v>
      </c>
      <c r="L104" s="170">
        <v>72.08</v>
      </c>
      <c r="M104" s="170">
        <v>89.65</v>
      </c>
      <c r="N104" s="170">
        <v>1.1000000000000001</v>
      </c>
      <c r="O104" s="170">
        <v>0</v>
      </c>
      <c r="P104" s="169">
        <v>4912936.5999999996</v>
      </c>
      <c r="Q104" s="169">
        <v>4965273.74</v>
      </c>
      <c r="R104" s="169">
        <v>0</v>
      </c>
      <c r="S104" s="169">
        <v>0</v>
      </c>
      <c r="T104" s="171">
        <v>4965273.74</v>
      </c>
      <c r="U104" s="172" t="s">
        <v>558</v>
      </c>
    </row>
    <row r="105" spans="1:21" outlineLevel="1">
      <c r="A105" s="167" t="s">
        <v>559</v>
      </c>
      <c r="B105" s="168" t="s">
        <v>556</v>
      </c>
      <c r="C105" s="168" t="s">
        <v>275</v>
      </c>
      <c r="D105" s="168" t="s">
        <v>557</v>
      </c>
      <c r="E105" s="169">
        <v>1314860</v>
      </c>
      <c r="F105" s="169">
        <v>1283122</v>
      </c>
      <c r="G105" s="169">
        <v>0</v>
      </c>
      <c r="H105" s="169">
        <v>0</v>
      </c>
      <c r="I105" s="169">
        <v>580</v>
      </c>
      <c r="J105" s="169">
        <v>566</v>
      </c>
      <c r="K105" s="170">
        <v>102.47</v>
      </c>
      <c r="L105" s="170">
        <v>0</v>
      </c>
      <c r="M105" s="170">
        <v>102.47</v>
      </c>
      <c r="N105" s="170">
        <v>1</v>
      </c>
      <c r="O105" s="170">
        <v>0</v>
      </c>
      <c r="P105" s="169">
        <v>1314860</v>
      </c>
      <c r="Q105" s="169">
        <v>1314860</v>
      </c>
      <c r="R105" s="169">
        <v>0</v>
      </c>
      <c r="S105" s="169">
        <v>0</v>
      </c>
      <c r="T105" s="171">
        <v>1314860</v>
      </c>
      <c r="U105" s="172" t="s">
        <v>558</v>
      </c>
    </row>
    <row r="106" spans="1:21" outlineLevel="1">
      <c r="A106" s="167" t="s">
        <v>2010</v>
      </c>
      <c r="B106" s="168" t="s">
        <v>2011</v>
      </c>
      <c r="C106" s="168" t="s">
        <v>275</v>
      </c>
      <c r="D106" s="168" t="s">
        <v>557</v>
      </c>
      <c r="E106" s="169">
        <v>0</v>
      </c>
      <c r="F106" s="169">
        <v>12628</v>
      </c>
      <c r="G106" s="169">
        <v>0</v>
      </c>
      <c r="H106" s="169">
        <v>0</v>
      </c>
      <c r="I106" s="169">
        <v>0</v>
      </c>
      <c r="J106" s="169">
        <v>34</v>
      </c>
      <c r="K106" s="170">
        <v>0</v>
      </c>
      <c r="L106" s="170">
        <v>0</v>
      </c>
      <c r="M106" s="170">
        <v>0</v>
      </c>
      <c r="N106" s="170">
        <v>1.1000000000000001</v>
      </c>
      <c r="O106" s="170">
        <v>0</v>
      </c>
      <c r="P106" s="169">
        <v>0</v>
      </c>
      <c r="Q106" s="169">
        <v>0</v>
      </c>
      <c r="R106" s="169">
        <v>0</v>
      </c>
      <c r="S106" s="169">
        <v>0</v>
      </c>
      <c r="T106" s="171">
        <v>0</v>
      </c>
      <c r="U106" s="172" t="s">
        <v>2012</v>
      </c>
    </row>
    <row r="107" spans="1:21">
      <c r="A107" s="173" t="s">
        <v>560</v>
      </c>
      <c r="B107" s="174"/>
      <c r="C107" s="174"/>
      <c r="D107" s="174"/>
      <c r="E107" s="175">
        <v>5781166</v>
      </c>
      <c r="F107" s="175">
        <v>5980514</v>
      </c>
      <c r="G107" s="175">
        <v>52337.14</v>
      </c>
      <c r="H107" s="175">
        <v>72609.350000000006</v>
      </c>
      <c r="I107" s="174"/>
      <c r="J107" s="174"/>
      <c r="K107" s="176"/>
      <c r="L107" s="176"/>
      <c r="M107" s="176"/>
      <c r="N107" s="176"/>
      <c r="O107" s="176"/>
      <c r="P107" s="175">
        <v>6227796.5999999996</v>
      </c>
      <c r="Q107" s="175">
        <v>6280133.7400000002</v>
      </c>
      <c r="R107" s="175">
        <v>0</v>
      </c>
      <c r="S107" s="175">
        <v>0</v>
      </c>
      <c r="T107" s="175">
        <v>6280133.7400000002</v>
      </c>
      <c r="U107" s="169"/>
    </row>
    <row r="108" spans="1:21" outlineLevel="1">
      <c r="A108" s="167" t="s">
        <v>561</v>
      </c>
      <c r="B108" s="168" t="s">
        <v>562</v>
      </c>
      <c r="C108" s="168" t="s">
        <v>275</v>
      </c>
      <c r="D108" s="168" t="s">
        <v>563</v>
      </c>
      <c r="E108" s="169">
        <v>4086934</v>
      </c>
      <c r="F108" s="169">
        <v>5214872</v>
      </c>
      <c r="G108" s="169">
        <v>0</v>
      </c>
      <c r="H108" s="169">
        <v>0</v>
      </c>
      <c r="I108" s="169">
        <v>985</v>
      </c>
      <c r="J108" s="169">
        <v>970</v>
      </c>
      <c r="K108" s="170">
        <v>78.37</v>
      </c>
      <c r="L108" s="170">
        <v>0</v>
      </c>
      <c r="M108" s="170">
        <v>101.55</v>
      </c>
      <c r="N108" s="170">
        <v>0.86</v>
      </c>
      <c r="O108" s="170">
        <v>0</v>
      </c>
      <c r="P108" s="169">
        <v>3514763.24</v>
      </c>
      <c r="Q108" s="169">
        <v>3514763.24</v>
      </c>
      <c r="R108" s="169">
        <v>0</v>
      </c>
      <c r="S108" s="169">
        <v>0</v>
      </c>
      <c r="T108" s="171">
        <v>3514763.24</v>
      </c>
      <c r="U108" s="172" t="s">
        <v>564</v>
      </c>
    </row>
    <row r="109" spans="1:21" outlineLevel="1">
      <c r="A109" s="167" t="s">
        <v>565</v>
      </c>
      <c r="B109" s="168" t="s">
        <v>562</v>
      </c>
      <c r="C109" s="168" t="s">
        <v>275</v>
      </c>
      <c r="D109" s="168" t="s">
        <v>563</v>
      </c>
      <c r="E109" s="169">
        <v>37006</v>
      </c>
      <c r="F109" s="169">
        <v>39928</v>
      </c>
      <c r="G109" s="169">
        <v>0</v>
      </c>
      <c r="H109" s="169">
        <v>0</v>
      </c>
      <c r="I109" s="169">
        <v>984</v>
      </c>
      <c r="J109" s="169">
        <v>958</v>
      </c>
      <c r="K109" s="170">
        <v>92.68</v>
      </c>
      <c r="L109" s="170">
        <v>0</v>
      </c>
      <c r="M109" s="170">
        <v>102.71</v>
      </c>
      <c r="N109" s="170">
        <v>1.2</v>
      </c>
      <c r="O109" s="170">
        <v>0</v>
      </c>
      <c r="P109" s="169">
        <v>44407.199999999997</v>
      </c>
      <c r="Q109" s="169">
        <v>44407.199999999997</v>
      </c>
      <c r="R109" s="169">
        <v>0</v>
      </c>
      <c r="S109" s="169">
        <v>0</v>
      </c>
      <c r="T109" s="171">
        <v>44407.199999999997</v>
      </c>
      <c r="U109" s="172" t="s">
        <v>564</v>
      </c>
    </row>
    <row r="110" spans="1:21" outlineLevel="1">
      <c r="A110" s="167" t="s">
        <v>566</v>
      </c>
      <c r="B110" s="168" t="s">
        <v>421</v>
      </c>
      <c r="C110" s="168" t="s">
        <v>275</v>
      </c>
      <c r="D110" s="168" t="s">
        <v>563</v>
      </c>
      <c r="E110" s="169">
        <v>76045533</v>
      </c>
      <c r="F110" s="169">
        <v>66047326</v>
      </c>
      <c r="G110" s="169">
        <v>0</v>
      </c>
      <c r="H110" s="169">
        <v>0</v>
      </c>
      <c r="I110" s="169">
        <v>23144</v>
      </c>
      <c r="J110" s="169">
        <v>20892</v>
      </c>
      <c r="K110" s="170">
        <v>115.14</v>
      </c>
      <c r="L110" s="170">
        <v>0</v>
      </c>
      <c r="M110" s="170">
        <v>110.78</v>
      </c>
      <c r="N110" s="170">
        <v>0.86</v>
      </c>
      <c r="O110" s="170">
        <v>0</v>
      </c>
      <c r="P110" s="169">
        <v>65399158.380000003</v>
      </c>
      <c r="Q110" s="169">
        <v>65399158.380000003</v>
      </c>
      <c r="R110" s="169">
        <v>0</v>
      </c>
      <c r="S110" s="169">
        <v>0</v>
      </c>
      <c r="T110" s="171">
        <v>65399158.380000003</v>
      </c>
      <c r="U110" s="172" t="s">
        <v>423</v>
      </c>
    </row>
    <row r="111" spans="1:21" outlineLevel="1">
      <c r="A111" s="167" t="s">
        <v>567</v>
      </c>
      <c r="B111" s="168" t="s">
        <v>421</v>
      </c>
      <c r="C111" s="168" t="s">
        <v>275</v>
      </c>
      <c r="D111" s="168" t="s">
        <v>422</v>
      </c>
      <c r="E111" s="169">
        <v>12987</v>
      </c>
      <c r="F111" s="169">
        <v>8103</v>
      </c>
      <c r="G111" s="169">
        <v>0</v>
      </c>
      <c r="H111" s="169">
        <v>0</v>
      </c>
      <c r="I111" s="169">
        <v>95</v>
      </c>
      <c r="J111" s="169">
        <v>50</v>
      </c>
      <c r="K111" s="170">
        <v>160.27000000000001</v>
      </c>
      <c r="L111" s="170">
        <v>0</v>
      </c>
      <c r="M111" s="170">
        <v>190</v>
      </c>
      <c r="N111" s="170">
        <v>1.27</v>
      </c>
      <c r="O111" s="170">
        <v>0</v>
      </c>
      <c r="P111" s="169">
        <v>16493.490000000002</v>
      </c>
      <c r="Q111" s="169">
        <v>16493.490000000002</v>
      </c>
      <c r="R111" s="169">
        <v>0</v>
      </c>
      <c r="S111" s="169">
        <v>0</v>
      </c>
      <c r="T111" s="171">
        <v>16493.490000000002</v>
      </c>
      <c r="U111" s="172" t="s">
        <v>423</v>
      </c>
    </row>
    <row r="112" spans="1:21" outlineLevel="1">
      <c r="A112" s="167" t="s">
        <v>565</v>
      </c>
      <c r="B112" s="168" t="s">
        <v>421</v>
      </c>
      <c r="C112" s="168" t="s">
        <v>275</v>
      </c>
      <c r="D112" s="168" t="s">
        <v>563</v>
      </c>
      <c r="E112" s="169">
        <v>1395606</v>
      </c>
      <c r="F112" s="169">
        <v>1248660</v>
      </c>
      <c r="G112" s="169">
        <v>0</v>
      </c>
      <c r="H112" s="169">
        <v>0</v>
      </c>
      <c r="I112" s="169">
        <v>21542</v>
      </c>
      <c r="J112" s="169">
        <v>19728</v>
      </c>
      <c r="K112" s="170">
        <v>111.77</v>
      </c>
      <c r="L112" s="170">
        <v>0</v>
      </c>
      <c r="M112" s="170">
        <v>109.2</v>
      </c>
      <c r="N112" s="170">
        <v>1.2</v>
      </c>
      <c r="O112" s="170">
        <v>0</v>
      </c>
      <c r="P112" s="169">
        <v>1674727.2</v>
      </c>
      <c r="Q112" s="169">
        <v>1674727.2</v>
      </c>
      <c r="R112" s="169">
        <v>0</v>
      </c>
      <c r="S112" s="169">
        <v>0</v>
      </c>
      <c r="T112" s="171">
        <v>1674727.2</v>
      </c>
      <c r="U112" s="172" t="s">
        <v>423</v>
      </c>
    </row>
    <row r="113" spans="1:21" ht="30" outlineLevel="1">
      <c r="A113" s="167" t="s">
        <v>568</v>
      </c>
      <c r="B113" s="168" t="s">
        <v>421</v>
      </c>
      <c r="C113" s="168" t="s">
        <v>275</v>
      </c>
      <c r="D113" s="168" t="s">
        <v>563</v>
      </c>
      <c r="E113" s="169">
        <v>62317</v>
      </c>
      <c r="F113" s="169">
        <v>0</v>
      </c>
      <c r="G113" s="169">
        <v>0</v>
      </c>
      <c r="H113" s="169">
        <v>0</v>
      </c>
      <c r="I113" s="169">
        <v>101</v>
      </c>
      <c r="J113" s="169">
        <v>0</v>
      </c>
      <c r="K113" s="170">
        <v>0</v>
      </c>
      <c r="L113" s="170">
        <v>0</v>
      </c>
      <c r="M113" s="170">
        <v>0</v>
      </c>
      <c r="N113" s="170">
        <v>1.02</v>
      </c>
      <c r="O113" s="170">
        <v>0</v>
      </c>
      <c r="P113" s="169">
        <v>63563.34</v>
      </c>
      <c r="Q113" s="169">
        <v>63563.34</v>
      </c>
      <c r="R113" s="169">
        <v>0</v>
      </c>
      <c r="S113" s="169">
        <v>0</v>
      </c>
      <c r="T113" s="171">
        <v>63563.34</v>
      </c>
      <c r="U113" s="172" t="s">
        <v>423</v>
      </c>
    </row>
    <row r="114" spans="1:21" ht="30" outlineLevel="1">
      <c r="A114" s="167" t="s">
        <v>569</v>
      </c>
      <c r="B114" s="168" t="s">
        <v>421</v>
      </c>
      <c r="C114" s="168" t="s">
        <v>275</v>
      </c>
      <c r="D114" s="168" t="s">
        <v>563</v>
      </c>
      <c r="E114" s="169">
        <v>124807</v>
      </c>
      <c r="F114" s="169">
        <v>126594</v>
      </c>
      <c r="G114" s="169">
        <v>0</v>
      </c>
      <c r="H114" s="169">
        <v>0</v>
      </c>
      <c r="I114" s="169">
        <v>2162</v>
      </c>
      <c r="J114" s="169">
        <v>2243</v>
      </c>
      <c r="K114" s="170">
        <v>98.59</v>
      </c>
      <c r="L114" s="170">
        <v>0</v>
      </c>
      <c r="M114" s="170">
        <v>96.39</v>
      </c>
      <c r="N114" s="170">
        <v>0.98</v>
      </c>
      <c r="O114" s="170">
        <v>0</v>
      </c>
      <c r="P114" s="169">
        <v>122310.86</v>
      </c>
      <c r="Q114" s="169">
        <v>122310.86</v>
      </c>
      <c r="R114" s="169">
        <v>0</v>
      </c>
      <c r="S114" s="169">
        <v>0</v>
      </c>
      <c r="T114" s="171">
        <v>122310.86</v>
      </c>
      <c r="U114" s="172" t="s">
        <v>423</v>
      </c>
    </row>
    <row r="115" spans="1:21" outlineLevel="1">
      <c r="A115" s="167" t="s">
        <v>570</v>
      </c>
      <c r="B115" s="168" t="s">
        <v>421</v>
      </c>
      <c r="C115" s="168" t="s">
        <v>275</v>
      </c>
      <c r="D115" s="168" t="s">
        <v>422</v>
      </c>
      <c r="E115" s="169">
        <v>969</v>
      </c>
      <c r="F115" s="169">
        <v>0</v>
      </c>
      <c r="G115" s="169">
        <v>0</v>
      </c>
      <c r="H115" s="169">
        <v>0</v>
      </c>
      <c r="I115" s="169">
        <v>3</v>
      </c>
      <c r="J115" s="169">
        <v>0</v>
      </c>
      <c r="K115" s="170">
        <v>0</v>
      </c>
      <c r="L115" s="170">
        <v>0</v>
      </c>
      <c r="M115" s="170">
        <v>0</v>
      </c>
      <c r="N115" s="170">
        <v>1</v>
      </c>
      <c r="O115" s="170">
        <v>0</v>
      </c>
      <c r="P115" s="169">
        <v>969</v>
      </c>
      <c r="Q115" s="169">
        <v>969</v>
      </c>
      <c r="R115" s="169">
        <v>0</v>
      </c>
      <c r="S115" s="169">
        <v>0</v>
      </c>
      <c r="T115" s="171">
        <v>969</v>
      </c>
      <c r="U115" s="172" t="s">
        <v>423</v>
      </c>
    </row>
    <row r="116" spans="1:21" outlineLevel="1">
      <c r="A116" s="167" t="s">
        <v>571</v>
      </c>
      <c r="B116" s="168" t="s">
        <v>399</v>
      </c>
      <c r="C116" s="168" t="s">
        <v>275</v>
      </c>
      <c r="D116" s="168" t="s">
        <v>563</v>
      </c>
      <c r="E116" s="169">
        <v>26841862</v>
      </c>
      <c r="F116" s="169">
        <v>19854000</v>
      </c>
      <c r="G116" s="169">
        <v>0</v>
      </c>
      <c r="H116" s="169">
        <v>0</v>
      </c>
      <c r="I116" s="169">
        <v>7528</v>
      </c>
      <c r="J116" s="169">
        <v>6858</v>
      </c>
      <c r="K116" s="170">
        <v>135.19999999999999</v>
      </c>
      <c r="L116" s="170">
        <v>0</v>
      </c>
      <c r="M116" s="170">
        <v>109.77</v>
      </c>
      <c r="N116" s="170">
        <v>0.98</v>
      </c>
      <c r="O116" s="170">
        <v>0</v>
      </c>
      <c r="P116" s="169">
        <v>26305024.760000002</v>
      </c>
      <c r="Q116" s="169">
        <v>26305024.760000002</v>
      </c>
      <c r="R116" s="169">
        <v>0</v>
      </c>
      <c r="S116" s="169">
        <v>0</v>
      </c>
      <c r="T116" s="171">
        <v>26305024.760000002</v>
      </c>
      <c r="U116" s="172" t="s">
        <v>400</v>
      </c>
    </row>
    <row r="117" spans="1:21" outlineLevel="1">
      <c r="A117" s="167" t="s">
        <v>565</v>
      </c>
      <c r="B117" s="168" t="s">
        <v>399</v>
      </c>
      <c r="C117" s="168" t="s">
        <v>275</v>
      </c>
      <c r="D117" s="168" t="s">
        <v>563</v>
      </c>
      <c r="E117" s="169">
        <v>183561</v>
      </c>
      <c r="F117" s="169">
        <v>179823</v>
      </c>
      <c r="G117" s="169">
        <v>0</v>
      </c>
      <c r="H117" s="169">
        <v>0</v>
      </c>
      <c r="I117" s="169">
        <v>2530</v>
      </c>
      <c r="J117" s="169">
        <v>2382</v>
      </c>
      <c r="K117" s="170">
        <v>102.08</v>
      </c>
      <c r="L117" s="170">
        <v>0</v>
      </c>
      <c r="M117" s="170">
        <v>106.21</v>
      </c>
      <c r="N117" s="170">
        <v>1.2</v>
      </c>
      <c r="O117" s="170">
        <v>0</v>
      </c>
      <c r="P117" s="169">
        <v>220273.2</v>
      </c>
      <c r="Q117" s="169">
        <v>220273.2</v>
      </c>
      <c r="R117" s="169">
        <v>0</v>
      </c>
      <c r="S117" s="169">
        <v>0</v>
      </c>
      <c r="T117" s="171">
        <v>220273.2</v>
      </c>
      <c r="U117" s="172" t="s">
        <v>400</v>
      </c>
    </row>
    <row r="118" spans="1:21" outlineLevel="1">
      <c r="A118" s="167" t="s">
        <v>2013</v>
      </c>
      <c r="B118" s="168" t="s">
        <v>399</v>
      </c>
      <c r="C118" s="168" t="s">
        <v>275</v>
      </c>
      <c r="D118" s="168" t="s">
        <v>422</v>
      </c>
      <c r="E118" s="169">
        <v>137819</v>
      </c>
      <c r="F118" s="169">
        <v>143514</v>
      </c>
      <c r="G118" s="169">
        <v>0</v>
      </c>
      <c r="H118" s="169">
        <v>0</v>
      </c>
      <c r="I118" s="169">
        <v>121</v>
      </c>
      <c r="J118" s="169">
        <v>126</v>
      </c>
      <c r="K118" s="170">
        <v>96.03</v>
      </c>
      <c r="L118" s="170">
        <v>0</v>
      </c>
      <c r="M118" s="170">
        <v>96.03</v>
      </c>
      <c r="N118" s="170">
        <v>1.2</v>
      </c>
      <c r="O118" s="170">
        <v>0</v>
      </c>
      <c r="P118" s="169">
        <v>165382.79999999999</v>
      </c>
      <c r="Q118" s="169">
        <v>165382.79999999999</v>
      </c>
      <c r="R118" s="169">
        <v>0</v>
      </c>
      <c r="S118" s="169">
        <v>0</v>
      </c>
      <c r="T118" s="171">
        <v>165382.79999999999</v>
      </c>
      <c r="U118" s="172" t="s">
        <v>400</v>
      </c>
    </row>
    <row r="119" spans="1:21" outlineLevel="1">
      <c r="A119" s="167" t="s">
        <v>572</v>
      </c>
      <c r="B119" s="168" t="s">
        <v>399</v>
      </c>
      <c r="C119" s="168" t="s">
        <v>275</v>
      </c>
      <c r="D119" s="168" t="s">
        <v>422</v>
      </c>
      <c r="E119" s="169">
        <v>78240</v>
      </c>
      <c r="F119" s="169">
        <v>10495244</v>
      </c>
      <c r="G119" s="169">
        <v>0</v>
      </c>
      <c r="H119" s="169">
        <v>0</v>
      </c>
      <c r="I119" s="169">
        <v>103</v>
      </c>
      <c r="J119" s="169">
        <v>13450</v>
      </c>
      <c r="K119" s="170">
        <v>0.75</v>
      </c>
      <c r="L119" s="170">
        <v>0</v>
      </c>
      <c r="M119" s="170">
        <v>0.77</v>
      </c>
      <c r="N119" s="170">
        <v>1.1100000000000001</v>
      </c>
      <c r="O119" s="170">
        <v>0</v>
      </c>
      <c r="P119" s="169">
        <v>86846.399999999994</v>
      </c>
      <c r="Q119" s="169">
        <v>86846.399999999994</v>
      </c>
      <c r="R119" s="169">
        <v>0</v>
      </c>
      <c r="S119" s="169">
        <v>0</v>
      </c>
      <c r="T119" s="171">
        <v>86846.399999999994</v>
      </c>
      <c r="U119" s="172" t="s">
        <v>400</v>
      </c>
    </row>
    <row r="120" spans="1:21" outlineLevel="1">
      <c r="A120" s="167" t="s">
        <v>573</v>
      </c>
      <c r="B120" s="168" t="s">
        <v>574</v>
      </c>
      <c r="C120" s="168" t="s">
        <v>275</v>
      </c>
      <c r="D120" s="168" t="s">
        <v>422</v>
      </c>
      <c r="E120" s="169">
        <v>3013172</v>
      </c>
      <c r="F120" s="169">
        <v>2893047</v>
      </c>
      <c r="G120" s="169">
        <v>4964.46</v>
      </c>
      <c r="H120" s="169">
        <v>9467.5</v>
      </c>
      <c r="I120" s="169">
        <v>2860</v>
      </c>
      <c r="J120" s="169">
        <v>2678</v>
      </c>
      <c r="K120" s="170">
        <v>104.15</v>
      </c>
      <c r="L120" s="170">
        <v>52.44</v>
      </c>
      <c r="M120" s="170">
        <v>106.8</v>
      </c>
      <c r="N120" s="170">
        <v>1.24</v>
      </c>
      <c r="O120" s="170">
        <v>0</v>
      </c>
      <c r="P120" s="169">
        <v>3736333.28</v>
      </c>
      <c r="Q120" s="169">
        <v>3741297.74</v>
      </c>
      <c r="R120" s="169">
        <v>0</v>
      </c>
      <c r="S120" s="169">
        <v>0</v>
      </c>
      <c r="T120" s="171">
        <v>3741297.74</v>
      </c>
      <c r="U120" s="172" t="s">
        <v>575</v>
      </c>
    </row>
    <row r="121" spans="1:21" outlineLevel="1">
      <c r="A121" s="167" t="s">
        <v>579</v>
      </c>
      <c r="B121" s="168" t="s">
        <v>577</v>
      </c>
      <c r="C121" s="168" t="s">
        <v>275</v>
      </c>
      <c r="D121" s="168" t="s">
        <v>563</v>
      </c>
      <c r="E121" s="169">
        <v>28873244</v>
      </c>
      <c r="F121" s="169">
        <v>21338178</v>
      </c>
      <c r="G121" s="169">
        <v>0</v>
      </c>
      <c r="H121" s="169">
        <v>0</v>
      </c>
      <c r="I121" s="169">
        <v>3776</v>
      </c>
      <c r="J121" s="169">
        <v>3339</v>
      </c>
      <c r="K121" s="170">
        <v>135.31</v>
      </c>
      <c r="L121" s="170">
        <v>0</v>
      </c>
      <c r="M121" s="170">
        <v>113.09</v>
      </c>
      <c r="N121" s="170">
        <v>0.79</v>
      </c>
      <c r="O121" s="170">
        <v>0</v>
      </c>
      <c r="P121" s="169">
        <v>22809862.760000002</v>
      </c>
      <c r="Q121" s="169">
        <v>22809862.760000002</v>
      </c>
      <c r="R121" s="169">
        <v>0</v>
      </c>
      <c r="S121" s="169">
        <v>0</v>
      </c>
      <c r="T121" s="171">
        <v>22809862.760000002</v>
      </c>
      <c r="U121" s="172" t="s">
        <v>578</v>
      </c>
    </row>
    <row r="122" spans="1:21" outlineLevel="1">
      <c r="A122" s="167" t="s">
        <v>580</v>
      </c>
      <c r="B122" s="168" t="s">
        <v>581</v>
      </c>
      <c r="C122" s="168" t="s">
        <v>275</v>
      </c>
      <c r="D122" s="168" t="s">
        <v>563</v>
      </c>
      <c r="E122" s="169">
        <v>9007954</v>
      </c>
      <c r="F122" s="169">
        <v>9024626</v>
      </c>
      <c r="G122" s="169">
        <v>3727365.4000000102</v>
      </c>
      <c r="H122" s="169">
        <v>3548815.93</v>
      </c>
      <c r="I122" s="169">
        <v>9440</v>
      </c>
      <c r="J122" s="169">
        <v>8922</v>
      </c>
      <c r="K122" s="170">
        <v>99.82</v>
      </c>
      <c r="L122" s="170">
        <v>105.03</v>
      </c>
      <c r="M122" s="170">
        <v>105.81</v>
      </c>
      <c r="N122" s="170">
        <v>1.44</v>
      </c>
      <c r="O122" s="170">
        <v>0</v>
      </c>
      <c r="P122" s="169">
        <v>12971453.76</v>
      </c>
      <c r="Q122" s="169">
        <v>16698819.16</v>
      </c>
      <c r="R122" s="169">
        <v>0</v>
      </c>
      <c r="S122" s="169">
        <v>0</v>
      </c>
      <c r="T122" s="171">
        <v>16698819.16</v>
      </c>
      <c r="U122" s="172" t="s">
        <v>582</v>
      </c>
    </row>
    <row r="123" spans="1:21" outlineLevel="1">
      <c r="A123" s="167" t="s">
        <v>583</v>
      </c>
      <c r="B123" s="168" t="s">
        <v>581</v>
      </c>
      <c r="C123" s="168" t="s">
        <v>275</v>
      </c>
      <c r="D123" s="168" t="s">
        <v>563</v>
      </c>
      <c r="E123" s="169">
        <v>26444589</v>
      </c>
      <c r="F123" s="169">
        <v>23055302</v>
      </c>
      <c r="G123" s="169">
        <v>0</v>
      </c>
      <c r="H123" s="169">
        <v>0</v>
      </c>
      <c r="I123" s="169">
        <v>2640</v>
      </c>
      <c r="J123" s="169">
        <v>2410</v>
      </c>
      <c r="K123" s="170">
        <v>114.7</v>
      </c>
      <c r="L123" s="170">
        <v>0</v>
      </c>
      <c r="M123" s="170">
        <v>109.54</v>
      </c>
      <c r="N123" s="170">
        <v>0.67</v>
      </c>
      <c r="O123" s="170">
        <v>0</v>
      </c>
      <c r="P123" s="169">
        <v>17717874.629999999</v>
      </c>
      <c r="Q123" s="169">
        <v>17717874.629999999</v>
      </c>
      <c r="R123" s="169">
        <v>0</v>
      </c>
      <c r="S123" s="169">
        <v>0</v>
      </c>
      <c r="T123" s="171">
        <v>17717874.629999999</v>
      </c>
      <c r="U123" s="172" t="s">
        <v>582</v>
      </c>
    </row>
    <row r="124" spans="1:21" outlineLevel="1">
      <c r="A124" s="167" t="s">
        <v>584</v>
      </c>
      <c r="B124" s="168" t="s">
        <v>581</v>
      </c>
      <c r="C124" s="168" t="s">
        <v>275</v>
      </c>
      <c r="D124" s="168" t="s">
        <v>563</v>
      </c>
      <c r="E124" s="169">
        <v>15374556</v>
      </c>
      <c r="F124" s="169">
        <v>15671834</v>
      </c>
      <c r="G124" s="169">
        <v>0</v>
      </c>
      <c r="H124" s="169">
        <v>0</v>
      </c>
      <c r="I124" s="169">
        <v>4910</v>
      </c>
      <c r="J124" s="169">
        <v>4963</v>
      </c>
      <c r="K124" s="170">
        <v>98.1</v>
      </c>
      <c r="L124" s="170">
        <v>0</v>
      </c>
      <c r="M124" s="170">
        <v>98.93</v>
      </c>
      <c r="N124" s="170">
        <v>0.67</v>
      </c>
      <c r="O124" s="170">
        <v>0</v>
      </c>
      <c r="P124" s="169">
        <v>10300952.52</v>
      </c>
      <c r="Q124" s="169">
        <v>10300952.52</v>
      </c>
      <c r="R124" s="169">
        <v>0</v>
      </c>
      <c r="S124" s="169">
        <v>0</v>
      </c>
      <c r="T124" s="171">
        <v>10300952.52</v>
      </c>
      <c r="U124" s="172" t="s">
        <v>582</v>
      </c>
    </row>
    <row r="125" spans="1:21" outlineLevel="1">
      <c r="A125" s="167" t="s">
        <v>565</v>
      </c>
      <c r="B125" s="168" t="s">
        <v>581</v>
      </c>
      <c r="C125" s="168" t="s">
        <v>275</v>
      </c>
      <c r="D125" s="168" t="s">
        <v>563</v>
      </c>
      <c r="E125" s="169">
        <v>444120</v>
      </c>
      <c r="F125" s="169">
        <v>430560</v>
      </c>
      <c r="G125" s="169">
        <v>0</v>
      </c>
      <c r="H125" s="169">
        <v>0</v>
      </c>
      <c r="I125" s="169">
        <v>1676</v>
      </c>
      <c r="J125" s="169">
        <v>1582</v>
      </c>
      <c r="K125" s="170">
        <v>103.15</v>
      </c>
      <c r="L125" s="170">
        <v>0</v>
      </c>
      <c r="M125" s="170">
        <v>105.94</v>
      </c>
      <c r="N125" s="170">
        <v>1.2</v>
      </c>
      <c r="O125" s="170">
        <v>0</v>
      </c>
      <c r="P125" s="169">
        <v>532944</v>
      </c>
      <c r="Q125" s="169">
        <v>532944</v>
      </c>
      <c r="R125" s="169">
        <v>0</v>
      </c>
      <c r="S125" s="169">
        <v>0</v>
      </c>
      <c r="T125" s="171">
        <v>532944</v>
      </c>
      <c r="U125" s="172" t="s">
        <v>582</v>
      </c>
    </row>
    <row r="126" spans="1:21" outlineLevel="1">
      <c r="A126" s="167" t="s">
        <v>585</v>
      </c>
      <c r="B126" s="168" t="s">
        <v>581</v>
      </c>
      <c r="C126" s="168" t="s">
        <v>275</v>
      </c>
      <c r="D126" s="168" t="s">
        <v>422</v>
      </c>
      <c r="E126" s="169">
        <v>7131172</v>
      </c>
      <c r="F126" s="169">
        <v>6766462</v>
      </c>
      <c r="G126" s="169">
        <v>0</v>
      </c>
      <c r="H126" s="169">
        <v>0</v>
      </c>
      <c r="I126" s="169">
        <v>15990</v>
      </c>
      <c r="J126" s="169">
        <v>15919</v>
      </c>
      <c r="K126" s="170">
        <v>105.39</v>
      </c>
      <c r="L126" s="170">
        <v>0</v>
      </c>
      <c r="M126" s="170">
        <v>100.45</v>
      </c>
      <c r="N126" s="170">
        <v>1.44</v>
      </c>
      <c r="O126" s="170">
        <v>0</v>
      </c>
      <c r="P126" s="169">
        <v>10268887.68</v>
      </c>
      <c r="Q126" s="169">
        <v>10268887.68</v>
      </c>
      <c r="R126" s="169">
        <v>0</v>
      </c>
      <c r="S126" s="169">
        <v>0</v>
      </c>
      <c r="T126" s="171">
        <v>10268887.68</v>
      </c>
      <c r="U126" s="172" t="s">
        <v>582</v>
      </c>
    </row>
    <row r="127" spans="1:21" outlineLevel="1">
      <c r="A127" s="167" t="s">
        <v>586</v>
      </c>
      <c r="B127" s="168" t="s">
        <v>581</v>
      </c>
      <c r="C127" s="168" t="s">
        <v>275</v>
      </c>
      <c r="D127" s="168" t="s">
        <v>422</v>
      </c>
      <c r="E127" s="169">
        <v>345857</v>
      </c>
      <c r="F127" s="169">
        <v>134615</v>
      </c>
      <c r="G127" s="169">
        <v>0</v>
      </c>
      <c r="H127" s="169">
        <v>0</v>
      </c>
      <c r="I127" s="169">
        <v>160</v>
      </c>
      <c r="J127" s="169">
        <v>55</v>
      </c>
      <c r="K127" s="170">
        <v>256.92</v>
      </c>
      <c r="L127" s="170">
        <v>0</v>
      </c>
      <c r="M127" s="170">
        <v>290.91000000000003</v>
      </c>
      <c r="N127" s="170">
        <v>1.1299999999999999</v>
      </c>
      <c r="O127" s="170">
        <v>0</v>
      </c>
      <c r="P127" s="169">
        <v>390818.41</v>
      </c>
      <c r="Q127" s="169">
        <v>390818.41</v>
      </c>
      <c r="R127" s="169">
        <v>0</v>
      </c>
      <c r="S127" s="169">
        <v>0</v>
      </c>
      <c r="T127" s="171">
        <v>390818.41</v>
      </c>
      <c r="U127" s="172" t="s">
        <v>582</v>
      </c>
    </row>
    <row r="128" spans="1:21" outlineLevel="1">
      <c r="A128" s="167" t="s">
        <v>580</v>
      </c>
      <c r="B128" s="168" t="s">
        <v>587</v>
      </c>
      <c r="C128" s="168" t="s">
        <v>275</v>
      </c>
      <c r="D128" s="168" t="s">
        <v>563</v>
      </c>
      <c r="E128" s="169">
        <v>12182</v>
      </c>
      <c r="F128" s="169">
        <v>0</v>
      </c>
      <c r="G128" s="169">
        <v>526288.74</v>
      </c>
      <c r="H128" s="169">
        <v>357802.63</v>
      </c>
      <c r="I128" s="169">
        <v>384</v>
      </c>
      <c r="J128" s="169">
        <v>258</v>
      </c>
      <c r="K128" s="170">
        <v>0</v>
      </c>
      <c r="L128" s="170">
        <v>147.09</v>
      </c>
      <c r="M128" s="170">
        <v>148.84</v>
      </c>
      <c r="N128" s="170">
        <v>1.44</v>
      </c>
      <c r="O128" s="170">
        <v>0</v>
      </c>
      <c r="P128" s="169">
        <v>17542.080000000002</v>
      </c>
      <c r="Q128" s="169">
        <v>543830.81999999995</v>
      </c>
      <c r="R128" s="169">
        <v>0</v>
      </c>
      <c r="S128" s="169">
        <v>0</v>
      </c>
      <c r="T128" s="171">
        <v>543830.81999999995</v>
      </c>
      <c r="U128" s="172" t="s">
        <v>588</v>
      </c>
    </row>
    <row r="129" spans="1:21" outlineLevel="1">
      <c r="A129" s="167" t="s">
        <v>583</v>
      </c>
      <c r="B129" s="168" t="s">
        <v>587</v>
      </c>
      <c r="C129" s="168" t="s">
        <v>275</v>
      </c>
      <c r="D129" s="168" t="s">
        <v>563</v>
      </c>
      <c r="E129" s="169">
        <v>16260125</v>
      </c>
      <c r="F129" s="169">
        <v>14843109</v>
      </c>
      <c r="G129" s="169">
        <v>0</v>
      </c>
      <c r="H129" s="169">
        <v>0</v>
      </c>
      <c r="I129" s="169">
        <v>1624</v>
      </c>
      <c r="J129" s="169">
        <v>1368</v>
      </c>
      <c r="K129" s="170">
        <v>109.55</v>
      </c>
      <c r="L129" s="170">
        <v>0</v>
      </c>
      <c r="M129" s="170">
        <v>118.71</v>
      </c>
      <c r="N129" s="170">
        <v>0.67</v>
      </c>
      <c r="O129" s="170">
        <v>0</v>
      </c>
      <c r="P129" s="169">
        <v>10894283.75</v>
      </c>
      <c r="Q129" s="169">
        <v>10894283.75</v>
      </c>
      <c r="R129" s="169">
        <v>0</v>
      </c>
      <c r="S129" s="169">
        <v>0</v>
      </c>
      <c r="T129" s="171">
        <v>10894283.75</v>
      </c>
      <c r="U129" s="172" t="s">
        <v>588</v>
      </c>
    </row>
    <row r="130" spans="1:21" outlineLevel="1">
      <c r="A130" s="167" t="s">
        <v>589</v>
      </c>
      <c r="B130" s="168" t="s">
        <v>590</v>
      </c>
      <c r="C130" s="168" t="s">
        <v>275</v>
      </c>
      <c r="D130" s="168" t="s">
        <v>563</v>
      </c>
      <c r="E130" s="169">
        <v>37675367</v>
      </c>
      <c r="F130" s="169">
        <v>34479800</v>
      </c>
      <c r="G130" s="169">
        <v>0</v>
      </c>
      <c r="H130" s="169">
        <v>0</v>
      </c>
      <c r="I130" s="169">
        <v>5356</v>
      </c>
      <c r="J130" s="169">
        <v>4841</v>
      </c>
      <c r="K130" s="170">
        <v>109.27</v>
      </c>
      <c r="L130" s="170">
        <v>0</v>
      </c>
      <c r="M130" s="170">
        <v>110.64</v>
      </c>
      <c r="N130" s="170">
        <v>0.86</v>
      </c>
      <c r="O130" s="170">
        <v>0</v>
      </c>
      <c r="P130" s="169">
        <v>32400815.620000001</v>
      </c>
      <c r="Q130" s="169">
        <v>32400815.620000001</v>
      </c>
      <c r="R130" s="169">
        <v>0</v>
      </c>
      <c r="S130" s="169">
        <v>0</v>
      </c>
      <c r="T130" s="171">
        <v>32400815.620000001</v>
      </c>
      <c r="U130" s="172" t="s">
        <v>591</v>
      </c>
    </row>
    <row r="131" spans="1:21" outlineLevel="1">
      <c r="A131" s="167" t="s">
        <v>565</v>
      </c>
      <c r="B131" s="168" t="s">
        <v>590</v>
      </c>
      <c r="C131" s="168" t="s">
        <v>275</v>
      </c>
      <c r="D131" s="168" t="s">
        <v>563</v>
      </c>
      <c r="E131" s="169">
        <v>134667</v>
      </c>
      <c r="F131" s="169">
        <v>120201</v>
      </c>
      <c r="G131" s="169">
        <v>0</v>
      </c>
      <c r="H131" s="169">
        <v>0</v>
      </c>
      <c r="I131" s="169">
        <v>4109</v>
      </c>
      <c r="J131" s="169">
        <v>3774</v>
      </c>
      <c r="K131" s="170">
        <v>112.03</v>
      </c>
      <c r="L131" s="170">
        <v>0</v>
      </c>
      <c r="M131" s="170">
        <v>108.88</v>
      </c>
      <c r="N131" s="170">
        <v>1.2</v>
      </c>
      <c r="O131" s="170">
        <v>0</v>
      </c>
      <c r="P131" s="169">
        <v>161600.4</v>
      </c>
      <c r="Q131" s="169">
        <v>161600.4</v>
      </c>
      <c r="R131" s="169">
        <v>0</v>
      </c>
      <c r="S131" s="169">
        <v>0</v>
      </c>
      <c r="T131" s="171">
        <v>161600.4</v>
      </c>
      <c r="U131" s="172" t="s">
        <v>591</v>
      </c>
    </row>
    <row r="132" spans="1:21" outlineLevel="1">
      <c r="A132" s="167" t="s">
        <v>592</v>
      </c>
      <c r="B132" s="168" t="s">
        <v>593</v>
      </c>
      <c r="C132" s="168" t="s">
        <v>275</v>
      </c>
      <c r="D132" s="168" t="s">
        <v>563</v>
      </c>
      <c r="E132" s="169">
        <v>4283225</v>
      </c>
      <c r="F132" s="169">
        <v>3472773</v>
      </c>
      <c r="G132" s="169">
        <v>0</v>
      </c>
      <c r="H132" s="169">
        <v>0</v>
      </c>
      <c r="I132" s="169">
        <v>546</v>
      </c>
      <c r="J132" s="169">
        <v>417</v>
      </c>
      <c r="K132" s="170">
        <v>123.34</v>
      </c>
      <c r="L132" s="170">
        <v>0</v>
      </c>
      <c r="M132" s="170">
        <v>130.94</v>
      </c>
      <c r="N132" s="170">
        <v>0.86</v>
      </c>
      <c r="O132" s="170">
        <v>0</v>
      </c>
      <c r="P132" s="169">
        <v>3683573.5</v>
      </c>
      <c r="Q132" s="169">
        <v>3683573.5</v>
      </c>
      <c r="R132" s="169">
        <v>0</v>
      </c>
      <c r="S132" s="169">
        <v>0</v>
      </c>
      <c r="T132" s="171">
        <v>3683573.5</v>
      </c>
      <c r="U132" s="172" t="s">
        <v>594</v>
      </c>
    </row>
    <row r="133" spans="1:21" outlineLevel="1">
      <c r="A133" s="167" t="s">
        <v>565</v>
      </c>
      <c r="B133" s="168" t="s">
        <v>593</v>
      </c>
      <c r="C133" s="168" t="s">
        <v>275</v>
      </c>
      <c r="D133" s="168" t="s">
        <v>563</v>
      </c>
      <c r="E133" s="169">
        <v>6957</v>
      </c>
      <c r="F133" s="169">
        <v>5067</v>
      </c>
      <c r="G133" s="169">
        <v>0</v>
      </c>
      <c r="H133" s="169">
        <v>0</v>
      </c>
      <c r="I133" s="169">
        <v>171</v>
      </c>
      <c r="J133" s="169">
        <v>115</v>
      </c>
      <c r="K133" s="170">
        <v>137.30000000000001</v>
      </c>
      <c r="L133" s="170">
        <v>0</v>
      </c>
      <c r="M133" s="170">
        <v>148.69999999999999</v>
      </c>
      <c r="N133" s="170">
        <v>1.2</v>
      </c>
      <c r="O133" s="170">
        <v>0</v>
      </c>
      <c r="P133" s="169">
        <v>8348.4</v>
      </c>
      <c r="Q133" s="169">
        <v>8348.4</v>
      </c>
      <c r="R133" s="169">
        <v>0</v>
      </c>
      <c r="S133" s="169">
        <v>0</v>
      </c>
      <c r="T133" s="171">
        <v>8348.4</v>
      </c>
      <c r="U133" s="172" t="s">
        <v>594</v>
      </c>
    </row>
    <row r="134" spans="1:21" outlineLevel="1">
      <c r="A134" s="167" t="s">
        <v>595</v>
      </c>
      <c r="B134" s="168" t="s">
        <v>596</v>
      </c>
      <c r="C134" s="168" t="s">
        <v>275</v>
      </c>
      <c r="D134" s="168" t="s">
        <v>563</v>
      </c>
      <c r="E134" s="169">
        <v>37432737</v>
      </c>
      <c r="F134" s="169">
        <v>35887260</v>
      </c>
      <c r="G134" s="169">
        <v>10924232</v>
      </c>
      <c r="H134" s="169">
        <v>10729694</v>
      </c>
      <c r="I134" s="169">
        <v>1559</v>
      </c>
      <c r="J134" s="169">
        <v>1462</v>
      </c>
      <c r="K134" s="170">
        <v>104.31</v>
      </c>
      <c r="L134" s="170">
        <v>101.81</v>
      </c>
      <c r="M134" s="170">
        <v>106.63</v>
      </c>
      <c r="N134" s="170">
        <v>0.91</v>
      </c>
      <c r="O134" s="170">
        <v>0</v>
      </c>
      <c r="P134" s="169">
        <v>34063790.670000002</v>
      </c>
      <c r="Q134" s="169">
        <v>44988022.670000002</v>
      </c>
      <c r="R134" s="169">
        <v>0</v>
      </c>
      <c r="S134" s="169">
        <v>0</v>
      </c>
      <c r="T134" s="171">
        <v>44988022.670000002</v>
      </c>
      <c r="U134" s="172" t="s">
        <v>597</v>
      </c>
    </row>
    <row r="135" spans="1:21" outlineLevel="1">
      <c r="A135" s="167" t="s">
        <v>598</v>
      </c>
      <c r="B135" s="168" t="s">
        <v>599</v>
      </c>
      <c r="C135" s="168" t="s">
        <v>275</v>
      </c>
      <c r="D135" s="168" t="s">
        <v>563</v>
      </c>
      <c r="E135" s="169">
        <v>15112936</v>
      </c>
      <c r="F135" s="169">
        <v>13901139</v>
      </c>
      <c r="G135" s="169">
        <v>0</v>
      </c>
      <c r="H135" s="169">
        <v>0</v>
      </c>
      <c r="I135" s="169">
        <v>18333</v>
      </c>
      <c r="J135" s="169">
        <v>16411</v>
      </c>
      <c r="K135" s="170">
        <v>108.72</v>
      </c>
      <c r="L135" s="170">
        <v>0</v>
      </c>
      <c r="M135" s="170">
        <v>111.71</v>
      </c>
      <c r="N135" s="170">
        <v>0.98</v>
      </c>
      <c r="O135" s="170">
        <v>0</v>
      </c>
      <c r="P135" s="169">
        <v>14810677.279999999</v>
      </c>
      <c r="Q135" s="169">
        <v>14810677.279999999</v>
      </c>
      <c r="R135" s="169">
        <v>0</v>
      </c>
      <c r="S135" s="169">
        <v>0</v>
      </c>
      <c r="T135" s="171">
        <v>14810677.279999999</v>
      </c>
      <c r="U135" s="172" t="s">
        <v>600</v>
      </c>
    </row>
    <row r="136" spans="1:21" outlineLevel="1">
      <c r="A136" s="167" t="s">
        <v>565</v>
      </c>
      <c r="B136" s="168" t="s">
        <v>599</v>
      </c>
      <c r="C136" s="168" t="s">
        <v>275</v>
      </c>
      <c r="D136" s="168" t="s">
        <v>563</v>
      </c>
      <c r="E136" s="169">
        <v>281484</v>
      </c>
      <c r="F136" s="169">
        <v>284025</v>
      </c>
      <c r="G136" s="169">
        <v>0</v>
      </c>
      <c r="H136" s="169">
        <v>0</v>
      </c>
      <c r="I136" s="169">
        <v>8455</v>
      </c>
      <c r="J136" s="169">
        <v>8231</v>
      </c>
      <c r="K136" s="170">
        <v>99.11</v>
      </c>
      <c r="L136" s="170">
        <v>0</v>
      </c>
      <c r="M136" s="170">
        <v>102.72</v>
      </c>
      <c r="N136" s="170">
        <v>1.2</v>
      </c>
      <c r="O136" s="170">
        <v>0</v>
      </c>
      <c r="P136" s="169">
        <v>337780.8</v>
      </c>
      <c r="Q136" s="169">
        <v>337780.8</v>
      </c>
      <c r="R136" s="169">
        <v>0</v>
      </c>
      <c r="S136" s="169">
        <v>0</v>
      </c>
      <c r="T136" s="171">
        <v>337780.8</v>
      </c>
      <c r="U136" s="172" t="s">
        <v>600</v>
      </c>
    </row>
    <row r="137" spans="1:21" ht="30" outlineLevel="1">
      <c r="A137" s="167" t="s">
        <v>569</v>
      </c>
      <c r="B137" s="168" t="s">
        <v>599</v>
      </c>
      <c r="C137" s="168" t="s">
        <v>275</v>
      </c>
      <c r="D137" s="168" t="s">
        <v>563</v>
      </c>
      <c r="E137" s="169">
        <v>13060</v>
      </c>
      <c r="F137" s="169">
        <v>0</v>
      </c>
      <c r="G137" s="169">
        <v>0</v>
      </c>
      <c r="H137" s="169">
        <v>0</v>
      </c>
      <c r="I137" s="169">
        <v>95</v>
      </c>
      <c r="J137" s="169">
        <v>0</v>
      </c>
      <c r="K137" s="170">
        <v>0</v>
      </c>
      <c r="L137" s="170">
        <v>0</v>
      </c>
      <c r="M137" s="170">
        <v>0</v>
      </c>
      <c r="N137" s="170">
        <v>0.98</v>
      </c>
      <c r="O137" s="170">
        <v>0</v>
      </c>
      <c r="P137" s="169">
        <v>12798.8</v>
      </c>
      <c r="Q137" s="169">
        <v>12798.8</v>
      </c>
      <c r="R137" s="169">
        <v>0</v>
      </c>
      <c r="S137" s="169">
        <v>0</v>
      </c>
      <c r="T137" s="171">
        <v>12798.8</v>
      </c>
      <c r="U137" s="172" t="s">
        <v>600</v>
      </c>
    </row>
    <row r="138" spans="1:21" ht="30" outlineLevel="1">
      <c r="A138" s="167" t="s">
        <v>568</v>
      </c>
      <c r="B138" s="168" t="s">
        <v>538</v>
      </c>
      <c r="C138" s="168" t="s">
        <v>275</v>
      </c>
      <c r="D138" s="168" t="s">
        <v>563</v>
      </c>
      <c r="E138" s="169">
        <v>190754</v>
      </c>
      <c r="F138" s="169">
        <v>181918</v>
      </c>
      <c r="G138" s="169">
        <v>0</v>
      </c>
      <c r="H138" s="169">
        <v>0</v>
      </c>
      <c r="I138" s="169">
        <v>230</v>
      </c>
      <c r="J138" s="169">
        <v>210</v>
      </c>
      <c r="K138" s="170">
        <v>104.86</v>
      </c>
      <c r="L138" s="170">
        <v>0</v>
      </c>
      <c r="M138" s="170">
        <v>109.52</v>
      </c>
      <c r="N138" s="170">
        <v>1.02</v>
      </c>
      <c r="O138" s="170">
        <v>0</v>
      </c>
      <c r="P138" s="169">
        <v>194569.08</v>
      </c>
      <c r="Q138" s="169">
        <v>194569.08</v>
      </c>
      <c r="R138" s="169">
        <v>0</v>
      </c>
      <c r="S138" s="169">
        <v>0</v>
      </c>
      <c r="T138" s="171">
        <v>194569.08</v>
      </c>
      <c r="U138" s="172" t="s">
        <v>539</v>
      </c>
    </row>
    <row r="139" spans="1:21">
      <c r="A139" s="173" t="s">
        <v>601</v>
      </c>
      <c r="B139" s="174"/>
      <c r="C139" s="174"/>
      <c r="D139" s="174"/>
      <c r="E139" s="175">
        <v>311045799</v>
      </c>
      <c r="F139" s="175">
        <v>285847980</v>
      </c>
      <c r="G139" s="175">
        <v>15182850.6</v>
      </c>
      <c r="H139" s="175">
        <v>14645780.060000001</v>
      </c>
      <c r="I139" s="174"/>
      <c r="J139" s="174"/>
      <c r="K139" s="176"/>
      <c r="L139" s="176"/>
      <c r="M139" s="176"/>
      <c r="N139" s="176"/>
      <c r="O139" s="176"/>
      <c r="P139" s="175">
        <v>272928827.29000002</v>
      </c>
      <c r="Q139" s="175">
        <v>288111677.88999999</v>
      </c>
      <c r="R139" s="175">
        <v>0</v>
      </c>
      <c r="S139" s="175">
        <v>0</v>
      </c>
      <c r="T139" s="175">
        <v>288111677.88999999</v>
      </c>
      <c r="U139" s="169"/>
    </row>
    <row r="140" spans="1:21" outlineLevel="1">
      <c r="A140" s="167" t="s">
        <v>602</v>
      </c>
      <c r="B140" s="168" t="s">
        <v>603</v>
      </c>
      <c r="C140" s="168" t="s">
        <v>275</v>
      </c>
      <c r="D140" s="168" t="s">
        <v>604</v>
      </c>
      <c r="E140" s="169">
        <v>547159</v>
      </c>
      <c r="F140" s="169">
        <v>416421</v>
      </c>
      <c r="G140" s="169">
        <v>0</v>
      </c>
      <c r="H140" s="169">
        <v>0</v>
      </c>
      <c r="I140" s="169">
        <v>409</v>
      </c>
      <c r="J140" s="169">
        <v>277</v>
      </c>
      <c r="K140" s="170">
        <v>131.4</v>
      </c>
      <c r="L140" s="170">
        <v>0</v>
      </c>
      <c r="M140" s="170">
        <v>147.65</v>
      </c>
      <c r="N140" s="170">
        <v>0.99</v>
      </c>
      <c r="O140" s="170">
        <v>0</v>
      </c>
      <c r="P140" s="169">
        <v>541687.41</v>
      </c>
      <c r="Q140" s="169">
        <v>541687.41</v>
      </c>
      <c r="R140" s="169">
        <v>0</v>
      </c>
      <c r="S140" s="169">
        <v>0</v>
      </c>
      <c r="T140" s="171">
        <v>541687.41</v>
      </c>
      <c r="U140" s="172" t="s">
        <v>605</v>
      </c>
    </row>
    <row r="141" spans="1:21">
      <c r="A141" s="173" t="s">
        <v>606</v>
      </c>
      <c r="B141" s="174"/>
      <c r="C141" s="174"/>
      <c r="D141" s="174"/>
      <c r="E141" s="175">
        <v>547159</v>
      </c>
      <c r="F141" s="175">
        <v>416421</v>
      </c>
      <c r="G141" s="175">
        <v>0</v>
      </c>
      <c r="H141" s="175">
        <v>0</v>
      </c>
      <c r="I141" s="174"/>
      <c r="J141" s="174"/>
      <c r="K141" s="176"/>
      <c r="L141" s="176"/>
      <c r="M141" s="176"/>
      <c r="N141" s="176"/>
      <c r="O141" s="176"/>
      <c r="P141" s="175">
        <v>541687.41</v>
      </c>
      <c r="Q141" s="175">
        <v>541687.41</v>
      </c>
      <c r="R141" s="175">
        <v>0</v>
      </c>
      <c r="S141" s="175">
        <v>0</v>
      </c>
      <c r="T141" s="175">
        <v>541687.41</v>
      </c>
      <c r="U141" s="169"/>
    </row>
    <row r="142" spans="1:21" outlineLevel="1">
      <c r="A142" s="167" t="s">
        <v>607</v>
      </c>
      <c r="B142" s="168" t="s">
        <v>608</v>
      </c>
      <c r="C142" s="168" t="s">
        <v>275</v>
      </c>
      <c r="D142" s="168" t="s">
        <v>609</v>
      </c>
      <c r="E142" s="169">
        <v>10659649</v>
      </c>
      <c r="F142" s="169">
        <v>7792462</v>
      </c>
      <c r="G142" s="169">
        <v>0</v>
      </c>
      <c r="H142" s="169">
        <v>0</v>
      </c>
      <c r="I142" s="169">
        <v>1380</v>
      </c>
      <c r="J142" s="169">
        <v>971</v>
      </c>
      <c r="K142" s="170">
        <v>136.79</v>
      </c>
      <c r="L142" s="170">
        <v>0</v>
      </c>
      <c r="M142" s="170">
        <v>142.12</v>
      </c>
      <c r="N142" s="170">
        <v>0.8</v>
      </c>
      <c r="O142" s="170">
        <v>0</v>
      </c>
      <c r="P142" s="169">
        <v>8527719.1999999993</v>
      </c>
      <c r="Q142" s="169">
        <v>8527719.1999999993</v>
      </c>
      <c r="R142" s="169">
        <v>0</v>
      </c>
      <c r="S142" s="169">
        <v>0</v>
      </c>
      <c r="T142" s="171">
        <v>8527719.1999999993</v>
      </c>
      <c r="U142" s="172" t="s">
        <v>610</v>
      </c>
    </row>
    <row r="143" spans="1:21" outlineLevel="1">
      <c r="A143" s="167" t="s">
        <v>607</v>
      </c>
      <c r="B143" s="168" t="s">
        <v>611</v>
      </c>
      <c r="C143" s="168" t="s">
        <v>275</v>
      </c>
      <c r="D143" s="168" t="s">
        <v>609</v>
      </c>
      <c r="E143" s="169">
        <v>191315</v>
      </c>
      <c r="F143" s="169">
        <v>80450</v>
      </c>
      <c r="G143" s="169">
        <v>0</v>
      </c>
      <c r="H143" s="169">
        <v>0</v>
      </c>
      <c r="I143" s="169">
        <v>55</v>
      </c>
      <c r="J143" s="169">
        <v>9</v>
      </c>
      <c r="K143" s="170">
        <v>237.81</v>
      </c>
      <c r="L143" s="170">
        <v>0</v>
      </c>
      <c r="M143" s="170">
        <v>611.11</v>
      </c>
      <c r="N143" s="170">
        <v>0.8</v>
      </c>
      <c r="O143" s="170">
        <v>0</v>
      </c>
      <c r="P143" s="169">
        <v>153052</v>
      </c>
      <c r="Q143" s="169">
        <v>153052</v>
      </c>
      <c r="R143" s="169">
        <v>0</v>
      </c>
      <c r="S143" s="169">
        <v>0</v>
      </c>
      <c r="T143" s="171">
        <v>153052</v>
      </c>
      <c r="U143" s="172" t="s">
        <v>612</v>
      </c>
    </row>
    <row r="144" spans="1:21">
      <c r="A144" s="173" t="s">
        <v>613</v>
      </c>
      <c r="B144" s="174"/>
      <c r="C144" s="174"/>
      <c r="D144" s="174"/>
      <c r="E144" s="175">
        <v>10850964</v>
      </c>
      <c r="F144" s="175">
        <v>7872912</v>
      </c>
      <c r="G144" s="175">
        <v>0</v>
      </c>
      <c r="H144" s="175">
        <v>0</v>
      </c>
      <c r="I144" s="174"/>
      <c r="J144" s="174"/>
      <c r="K144" s="176"/>
      <c r="L144" s="176"/>
      <c r="M144" s="176"/>
      <c r="N144" s="176"/>
      <c r="O144" s="176"/>
      <c r="P144" s="175">
        <v>8680771.1999999993</v>
      </c>
      <c r="Q144" s="175">
        <v>8680771.1999999993</v>
      </c>
      <c r="R144" s="175">
        <v>0</v>
      </c>
      <c r="S144" s="175">
        <v>0</v>
      </c>
      <c r="T144" s="175">
        <v>8680771.1999999993</v>
      </c>
      <c r="U144" s="169"/>
    </row>
    <row r="145" spans="1:21" outlineLevel="1">
      <c r="A145" s="167" t="s">
        <v>614</v>
      </c>
      <c r="B145" s="168" t="s">
        <v>615</v>
      </c>
      <c r="C145" s="168" t="s">
        <v>275</v>
      </c>
      <c r="D145" s="168" t="s">
        <v>616</v>
      </c>
      <c r="E145" s="169">
        <v>8391161</v>
      </c>
      <c r="F145" s="169">
        <v>3101274</v>
      </c>
      <c r="G145" s="169">
        <v>1106709.6299999999</v>
      </c>
      <c r="H145" s="169">
        <v>843933.86</v>
      </c>
      <c r="I145" s="169">
        <v>43</v>
      </c>
      <c r="J145" s="169">
        <v>28</v>
      </c>
      <c r="K145" s="170">
        <v>270.57</v>
      </c>
      <c r="L145" s="170">
        <v>131.13999999999999</v>
      </c>
      <c r="M145" s="170">
        <v>153.57</v>
      </c>
      <c r="N145" s="170">
        <v>1.2</v>
      </c>
      <c r="O145" s="170">
        <v>0</v>
      </c>
      <c r="P145" s="169">
        <v>10069393.199999999</v>
      </c>
      <c r="Q145" s="169">
        <v>11176102.83</v>
      </c>
      <c r="R145" s="169">
        <v>0</v>
      </c>
      <c r="S145" s="169">
        <v>0</v>
      </c>
      <c r="T145" s="171">
        <v>11176102.83</v>
      </c>
      <c r="U145" s="172" t="s">
        <v>617</v>
      </c>
    </row>
    <row r="146" spans="1:21" outlineLevel="1">
      <c r="A146" s="167" t="s">
        <v>618</v>
      </c>
      <c r="B146" s="168" t="s">
        <v>615</v>
      </c>
      <c r="C146" s="168" t="s">
        <v>275</v>
      </c>
      <c r="D146" s="168" t="s">
        <v>616</v>
      </c>
      <c r="E146" s="169">
        <v>13022240</v>
      </c>
      <c r="F146" s="169">
        <v>9015908</v>
      </c>
      <c r="G146" s="169">
        <v>0</v>
      </c>
      <c r="H146" s="169">
        <v>0</v>
      </c>
      <c r="I146" s="169">
        <v>34</v>
      </c>
      <c r="J146" s="169">
        <v>20</v>
      </c>
      <c r="K146" s="170">
        <v>144.44</v>
      </c>
      <c r="L146" s="170">
        <v>0</v>
      </c>
      <c r="M146" s="170">
        <v>170</v>
      </c>
      <c r="N146" s="170">
        <v>0.94</v>
      </c>
      <c r="O146" s="170">
        <v>0</v>
      </c>
      <c r="P146" s="169">
        <v>12240905.6</v>
      </c>
      <c r="Q146" s="169">
        <v>12240905.6</v>
      </c>
      <c r="R146" s="169">
        <v>0</v>
      </c>
      <c r="S146" s="169">
        <v>0</v>
      </c>
      <c r="T146" s="171">
        <v>12240905.6</v>
      </c>
      <c r="U146" s="172" t="s">
        <v>617</v>
      </c>
    </row>
    <row r="147" spans="1:21">
      <c r="A147" s="173" t="s">
        <v>619</v>
      </c>
      <c r="B147" s="174"/>
      <c r="C147" s="174"/>
      <c r="D147" s="174"/>
      <c r="E147" s="175">
        <v>21413401</v>
      </c>
      <c r="F147" s="175">
        <v>12117182</v>
      </c>
      <c r="G147" s="175">
        <v>1106709.6299999999</v>
      </c>
      <c r="H147" s="175">
        <v>843933.86</v>
      </c>
      <c r="I147" s="174"/>
      <c r="J147" s="174"/>
      <c r="K147" s="176"/>
      <c r="L147" s="176"/>
      <c r="M147" s="176"/>
      <c r="N147" s="176"/>
      <c r="O147" s="176"/>
      <c r="P147" s="175">
        <v>22310298.800000001</v>
      </c>
      <c r="Q147" s="175">
        <v>23417008.43</v>
      </c>
      <c r="R147" s="175">
        <v>0</v>
      </c>
      <c r="S147" s="175">
        <v>0</v>
      </c>
      <c r="T147" s="175">
        <v>23417008.43</v>
      </c>
      <c r="U147" s="169"/>
    </row>
    <row r="148" spans="1:21">
      <c r="A148" s="177" t="s">
        <v>261</v>
      </c>
      <c r="B148" s="178"/>
      <c r="C148" s="178"/>
      <c r="D148" s="178"/>
      <c r="E148" s="179">
        <v>620779682</v>
      </c>
      <c r="F148" s="179">
        <v>546813962</v>
      </c>
      <c r="G148" s="179">
        <v>89404245.950000003</v>
      </c>
      <c r="H148" s="179">
        <v>89562885.450000003</v>
      </c>
      <c r="I148" s="178"/>
      <c r="J148" s="178"/>
      <c r="K148" s="180"/>
      <c r="L148" s="180"/>
      <c r="M148" s="180"/>
      <c r="N148" s="180"/>
      <c r="O148" s="180"/>
      <c r="P148" s="179">
        <v>585163135.57000005</v>
      </c>
      <c r="Q148" s="179">
        <v>674567381.51999998</v>
      </c>
      <c r="R148" s="179">
        <v>0</v>
      </c>
      <c r="S148" s="179">
        <v>0</v>
      </c>
      <c r="T148" s="179">
        <v>674567381.51999998</v>
      </c>
      <c r="U148" s="169"/>
    </row>
    <row r="149" spans="1:21">
      <c r="A149" s="160" t="s">
        <v>620</v>
      </c>
      <c r="B149" s="161" t="s">
        <v>277</v>
      </c>
      <c r="C149" s="161" t="s">
        <v>365</v>
      </c>
      <c r="D149" s="161" t="s">
        <v>366</v>
      </c>
      <c r="E149" s="161" t="s">
        <v>367</v>
      </c>
      <c r="F149" s="161" t="s">
        <v>368</v>
      </c>
      <c r="G149" s="161" t="s">
        <v>369</v>
      </c>
      <c r="H149" s="161" t="s">
        <v>370</v>
      </c>
      <c r="I149" s="161" t="s">
        <v>371</v>
      </c>
      <c r="J149" s="161" t="s">
        <v>372</v>
      </c>
      <c r="K149" s="162" t="s">
        <v>373</v>
      </c>
      <c r="L149" s="162" t="s">
        <v>374</v>
      </c>
      <c r="M149" s="162" t="s">
        <v>375</v>
      </c>
      <c r="N149" s="163" t="s">
        <v>376</v>
      </c>
      <c r="O149" s="163" t="s">
        <v>377</v>
      </c>
      <c r="P149" s="164" t="s">
        <v>378</v>
      </c>
      <c r="Q149" s="164" t="s">
        <v>379</v>
      </c>
      <c r="R149" s="165" t="s">
        <v>380</v>
      </c>
      <c r="S149" s="165" t="s">
        <v>366</v>
      </c>
      <c r="T149" s="166" t="s">
        <v>293</v>
      </c>
      <c r="U149" s="161" t="s">
        <v>381</v>
      </c>
    </row>
    <row r="150" spans="1:21" outlineLevel="1">
      <c r="A150" s="167" t="s">
        <v>382</v>
      </c>
      <c r="B150" s="168" t="s">
        <v>383</v>
      </c>
      <c r="C150" s="168" t="s">
        <v>275</v>
      </c>
      <c r="D150" s="168" t="s">
        <v>384</v>
      </c>
      <c r="E150" s="169">
        <v>9734</v>
      </c>
      <c r="F150" s="169">
        <v>3925</v>
      </c>
      <c r="G150" s="169">
        <v>0</v>
      </c>
      <c r="H150" s="169">
        <v>0</v>
      </c>
      <c r="I150" s="169">
        <v>62</v>
      </c>
      <c r="J150" s="169">
        <v>25</v>
      </c>
      <c r="K150" s="170">
        <v>248</v>
      </c>
      <c r="L150" s="170">
        <v>0</v>
      </c>
      <c r="M150" s="170">
        <v>248</v>
      </c>
      <c r="N150" s="170">
        <v>1.28</v>
      </c>
      <c r="O150" s="170">
        <v>0</v>
      </c>
      <c r="P150" s="169">
        <v>12459.52</v>
      </c>
      <c r="Q150" s="169">
        <v>12459.52</v>
      </c>
      <c r="R150" s="169">
        <v>0</v>
      </c>
      <c r="S150" s="169">
        <v>0</v>
      </c>
      <c r="T150" s="171">
        <v>12459.52</v>
      </c>
      <c r="U150" s="172" t="s">
        <v>385</v>
      </c>
    </row>
    <row r="151" spans="1:21" outlineLevel="1">
      <c r="A151" s="167" t="s">
        <v>382</v>
      </c>
      <c r="B151" s="168" t="s">
        <v>386</v>
      </c>
      <c r="C151" s="168" t="s">
        <v>275</v>
      </c>
      <c r="D151" s="168" t="s">
        <v>384</v>
      </c>
      <c r="E151" s="169">
        <v>26533</v>
      </c>
      <c r="F151" s="169">
        <v>5338</v>
      </c>
      <c r="G151" s="169">
        <v>0</v>
      </c>
      <c r="H151" s="169">
        <v>0</v>
      </c>
      <c r="I151" s="169">
        <v>167</v>
      </c>
      <c r="J151" s="169">
        <v>33</v>
      </c>
      <c r="K151" s="170">
        <v>497.06</v>
      </c>
      <c r="L151" s="170">
        <v>0</v>
      </c>
      <c r="M151" s="170">
        <v>506.06</v>
      </c>
      <c r="N151" s="170">
        <v>1.28</v>
      </c>
      <c r="O151" s="170">
        <v>0</v>
      </c>
      <c r="P151" s="169">
        <v>33962.239999999998</v>
      </c>
      <c r="Q151" s="169">
        <v>33962.239999999998</v>
      </c>
      <c r="R151" s="169">
        <v>0</v>
      </c>
      <c r="S151" s="169">
        <v>0</v>
      </c>
      <c r="T151" s="171">
        <v>33962.239999999998</v>
      </c>
      <c r="U151" s="172" t="s">
        <v>387</v>
      </c>
    </row>
    <row r="152" spans="1:21" outlineLevel="1">
      <c r="A152" s="167" t="s">
        <v>388</v>
      </c>
      <c r="B152" s="168" t="s">
        <v>389</v>
      </c>
      <c r="C152" s="168" t="s">
        <v>275</v>
      </c>
      <c r="D152" s="168" t="s">
        <v>384</v>
      </c>
      <c r="E152" s="169">
        <v>0</v>
      </c>
      <c r="F152" s="169">
        <v>0</v>
      </c>
      <c r="G152" s="169">
        <v>0</v>
      </c>
      <c r="H152" s="169">
        <v>1022969</v>
      </c>
      <c r="I152" s="169">
        <v>0</v>
      </c>
      <c r="J152" s="169">
        <v>31</v>
      </c>
      <c r="K152" s="170">
        <v>0</v>
      </c>
      <c r="L152" s="170">
        <v>0</v>
      </c>
      <c r="M152" s="170">
        <v>0</v>
      </c>
      <c r="N152" s="170">
        <v>1</v>
      </c>
      <c r="O152" s="170">
        <v>0</v>
      </c>
      <c r="P152" s="169">
        <v>0</v>
      </c>
      <c r="Q152" s="169">
        <v>0</v>
      </c>
      <c r="R152" s="169">
        <v>0</v>
      </c>
      <c r="S152" s="169">
        <v>0</v>
      </c>
      <c r="T152" s="171">
        <v>0</v>
      </c>
      <c r="U152" s="172" t="s">
        <v>390</v>
      </c>
    </row>
    <row r="153" spans="1:21" outlineLevel="1">
      <c r="A153" s="167" t="s">
        <v>391</v>
      </c>
      <c r="B153" s="168" t="s">
        <v>389</v>
      </c>
      <c r="C153" s="168" t="s">
        <v>275</v>
      </c>
      <c r="D153" s="168" t="s">
        <v>384</v>
      </c>
      <c r="E153" s="169">
        <v>0</v>
      </c>
      <c r="F153" s="169">
        <v>0</v>
      </c>
      <c r="G153" s="169">
        <v>0</v>
      </c>
      <c r="H153" s="169">
        <v>493344</v>
      </c>
      <c r="I153" s="169">
        <v>0</v>
      </c>
      <c r="J153" s="169">
        <v>27</v>
      </c>
      <c r="K153" s="170">
        <v>0</v>
      </c>
      <c r="L153" s="170">
        <v>0</v>
      </c>
      <c r="M153" s="170">
        <v>0</v>
      </c>
      <c r="N153" s="170">
        <v>1</v>
      </c>
      <c r="O153" s="170">
        <v>0</v>
      </c>
      <c r="P153" s="169">
        <v>0</v>
      </c>
      <c r="Q153" s="169">
        <v>0</v>
      </c>
      <c r="R153" s="169">
        <v>0</v>
      </c>
      <c r="S153" s="169">
        <v>0</v>
      </c>
      <c r="T153" s="171">
        <v>0</v>
      </c>
      <c r="U153" s="172" t="s">
        <v>390</v>
      </c>
    </row>
    <row r="154" spans="1:21" outlineLevel="1">
      <c r="A154" s="167" t="s">
        <v>392</v>
      </c>
      <c r="B154" s="168" t="s">
        <v>389</v>
      </c>
      <c r="C154" s="168" t="s">
        <v>275</v>
      </c>
      <c r="D154" s="168" t="s">
        <v>384</v>
      </c>
      <c r="E154" s="169">
        <v>0</v>
      </c>
      <c r="F154" s="169">
        <v>0</v>
      </c>
      <c r="G154" s="169">
        <v>0</v>
      </c>
      <c r="H154" s="169">
        <v>11607219</v>
      </c>
      <c r="I154" s="169">
        <v>0</v>
      </c>
      <c r="J154" s="169">
        <v>651</v>
      </c>
      <c r="K154" s="170">
        <v>0</v>
      </c>
      <c r="L154" s="170">
        <v>0</v>
      </c>
      <c r="M154" s="170">
        <v>0</v>
      </c>
      <c r="N154" s="170">
        <v>1</v>
      </c>
      <c r="O154" s="170">
        <v>0</v>
      </c>
      <c r="P154" s="169">
        <v>0</v>
      </c>
      <c r="Q154" s="169">
        <v>0</v>
      </c>
      <c r="R154" s="169">
        <v>0</v>
      </c>
      <c r="S154" s="169">
        <v>0</v>
      </c>
      <c r="T154" s="171">
        <v>0</v>
      </c>
      <c r="U154" s="172" t="s">
        <v>390</v>
      </c>
    </row>
    <row r="155" spans="1:21" outlineLevel="1">
      <c r="A155" s="167" t="s">
        <v>382</v>
      </c>
      <c r="B155" s="168" t="s">
        <v>96</v>
      </c>
      <c r="C155" s="168" t="s">
        <v>275</v>
      </c>
      <c r="D155" s="168" t="s">
        <v>384</v>
      </c>
      <c r="E155" s="169">
        <v>59189</v>
      </c>
      <c r="F155" s="169">
        <v>4867</v>
      </c>
      <c r="G155" s="169">
        <v>0</v>
      </c>
      <c r="H155" s="169">
        <v>0</v>
      </c>
      <c r="I155" s="169">
        <v>324</v>
      </c>
      <c r="J155" s="169">
        <v>31</v>
      </c>
      <c r="K155" s="170">
        <v>1216.1300000000001</v>
      </c>
      <c r="L155" s="170">
        <v>0</v>
      </c>
      <c r="M155" s="170">
        <v>1045.1600000000001</v>
      </c>
      <c r="N155" s="170">
        <v>1.28</v>
      </c>
      <c r="O155" s="170">
        <v>0</v>
      </c>
      <c r="P155" s="169">
        <v>75761.919999999998</v>
      </c>
      <c r="Q155" s="169">
        <v>75761.919999999998</v>
      </c>
      <c r="R155" s="169">
        <v>0</v>
      </c>
      <c r="S155" s="169">
        <v>0</v>
      </c>
      <c r="T155" s="171">
        <v>75761.919999999998</v>
      </c>
      <c r="U155" s="172" t="s">
        <v>393</v>
      </c>
    </row>
    <row r="156" spans="1:21" outlineLevel="1">
      <c r="A156" s="167" t="s">
        <v>382</v>
      </c>
      <c r="B156" s="168" t="s">
        <v>394</v>
      </c>
      <c r="C156" s="168" t="s">
        <v>275</v>
      </c>
      <c r="D156" s="168" t="s">
        <v>384</v>
      </c>
      <c r="E156" s="169">
        <v>314</v>
      </c>
      <c r="F156" s="169">
        <v>0</v>
      </c>
      <c r="G156" s="169">
        <v>0</v>
      </c>
      <c r="H156" s="169">
        <v>0</v>
      </c>
      <c r="I156" s="169">
        <v>2</v>
      </c>
      <c r="J156" s="169">
        <v>0</v>
      </c>
      <c r="K156" s="170">
        <v>0</v>
      </c>
      <c r="L156" s="170">
        <v>0</v>
      </c>
      <c r="M156" s="170">
        <v>0</v>
      </c>
      <c r="N156" s="170">
        <v>1.28</v>
      </c>
      <c r="O156" s="170">
        <v>0</v>
      </c>
      <c r="P156" s="169">
        <v>401.92</v>
      </c>
      <c r="Q156" s="169">
        <v>401.92</v>
      </c>
      <c r="R156" s="169">
        <v>0</v>
      </c>
      <c r="S156" s="169">
        <v>0</v>
      </c>
      <c r="T156" s="171">
        <v>401.92</v>
      </c>
      <c r="U156" s="172" t="s">
        <v>395</v>
      </c>
    </row>
    <row r="157" spans="1:21" outlineLevel="1">
      <c r="A157" s="167" t="s">
        <v>382</v>
      </c>
      <c r="B157" s="168" t="s">
        <v>396</v>
      </c>
      <c r="C157" s="168" t="s">
        <v>275</v>
      </c>
      <c r="D157" s="168" t="s">
        <v>384</v>
      </c>
      <c r="E157" s="169">
        <v>36110</v>
      </c>
      <c r="F157" s="169">
        <v>68138</v>
      </c>
      <c r="G157" s="169">
        <v>0</v>
      </c>
      <c r="H157" s="169">
        <v>0</v>
      </c>
      <c r="I157" s="169">
        <v>227</v>
      </c>
      <c r="J157" s="169">
        <v>426</v>
      </c>
      <c r="K157" s="170">
        <v>53</v>
      </c>
      <c r="L157" s="170">
        <v>0</v>
      </c>
      <c r="M157" s="170">
        <v>53.29</v>
      </c>
      <c r="N157" s="170">
        <v>1.28</v>
      </c>
      <c r="O157" s="170">
        <v>0</v>
      </c>
      <c r="P157" s="169">
        <v>46220.800000000003</v>
      </c>
      <c r="Q157" s="169">
        <v>46220.800000000003</v>
      </c>
      <c r="R157" s="169">
        <v>0</v>
      </c>
      <c r="S157" s="169">
        <v>0</v>
      </c>
      <c r="T157" s="171">
        <v>46220.800000000003</v>
      </c>
      <c r="U157" s="172" t="s">
        <v>397</v>
      </c>
    </row>
    <row r="158" spans="1:21" outlineLevel="1">
      <c r="A158" s="167" t="s">
        <v>398</v>
      </c>
      <c r="B158" s="168" t="s">
        <v>399</v>
      </c>
      <c r="C158" s="168" t="s">
        <v>275</v>
      </c>
      <c r="D158" s="168" t="s">
        <v>384</v>
      </c>
      <c r="E158" s="169">
        <v>0</v>
      </c>
      <c r="F158" s="169">
        <v>2357146</v>
      </c>
      <c r="G158" s="169">
        <v>0</v>
      </c>
      <c r="H158" s="169">
        <v>0</v>
      </c>
      <c r="I158" s="169">
        <v>0</v>
      </c>
      <c r="J158" s="169">
        <v>3750</v>
      </c>
      <c r="K158" s="170">
        <v>0</v>
      </c>
      <c r="L158" s="170">
        <v>0</v>
      </c>
      <c r="M158" s="170">
        <v>0</v>
      </c>
      <c r="N158" s="170">
        <v>1</v>
      </c>
      <c r="O158" s="170">
        <v>0</v>
      </c>
      <c r="P158" s="169">
        <v>0</v>
      </c>
      <c r="Q158" s="169">
        <v>0</v>
      </c>
      <c r="R158" s="169">
        <v>0</v>
      </c>
      <c r="S158" s="169">
        <v>0</v>
      </c>
      <c r="T158" s="171">
        <v>0</v>
      </c>
      <c r="U158" s="172" t="s">
        <v>400</v>
      </c>
    </row>
    <row r="159" spans="1:21" outlineLevel="1">
      <c r="A159" s="167" t="s">
        <v>401</v>
      </c>
      <c r="B159" s="168" t="s">
        <v>399</v>
      </c>
      <c r="C159" s="168" t="s">
        <v>275</v>
      </c>
      <c r="D159" s="168" t="s">
        <v>384</v>
      </c>
      <c r="E159" s="169">
        <v>0</v>
      </c>
      <c r="F159" s="169">
        <v>4515356</v>
      </c>
      <c r="G159" s="169">
        <v>0</v>
      </c>
      <c r="H159" s="169">
        <v>0</v>
      </c>
      <c r="I159" s="169">
        <v>0</v>
      </c>
      <c r="J159" s="169">
        <v>6355</v>
      </c>
      <c r="K159" s="170">
        <v>0</v>
      </c>
      <c r="L159" s="170">
        <v>0</v>
      </c>
      <c r="M159" s="170">
        <v>0</v>
      </c>
      <c r="N159" s="170">
        <v>1</v>
      </c>
      <c r="O159" s="170">
        <v>0</v>
      </c>
      <c r="P159" s="169">
        <v>0</v>
      </c>
      <c r="Q159" s="169">
        <v>0</v>
      </c>
      <c r="R159" s="169">
        <v>0</v>
      </c>
      <c r="S159" s="169">
        <v>0</v>
      </c>
      <c r="T159" s="171">
        <v>0</v>
      </c>
      <c r="U159" s="172" t="s">
        <v>400</v>
      </c>
    </row>
    <row r="160" spans="1:21" outlineLevel="1">
      <c r="A160" s="167" t="s">
        <v>402</v>
      </c>
      <c r="B160" s="168" t="s">
        <v>403</v>
      </c>
      <c r="C160" s="168" t="s">
        <v>275</v>
      </c>
      <c r="D160" s="168" t="s">
        <v>384</v>
      </c>
      <c r="E160" s="169">
        <v>0</v>
      </c>
      <c r="F160" s="169">
        <v>164</v>
      </c>
      <c r="G160" s="169">
        <v>0</v>
      </c>
      <c r="H160" s="169">
        <v>0</v>
      </c>
      <c r="I160" s="169">
        <v>0</v>
      </c>
      <c r="J160" s="169">
        <v>2</v>
      </c>
      <c r="K160" s="170">
        <v>0</v>
      </c>
      <c r="L160" s="170">
        <v>0</v>
      </c>
      <c r="M160" s="170">
        <v>0</v>
      </c>
      <c r="N160" s="170">
        <v>1.1499999999999999</v>
      </c>
      <c r="O160" s="170">
        <v>0</v>
      </c>
      <c r="P160" s="169">
        <v>0</v>
      </c>
      <c r="Q160" s="169">
        <v>0</v>
      </c>
      <c r="R160" s="169">
        <v>0</v>
      </c>
      <c r="S160" s="169">
        <v>0</v>
      </c>
      <c r="T160" s="171">
        <v>0</v>
      </c>
      <c r="U160" s="172" t="s">
        <v>275</v>
      </c>
    </row>
    <row r="161" spans="1:21" outlineLevel="1">
      <c r="A161" s="167" t="s">
        <v>404</v>
      </c>
      <c r="B161" s="168" t="s">
        <v>403</v>
      </c>
      <c r="C161" s="168" t="s">
        <v>275</v>
      </c>
      <c r="D161" s="168" t="s">
        <v>384</v>
      </c>
      <c r="E161" s="169">
        <v>0</v>
      </c>
      <c r="F161" s="169">
        <v>616230</v>
      </c>
      <c r="G161" s="169">
        <v>0</v>
      </c>
      <c r="H161" s="169">
        <v>0</v>
      </c>
      <c r="I161" s="169">
        <v>0</v>
      </c>
      <c r="J161" s="169">
        <v>6956</v>
      </c>
      <c r="K161" s="170">
        <v>0</v>
      </c>
      <c r="L161" s="170">
        <v>0</v>
      </c>
      <c r="M161" s="170">
        <v>0</v>
      </c>
      <c r="N161" s="170">
        <v>1.26</v>
      </c>
      <c r="O161" s="170">
        <v>0</v>
      </c>
      <c r="P161" s="169">
        <v>0</v>
      </c>
      <c r="Q161" s="169">
        <v>0</v>
      </c>
      <c r="R161" s="169">
        <v>0</v>
      </c>
      <c r="S161" s="169">
        <v>0</v>
      </c>
      <c r="T161" s="171">
        <v>0</v>
      </c>
      <c r="U161" s="172" t="s">
        <v>275</v>
      </c>
    </row>
    <row r="162" spans="1:21" outlineLevel="1">
      <c r="A162" s="167" t="s">
        <v>405</v>
      </c>
      <c r="B162" s="168" t="s">
        <v>403</v>
      </c>
      <c r="C162" s="168" t="s">
        <v>275</v>
      </c>
      <c r="D162" s="168" t="s">
        <v>384</v>
      </c>
      <c r="E162" s="169">
        <v>0</v>
      </c>
      <c r="F162" s="169">
        <v>555984</v>
      </c>
      <c r="G162" s="169">
        <v>0</v>
      </c>
      <c r="H162" s="169">
        <v>0</v>
      </c>
      <c r="I162" s="169">
        <v>0</v>
      </c>
      <c r="J162" s="169">
        <v>4581</v>
      </c>
      <c r="K162" s="170">
        <v>0</v>
      </c>
      <c r="L162" s="170">
        <v>0</v>
      </c>
      <c r="M162" s="170">
        <v>0</v>
      </c>
      <c r="N162" s="170">
        <v>1.06</v>
      </c>
      <c r="O162" s="170">
        <v>0</v>
      </c>
      <c r="P162" s="169">
        <v>0</v>
      </c>
      <c r="Q162" s="169">
        <v>0</v>
      </c>
      <c r="R162" s="169">
        <v>0</v>
      </c>
      <c r="S162" s="169">
        <v>0</v>
      </c>
      <c r="T162" s="171">
        <v>0</v>
      </c>
      <c r="U162" s="172" t="s">
        <v>275</v>
      </c>
    </row>
    <row r="163" spans="1:21" outlineLevel="1">
      <c r="A163" s="167" t="s">
        <v>406</v>
      </c>
      <c r="B163" s="168" t="s">
        <v>407</v>
      </c>
      <c r="C163" s="168" t="s">
        <v>275</v>
      </c>
      <c r="D163" s="168" t="s">
        <v>384</v>
      </c>
      <c r="E163" s="169">
        <v>0</v>
      </c>
      <c r="F163" s="169">
        <v>184789</v>
      </c>
      <c r="G163" s="169">
        <v>0</v>
      </c>
      <c r="H163" s="169">
        <v>0</v>
      </c>
      <c r="I163" s="169">
        <v>0</v>
      </c>
      <c r="J163" s="169">
        <v>290</v>
      </c>
      <c r="K163" s="170">
        <v>0</v>
      </c>
      <c r="L163" s="170">
        <v>0</v>
      </c>
      <c r="M163" s="170">
        <v>0</v>
      </c>
      <c r="N163" s="170">
        <v>1.28</v>
      </c>
      <c r="O163" s="170">
        <v>0</v>
      </c>
      <c r="P163" s="169">
        <v>0</v>
      </c>
      <c r="Q163" s="169">
        <v>0</v>
      </c>
      <c r="R163" s="169">
        <v>0</v>
      </c>
      <c r="S163" s="169">
        <v>0</v>
      </c>
      <c r="T163" s="171">
        <v>0</v>
      </c>
      <c r="U163" s="172" t="s">
        <v>275</v>
      </c>
    </row>
    <row r="164" spans="1:21" outlineLevel="1">
      <c r="A164" s="167" t="s">
        <v>408</v>
      </c>
      <c r="B164" s="168" t="s">
        <v>409</v>
      </c>
      <c r="C164" s="168" t="s">
        <v>275</v>
      </c>
      <c r="D164" s="168" t="s">
        <v>384</v>
      </c>
      <c r="E164" s="169">
        <v>0</v>
      </c>
      <c r="F164" s="169">
        <v>1933877</v>
      </c>
      <c r="G164" s="169">
        <v>0</v>
      </c>
      <c r="H164" s="169">
        <v>0</v>
      </c>
      <c r="I164" s="169">
        <v>0</v>
      </c>
      <c r="J164" s="169">
        <v>8773</v>
      </c>
      <c r="K164" s="170">
        <v>0</v>
      </c>
      <c r="L164" s="170">
        <v>0</v>
      </c>
      <c r="M164" s="170">
        <v>0</v>
      </c>
      <c r="N164" s="170">
        <v>1.28</v>
      </c>
      <c r="O164" s="170">
        <v>0</v>
      </c>
      <c r="P164" s="169">
        <v>0</v>
      </c>
      <c r="Q164" s="169">
        <v>0</v>
      </c>
      <c r="R164" s="169">
        <v>0</v>
      </c>
      <c r="S164" s="169">
        <v>0</v>
      </c>
      <c r="T164" s="171">
        <v>0</v>
      </c>
      <c r="U164" s="172" t="s">
        <v>410</v>
      </c>
    </row>
    <row r="165" spans="1:21" outlineLevel="1">
      <c r="A165" s="167" t="s">
        <v>411</v>
      </c>
      <c r="B165" s="168" t="s">
        <v>409</v>
      </c>
      <c r="C165" s="168" t="s">
        <v>275</v>
      </c>
      <c r="D165" s="168" t="s">
        <v>384</v>
      </c>
      <c r="E165" s="169">
        <v>0</v>
      </c>
      <c r="F165" s="169">
        <v>105963</v>
      </c>
      <c r="G165" s="169">
        <v>0</v>
      </c>
      <c r="H165" s="169">
        <v>0</v>
      </c>
      <c r="I165" s="169">
        <v>0</v>
      </c>
      <c r="J165" s="169">
        <v>505</v>
      </c>
      <c r="K165" s="170">
        <v>0</v>
      </c>
      <c r="L165" s="170">
        <v>0</v>
      </c>
      <c r="M165" s="170">
        <v>0</v>
      </c>
      <c r="N165" s="170">
        <v>1.28</v>
      </c>
      <c r="O165" s="170">
        <v>0</v>
      </c>
      <c r="P165" s="169">
        <v>0</v>
      </c>
      <c r="Q165" s="169">
        <v>0</v>
      </c>
      <c r="R165" s="169">
        <v>0</v>
      </c>
      <c r="S165" s="169">
        <v>0</v>
      </c>
      <c r="T165" s="171">
        <v>0</v>
      </c>
      <c r="U165" s="172" t="s">
        <v>410</v>
      </c>
    </row>
    <row r="166" spans="1:21" outlineLevel="1">
      <c r="A166" s="167" t="s">
        <v>412</v>
      </c>
      <c r="B166" s="168" t="s">
        <v>409</v>
      </c>
      <c r="C166" s="168" t="s">
        <v>275</v>
      </c>
      <c r="D166" s="168" t="s">
        <v>384</v>
      </c>
      <c r="E166" s="169">
        <v>1280</v>
      </c>
      <c r="F166" s="169">
        <v>41984</v>
      </c>
      <c r="G166" s="169">
        <v>0</v>
      </c>
      <c r="H166" s="169">
        <v>0</v>
      </c>
      <c r="I166" s="169">
        <v>5</v>
      </c>
      <c r="J166" s="169">
        <v>87</v>
      </c>
      <c r="K166" s="170">
        <v>3.05</v>
      </c>
      <c r="L166" s="170">
        <v>0</v>
      </c>
      <c r="M166" s="170">
        <v>5.75</v>
      </c>
      <c r="N166" s="170">
        <v>1.28</v>
      </c>
      <c r="O166" s="170">
        <v>0</v>
      </c>
      <c r="P166" s="169">
        <v>1638.4</v>
      </c>
      <c r="Q166" s="169">
        <v>1638.4</v>
      </c>
      <c r="R166" s="169">
        <v>0</v>
      </c>
      <c r="S166" s="169">
        <v>0</v>
      </c>
      <c r="T166" s="171">
        <v>1638.4</v>
      </c>
      <c r="U166" s="172" t="s">
        <v>410</v>
      </c>
    </row>
    <row r="167" spans="1:21" outlineLevel="1">
      <c r="A167" s="167" t="s">
        <v>413</v>
      </c>
      <c r="B167" s="168" t="s">
        <v>409</v>
      </c>
      <c r="C167" s="168" t="s">
        <v>275</v>
      </c>
      <c r="D167" s="168" t="s">
        <v>384</v>
      </c>
      <c r="E167" s="169">
        <v>0</v>
      </c>
      <c r="F167" s="169">
        <v>1280</v>
      </c>
      <c r="G167" s="169">
        <v>0</v>
      </c>
      <c r="H167" s="169">
        <v>0</v>
      </c>
      <c r="I167" s="169">
        <v>0</v>
      </c>
      <c r="J167" s="169">
        <v>5</v>
      </c>
      <c r="K167" s="170">
        <v>0</v>
      </c>
      <c r="L167" s="170">
        <v>0</v>
      </c>
      <c r="M167" s="170">
        <v>0</v>
      </c>
      <c r="N167" s="170">
        <v>1.28</v>
      </c>
      <c r="O167" s="170">
        <v>0</v>
      </c>
      <c r="P167" s="169">
        <v>0</v>
      </c>
      <c r="Q167" s="169">
        <v>0</v>
      </c>
      <c r="R167" s="169">
        <v>0</v>
      </c>
      <c r="S167" s="169">
        <v>0</v>
      </c>
      <c r="T167" s="171">
        <v>0</v>
      </c>
      <c r="U167" s="172" t="s">
        <v>410</v>
      </c>
    </row>
    <row r="168" spans="1:21" outlineLevel="1">
      <c r="A168" s="167" t="s">
        <v>414</v>
      </c>
      <c r="B168" s="168" t="s">
        <v>409</v>
      </c>
      <c r="C168" s="168" t="s">
        <v>275</v>
      </c>
      <c r="D168" s="168" t="s">
        <v>384</v>
      </c>
      <c r="E168" s="169">
        <v>0</v>
      </c>
      <c r="F168" s="169">
        <v>5120</v>
      </c>
      <c r="G168" s="169">
        <v>0</v>
      </c>
      <c r="H168" s="169">
        <v>0</v>
      </c>
      <c r="I168" s="169">
        <v>0</v>
      </c>
      <c r="J168" s="169">
        <v>20</v>
      </c>
      <c r="K168" s="170">
        <v>0</v>
      </c>
      <c r="L168" s="170">
        <v>0</v>
      </c>
      <c r="M168" s="170">
        <v>0</v>
      </c>
      <c r="N168" s="170">
        <v>1.28</v>
      </c>
      <c r="O168" s="170">
        <v>0</v>
      </c>
      <c r="P168" s="169">
        <v>0</v>
      </c>
      <c r="Q168" s="169">
        <v>0</v>
      </c>
      <c r="R168" s="169">
        <v>0</v>
      </c>
      <c r="S168" s="169">
        <v>0</v>
      </c>
      <c r="T168" s="171">
        <v>0</v>
      </c>
      <c r="U168" s="172" t="s">
        <v>410</v>
      </c>
    </row>
    <row r="169" spans="1:21" outlineLevel="1">
      <c r="A169" s="167" t="s">
        <v>415</v>
      </c>
      <c r="B169" s="168" t="s">
        <v>409</v>
      </c>
      <c r="C169" s="168" t="s">
        <v>275</v>
      </c>
      <c r="D169" s="168" t="s">
        <v>384</v>
      </c>
      <c r="E169" s="169">
        <v>100864</v>
      </c>
      <c r="F169" s="169">
        <v>200960</v>
      </c>
      <c r="G169" s="169">
        <v>0</v>
      </c>
      <c r="H169" s="169">
        <v>0</v>
      </c>
      <c r="I169" s="169">
        <v>390</v>
      </c>
      <c r="J169" s="169">
        <v>785</v>
      </c>
      <c r="K169" s="170">
        <v>50.19</v>
      </c>
      <c r="L169" s="170">
        <v>0</v>
      </c>
      <c r="M169" s="170">
        <v>49.68</v>
      </c>
      <c r="N169" s="170">
        <v>1.28</v>
      </c>
      <c r="O169" s="170">
        <v>0</v>
      </c>
      <c r="P169" s="169">
        <v>129105.92</v>
      </c>
      <c r="Q169" s="169">
        <v>129105.92</v>
      </c>
      <c r="R169" s="169">
        <v>0</v>
      </c>
      <c r="S169" s="169">
        <v>0</v>
      </c>
      <c r="T169" s="171">
        <v>129105.92</v>
      </c>
      <c r="U169" s="172" t="s">
        <v>410</v>
      </c>
    </row>
    <row r="170" spans="1:21" outlineLevel="1">
      <c r="A170" s="167" t="s">
        <v>416</v>
      </c>
      <c r="B170" s="168" t="s">
        <v>409</v>
      </c>
      <c r="C170" s="168" t="s">
        <v>275</v>
      </c>
      <c r="D170" s="168" t="s">
        <v>384</v>
      </c>
      <c r="E170" s="169">
        <v>1536</v>
      </c>
      <c r="F170" s="169">
        <v>123648</v>
      </c>
      <c r="G170" s="169">
        <v>0</v>
      </c>
      <c r="H170" s="169">
        <v>0</v>
      </c>
      <c r="I170" s="169">
        <v>6</v>
      </c>
      <c r="J170" s="169">
        <v>302</v>
      </c>
      <c r="K170" s="170">
        <v>1.24</v>
      </c>
      <c r="L170" s="170">
        <v>0</v>
      </c>
      <c r="M170" s="170">
        <v>1.99</v>
      </c>
      <c r="N170" s="170">
        <v>1.28</v>
      </c>
      <c r="O170" s="170">
        <v>0</v>
      </c>
      <c r="P170" s="169">
        <v>1966.08</v>
      </c>
      <c r="Q170" s="169">
        <v>1966.08</v>
      </c>
      <c r="R170" s="169">
        <v>0</v>
      </c>
      <c r="S170" s="169">
        <v>0</v>
      </c>
      <c r="T170" s="171">
        <v>1966.08</v>
      </c>
      <c r="U170" s="172" t="s">
        <v>410</v>
      </c>
    </row>
    <row r="171" spans="1:21">
      <c r="A171" s="173" t="s">
        <v>417</v>
      </c>
      <c r="B171" s="174"/>
      <c r="C171" s="174"/>
      <c r="D171" s="174"/>
      <c r="E171" s="175">
        <v>235560</v>
      </c>
      <c r="F171" s="175">
        <v>10724769</v>
      </c>
      <c r="G171" s="175">
        <v>0</v>
      </c>
      <c r="H171" s="175">
        <v>13123532</v>
      </c>
      <c r="I171" s="174"/>
      <c r="J171" s="174"/>
      <c r="K171" s="176"/>
      <c r="L171" s="176"/>
      <c r="M171" s="176"/>
      <c r="N171" s="176"/>
      <c r="O171" s="176"/>
      <c r="P171" s="175">
        <v>301516.79999999999</v>
      </c>
      <c r="Q171" s="175">
        <v>301516.79999999999</v>
      </c>
      <c r="R171" s="175">
        <v>0</v>
      </c>
      <c r="S171" s="175">
        <v>0</v>
      </c>
      <c r="T171" s="175">
        <v>301516.79999999999</v>
      </c>
      <c r="U171" s="169"/>
    </row>
    <row r="172" spans="1:21" outlineLevel="1">
      <c r="A172" s="167" t="s">
        <v>418</v>
      </c>
      <c r="B172" s="168" t="s">
        <v>383</v>
      </c>
      <c r="C172" s="168" t="s">
        <v>275</v>
      </c>
      <c r="D172" s="168" t="s">
        <v>419</v>
      </c>
      <c r="E172" s="169">
        <v>1712110</v>
      </c>
      <c r="F172" s="169">
        <v>1714746</v>
      </c>
      <c r="G172" s="169">
        <v>31997.09</v>
      </c>
      <c r="H172" s="169">
        <v>33759.22</v>
      </c>
      <c r="I172" s="169">
        <v>4212</v>
      </c>
      <c r="J172" s="169">
        <v>4153</v>
      </c>
      <c r="K172" s="170">
        <v>99.85</v>
      </c>
      <c r="L172" s="170">
        <v>94.78</v>
      </c>
      <c r="M172" s="170">
        <v>101.42</v>
      </c>
      <c r="N172" s="170">
        <v>1.2</v>
      </c>
      <c r="O172" s="170">
        <v>0</v>
      </c>
      <c r="P172" s="169">
        <v>2054532</v>
      </c>
      <c r="Q172" s="169">
        <v>2086529.09</v>
      </c>
      <c r="R172" s="169">
        <v>0</v>
      </c>
      <c r="S172" s="169">
        <v>0</v>
      </c>
      <c r="T172" s="171">
        <v>2086529.09</v>
      </c>
      <c r="U172" s="172" t="s">
        <v>385</v>
      </c>
    </row>
    <row r="173" spans="1:21" outlineLevel="1">
      <c r="A173" s="167" t="s">
        <v>420</v>
      </c>
      <c r="B173" s="168" t="s">
        <v>421</v>
      </c>
      <c r="C173" s="168" t="s">
        <v>275</v>
      </c>
      <c r="D173" s="168" t="s">
        <v>422</v>
      </c>
      <c r="E173" s="169">
        <v>1486192</v>
      </c>
      <c r="F173" s="169">
        <v>1992300</v>
      </c>
      <c r="G173" s="169">
        <v>0</v>
      </c>
      <c r="H173" s="169">
        <v>0</v>
      </c>
      <c r="I173" s="169">
        <v>5054</v>
      </c>
      <c r="J173" s="169">
        <v>6752</v>
      </c>
      <c r="K173" s="170">
        <v>74.599999999999994</v>
      </c>
      <c r="L173" s="170">
        <v>0</v>
      </c>
      <c r="M173" s="170">
        <v>74.849999999999994</v>
      </c>
      <c r="N173" s="170">
        <v>1.34</v>
      </c>
      <c r="O173" s="170">
        <v>0</v>
      </c>
      <c r="P173" s="169">
        <v>1991497.28</v>
      </c>
      <c r="Q173" s="169">
        <v>1991497.28</v>
      </c>
      <c r="R173" s="169">
        <v>0</v>
      </c>
      <c r="S173" s="169">
        <v>0</v>
      </c>
      <c r="T173" s="171">
        <v>1991497.28</v>
      </c>
      <c r="U173" s="172" t="s">
        <v>423</v>
      </c>
    </row>
    <row r="174" spans="1:21" outlineLevel="1">
      <c r="A174" s="167" t="s">
        <v>424</v>
      </c>
      <c r="B174" s="168" t="s">
        <v>425</v>
      </c>
      <c r="C174" s="168" t="s">
        <v>275</v>
      </c>
      <c r="D174" s="168" t="s">
        <v>426</v>
      </c>
      <c r="E174" s="169">
        <v>2942898</v>
      </c>
      <c r="F174" s="169">
        <v>2284171</v>
      </c>
      <c r="G174" s="169">
        <v>0</v>
      </c>
      <c r="H174" s="169">
        <v>0</v>
      </c>
      <c r="I174" s="169">
        <v>2433</v>
      </c>
      <c r="J174" s="169">
        <v>2284</v>
      </c>
      <c r="K174" s="170">
        <v>128.84</v>
      </c>
      <c r="L174" s="170">
        <v>0</v>
      </c>
      <c r="M174" s="170">
        <v>106.52</v>
      </c>
      <c r="N174" s="170">
        <v>1.41</v>
      </c>
      <c r="O174" s="170">
        <v>0</v>
      </c>
      <c r="P174" s="169">
        <v>4149486.18</v>
      </c>
      <c r="Q174" s="169">
        <v>4149486.18</v>
      </c>
      <c r="R174" s="169">
        <v>0</v>
      </c>
      <c r="S174" s="169">
        <v>0</v>
      </c>
      <c r="T174" s="171">
        <v>4149486.18</v>
      </c>
      <c r="U174" s="172" t="s">
        <v>427</v>
      </c>
    </row>
    <row r="175" spans="1:21">
      <c r="A175" s="173" t="s">
        <v>428</v>
      </c>
      <c r="B175" s="174"/>
      <c r="C175" s="174"/>
      <c r="D175" s="174"/>
      <c r="E175" s="175">
        <v>6141200</v>
      </c>
      <c r="F175" s="175">
        <v>5991217</v>
      </c>
      <c r="G175" s="175">
        <v>31997.09</v>
      </c>
      <c r="H175" s="175">
        <v>33759.22</v>
      </c>
      <c r="I175" s="174"/>
      <c r="J175" s="174"/>
      <c r="K175" s="176"/>
      <c r="L175" s="176"/>
      <c r="M175" s="176"/>
      <c r="N175" s="176"/>
      <c r="O175" s="176"/>
      <c r="P175" s="175">
        <v>8195515.46</v>
      </c>
      <c r="Q175" s="175">
        <v>8227512.5499999998</v>
      </c>
      <c r="R175" s="175">
        <v>0</v>
      </c>
      <c r="S175" s="175">
        <v>0</v>
      </c>
      <c r="T175" s="175">
        <v>8227512.5499999998</v>
      </c>
      <c r="U175" s="169"/>
    </row>
    <row r="176" spans="1:21" outlineLevel="1">
      <c r="A176" s="167" t="s">
        <v>431</v>
      </c>
      <c r="B176" s="168" t="s">
        <v>432</v>
      </c>
      <c r="C176" s="168" t="s">
        <v>275</v>
      </c>
      <c r="D176" s="168" t="s">
        <v>433</v>
      </c>
      <c r="E176" s="169">
        <v>16221</v>
      </c>
      <c r="F176" s="169">
        <v>11628</v>
      </c>
      <c r="G176" s="169">
        <v>0</v>
      </c>
      <c r="H176" s="169">
        <v>0</v>
      </c>
      <c r="I176" s="169">
        <v>29</v>
      </c>
      <c r="J176" s="169">
        <v>29</v>
      </c>
      <c r="K176" s="170">
        <v>139.5</v>
      </c>
      <c r="L176" s="170">
        <v>0</v>
      </c>
      <c r="M176" s="170">
        <v>100</v>
      </c>
      <c r="N176" s="170">
        <v>1.08</v>
      </c>
      <c r="O176" s="170">
        <v>0</v>
      </c>
      <c r="P176" s="169">
        <v>17518.68</v>
      </c>
      <c r="Q176" s="169">
        <v>17518.68</v>
      </c>
      <c r="R176" s="169">
        <v>0</v>
      </c>
      <c r="S176" s="169">
        <v>0</v>
      </c>
      <c r="T176" s="171">
        <v>17518.68</v>
      </c>
      <c r="U176" s="172" t="s">
        <v>434</v>
      </c>
    </row>
    <row r="177" spans="1:21" outlineLevel="1">
      <c r="A177" s="167" t="s">
        <v>435</v>
      </c>
      <c r="B177" s="168" t="s">
        <v>386</v>
      </c>
      <c r="C177" s="168" t="s">
        <v>275</v>
      </c>
      <c r="D177" s="168" t="s">
        <v>430</v>
      </c>
      <c r="E177" s="169">
        <v>10478404</v>
      </c>
      <c r="F177" s="169">
        <v>9219205</v>
      </c>
      <c r="G177" s="169">
        <v>551241.65</v>
      </c>
      <c r="H177" s="169">
        <v>87265.83</v>
      </c>
      <c r="I177" s="169">
        <v>5761</v>
      </c>
      <c r="J177" s="169">
        <v>5866</v>
      </c>
      <c r="K177" s="170">
        <v>113.66</v>
      </c>
      <c r="L177" s="170">
        <v>631.67999999999995</v>
      </c>
      <c r="M177" s="170">
        <v>98.21</v>
      </c>
      <c r="N177" s="170">
        <v>1.02</v>
      </c>
      <c r="O177" s="170">
        <v>0</v>
      </c>
      <c r="P177" s="169">
        <v>10687972.08</v>
      </c>
      <c r="Q177" s="169">
        <v>11239213.73</v>
      </c>
      <c r="R177" s="169">
        <v>0</v>
      </c>
      <c r="S177" s="169">
        <v>0</v>
      </c>
      <c r="T177" s="171">
        <v>11239213.73</v>
      </c>
      <c r="U177" s="172" t="s">
        <v>387</v>
      </c>
    </row>
    <row r="178" spans="1:21" outlineLevel="1">
      <c r="A178" s="167" t="s">
        <v>437</v>
      </c>
      <c r="B178" s="168" t="s">
        <v>386</v>
      </c>
      <c r="C178" s="168" t="s">
        <v>275</v>
      </c>
      <c r="D178" s="168" t="s">
        <v>384</v>
      </c>
      <c r="E178" s="169">
        <v>0</v>
      </c>
      <c r="F178" s="169">
        <v>12450</v>
      </c>
      <c r="G178" s="169">
        <v>0</v>
      </c>
      <c r="H178" s="169">
        <v>0</v>
      </c>
      <c r="I178" s="169">
        <v>0</v>
      </c>
      <c r="J178" s="169">
        <v>7</v>
      </c>
      <c r="K178" s="170">
        <v>0</v>
      </c>
      <c r="L178" s="170">
        <v>0</v>
      </c>
      <c r="M178" s="170">
        <v>0</v>
      </c>
      <c r="N178" s="170">
        <v>1.05</v>
      </c>
      <c r="O178" s="170">
        <v>0</v>
      </c>
      <c r="P178" s="169">
        <v>0</v>
      </c>
      <c r="Q178" s="169">
        <v>0</v>
      </c>
      <c r="R178" s="169">
        <v>0</v>
      </c>
      <c r="S178" s="169">
        <v>0</v>
      </c>
      <c r="T178" s="171">
        <v>0</v>
      </c>
      <c r="U178" s="172" t="s">
        <v>387</v>
      </c>
    </row>
    <row r="179" spans="1:21" outlineLevel="1">
      <c r="A179" s="167" t="s">
        <v>438</v>
      </c>
      <c r="B179" s="168" t="s">
        <v>439</v>
      </c>
      <c r="C179" s="168" t="s">
        <v>275</v>
      </c>
      <c r="D179" s="168" t="s">
        <v>430</v>
      </c>
      <c r="E179" s="169">
        <v>259681</v>
      </c>
      <c r="F179" s="169">
        <v>149323</v>
      </c>
      <c r="G179" s="169">
        <v>0</v>
      </c>
      <c r="H179" s="169">
        <v>25.54</v>
      </c>
      <c r="I179" s="169">
        <v>303</v>
      </c>
      <c r="J179" s="169">
        <v>204</v>
      </c>
      <c r="K179" s="170">
        <v>173.91</v>
      </c>
      <c r="L179" s="170">
        <v>0</v>
      </c>
      <c r="M179" s="170">
        <v>148.53</v>
      </c>
      <c r="N179" s="170">
        <v>1.04</v>
      </c>
      <c r="O179" s="170">
        <v>0</v>
      </c>
      <c r="P179" s="169">
        <v>270068.24</v>
      </c>
      <c r="Q179" s="169">
        <v>270068.24</v>
      </c>
      <c r="R179" s="169">
        <v>0</v>
      </c>
      <c r="S179" s="169">
        <v>0</v>
      </c>
      <c r="T179" s="171">
        <v>270068.24</v>
      </c>
      <c r="U179" s="172" t="s">
        <v>440</v>
      </c>
    </row>
    <row r="180" spans="1:21" outlineLevel="1">
      <c r="A180" s="167" t="s">
        <v>435</v>
      </c>
      <c r="B180" s="168" t="s">
        <v>441</v>
      </c>
      <c r="C180" s="168" t="s">
        <v>275</v>
      </c>
      <c r="D180" s="168" t="s">
        <v>430</v>
      </c>
      <c r="E180" s="169">
        <v>1951797</v>
      </c>
      <c r="F180" s="169">
        <v>1307375</v>
      </c>
      <c r="G180" s="169">
        <v>0</v>
      </c>
      <c r="H180" s="169">
        <v>3745</v>
      </c>
      <c r="I180" s="169">
        <v>965</v>
      </c>
      <c r="J180" s="169">
        <v>868</v>
      </c>
      <c r="K180" s="170">
        <v>149.29</v>
      </c>
      <c r="L180" s="170">
        <v>0</v>
      </c>
      <c r="M180" s="170">
        <v>111.18</v>
      </c>
      <c r="N180" s="170">
        <v>1.02</v>
      </c>
      <c r="O180" s="170">
        <v>0</v>
      </c>
      <c r="P180" s="169">
        <v>1990832.94</v>
      </c>
      <c r="Q180" s="169">
        <v>1990832.94</v>
      </c>
      <c r="R180" s="169">
        <v>0</v>
      </c>
      <c r="S180" s="169">
        <v>0</v>
      </c>
      <c r="T180" s="171">
        <v>1990832.94</v>
      </c>
      <c r="U180" s="172" t="s">
        <v>442</v>
      </c>
    </row>
    <row r="181" spans="1:21" outlineLevel="1">
      <c r="A181" s="167" t="s">
        <v>435</v>
      </c>
      <c r="B181" s="168" t="s">
        <v>443</v>
      </c>
      <c r="C181" s="168" t="s">
        <v>275</v>
      </c>
      <c r="D181" s="168" t="s">
        <v>430</v>
      </c>
      <c r="E181" s="169">
        <v>1663308</v>
      </c>
      <c r="F181" s="169">
        <v>1622666</v>
      </c>
      <c r="G181" s="169">
        <v>553325.15</v>
      </c>
      <c r="H181" s="169">
        <v>880312.59</v>
      </c>
      <c r="I181" s="169">
        <v>1879</v>
      </c>
      <c r="J181" s="169">
        <v>1923</v>
      </c>
      <c r="K181" s="170">
        <v>102.5</v>
      </c>
      <c r="L181" s="170">
        <v>62.86</v>
      </c>
      <c r="M181" s="170">
        <v>97.71</v>
      </c>
      <c r="N181" s="170">
        <v>1.02</v>
      </c>
      <c r="O181" s="170">
        <v>0</v>
      </c>
      <c r="P181" s="169">
        <v>1696574.16</v>
      </c>
      <c r="Q181" s="169">
        <v>2249899.31</v>
      </c>
      <c r="R181" s="169">
        <v>0</v>
      </c>
      <c r="S181" s="169">
        <v>0</v>
      </c>
      <c r="T181" s="171">
        <v>2249899.31</v>
      </c>
      <c r="U181" s="172" t="s">
        <v>444</v>
      </c>
    </row>
    <row r="182" spans="1:21" outlineLevel="1">
      <c r="A182" s="167" t="s">
        <v>435</v>
      </c>
      <c r="B182" s="168" t="s">
        <v>445</v>
      </c>
      <c r="C182" s="168" t="s">
        <v>275</v>
      </c>
      <c r="D182" s="168" t="s">
        <v>430</v>
      </c>
      <c r="E182" s="169">
        <v>8664560</v>
      </c>
      <c r="F182" s="169">
        <v>7054231</v>
      </c>
      <c r="G182" s="169">
        <v>3118163.42</v>
      </c>
      <c r="H182" s="169">
        <v>2439536</v>
      </c>
      <c r="I182" s="169">
        <v>3192</v>
      </c>
      <c r="J182" s="169">
        <v>2712</v>
      </c>
      <c r="K182" s="170">
        <v>122.83</v>
      </c>
      <c r="L182" s="170">
        <v>127.82</v>
      </c>
      <c r="M182" s="170">
        <v>117.7</v>
      </c>
      <c r="N182" s="170">
        <v>1.02</v>
      </c>
      <c r="O182" s="170">
        <v>0</v>
      </c>
      <c r="P182" s="169">
        <v>8837851.1999999993</v>
      </c>
      <c r="Q182" s="169">
        <v>11956014.619999999</v>
      </c>
      <c r="R182" s="169">
        <v>0</v>
      </c>
      <c r="S182" s="169">
        <v>0</v>
      </c>
      <c r="T182" s="171">
        <v>11956014.619999999</v>
      </c>
      <c r="U182" s="172" t="s">
        <v>446</v>
      </c>
    </row>
    <row r="183" spans="1:21" outlineLevel="1">
      <c r="A183" s="167" t="s">
        <v>447</v>
      </c>
      <c r="B183" s="168" t="s">
        <v>445</v>
      </c>
      <c r="C183" s="168" t="s">
        <v>275</v>
      </c>
      <c r="D183" s="168" t="s">
        <v>422</v>
      </c>
      <c r="E183" s="169">
        <v>2884992</v>
      </c>
      <c r="F183" s="169">
        <v>2334856</v>
      </c>
      <c r="G183" s="169">
        <v>0</v>
      </c>
      <c r="H183" s="169">
        <v>0</v>
      </c>
      <c r="I183" s="169">
        <v>1082</v>
      </c>
      <c r="J183" s="169">
        <v>939</v>
      </c>
      <c r="K183" s="170">
        <v>123.56</v>
      </c>
      <c r="L183" s="170">
        <v>0</v>
      </c>
      <c r="M183" s="170">
        <v>115.23</v>
      </c>
      <c r="N183" s="170">
        <v>1.18</v>
      </c>
      <c r="O183" s="170">
        <v>0</v>
      </c>
      <c r="P183" s="169">
        <v>3404290.56</v>
      </c>
      <c r="Q183" s="169">
        <v>3404290.56</v>
      </c>
      <c r="R183" s="169">
        <v>0</v>
      </c>
      <c r="S183" s="169">
        <v>0</v>
      </c>
      <c r="T183" s="171">
        <v>3404290.56</v>
      </c>
      <c r="U183" s="172" t="s">
        <v>446</v>
      </c>
    </row>
    <row r="184" spans="1:21" outlineLevel="1">
      <c r="A184" s="167" t="s">
        <v>435</v>
      </c>
      <c r="B184" s="168" t="s">
        <v>448</v>
      </c>
      <c r="C184" s="168" t="s">
        <v>275</v>
      </c>
      <c r="D184" s="168" t="s">
        <v>430</v>
      </c>
      <c r="E184" s="169">
        <v>52345</v>
      </c>
      <c r="F184" s="169">
        <v>38928</v>
      </c>
      <c r="G184" s="169">
        <v>71.48</v>
      </c>
      <c r="H184" s="169">
        <v>735.4</v>
      </c>
      <c r="I184" s="169">
        <v>106</v>
      </c>
      <c r="J184" s="169">
        <v>94</v>
      </c>
      <c r="K184" s="170">
        <v>134.47</v>
      </c>
      <c r="L184" s="170">
        <v>9.7200000000000006</v>
      </c>
      <c r="M184" s="170">
        <v>112.77</v>
      </c>
      <c r="N184" s="170">
        <v>1.02</v>
      </c>
      <c r="O184" s="170">
        <v>0</v>
      </c>
      <c r="P184" s="169">
        <v>53391.9</v>
      </c>
      <c r="Q184" s="169">
        <v>53463.38</v>
      </c>
      <c r="R184" s="169">
        <v>0</v>
      </c>
      <c r="S184" s="169">
        <v>0</v>
      </c>
      <c r="T184" s="171">
        <v>53463.38</v>
      </c>
      <c r="U184" s="172" t="s">
        <v>449</v>
      </c>
    </row>
    <row r="185" spans="1:21" outlineLevel="1">
      <c r="A185" s="167" t="s">
        <v>450</v>
      </c>
      <c r="B185" s="168" t="s">
        <v>389</v>
      </c>
      <c r="C185" s="168" t="s">
        <v>275</v>
      </c>
      <c r="D185" s="168" t="s">
        <v>430</v>
      </c>
      <c r="E185" s="169">
        <v>6583380</v>
      </c>
      <c r="F185" s="169">
        <v>7350065</v>
      </c>
      <c r="G185" s="169">
        <v>1470339.4</v>
      </c>
      <c r="H185" s="169">
        <v>331946.83</v>
      </c>
      <c r="I185" s="169">
        <v>3507</v>
      </c>
      <c r="J185" s="169">
        <v>3067</v>
      </c>
      <c r="K185" s="170">
        <v>89.57</v>
      </c>
      <c r="L185" s="170">
        <v>442.94</v>
      </c>
      <c r="M185" s="170">
        <v>114.35</v>
      </c>
      <c r="N185" s="170">
        <v>1.08</v>
      </c>
      <c r="O185" s="170">
        <v>0</v>
      </c>
      <c r="P185" s="169">
        <v>7110050.4000000004</v>
      </c>
      <c r="Q185" s="169">
        <v>8580389.8000000007</v>
      </c>
      <c r="R185" s="169">
        <v>0</v>
      </c>
      <c r="S185" s="169">
        <v>0</v>
      </c>
      <c r="T185" s="171">
        <v>8580389.8000000007</v>
      </c>
      <c r="U185" s="172" t="s">
        <v>390</v>
      </c>
    </row>
    <row r="186" spans="1:21" outlineLevel="1">
      <c r="A186" s="167" t="s">
        <v>453</v>
      </c>
      <c r="B186" s="168" t="s">
        <v>451</v>
      </c>
      <c r="C186" s="168" t="s">
        <v>275</v>
      </c>
      <c r="D186" s="168" t="s">
        <v>430</v>
      </c>
      <c r="E186" s="169">
        <v>1043420</v>
      </c>
      <c r="F186" s="169">
        <v>795065</v>
      </c>
      <c r="G186" s="169">
        <v>38027.339999999997</v>
      </c>
      <c r="H186" s="169">
        <v>42486.82</v>
      </c>
      <c r="I186" s="169">
        <v>1165</v>
      </c>
      <c r="J186" s="169">
        <v>994</v>
      </c>
      <c r="K186" s="170">
        <v>131.24</v>
      </c>
      <c r="L186" s="170">
        <v>89.5</v>
      </c>
      <c r="M186" s="170">
        <v>117.2</v>
      </c>
      <c r="N186" s="170">
        <v>1.06</v>
      </c>
      <c r="O186" s="170">
        <v>0</v>
      </c>
      <c r="P186" s="169">
        <v>1106025.2</v>
      </c>
      <c r="Q186" s="169">
        <v>1144052.54</v>
      </c>
      <c r="R186" s="169">
        <v>0</v>
      </c>
      <c r="S186" s="169">
        <v>0</v>
      </c>
      <c r="T186" s="171">
        <v>1144052.54</v>
      </c>
      <c r="U186" s="172" t="s">
        <v>452</v>
      </c>
    </row>
    <row r="187" spans="1:21" outlineLevel="1">
      <c r="A187" s="167" t="s">
        <v>435</v>
      </c>
      <c r="B187" s="168" t="s">
        <v>454</v>
      </c>
      <c r="C187" s="168" t="s">
        <v>275</v>
      </c>
      <c r="D187" s="168" t="s">
        <v>430</v>
      </c>
      <c r="E187" s="169">
        <v>2930148</v>
      </c>
      <c r="F187" s="169">
        <v>2354988</v>
      </c>
      <c r="G187" s="169">
        <v>371030.96</v>
      </c>
      <c r="H187" s="169">
        <v>54196.83</v>
      </c>
      <c r="I187" s="169">
        <v>1877</v>
      </c>
      <c r="J187" s="169">
        <v>1554</v>
      </c>
      <c r="K187" s="170">
        <v>124.42</v>
      </c>
      <c r="L187" s="170">
        <v>684.6</v>
      </c>
      <c r="M187" s="170">
        <v>120.79</v>
      </c>
      <c r="N187" s="170">
        <v>1.02</v>
      </c>
      <c r="O187" s="170">
        <v>0</v>
      </c>
      <c r="P187" s="169">
        <v>2988750.96</v>
      </c>
      <c r="Q187" s="169">
        <v>3359781.92</v>
      </c>
      <c r="R187" s="169">
        <v>0</v>
      </c>
      <c r="S187" s="169">
        <v>0</v>
      </c>
      <c r="T187" s="171">
        <v>3359781.92</v>
      </c>
      <c r="U187" s="172" t="s">
        <v>455</v>
      </c>
    </row>
    <row r="188" spans="1:21" outlineLevel="1">
      <c r="A188" s="167" t="s">
        <v>435</v>
      </c>
      <c r="B188" s="168" t="s">
        <v>456</v>
      </c>
      <c r="C188" s="168" t="s">
        <v>275</v>
      </c>
      <c r="D188" s="168" t="s">
        <v>430</v>
      </c>
      <c r="E188" s="169">
        <v>143240</v>
      </c>
      <c r="F188" s="169">
        <v>131116</v>
      </c>
      <c r="G188" s="169">
        <v>5482.08</v>
      </c>
      <c r="H188" s="169">
        <v>10925.78</v>
      </c>
      <c r="I188" s="169">
        <v>171</v>
      </c>
      <c r="J188" s="169">
        <v>145</v>
      </c>
      <c r="K188" s="170">
        <v>109.25</v>
      </c>
      <c r="L188" s="170">
        <v>50.18</v>
      </c>
      <c r="M188" s="170">
        <v>117.93</v>
      </c>
      <c r="N188" s="170">
        <v>1.02</v>
      </c>
      <c r="O188" s="170">
        <v>0</v>
      </c>
      <c r="P188" s="169">
        <v>146104.79999999999</v>
      </c>
      <c r="Q188" s="169">
        <v>151586.88</v>
      </c>
      <c r="R188" s="169">
        <v>0</v>
      </c>
      <c r="S188" s="169">
        <v>0</v>
      </c>
      <c r="T188" s="171">
        <v>151586.88</v>
      </c>
      <c r="U188" s="172" t="s">
        <v>457</v>
      </c>
    </row>
    <row r="189" spans="1:21" outlineLevel="1">
      <c r="A189" s="167" t="s">
        <v>435</v>
      </c>
      <c r="B189" s="168" t="s">
        <v>67</v>
      </c>
      <c r="C189" s="168" t="s">
        <v>275</v>
      </c>
      <c r="D189" s="168" t="s">
        <v>430</v>
      </c>
      <c r="E189" s="169">
        <v>2314337</v>
      </c>
      <c r="F189" s="169">
        <v>1463227</v>
      </c>
      <c r="G189" s="169">
        <v>209479.11</v>
      </c>
      <c r="H189" s="169">
        <v>2032.75</v>
      </c>
      <c r="I189" s="169">
        <v>1300</v>
      </c>
      <c r="J189" s="169">
        <v>960</v>
      </c>
      <c r="K189" s="170">
        <v>158.16999999999999</v>
      </c>
      <c r="L189" s="170">
        <v>10305.209999999999</v>
      </c>
      <c r="M189" s="170">
        <v>135.41999999999999</v>
      </c>
      <c r="N189" s="170">
        <v>1.02</v>
      </c>
      <c r="O189" s="170">
        <v>0</v>
      </c>
      <c r="P189" s="169">
        <v>2360623.7400000002</v>
      </c>
      <c r="Q189" s="169">
        <v>2570102.85</v>
      </c>
      <c r="R189" s="169">
        <v>0</v>
      </c>
      <c r="S189" s="169">
        <v>0</v>
      </c>
      <c r="T189" s="171">
        <v>2570102.85</v>
      </c>
      <c r="U189" s="172" t="s">
        <v>458</v>
      </c>
    </row>
    <row r="190" spans="1:21" outlineLevel="1">
      <c r="A190" s="167" t="s">
        <v>438</v>
      </c>
      <c r="B190" s="168" t="s">
        <v>459</v>
      </c>
      <c r="C190" s="168" t="s">
        <v>275</v>
      </c>
      <c r="D190" s="168" t="s">
        <v>430</v>
      </c>
      <c r="E190" s="169">
        <v>4078232</v>
      </c>
      <c r="F190" s="169">
        <v>4018329</v>
      </c>
      <c r="G190" s="169">
        <v>18392512.670000002</v>
      </c>
      <c r="H190" s="169">
        <v>18501837.18</v>
      </c>
      <c r="I190" s="169">
        <v>2123</v>
      </c>
      <c r="J190" s="169">
        <v>1937</v>
      </c>
      <c r="K190" s="170">
        <v>101.49</v>
      </c>
      <c r="L190" s="170">
        <v>99.41</v>
      </c>
      <c r="M190" s="170">
        <v>109.6</v>
      </c>
      <c r="N190" s="170">
        <v>1.04</v>
      </c>
      <c r="O190" s="170">
        <v>0</v>
      </c>
      <c r="P190" s="169">
        <v>4241361.28</v>
      </c>
      <c r="Q190" s="169">
        <v>22633873.949999999</v>
      </c>
      <c r="R190" s="169">
        <v>0</v>
      </c>
      <c r="S190" s="169">
        <v>0</v>
      </c>
      <c r="T190" s="171">
        <v>22633873.949999999</v>
      </c>
      <c r="U190" s="172" t="s">
        <v>460</v>
      </c>
    </row>
    <row r="191" spans="1:21" outlineLevel="1">
      <c r="A191" s="167" t="s">
        <v>435</v>
      </c>
      <c r="B191" s="168" t="s">
        <v>461</v>
      </c>
      <c r="C191" s="168" t="s">
        <v>275</v>
      </c>
      <c r="D191" s="168" t="s">
        <v>430</v>
      </c>
      <c r="E191" s="169">
        <v>231731</v>
      </c>
      <c r="F191" s="169">
        <v>0</v>
      </c>
      <c r="G191" s="169">
        <v>10717.72</v>
      </c>
      <c r="H191" s="169">
        <v>0</v>
      </c>
      <c r="I191" s="169">
        <v>253</v>
      </c>
      <c r="J191" s="169">
        <v>0</v>
      </c>
      <c r="K191" s="170">
        <v>0</v>
      </c>
      <c r="L191" s="170">
        <v>0</v>
      </c>
      <c r="M191" s="170">
        <v>0</v>
      </c>
      <c r="N191" s="170">
        <v>1.02</v>
      </c>
      <c r="O191" s="170">
        <v>0</v>
      </c>
      <c r="P191" s="169">
        <v>236365.62</v>
      </c>
      <c r="Q191" s="169">
        <v>247083.34</v>
      </c>
      <c r="R191" s="169">
        <v>0</v>
      </c>
      <c r="S191" s="169">
        <v>0</v>
      </c>
      <c r="T191" s="171">
        <v>247083.34</v>
      </c>
      <c r="U191" s="172" t="s">
        <v>462</v>
      </c>
    </row>
    <row r="192" spans="1:21" outlineLevel="1">
      <c r="A192" s="167" t="s">
        <v>437</v>
      </c>
      <c r="B192" s="168" t="s">
        <v>461</v>
      </c>
      <c r="C192" s="168" t="s">
        <v>275</v>
      </c>
      <c r="D192" s="168" t="s">
        <v>384</v>
      </c>
      <c r="E192" s="169">
        <v>4980</v>
      </c>
      <c r="F192" s="169">
        <v>0</v>
      </c>
      <c r="G192" s="169">
        <v>0</v>
      </c>
      <c r="H192" s="169">
        <v>0</v>
      </c>
      <c r="I192" s="169">
        <v>2</v>
      </c>
      <c r="J192" s="169">
        <v>0</v>
      </c>
      <c r="K192" s="170">
        <v>0</v>
      </c>
      <c r="L192" s="170">
        <v>0</v>
      </c>
      <c r="M192" s="170">
        <v>0</v>
      </c>
      <c r="N192" s="170">
        <v>1.05</v>
      </c>
      <c r="O192" s="170">
        <v>0</v>
      </c>
      <c r="P192" s="169">
        <v>5229</v>
      </c>
      <c r="Q192" s="169">
        <v>5229</v>
      </c>
      <c r="R192" s="169">
        <v>0</v>
      </c>
      <c r="S192" s="169">
        <v>0</v>
      </c>
      <c r="T192" s="171">
        <v>5229</v>
      </c>
      <c r="U192" s="172" t="s">
        <v>462</v>
      </c>
    </row>
    <row r="193" spans="1:21" outlineLevel="1">
      <c r="A193" s="167" t="s">
        <v>435</v>
      </c>
      <c r="B193" s="168" t="s">
        <v>463</v>
      </c>
      <c r="C193" s="168" t="s">
        <v>275</v>
      </c>
      <c r="D193" s="168" t="s">
        <v>430</v>
      </c>
      <c r="E193" s="169">
        <v>233793</v>
      </c>
      <c r="F193" s="169">
        <v>141641</v>
      </c>
      <c r="G193" s="169">
        <v>0</v>
      </c>
      <c r="H193" s="169">
        <v>0</v>
      </c>
      <c r="I193" s="169">
        <v>136</v>
      </c>
      <c r="J193" s="169">
        <v>146</v>
      </c>
      <c r="K193" s="170">
        <v>165.06</v>
      </c>
      <c r="L193" s="170">
        <v>0</v>
      </c>
      <c r="M193" s="170">
        <v>93.15</v>
      </c>
      <c r="N193" s="170">
        <v>1.02</v>
      </c>
      <c r="O193" s="170">
        <v>0</v>
      </c>
      <c r="P193" s="169">
        <v>238468.86</v>
      </c>
      <c r="Q193" s="169">
        <v>238468.86</v>
      </c>
      <c r="R193" s="169">
        <v>0</v>
      </c>
      <c r="S193" s="169">
        <v>0</v>
      </c>
      <c r="T193" s="171">
        <v>238468.86</v>
      </c>
      <c r="U193" s="172" t="s">
        <v>464</v>
      </c>
    </row>
    <row r="194" spans="1:21" outlineLevel="1">
      <c r="A194" s="167" t="s">
        <v>465</v>
      </c>
      <c r="B194" s="168" t="s">
        <v>96</v>
      </c>
      <c r="C194" s="168" t="s">
        <v>275</v>
      </c>
      <c r="D194" s="168" t="s">
        <v>422</v>
      </c>
      <c r="E194" s="169">
        <v>3444</v>
      </c>
      <c r="F194" s="169">
        <v>1476</v>
      </c>
      <c r="G194" s="169">
        <v>0</v>
      </c>
      <c r="H194" s="169">
        <v>0</v>
      </c>
      <c r="I194" s="169">
        <v>13</v>
      </c>
      <c r="J194" s="169">
        <v>4</v>
      </c>
      <c r="K194" s="170">
        <v>233.33</v>
      </c>
      <c r="L194" s="170">
        <v>0</v>
      </c>
      <c r="M194" s="170">
        <v>325</v>
      </c>
      <c r="N194" s="170">
        <v>1</v>
      </c>
      <c r="O194" s="170">
        <v>0</v>
      </c>
      <c r="P194" s="169">
        <v>3444</v>
      </c>
      <c r="Q194" s="169">
        <v>3444</v>
      </c>
      <c r="R194" s="169">
        <v>0</v>
      </c>
      <c r="S194" s="169">
        <v>0</v>
      </c>
      <c r="T194" s="171">
        <v>3444</v>
      </c>
      <c r="U194" s="172" t="s">
        <v>393</v>
      </c>
    </row>
    <row r="195" spans="1:21" outlineLevel="1">
      <c r="A195" s="167" t="s">
        <v>453</v>
      </c>
      <c r="B195" s="168" t="s">
        <v>96</v>
      </c>
      <c r="C195" s="168" t="s">
        <v>275</v>
      </c>
      <c r="D195" s="168" t="s">
        <v>430</v>
      </c>
      <c r="E195" s="169">
        <v>10460889</v>
      </c>
      <c r="F195" s="169">
        <v>7908410</v>
      </c>
      <c r="G195" s="169">
        <v>1793197.74</v>
      </c>
      <c r="H195" s="169">
        <v>1234494.82</v>
      </c>
      <c r="I195" s="169">
        <v>3660</v>
      </c>
      <c r="J195" s="169">
        <v>3078</v>
      </c>
      <c r="K195" s="170">
        <v>132.28</v>
      </c>
      <c r="L195" s="170">
        <v>145.26</v>
      </c>
      <c r="M195" s="170">
        <v>118.91</v>
      </c>
      <c r="N195" s="170">
        <v>1.06</v>
      </c>
      <c r="O195" s="170">
        <v>0</v>
      </c>
      <c r="P195" s="169">
        <v>11088542.34</v>
      </c>
      <c r="Q195" s="169">
        <v>12881740.08</v>
      </c>
      <c r="R195" s="169">
        <v>0</v>
      </c>
      <c r="S195" s="169">
        <v>0</v>
      </c>
      <c r="T195" s="171">
        <v>12881740.08</v>
      </c>
      <c r="U195" s="172" t="s">
        <v>393</v>
      </c>
    </row>
    <row r="196" spans="1:21" outlineLevel="1">
      <c r="A196" s="167" t="s">
        <v>435</v>
      </c>
      <c r="B196" s="168" t="s">
        <v>466</v>
      </c>
      <c r="C196" s="168" t="s">
        <v>275</v>
      </c>
      <c r="D196" s="168" t="s">
        <v>430</v>
      </c>
      <c r="E196" s="169">
        <v>4693</v>
      </c>
      <c r="F196" s="169">
        <v>6708</v>
      </c>
      <c r="G196" s="169">
        <v>0</v>
      </c>
      <c r="H196" s="169">
        <v>0</v>
      </c>
      <c r="I196" s="169">
        <v>9</v>
      </c>
      <c r="J196" s="169">
        <v>9</v>
      </c>
      <c r="K196" s="170">
        <v>69.959999999999994</v>
      </c>
      <c r="L196" s="170">
        <v>0</v>
      </c>
      <c r="M196" s="170">
        <v>100</v>
      </c>
      <c r="N196" s="170">
        <v>1.02</v>
      </c>
      <c r="O196" s="170">
        <v>0</v>
      </c>
      <c r="P196" s="169">
        <v>4786.8599999999997</v>
      </c>
      <c r="Q196" s="169">
        <v>4786.8599999999997</v>
      </c>
      <c r="R196" s="169">
        <v>0</v>
      </c>
      <c r="S196" s="169">
        <v>0</v>
      </c>
      <c r="T196" s="171">
        <v>4786.8599999999997</v>
      </c>
      <c r="U196" s="172" t="s">
        <v>467</v>
      </c>
    </row>
    <row r="197" spans="1:21" outlineLevel="1">
      <c r="A197" s="167" t="s">
        <v>438</v>
      </c>
      <c r="B197" s="168" t="s">
        <v>126</v>
      </c>
      <c r="C197" s="168" t="s">
        <v>275</v>
      </c>
      <c r="D197" s="168" t="s">
        <v>430</v>
      </c>
      <c r="E197" s="169">
        <v>8655355</v>
      </c>
      <c r="F197" s="169">
        <v>7948324</v>
      </c>
      <c r="G197" s="169">
        <v>1256299.68</v>
      </c>
      <c r="H197" s="169">
        <v>1493455.46</v>
      </c>
      <c r="I197" s="169">
        <v>4321</v>
      </c>
      <c r="J197" s="169">
        <v>3845</v>
      </c>
      <c r="K197" s="170">
        <v>108.9</v>
      </c>
      <c r="L197" s="170">
        <v>84.12</v>
      </c>
      <c r="M197" s="170">
        <v>112.38</v>
      </c>
      <c r="N197" s="170">
        <v>1.04</v>
      </c>
      <c r="O197" s="170">
        <v>0</v>
      </c>
      <c r="P197" s="169">
        <v>9001569.1999999993</v>
      </c>
      <c r="Q197" s="169">
        <v>10257868.880000001</v>
      </c>
      <c r="R197" s="169">
        <v>0</v>
      </c>
      <c r="S197" s="169">
        <v>0</v>
      </c>
      <c r="T197" s="171">
        <v>10257868.880000001</v>
      </c>
      <c r="U197" s="172" t="s">
        <v>468</v>
      </c>
    </row>
    <row r="198" spans="1:21" outlineLevel="1">
      <c r="A198" s="167" t="s">
        <v>435</v>
      </c>
      <c r="B198" s="168" t="s">
        <v>469</v>
      </c>
      <c r="C198" s="168" t="s">
        <v>275</v>
      </c>
      <c r="D198" s="168" t="s">
        <v>430</v>
      </c>
      <c r="E198" s="169">
        <v>4777981</v>
      </c>
      <c r="F198" s="169">
        <v>3748903</v>
      </c>
      <c r="G198" s="169">
        <v>0</v>
      </c>
      <c r="H198" s="169">
        <v>0</v>
      </c>
      <c r="I198" s="169">
        <v>1333</v>
      </c>
      <c r="J198" s="169">
        <v>1106</v>
      </c>
      <c r="K198" s="170">
        <v>127.45</v>
      </c>
      <c r="L198" s="170">
        <v>0</v>
      </c>
      <c r="M198" s="170">
        <v>120.52</v>
      </c>
      <c r="N198" s="170">
        <v>1.02</v>
      </c>
      <c r="O198" s="170">
        <v>0</v>
      </c>
      <c r="P198" s="169">
        <v>4873540.62</v>
      </c>
      <c r="Q198" s="169">
        <v>4873540.62</v>
      </c>
      <c r="R198" s="169">
        <v>0</v>
      </c>
      <c r="S198" s="169">
        <v>0</v>
      </c>
      <c r="T198" s="171">
        <v>4873540.62</v>
      </c>
      <c r="U198" s="172" t="s">
        <v>470</v>
      </c>
    </row>
    <row r="199" spans="1:21" outlineLevel="1">
      <c r="A199" s="167" t="s">
        <v>438</v>
      </c>
      <c r="B199" s="168" t="s">
        <v>157</v>
      </c>
      <c r="C199" s="168" t="s">
        <v>275</v>
      </c>
      <c r="D199" s="168" t="s">
        <v>430</v>
      </c>
      <c r="E199" s="169">
        <v>6028718</v>
      </c>
      <c r="F199" s="169">
        <v>5498024</v>
      </c>
      <c r="G199" s="169">
        <v>7976754.22000001</v>
      </c>
      <c r="H199" s="169">
        <v>7231609.4800000004</v>
      </c>
      <c r="I199" s="169">
        <v>4171</v>
      </c>
      <c r="J199" s="169">
        <v>3970</v>
      </c>
      <c r="K199" s="170">
        <v>109.65</v>
      </c>
      <c r="L199" s="170">
        <v>110.3</v>
      </c>
      <c r="M199" s="170">
        <v>105.06</v>
      </c>
      <c r="N199" s="170">
        <v>1.04</v>
      </c>
      <c r="O199" s="170">
        <v>0</v>
      </c>
      <c r="P199" s="169">
        <v>6269866.7199999997</v>
      </c>
      <c r="Q199" s="169">
        <v>14246620.939999999</v>
      </c>
      <c r="R199" s="169">
        <v>0</v>
      </c>
      <c r="S199" s="169">
        <v>0</v>
      </c>
      <c r="T199" s="171">
        <v>14246620.939999999</v>
      </c>
      <c r="U199" s="172" t="s">
        <v>471</v>
      </c>
    </row>
    <row r="200" spans="1:21" outlineLevel="1">
      <c r="A200" s="167" t="s">
        <v>472</v>
      </c>
      <c r="B200" s="168" t="s">
        <v>473</v>
      </c>
      <c r="C200" s="168" t="s">
        <v>275</v>
      </c>
      <c r="D200" s="168" t="s">
        <v>474</v>
      </c>
      <c r="E200" s="169">
        <v>2447147</v>
      </c>
      <c r="F200" s="169">
        <v>2559329</v>
      </c>
      <c r="G200" s="169">
        <v>41137.019999999997</v>
      </c>
      <c r="H200" s="169">
        <v>55636.03</v>
      </c>
      <c r="I200" s="169">
        <v>2552</v>
      </c>
      <c r="J200" s="169">
        <v>2515</v>
      </c>
      <c r="K200" s="170">
        <v>95.62</v>
      </c>
      <c r="L200" s="170">
        <v>73.94</v>
      </c>
      <c r="M200" s="170">
        <v>101.47</v>
      </c>
      <c r="N200" s="170">
        <v>1.02</v>
      </c>
      <c r="O200" s="170">
        <v>0</v>
      </c>
      <c r="P200" s="169">
        <v>2496089.94</v>
      </c>
      <c r="Q200" s="169">
        <v>2537226.96</v>
      </c>
      <c r="R200" s="169">
        <v>0</v>
      </c>
      <c r="S200" s="169">
        <v>0</v>
      </c>
      <c r="T200" s="171">
        <v>2537226.96</v>
      </c>
      <c r="U200" s="172" t="s">
        <v>475</v>
      </c>
    </row>
    <row r="201" spans="1:21" outlineLevel="1">
      <c r="A201" s="167" t="s">
        <v>476</v>
      </c>
      <c r="B201" s="168" t="s">
        <v>477</v>
      </c>
      <c r="C201" s="168" t="s">
        <v>275</v>
      </c>
      <c r="D201" s="168" t="s">
        <v>474</v>
      </c>
      <c r="E201" s="169">
        <v>2270542</v>
      </c>
      <c r="F201" s="169">
        <v>2809516</v>
      </c>
      <c r="G201" s="169">
        <v>0</v>
      </c>
      <c r="H201" s="169">
        <v>0</v>
      </c>
      <c r="I201" s="169">
        <v>924</v>
      </c>
      <c r="J201" s="169">
        <v>1009</v>
      </c>
      <c r="K201" s="170">
        <v>80.819999999999993</v>
      </c>
      <c r="L201" s="170">
        <v>0</v>
      </c>
      <c r="M201" s="170">
        <v>91.58</v>
      </c>
      <c r="N201" s="170">
        <v>1.08</v>
      </c>
      <c r="O201" s="170">
        <v>0</v>
      </c>
      <c r="P201" s="169">
        <v>2452185.36</v>
      </c>
      <c r="Q201" s="169">
        <v>2452185.36</v>
      </c>
      <c r="R201" s="169">
        <v>0</v>
      </c>
      <c r="S201" s="169">
        <v>0</v>
      </c>
      <c r="T201" s="171">
        <v>2452185.36</v>
      </c>
      <c r="U201" s="172" t="s">
        <v>478</v>
      </c>
    </row>
    <row r="202" spans="1:21" outlineLevel="1">
      <c r="A202" s="167" t="s">
        <v>482</v>
      </c>
      <c r="B202" s="168" t="s">
        <v>480</v>
      </c>
      <c r="C202" s="168" t="s">
        <v>275</v>
      </c>
      <c r="D202" s="168" t="s">
        <v>433</v>
      </c>
      <c r="E202" s="169">
        <v>3647000</v>
      </c>
      <c r="F202" s="169">
        <v>3072016</v>
      </c>
      <c r="G202" s="169">
        <v>755488.41</v>
      </c>
      <c r="H202" s="169">
        <v>787128.71</v>
      </c>
      <c r="I202" s="169">
        <v>1254</v>
      </c>
      <c r="J202" s="169">
        <v>1003</v>
      </c>
      <c r="K202" s="170">
        <v>118.72</v>
      </c>
      <c r="L202" s="170">
        <v>95.98</v>
      </c>
      <c r="M202" s="170">
        <v>125.02</v>
      </c>
      <c r="N202" s="170">
        <v>1.03</v>
      </c>
      <c r="O202" s="170">
        <v>0</v>
      </c>
      <c r="P202" s="169">
        <v>3756410</v>
      </c>
      <c r="Q202" s="169">
        <v>4511898.41</v>
      </c>
      <c r="R202" s="169">
        <v>0</v>
      </c>
      <c r="S202" s="169">
        <v>0</v>
      </c>
      <c r="T202" s="171">
        <v>4511898.41</v>
      </c>
      <c r="U202" s="172" t="s">
        <v>481</v>
      </c>
    </row>
    <row r="203" spans="1:21" outlineLevel="1">
      <c r="A203" s="167" t="s">
        <v>483</v>
      </c>
      <c r="B203" s="168" t="s">
        <v>484</v>
      </c>
      <c r="C203" s="168" t="s">
        <v>275</v>
      </c>
      <c r="D203" s="168" t="s">
        <v>433</v>
      </c>
      <c r="E203" s="169">
        <v>1641434</v>
      </c>
      <c r="F203" s="169">
        <v>1452463</v>
      </c>
      <c r="G203" s="169">
        <v>237.06</v>
      </c>
      <c r="H203" s="169">
        <v>1862.64</v>
      </c>
      <c r="I203" s="169">
        <v>244</v>
      </c>
      <c r="J203" s="169">
        <v>167</v>
      </c>
      <c r="K203" s="170">
        <v>113.01</v>
      </c>
      <c r="L203" s="170">
        <v>12.73</v>
      </c>
      <c r="M203" s="170">
        <v>146.11000000000001</v>
      </c>
      <c r="N203" s="170">
        <v>1.03</v>
      </c>
      <c r="O203" s="170">
        <v>0</v>
      </c>
      <c r="P203" s="169">
        <v>1690677.02</v>
      </c>
      <c r="Q203" s="169">
        <v>1690914.08</v>
      </c>
      <c r="R203" s="169">
        <v>0</v>
      </c>
      <c r="S203" s="169">
        <v>0</v>
      </c>
      <c r="T203" s="171">
        <v>1690914.08</v>
      </c>
      <c r="U203" s="172" t="s">
        <v>485</v>
      </c>
    </row>
    <row r="204" spans="1:21" outlineLevel="1">
      <c r="A204" s="167" t="s">
        <v>486</v>
      </c>
      <c r="B204" s="168" t="s">
        <v>487</v>
      </c>
      <c r="C204" s="168" t="s">
        <v>275</v>
      </c>
      <c r="D204" s="168" t="s">
        <v>433</v>
      </c>
      <c r="E204" s="169">
        <v>327695</v>
      </c>
      <c r="F204" s="169">
        <v>293869</v>
      </c>
      <c r="G204" s="169">
        <v>14394.44</v>
      </c>
      <c r="H204" s="169">
        <v>18938.84</v>
      </c>
      <c r="I204" s="169">
        <v>74</v>
      </c>
      <c r="J204" s="169">
        <v>68</v>
      </c>
      <c r="K204" s="170">
        <v>111.51</v>
      </c>
      <c r="L204" s="170">
        <v>76</v>
      </c>
      <c r="M204" s="170">
        <v>108.82</v>
      </c>
      <c r="N204" s="170">
        <v>1.03</v>
      </c>
      <c r="O204" s="170">
        <v>0</v>
      </c>
      <c r="P204" s="169">
        <v>337525.85</v>
      </c>
      <c r="Q204" s="169">
        <v>351920.29</v>
      </c>
      <c r="R204" s="169">
        <v>0</v>
      </c>
      <c r="S204" s="169">
        <v>0</v>
      </c>
      <c r="T204" s="171">
        <v>351920.29</v>
      </c>
      <c r="U204" s="172" t="s">
        <v>488</v>
      </c>
    </row>
    <row r="205" spans="1:21" outlineLevel="1">
      <c r="A205" s="167" t="s">
        <v>435</v>
      </c>
      <c r="B205" s="168" t="s">
        <v>489</v>
      </c>
      <c r="C205" s="168" t="s">
        <v>275</v>
      </c>
      <c r="D205" s="168" t="s">
        <v>430</v>
      </c>
      <c r="E205" s="169">
        <v>1654464</v>
      </c>
      <c r="F205" s="169">
        <v>2296487</v>
      </c>
      <c r="G205" s="169">
        <v>19878.509999999998</v>
      </c>
      <c r="H205" s="169">
        <v>327.71</v>
      </c>
      <c r="I205" s="169">
        <v>987</v>
      </c>
      <c r="J205" s="169">
        <v>1368</v>
      </c>
      <c r="K205" s="170">
        <v>72.040000000000006</v>
      </c>
      <c r="L205" s="170">
        <v>6065.88</v>
      </c>
      <c r="M205" s="170">
        <v>72.150000000000006</v>
      </c>
      <c r="N205" s="170">
        <v>1.02</v>
      </c>
      <c r="O205" s="170">
        <v>0</v>
      </c>
      <c r="P205" s="169">
        <v>1687553.28</v>
      </c>
      <c r="Q205" s="169">
        <v>1707431.79</v>
      </c>
      <c r="R205" s="169">
        <v>0</v>
      </c>
      <c r="S205" s="169">
        <v>0</v>
      </c>
      <c r="T205" s="171">
        <v>1707431.79</v>
      </c>
      <c r="U205" s="172" t="s">
        <v>490</v>
      </c>
    </row>
    <row r="206" spans="1:21" outlineLevel="1">
      <c r="A206" s="167" t="s">
        <v>438</v>
      </c>
      <c r="B206" s="168" t="s">
        <v>491</v>
      </c>
      <c r="C206" s="168" t="s">
        <v>275</v>
      </c>
      <c r="D206" s="168" t="s">
        <v>430</v>
      </c>
      <c r="E206" s="169">
        <v>7811752</v>
      </c>
      <c r="F206" s="169">
        <v>6258856</v>
      </c>
      <c r="G206" s="169">
        <v>13136791.02</v>
      </c>
      <c r="H206" s="169">
        <v>11878908.0900001</v>
      </c>
      <c r="I206" s="169">
        <v>2786</v>
      </c>
      <c r="J206" s="169">
        <v>2424</v>
      </c>
      <c r="K206" s="170">
        <v>124.81</v>
      </c>
      <c r="L206" s="170">
        <v>110.59</v>
      </c>
      <c r="M206" s="170">
        <v>114.93</v>
      </c>
      <c r="N206" s="170">
        <v>1.04</v>
      </c>
      <c r="O206" s="170">
        <v>0</v>
      </c>
      <c r="P206" s="169">
        <v>8124222.0800000001</v>
      </c>
      <c r="Q206" s="169">
        <v>21261013.100000001</v>
      </c>
      <c r="R206" s="169">
        <v>0</v>
      </c>
      <c r="S206" s="169">
        <v>0</v>
      </c>
      <c r="T206" s="171">
        <v>21261013.100000001</v>
      </c>
      <c r="U206" s="172" t="s">
        <v>492</v>
      </c>
    </row>
    <row r="207" spans="1:21" outlineLevel="1">
      <c r="A207" s="167" t="s">
        <v>495</v>
      </c>
      <c r="B207" s="168" t="s">
        <v>493</v>
      </c>
      <c r="C207" s="168" t="s">
        <v>275</v>
      </c>
      <c r="D207" s="168" t="s">
        <v>430</v>
      </c>
      <c r="E207" s="169">
        <v>55951455</v>
      </c>
      <c r="F207" s="169">
        <v>42045161</v>
      </c>
      <c r="G207" s="169">
        <v>0</v>
      </c>
      <c r="H207" s="169">
        <v>0</v>
      </c>
      <c r="I207" s="169">
        <v>327</v>
      </c>
      <c r="J207" s="169">
        <v>328</v>
      </c>
      <c r="K207" s="170">
        <v>133.07</v>
      </c>
      <c r="L207" s="170">
        <v>0</v>
      </c>
      <c r="M207" s="170">
        <v>99.7</v>
      </c>
      <c r="N207" s="170">
        <v>0.86</v>
      </c>
      <c r="O207" s="170">
        <v>0</v>
      </c>
      <c r="P207" s="169">
        <v>48118251.299999997</v>
      </c>
      <c r="Q207" s="169">
        <v>48118251.299999997</v>
      </c>
      <c r="R207" s="169">
        <v>0</v>
      </c>
      <c r="S207" s="169">
        <v>0</v>
      </c>
      <c r="T207" s="171">
        <v>48118251.299999997</v>
      </c>
      <c r="U207" s="172" t="s">
        <v>494</v>
      </c>
    </row>
    <row r="208" spans="1:21" outlineLevel="1">
      <c r="A208" s="167" t="s">
        <v>450</v>
      </c>
      <c r="B208" s="168" t="s">
        <v>493</v>
      </c>
      <c r="C208" s="168" t="s">
        <v>275</v>
      </c>
      <c r="D208" s="168" t="s">
        <v>430</v>
      </c>
      <c r="E208" s="169">
        <v>16289029</v>
      </c>
      <c r="F208" s="169">
        <v>8466332</v>
      </c>
      <c r="G208" s="169">
        <v>2242551.5499999998</v>
      </c>
      <c r="H208" s="169">
        <v>1724987.04</v>
      </c>
      <c r="I208" s="169">
        <v>1147</v>
      </c>
      <c r="J208" s="169">
        <v>1119</v>
      </c>
      <c r="K208" s="170">
        <v>192.4</v>
      </c>
      <c r="L208" s="170">
        <v>130</v>
      </c>
      <c r="M208" s="170">
        <v>102.5</v>
      </c>
      <c r="N208" s="170">
        <v>1.08</v>
      </c>
      <c r="O208" s="170">
        <v>0</v>
      </c>
      <c r="P208" s="169">
        <v>17592151.32</v>
      </c>
      <c r="Q208" s="169">
        <v>19834702.870000001</v>
      </c>
      <c r="R208" s="169">
        <v>0</v>
      </c>
      <c r="S208" s="169">
        <v>0</v>
      </c>
      <c r="T208" s="171">
        <v>19834702.870000001</v>
      </c>
      <c r="U208" s="172" t="s">
        <v>494</v>
      </c>
    </row>
    <row r="209" spans="1:21" outlineLevel="1">
      <c r="A209" s="167" t="s">
        <v>435</v>
      </c>
      <c r="B209" s="168" t="s">
        <v>496</v>
      </c>
      <c r="C209" s="168" t="s">
        <v>275</v>
      </c>
      <c r="D209" s="168" t="s">
        <v>430</v>
      </c>
      <c r="E209" s="169">
        <v>5865192</v>
      </c>
      <c r="F209" s="169">
        <v>5194073</v>
      </c>
      <c r="G209" s="169">
        <v>38683.730000000003</v>
      </c>
      <c r="H209" s="169">
        <v>33209.629999999997</v>
      </c>
      <c r="I209" s="169">
        <v>4864</v>
      </c>
      <c r="J209" s="169">
        <v>4287</v>
      </c>
      <c r="K209" s="170">
        <v>112.92</v>
      </c>
      <c r="L209" s="170">
        <v>116.48</v>
      </c>
      <c r="M209" s="170">
        <v>113.46</v>
      </c>
      <c r="N209" s="170">
        <v>1.02</v>
      </c>
      <c r="O209" s="170">
        <v>0</v>
      </c>
      <c r="P209" s="169">
        <v>5982495.8399999999</v>
      </c>
      <c r="Q209" s="169">
        <v>6021179.5700000003</v>
      </c>
      <c r="R209" s="169">
        <v>0</v>
      </c>
      <c r="S209" s="169">
        <v>0</v>
      </c>
      <c r="T209" s="171">
        <v>6021179.5700000003</v>
      </c>
      <c r="U209" s="172" t="s">
        <v>497</v>
      </c>
    </row>
    <row r="210" spans="1:21" outlineLevel="1">
      <c r="A210" s="167" t="s">
        <v>450</v>
      </c>
      <c r="B210" s="168" t="s">
        <v>498</v>
      </c>
      <c r="C210" s="168" t="s">
        <v>275</v>
      </c>
      <c r="D210" s="168" t="s">
        <v>430</v>
      </c>
      <c r="E210" s="169">
        <v>27767711</v>
      </c>
      <c r="F210" s="169">
        <v>22125454</v>
      </c>
      <c r="G210" s="169">
        <v>18897581.690000001</v>
      </c>
      <c r="H210" s="169">
        <v>12070853.76</v>
      </c>
      <c r="I210" s="169">
        <v>2617</v>
      </c>
      <c r="J210" s="169">
        <v>2327</v>
      </c>
      <c r="K210" s="170">
        <v>125.5</v>
      </c>
      <c r="L210" s="170">
        <v>156.56</v>
      </c>
      <c r="M210" s="170">
        <v>112.46</v>
      </c>
      <c r="N210" s="170">
        <v>1.08</v>
      </c>
      <c r="O210" s="170">
        <v>0</v>
      </c>
      <c r="P210" s="169">
        <v>29989127.879999999</v>
      </c>
      <c r="Q210" s="169">
        <v>48886709.57</v>
      </c>
      <c r="R210" s="169">
        <v>0</v>
      </c>
      <c r="S210" s="169">
        <v>0</v>
      </c>
      <c r="T210" s="171">
        <v>48886709.57</v>
      </c>
      <c r="U210" s="172" t="s">
        <v>499</v>
      </c>
    </row>
    <row r="211" spans="1:21" outlineLevel="1">
      <c r="A211" s="167" t="s">
        <v>435</v>
      </c>
      <c r="B211" s="168" t="s">
        <v>500</v>
      </c>
      <c r="C211" s="168" t="s">
        <v>275</v>
      </c>
      <c r="D211" s="168" t="s">
        <v>430</v>
      </c>
      <c r="E211" s="169">
        <v>784813</v>
      </c>
      <c r="F211" s="169">
        <v>811230</v>
      </c>
      <c r="G211" s="169">
        <v>5620.64</v>
      </c>
      <c r="H211" s="169">
        <v>56331.69</v>
      </c>
      <c r="I211" s="169">
        <v>528</v>
      </c>
      <c r="J211" s="169">
        <v>607</v>
      </c>
      <c r="K211" s="170">
        <v>96.74</v>
      </c>
      <c r="L211" s="170">
        <v>9.98</v>
      </c>
      <c r="M211" s="170">
        <v>86.99</v>
      </c>
      <c r="N211" s="170">
        <v>1.02</v>
      </c>
      <c r="O211" s="170">
        <v>0</v>
      </c>
      <c r="P211" s="169">
        <v>800509.26</v>
      </c>
      <c r="Q211" s="169">
        <v>806129.9</v>
      </c>
      <c r="R211" s="169">
        <v>0</v>
      </c>
      <c r="S211" s="169">
        <v>0</v>
      </c>
      <c r="T211" s="171">
        <v>806129.9</v>
      </c>
      <c r="U211" s="172" t="s">
        <v>501</v>
      </c>
    </row>
    <row r="212" spans="1:21" outlineLevel="1">
      <c r="A212" s="167" t="s">
        <v>453</v>
      </c>
      <c r="B212" s="168" t="s">
        <v>502</v>
      </c>
      <c r="C212" s="168" t="s">
        <v>275</v>
      </c>
      <c r="D212" s="168" t="s">
        <v>430</v>
      </c>
      <c r="E212" s="169">
        <v>3388517</v>
      </c>
      <c r="F212" s="169">
        <v>2852519</v>
      </c>
      <c r="G212" s="169">
        <v>23875.14</v>
      </c>
      <c r="H212" s="169">
        <v>28883.08</v>
      </c>
      <c r="I212" s="169">
        <v>4492</v>
      </c>
      <c r="J212" s="169">
        <v>3924</v>
      </c>
      <c r="K212" s="170">
        <v>118.79</v>
      </c>
      <c r="L212" s="170">
        <v>82.66</v>
      </c>
      <c r="M212" s="170">
        <v>114.48</v>
      </c>
      <c r="N212" s="170">
        <v>1.06</v>
      </c>
      <c r="O212" s="170">
        <v>0</v>
      </c>
      <c r="P212" s="169">
        <v>3591828.02</v>
      </c>
      <c r="Q212" s="169">
        <v>3615703.16</v>
      </c>
      <c r="R212" s="169">
        <v>0</v>
      </c>
      <c r="S212" s="169">
        <v>0</v>
      </c>
      <c r="T212" s="171">
        <v>3615703.16</v>
      </c>
      <c r="U212" s="172" t="s">
        <v>503</v>
      </c>
    </row>
    <row r="213" spans="1:21" outlineLevel="1">
      <c r="A213" s="167" t="s">
        <v>472</v>
      </c>
      <c r="B213" s="168" t="s">
        <v>504</v>
      </c>
      <c r="C213" s="168" t="s">
        <v>275</v>
      </c>
      <c r="D213" s="168" t="s">
        <v>474</v>
      </c>
      <c r="E213" s="169">
        <v>87819</v>
      </c>
      <c r="F213" s="169">
        <v>169130</v>
      </c>
      <c r="G213" s="169">
        <v>0</v>
      </c>
      <c r="H213" s="169">
        <v>0</v>
      </c>
      <c r="I213" s="169">
        <v>255</v>
      </c>
      <c r="J213" s="169">
        <v>269</v>
      </c>
      <c r="K213" s="170">
        <v>51.92</v>
      </c>
      <c r="L213" s="170">
        <v>0</v>
      </c>
      <c r="M213" s="170">
        <v>94.8</v>
      </c>
      <c r="N213" s="170">
        <v>1.02</v>
      </c>
      <c r="O213" s="170">
        <v>0</v>
      </c>
      <c r="P213" s="169">
        <v>89575.38</v>
      </c>
      <c r="Q213" s="169">
        <v>89575.38</v>
      </c>
      <c r="R213" s="169">
        <v>0</v>
      </c>
      <c r="S213" s="169">
        <v>0</v>
      </c>
      <c r="T213" s="171">
        <v>89575.38</v>
      </c>
      <c r="U213" s="172" t="s">
        <v>505</v>
      </c>
    </row>
    <row r="214" spans="1:21" outlineLevel="1">
      <c r="A214" s="167" t="s">
        <v>435</v>
      </c>
      <c r="B214" s="168" t="s">
        <v>506</v>
      </c>
      <c r="C214" s="168" t="s">
        <v>275</v>
      </c>
      <c r="D214" s="168" t="s">
        <v>430</v>
      </c>
      <c r="E214" s="169">
        <v>3425525</v>
      </c>
      <c r="F214" s="169">
        <v>3266514</v>
      </c>
      <c r="G214" s="169">
        <v>6985.04</v>
      </c>
      <c r="H214" s="169">
        <v>4482.7299999999996</v>
      </c>
      <c r="I214" s="169">
        <v>4897</v>
      </c>
      <c r="J214" s="169">
        <v>4651</v>
      </c>
      <c r="K214" s="170">
        <v>104.87</v>
      </c>
      <c r="L214" s="170">
        <v>155.82</v>
      </c>
      <c r="M214" s="170">
        <v>105.29</v>
      </c>
      <c r="N214" s="170">
        <v>1.02</v>
      </c>
      <c r="O214" s="170">
        <v>0</v>
      </c>
      <c r="P214" s="169">
        <v>3494035.5</v>
      </c>
      <c r="Q214" s="169">
        <v>3501020.54</v>
      </c>
      <c r="R214" s="169">
        <v>0</v>
      </c>
      <c r="S214" s="169">
        <v>0</v>
      </c>
      <c r="T214" s="171">
        <v>3501020.54</v>
      </c>
      <c r="U214" s="172" t="s">
        <v>507</v>
      </c>
    </row>
    <row r="215" spans="1:21" outlineLevel="1">
      <c r="A215" s="167" t="s">
        <v>435</v>
      </c>
      <c r="B215" s="168" t="s">
        <v>508</v>
      </c>
      <c r="C215" s="168" t="s">
        <v>275</v>
      </c>
      <c r="D215" s="168" t="s">
        <v>430</v>
      </c>
      <c r="E215" s="169">
        <v>396700</v>
      </c>
      <c r="F215" s="169">
        <v>346552</v>
      </c>
      <c r="G215" s="169">
        <v>8.66</v>
      </c>
      <c r="H215" s="169">
        <v>37.93</v>
      </c>
      <c r="I215" s="169">
        <v>831</v>
      </c>
      <c r="J215" s="169">
        <v>743</v>
      </c>
      <c r="K215" s="170">
        <v>114.47</v>
      </c>
      <c r="L215" s="170">
        <v>22.83</v>
      </c>
      <c r="M215" s="170">
        <v>111.84</v>
      </c>
      <c r="N215" s="170">
        <v>1.02</v>
      </c>
      <c r="O215" s="170">
        <v>0</v>
      </c>
      <c r="P215" s="169">
        <v>404634</v>
      </c>
      <c r="Q215" s="169">
        <v>404642.66</v>
      </c>
      <c r="R215" s="169">
        <v>0</v>
      </c>
      <c r="S215" s="169">
        <v>0</v>
      </c>
      <c r="T215" s="171">
        <v>404642.66</v>
      </c>
      <c r="U215" s="172" t="s">
        <v>509</v>
      </c>
    </row>
    <row r="216" spans="1:21" outlineLevel="1">
      <c r="A216" s="167" t="s">
        <v>435</v>
      </c>
      <c r="B216" s="168" t="s">
        <v>510</v>
      </c>
      <c r="C216" s="168" t="s">
        <v>275</v>
      </c>
      <c r="D216" s="168" t="s">
        <v>430</v>
      </c>
      <c r="E216" s="169">
        <v>9587</v>
      </c>
      <c r="F216" s="169">
        <v>10845</v>
      </c>
      <c r="G216" s="169">
        <v>0</v>
      </c>
      <c r="H216" s="169">
        <v>0</v>
      </c>
      <c r="I216" s="169">
        <v>58</v>
      </c>
      <c r="J216" s="169">
        <v>51</v>
      </c>
      <c r="K216" s="170">
        <v>88.4</v>
      </c>
      <c r="L216" s="170">
        <v>0</v>
      </c>
      <c r="M216" s="170">
        <v>113.73</v>
      </c>
      <c r="N216" s="170">
        <v>1.02</v>
      </c>
      <c r="O216" s="170">
        <v>0</v>
      </c>
      <c r="P216" s="169">
        <v>9778.74</v>
      </c>
      <c r="Q216" s="169">
        <v>9778.74</v>
      </c>
      <c r="R216" s="169">
        <v>0</v>
      </c>
      <c r="S216" s="169">
        <v>0</v>
      </c>
      <c r="T216" s="171">
        <v>9778.74</v>
      </c>
      <c r="U216" s="172" t="s">
        <v>511</v>
      </c>
    </row>
    <row r="217" spans="1:21" outlineLevel="1">
      <c r="A217" s="167" t="s">
        <v>435</v>
      </c>
      <c r="B217" s="168" t="s">
        <v>512</v>
      </c>
      <c r="C217" s="168" t="s">
        <v>275</v>
      </c>
      <c r="D217" s="168" t="s">
        <v>430</v>
      </c>
      <c r="E217" s="169">
        <v>1148125</v>
      </c>
      <c r="F217" s="169">
        <v>1004343</v>
      </c>
      <c r="G217" s="169">
        <v>21245.33</v>
      </c>
      <c r="H217" s="169">
        <v>13677.84</v>
      </c>
      <c r="I217" s="169">
        <v>2230</v>
      </c>
      <c r="J217" s="169">
        <v>1933</v>
      </c>
      <c r="K217" s="170">
        <v>114.32</v>
      </c>
      <c r="L217" s="170">
        <v>155.33000000000001</v>
      </c>
      <c r="M217" s="170">
        <v>115.36</v>
      </c>
      <c r="N217" s="170">
        <v>1.02</v>
      </c>
      <c r="O217" s="170">
        <v>0</v>
      </c>
      <c r="P217" s="169">
        <v>1171087.5</v>
      </c>
      <c r="Q217" s="169">
        <v>1192332.83</v>
      </c>
      <c r="R217" s="169">
        <v>0</v>
      </c>
      <c r="S217" s="169">
        <v>0</v>
      </c>
      <c r="T217" s="171">
        <v>1192332.83</v>
      </c>
      <c r="U217" s="172" t="s">
        <v>513</v>
      </c>
    </row>
    <row r="218" spans="1:21" outlineLevel="1">
      <c r="A218" s="167" t="s">
        <v>453</v>
      </c>
      <c r="B218" s="168" t="s">
        <v>243</v>
      </c>
      <c r="C218" s="168" t="s">
        <v>275</v>
      </c>
      <c r="D218" s="168" t="s">
        <v>430</v>
      </c>
      <c r="E218" s="169">
        <v>2972448</v>
      </c>
      <c r="F218" s="169">
        <v>2559577</v>
      </c>
      <c r="G218" s="169">
        <v>39360.76</v>
      </c>
      <c r="H218" s="169">
        <v>27981.27</v>
      </c>
      <c r="I218" s="169">
        <v>1237</v>
      </c>
      <c r="J218" s="169">
        <v>1114</v>
      </c>
      <c r="K218" s="170">
        <v>116.13</v>
      </c>
      <c r="L218" s="170">
        <v>140.66999999999999</v>
      </c>
      <c r="M218" s="170">
        <v>111.04</v>
      </c>
      <c r="N218" s="170">
        <v>1.06</v>
      </c>
      <c r="O218" s="170">
        <v>0</v>
      </c>
      <c r="P218" s="169">
        <v>3150794.88</v>
      </c>
      <c r="Q218" s="169">
        <v>3190155.64</v>
      </c>
      <c r="R218" s="169">
        <v>0</v>
      </c>
      <c r="S218" s="169">
        <v>0</v>
      </c>
      <c r="T218" s="171">
        <v>3190155.64</v>
      </c>
      <c r="U218" s="172" t="s">
        <v>514</v>
      </c>
    </row>
    <row r="219" spans="1:21" outlineLevel="1">
      <c r="A219" s="167" t="s">
        <v>435</v>
      </c>
      <c r="B219" s="168" t="s">
        <v>246</v>
      </c>
      <c r="C219" s="168" t="s">
        <v>275</v>
      </c>
      <c r="D219" s="168" t="s">
        <v>430</v>
      </c>
      <c r="E219" s="169">
        <v>322726</v>
      </c>
      <c r="F219" s="169">
        <v>142391</v>
      </c>
      <c r="G219" s="169">
        <v>27.59</v>
      </c>
      <c r="H219" s="169">
        <v>0</v>
      </c>
      <c r="I219" s="169">
        <v>624</v>
      </c>
      <c r="J219" s="169">
        <v>495</v>
      </c>
      <c r="K219" s="170">
        <v>226.65</v>
      </c>
      <c r="L219" s="170">
        <v>0</v>
      </c>
      <c r="M219" s="170">
        <v>126.06</v>
      </c>
      <c r="N219" s="170">
        <v>1.02</v>
      </c>
      <c r="O219" s="170">
        <v>0</v>
      </c>
      <c r="P219" s="169">
        <v>329180.52</v>
      </c>
      <c r="Q219" s="169">
        <v>329208.11</v>
      </c>
      <c r="R219" s="169">
        <v>0</v>
      </c>
      <c r="S219" s="169">
        <v>0</v>
      </c>
      <c r="T219" s="171">
        <v>329208.11</v>
      </c>
      <c r="U219" s="172" t="s">
        <v>515</v>
      </c>
    </row>
    <row r="220" spans="1:21" outlineLevel="1">
      <c r="A220" s="167" t="s">
        <v>438</v>
      </c>
      <c r="B220" s="168" t="s">
        <v>516</v>
      </c>
      <c r="C220" s="168" t="s">
        <v>275</v>
      </c>
      <c r="D220" s="168" t="s">
        <v>430</v>
      </c>
      <c r="E220" s="169">
        <v>4771814</v>
      </c>
      <c r="F220" s="169">
        <v>4481133</v>
      </c>
      <c r="G220" s="169">
        <v>49743.78</v>
      </c>
      <c r="H220" s="169">
        <v>36324.15</v>
      </c>
      <c r="I220" s="169">
        <v>6145</v>
      </c>
      <c r="J220" s="169">
        <v>5846</v>
      </c>
      <c r="K220" s="170">
        <v>106.49</v>
      </c>
      <c r="L220" s="170">
        <v>136.94</v>
      </c>
      <c r="M220" s="170">
        <v>105.11</v>
      </c>
      <c r="N220" s="170">
        <v>1.04</v>
      </c>
      <c r="O220" s="170">
        <v>0</v>
      </c>
      <c r="P220" s="169">
        <v>4962686.5599999996</v>
      </c>
      <c r="Q220" s="169">
        <v>5012430.34</v>
      </c>
      <c r="R220" s="169">
        <v>0</v>
      </c>
      <c r="S220" s="169">
        <v>0</v>
      </c>
      <c r="T220" s="171">
        <v>5012430.34</v>
      </c>
      <c r="U220" s="172" t="s">
        <v>517</v>
      </c>
    </row>
    <row r="221" spans="1:21" outlineLevel="1">
      <c r="A221" s="167" t="s">
        <v>518</v>
      </c>
      <c r="B221" s="168" t="s">
        <v>394</v>
      </c>
      <c r="C221" s="168" t="s">
        <v>275</v>
      </c>
      <c r="D221" s="168" t="s">
        <v>430</v>
      </c>
      <c r="E221" s="169">
        <v>0</v>
      </c>
      <c r="F221" s="169">
        <v>7326</v>
      </c>
      <c r="G221" s="169">
        <v>0</v>
      </c>
      <c r="H221" s="169">
        <v>0</v>
      </c>
      <c r="I221" s="169">
        <v>0</v>
      </c>
      <c r="J221" s="169">
        <v>18</v>
      </c>
      <c r="K221" s="170">
        <v>0</v>
      </c>
      <c r="L221" s="170">
        <v>0</v>
      </c>
      <c r="M221" s="170">
        <v>0</v>
      </c>
      <c r="N221" s="170">
        <v>1.01</v>
      </c>
      <c r="O221" s="170">
        <v>0</v>
      </c>
      <c r="P221" s="169">
        <v>0</v>
      </c>
      <c r="Q221" s="169">
        <v>0</v>
      </c>
      <c r="R221" s="169">
        <v>0</v>
      </c>
      <c r="S221" s="169">
        <v>0</v>
      </c>
      <c r="T221" s="171">
        <v>0</v>
      </c>
      <c r="U221" s="172" t="s">
        <v>395</v>
      </c>
    </row>
    <row r="222" spans="1:21" outlineLevel="1">
      <c r="A222" s="167" t="s">
        <v>438</v>
      </c>
      <c r="B222" s="168" t="s">
        <v>394</v>
      </c>
      <c r="C222" s="168" t="s">
        <v>275</v>
      </c>
      <c r="D222" s="168" t="s">
        <v>430</v>
      </c>
      <c r="E222" s="169">
        <v>7894653</v>
      </c>
      <c r="F222" s="169">
        <v>8605869</v>
      </c>
      <c r="G222" s="169">
        <v>210831.85</v>
      </c>
      <c r="H222" s="169">
        <v>222824.57</v>
      </c>
      <c r="I222" s="169">
        <v>6669</v>
      </c>
      <c r="J222" s="169">
        <v>6529</v>
      </c>
      <c r="K222" s="170">
        <v>91.74</v>
      </c>
      <c r="L222" s="170">
        <v>94.62</v>
      </c>
      <c r="M222" s="170">
        <v>102.14</v>
      </c>
      <c r="N222" s="170">
        <v>1.04</v>
      </c>
      <c r="O222" s="170">
        <v>0</v>
      </c>
      <c r="P222" s="169">
        <v>8210439.1200000001</v>
      </c>
      <c r="Q222" s="169">
        <v>8421270.9700000007</v>
      </c>
      <c r="R222" s="169">
        <v>0</v>
      </c>
      <c r="S222" s="169">
        <v>0</v>
      </c>
      <c r="T222" s="171">
        <v>8421270.9700000007</v>
      </c>
      <c r="U222" s="172" t="s">
        <v>395</v>
      </c>
    </row>
    <row r="223" spans="1:21" outlineLevel="1">
      <c r="A223" s="167" t="s">
        <v>435</v>
      </c>
      <c r="B223" s="168" t="s">
        <v>519</v>
      </c>
      <c r="C223" s="168" t="s">
        <v>275</v>
      </c>
      <c r="D223" s="168" t="s">
        <v>430</v>
      </c>
      <c r="E223" s="169">
        <v>2675480</v>
      </c>
      <c r="F223" s="169">
        <v>2383701</v>
      </c>
      <c r="G223" s="169">
        <v>11.08</v>
      </c>
      <c r="H223" s="169">
        <v>0</v>
      </c>
      <c r="I223" s="169">
        <v>968</v>
      </c>
      <c r="J223" s="169">
        <v>783</v>
      </c>
      <c r="K223" s="170">
        <v>112.24</v>
      </c>
      <c r="L223" s="170">
        <v>0</v>
      </c>
      <c r="M223" s="170">
        <v>123.63</v>
      </c>
      <c r="N223" s="170">
        <v>1.02</v>
      </c>
      <c r="O223" s="170">
        <v>0</v>
      </c>
      <c r="P223" s="169">
        <v>2728989.6</v>
      </c>
      <c r="Q223" s="169">
        <v>2729000.68</v>
      </c>
      <c r="R223" s="169">
        <v>0</v>
      </c>
      <c r="S223" s="169">
        <v>0</v>
      </c>
      <c r="T223" s="171">
        <v>2729000.68</v>
      </c>
      <c r="U223" s="172" t="s">
        <v>520</v>
      </c>
    </row>
    <row r="224" spans="1:21" outlineLevel="1">
      <c r="A224" s="167" t="s">
        <v>518</v>
      </c>
      <c r="B224" s="168" t="s">
        <v>519</v>
      </c>
      <c r="C224" s="168" t="s">
        <v>275</v>
      </c>
      <c r="D224" s="168" t="s">
        <v>430</v>
      </c>
      <c r="E224" s="169">
        <v>32176</v>
      </c>
      <c r="F224" s="169">
        <v>46093</v>
      </c>
      <c r="G224" s="169">
        <v>0</v>
      </c>
      <c r="H224" s="169">
        <v>0</v>
      </c>
      <c r="I224" s="169">
        <v>68</v>
      </c>
      <c r="J224" s="169">
        <v>72</v>
      </c>
      <c r="K224" s="170">
        <v>69.81</v>
      </c>
      <c r="L224" s="170">
        <v>0</v>
      </c>
      <c r="M224" s="170">
        <v>94.44</v>
      </c>
      <c r="N224" s="170">
        <v>1.01</v>
      </c>
      <c r="O224" s="170">
        <v>0</v>
      </c>
      <c r="P224" s="169">
        <v>32497.759999999998</v>
      </c>
      <c r="Q224" s="169">
        <v>32497.759999999998</v>
      </c>
      <c r="R224" s="169">
        <v>0</v>
      </c>
      <c r="S224" s="169">
        <v>0</v>
      </c>
      <c r="T224" s="171">
        <v>32497.759999999998</v>
      </c>
      <c r="U224" s="172" t="s">
        <v>520</v>
      </c>
    </row>
    <row r="225" spans="1:21" outlineLevel="1">
      <c r="A225" s="167" t="s">
        <v>526</v>
      </c>
      <c r="B225" s="168" t="s">
        <v>522</v>
      </c>
      <c r="C225" s="168" t="s">
        <v>275</v>
      </c>
      <c r="D225" s="168" t="s">
        <v>430</v>
      </c>
      <c r="E225" s="169">
        <v>7215134</v>
      </c>
      <c r="F225" s="169">
        <v>6788119</v>
      </c>
      <c r="G225" s="169">
        <v>0</v>
      </c>
      <c r="H225" s="169">
        <v>0</v>
      </c>
      <c r="I225" s="169">
        <v>332</v>
      </c>
      <c r="J225" s="169">
        <v>311</v>
      </c>
      <c r="K225" s="170">
        <v>106.29</v>
      </c>
      <c r="L225" s="170">
        <v>0</v>
      </c>
      <c r="M225" s="170">
        <v>106.75</v>
      </c>
      <c r="N225" s="170">
        <v>0.89</v>
      </c>
      <c r="O225" s="170">
        <v>0</v>
      </c>
      <c r="P225" s="169">
        <v>6421469.2599999998</v>
      </c>
      <c r="Q225" s="169">
        <v>6421469.2599999998</v>
      </c>
      <c r="R225" s="169">
        <v>0</v>
      </c>
      <c r="S225" s="169">
        <v>0</v>
      </c>
      <c r="T225" s="171">
        <v>6421469.2599999998</v>
      </c>
      <c r="U225" s="172" t="s">
        <v>523</v>
      </c>
    </row>
    <row r="226" spans="1:21" outlineLevel="1">
      <c r="A226" s="167" t="s">
        <v>438</v>
      </c>
      <c r="B226" s="168" t="s">
        <v>522</v>
      </c>
      <c r="C226" s="168" t="s">
        <v>275</v>
      </c>
      <c r="D226" s="168" t="s">
        <v>430</v>
      </c>
      <c r="E226" s="169">
        <v>10425705</v>
      </c>
      <c r="F226" s="169">
        <v>8792773</v>
      </c>
      <c r="G226" s="169">
        <v>6745.33</v>
      </c>
      <c r="H226" s="169">
        <v>64738.43</v>
      </c>
      <c r="I226" s="169">
        <v>5933</v>
      </c>
      <c r="J226" s="169">
        <v>5740</v>
      </c>
      <c r="K226" s="170">
        <v>118.57</v>
      </c>
      <c r="L226" s="170">
        <v>10.42</v>
      </c>
      <c r="M226" s="170">
        <v>103.36</v>
      </c>
      <c r="N226" s="170">
        <v>1.04</v>
      </c>
      <c r="O226" s="170">
        <v>0</v>
      </c>
      <c r="P226" s="169">
        <v>10842733.199999999</v>
      </c>
      <c r="Q226" s="169">
        <v>10849478.529999999</v>
      </c>
      <c r="R226" s="169">
        <v>0</v>
      </c>
      <c r="S226" s="169">
        <v>0</v>
      </c>
      <c r="T226" s="171">
        <v>10849478.529999999</v>
      </c>
      <c r="U226" s="172" t="s">
        <v>523</v>
      </c>
    </row>
    <row r="227" spans="1:21" outlineLevel="1">
      <c r="A227" s="167" t="s">
        <v>529</v>
      </c>
      <c r="B227" s="168" t="s">
        <v>527</v>
      </c>
      <c r="C227" s="168" t="s">
        <v>275</v>
      </c>
      <c r="D227" s="168" t="s">
        <v>422</v>
      </c>
      <c r="E227" s="169">
        <v>2085</v>
      </c>
      <c r="F227" s="169">
        <v>0</v>
      </c>
      <c r="G227" s="169">
        <v>0</v>
      </c>
      <c r="H227" s="169">
        <v>0</v>
      </c>
      <c r="I227" s="169">
        <v>3</v>
      </c>
      <c r="J227" s="169">
        <v>0</v>
      </c>
      <c r="K227" s="170">
        <v>0</v>
      </c>
      <c r="L227" s="170">
        <v>0</v>
      </c>
      <c r="M227" s="170">
        <v>0</v>
      </c>
      <c r="N227" s="170">
        <v>1.05</v>
      </c>
      <c r="O227" s="170">
        <v>0</v>
      </c>
      <c r="P227" s="169">
        <v>2189.25</v>
      </c>
      <c r="Q227" s="169">
        <v>2189.25</v>
      </c>
      <c r="R227" s="169">
        <v>0</v>
      </c>
      <c r="S227" s="169">
        <v>0</v>
      </c>
      <c r="T227" s="171">
        <v>2189.25</v>
      </c>
      <c r="U227" s="172" t="s">
        <v>528</v>
      </c>
    </row>
    <row r="228" spans="1:21" outlineLevel="1">
      <c r="A228" s="167" t="s">
        <v>438</v>
      </c>
      <c r="B228" s="168" t="s">
        <v>527</v>
      </c>
      <c r="C228" s="168" t="s">
        <v>275</v>
      </c>
      <c r="D228" s="168" t="s">
        <v>430</v>
      </c>
      <c r="E228" s="169">
        <v>5775840</v>
      </c>
      <c r="F228" s="169">
        <v>4395050</v>
      </c>
      <c r="G228" s="169">
        <v>1444920.61</v>
      </c>
      <c r="H228" s="169">
        <v>1257853.33</v>
      </c>
      <c r="I228" s="169">
        <v>3485</v>
      </c>
      <c r="J228" s="169">
        <v>3078</v>
      </c>
      <c r="K228" s="170">
        <v>131.41999999999999</v>
      </c>
      <c r="L228" s="170">
        <v>114.87</v>
      </c>
      <c r="M228" s="170">
        <v>113.22</v>
      </c>
      <c r="N228" s="170">
        <v>1.04</v>
      </c>
      <c r="O228" s="170">
        <v>0</v>
      </c>
      <c r="P228" s="169">
        <v>6006873.5999999996</v>
      </c>
      <c r="Q228" s="169">
        <v>7451794.21</v>
      </c>
      <c r="R228" s="169">
        <v>0</v>
      </c>
      <c r="S228" s="169">
        <v>0</v>
      </c>
      <c r="T228" s="171">
        <v>7451794.21</v>
      </c>
      <c r="U228" s="172" t="s">
        <v>528</v>
      </c>
    </row>
    <row r="229" spans="1:21" outlineLevel="1">
      <c r="A229" s="167" t="s">
        <v>472</v>
      </c>
      <c r="B229" s="168" t="s">
        <v>530</v>
      </c>
      <c r="C229" s="168" t="s">
        <v>275</v>
      </c>
      <c r="D229" s="168" t="s">
        <v>474</v>
      </c>
      <c r="E229" s="169">
        <v>923633</v>
      </c>
      <c r="F229" s="169">
        <v>829680</v>
      </c>
      <c r="G229" s="169">
        <v>0</v>
      </c>
      <c r="H229" s="169">
        <v>42955.25</v>
      </c>
      <c r="I229" s="169">
        <v>1144</v>
      </c>
      <c r="J229" s="169">
        <v>1124</v>
      </c>
      <c r="K229" s="170">
        <v>111.32</v>
      </c>
      <c r="L229" s="170">
        <v>0</v>
      </c>
      <c r="M229" s="170">
        <v>101.78</v>
      </c>
      <c r="N229" s="170">
        <v>1.02</v>
      </c>
      <c r="O229" s="170">
        <v>0</v>
      </c>
      <c r="P229" s="169">
        <v>942105.66</v>
      </c>
      <c r="Q229" s="169">
        <v>942105.66</v>
      </c>
      <c r="R229" s="169">
        <v>0</v>
      </c>
      <c r="S229" s="169">
        <v>0</v>
      </c>
      <c r="T229" s="171">
        <v>942105.66</v>
      </c>
      <c r="U229" s="172" t="s">
        <v>531</v>
      </c>
    </row>
    <row r="230" spans="1:21" outlineLevel="1">
      <c r="A230" s="167" t="s">
        <v>453</v>
      </c>
      <c r="B230" s="168" t="s">
        <v>532</v>
      </c>
      <c r="C230" s="168" t="s">
        <v>275</v>
      </c>
      <c r="D230" s="168" t="s">
        <v>430</v>
      </c>
      <c r="E230" s="169">
        <v>3182855</v>
      </c>
      <c r="F230" s="169">
        <v>1657965</v>
      </c>
      <c r="G230" s="169">
        <v>0</v>
      </c>
      <c r="H230" s="169">
        <v>0</v>
      </c>
      <c r="I230" s="169">
        <v>5588</v>
      </c>
      <c r="J230" s="169">
        <v>3419</v>
      </c>
      <c r="K230" s="170">
        <v>191.97</v>
      </c>
      <c r="L230" s="170">
        <v>0</v>
      </c>
      <c r="M230" s="170">
        <v>163.44</v>
      </c>
      <c r="N230" s="170">
        <v>1.06</v>
      </c>
      <c r="O230" s="170">
        <v>0</v>
      </c>
      <c r="P230" s="169">
        <v>3373826.3</v>
      </c>
      <c r="Q230" s="169">
        <v>3373826.3</v>
      </c>
      <c r="R230" s="169">
        <v>0</v>
      </c>
      <c r="S230" s="169">
        <v>0</v>
      </c>
      <c r="T230" s="171">
        <v>3373826.3</v>
      </c>
      <c r="U230" s="172" t="s">
        <v>533</v>
      </c>
    </row>
    <row r="231" spans="1:21" outlineLevel="1">
      <c r="A231" s="167" t="s">
        <v>435</v>
      </c>
      <c r="B231" s="168" t="s">
        <v>534</v>
      </c>
      <c r="C231" s="168" t="s">
        <v>275</v>
      </c>
      <c r="D231" s="168" t="s">
        <v>430</v>
      </c>
      <c r="E231" s="169">
        <v>1336764</v>
      </c>
      <c r="F231" s="169">
        <v>1032718</v>
      </c>
      <c r="G231" s="169">
        <v>327046.65999999997</v>
      </c>
      <c r="H231" s="169">
        <v>186968.76</v>
      </c>
      <c r="I231" s="169">
        <v>460</v>
      </c>
      <c r="J231" s="169">
        <v>355</v>
      </c>
      <c r="K231" s="170">
        <v>129.44</v>
      </c>
      <c r="L231" s="170">
        <v>174.92</v>
      </c>
      <c r="M231" s="170">
        <v>129.58000000000001</v>
      </c>
      <c r="N231" s="170">
        <v>1.02</v>
      </c>
      <c r="O231" s="170">
        <v>0</v>
      </c>
      <c r="P231" s="169">
        <v>1363499.28</v>
      </c>
      <c r="Q231" s="169">
        <v>1690545.94</v>
      </c>
      <c r="R231" s="169">
        <v>0</v>
      </c>
      <c r="S231" s="169">
        <v>0</v>
      </c>
      <c r="T231" s="171">
        <v>1690545.94</v>
      </c>
      <c r="U231" s="172" t="s">
        <v>535</v>
      </c>
    </row>
    <row r="232" spans="1:21" outlineLevel="1">
      <c r="A232" s="167" t="s">
        <v>435</v>
      </c>
      <c r="B232" s="168" t="s">
        <v>396</v>
      </c>
      <c r="C232" s="168" t="s">
        <v>275</v>
      </c>
      <c r="D232" s="168" t="s">
        <v>430</v>
      </c>
      <c r="E232" s="169">
        <v>617409</v>
      </c>
      <c r="F232" s="169">
        <v>472677</v>
      </c>
      <c r="G232" s="169">
        <v>206.12</v>
      </c>
      <c r="H232" s="169">
        <v>271.85000000000002</v>
      </c>
      <c r="I232" s="169">
        <v>10914</v>
      </c>
      <c r="J232" s="169">
        <v>2993</v>
      </c>
      <c r="K232" s="170">
        <v>130.62</v>
      </c>
      <c r="L232" s="170">
        <v>75.819999999999993</v>
      </c>
      <c r="M232" s="170">
        <v>364.65</v>
      </c>
      <c r="N232" s="170">
        <v>1.02</v>
      </c>
      <c r="O232" s="170">
        <v>0</v>
      </c>
      <c r="P232" s="169">
        <v>629757.18000000005</v>
      </c>
      <c r="Q232" s="169">
        <v>629963.30000000005</v>
      </c>
      <c r="R232" s="169">
        <v>0</v>
      </c>
      <c r="S232" s="169">
        <v>0</v>
      </c>
      <c r="T232" s="171">
        <v>629963.30000000005</v>
      </c>
      <c r="U232" s="172" t="s">
        <v>397</v>
      </c>
    </row>
    <row r="233" spans="1:21" outlineLevel="1">
      <c r="A233" s="167" t="s">
        <v>435</v>
      </c>
      <c r="B233" s="168" t="s">
        <v>536</v>
      </c>
      <c r="C233" s="168" t="s">
        <v>275</v>
      </c>
      <c r="D233" s="168" t="s">
        <v>430</v>
      </c>
      <c r="E233" s="169">
        <v>63613</v>
      </c>
      <c r="F233" s="169">
        <v>36859</v>
      </c>
      <c r="G233" s="169">
        <v>336.85</v>
      </c>
      <c r="H233" s="169">
        <v>13481.32</v>
      </c>
      <c r="I233" s="169">
        <v>70</v>
      </c>
      <c r="J233" s="169">
        <v>46</v>
      </c>
      <c r="K233" s="170">
        <v>172.58</v>
      </c>
      <c r="L233" s="170">
        <v>2.5</v>
      </c>
      <c r="M233" s="170">
        <v>152.16999999999999</v>
      </c>
      <c r="N233" s="170">
        <v>1.02</v>
      </c>
      <c r="O233" s="170">
        <v>0</v>
      </c>
      <c r="P233" s="169">
        <v>64885.26</v>
      </c>
      <c r="Q233" s="169">
        <v>65222.11</v>
      </c>
      <c r="R233" s="169">
        <v>0</v>
      </c>
      <c r="S233" s="169">
        <v>0</v>
      </c>
      <c r="T233" s="171">
        <v>65222.11</v>
      </c>
      <c r="U233" s="172" t="s">
        <v>537</v>
      </c>
    </row>
    <row r="234" spans="1:21" outlineLevel="1">
      <c r="A234" s="167" t="s">
        <v>435</v>
      </c>
      <c r="B234" s="168" t="s">
        <v>538</v>
      </c>
      <c r="C234" s="168" t="s">
        <v>275</v>
      </c>
      <c r="D234" s="168" t="s">
        <v>430</v>
      </c>
      <c r="E234" s="169">
        <v>10556</v>
      </c>
      <c r="F234" s="169">
        <v>9776</v>
      </c>
      <c r="G234" s="169">
        <v>0</v>
      </c>
      <c r="H234" s="169">
        <v>0</v>
      </c>
      <c r="I234" s="169">
        <v>124</v>
      </c>
      <c r="J234" s="169">
        <v>106</v>
      </c>
      <c r="K234" s="170">
        <v>107.98</v>
      </c>
      <c r="L234" s="170">
        <v>0</v>
      </c>
      <c r="M234" s="170">
        <v>116.98</v>
      </c>
      <c r="N234" s="170">
        <v>1.02</v>
      </c>
      <c r="O234" s="170">
        <v>0</v>
      </c>
      <c r="P234" s="169">
        <v>10767.12</v>
      </c>
      <c r="Q234" s="169">
        <v>10767.12</v>
      </c>
      <c r="R234" s="169">
        <v>0</v>
      </c>
      <c r="S234" s="169">
        <v>0</v>
      </c>
      <c r="T234" s="171">
        <v>10767.12</v>
      </c>
      <c r="U234" s="172" t="s">
        <v>539</v>
      </c>
    </row>
    <row r="235" spans="1:21" outlineLevel="1">
      <c r="A235" s="167" t="s">
        <v>540</v>
      </c>
      <c r="B235" s="168" t="s">
        <v>541</v>
      </c>
      <c r="C235" s="168" t="s">
        <v>275</v>
      </c>
      <c r="D235" s="168" t="s">
        <v>433</v>
      </c>
      <c r="E235" s="169">
        <v>5604327</v>
      </c>
      <c r="F235" s="169">
        <v>4863355</v>
      </c>
      <c r="G235" s="169">
        <v>0</v>
      </c>
      <c r="H235" s="169">
        <v>0</v>
      </c>
      <c r="I235" s="169">
        <v>700</v>
      </c>
      <c r="J235" s="169">
        <v>592</v>
      </c>
      <c r="K235" s="170">
        <v>115.24</v>
      </c>
      <c r="L235" s="170">
        <v>0</v>
      </c>
      <c r="M235" s="170">
        <v>118.24</v>
      </c>
      <c r="N235" s="170">
        <v>1.05</v>
      </c>
      <c r="O235" s="170">
        <v>0</v>
      </c>
      <c r="P235" s="169">
        <v>5884543.3499999996</v>
      </c>
      <c r="Q235" s="169">
        <v>5884543.3499999996</v>
      </c>
      <c r="R235" s="169">
        <v>0</v>
      </c>
      <c r="S235" s="169">
        <v>0</v>
      </c>
      <c r="T235" s="171">
        <v>5884543.3499999996</v>
      </c>
      <c r="U235" s="172" t="s">
        <v>542</v>
      </c>
    </row>
    <row r="236" spans="1:21" outlineLevel="1">
      <c r="A236" s="167" t="s">
        <v>543</v>
      </c>
      <c r="B236" s="168" t="s">
        <v>541</v>
      </c>
      <c r="C236" s="168" t="s">
        <v>275</v>
      </c>
      <c r="D236" s="168" t="s">
        <v>433</v>
      </c>
      <c r="E236" s="169">
        <v>504185</v>
      </c>
      <c r="F236" s="169">
        <v>558569</v>
      </c>
      <c r="G236" s="169">
        <v>0</v>
      </c>
      <c r="H236" s="169">
        <v>0</v>
      </c>
      <c r="I236" s="169">
        <v>125</v>
      </c>
      <c r="J236" s="169">
        <v>127</v>
      </c>
      <c r="K236" s="170">
        <v>90.26</v>
      </c>
      <c r="L236" s="170">
        <v>0</v>
      </c>
      <c r="M236" s="170">
        <v>98.43</v>
      </c>
      <c r="N236" s="170">
        <v>1</v>
      </c>
      <c r="O236" s="170">
        <v>0</v>
      </c>
      <c r="P236" s="169">
        <v>504185</v>
      </c>
      <c r="Q236" s="169">
        <v>504185</v>
      </c>
      <c r="R236" s="169">
        <v>0</v>
      </c>
      <c r="S236" s="169">
        <v>0</v>
      </c>
      <c r="T236" s="171">
        <v>504185</v>
      </c>
      <c r="U236" s="172" t="s">
        <v>542</v>
      </c>
    </row>
    <row r="237" spans="1:21" outlineLevel="1">
      <c r="A237" s="167" t="s">
        <v>435</v>
      </c>
      <c r="B237" s="168" t="s">
        <v>544</v>
      </c>
      <c r="C237" s="168" t="s">
        <v>275</v>
      </c>
      <c r="D237" s="168" t="s">
        <v>430</v>
      </c>
      <c r="E237" s="169">
        <v>1262271</v>
      </c>
      <c r="F237" s="169">
        <v>1330728</v>
      </c>
      <c r="G237" s="169">
        <v>0</v>
      </c>
      <c r="H237" s="169">
        <v>0</v>
      </c>
      <c r="I237" s="169">
        <v>205</v>
      </c>
      <c r="J237" s="169">
        <v>181</v>
      </c>
      <c r="K237" s="170">
        <v>94.86</v>
      </c>
      <c r="L237" s="170">
        <v>0</v>
      </c>
      <c r="M237" s="170">
        <v>113.26</v>
      </c>
      <c r="N237" s="170">
        <v>1.02</v>
      </c>
      <c r="O237" s="170">
        <v>0</v>
      </c>
      <c r="P237" s="169">
        <v>1287516.42</v>
      </c>
      <c r="Q237" s="169">
        <v>1287516.42</v>
      </c>
      <c r="R237" s="169">
        <v>0</v>
      </c>
      <c r="S237" s="169">
        <v>0</v>
      </c>
      <c r="T237" s="171">
        <v>1287516.42</v>
      </c>
      <c r="U237" s="172" t="s">
        <v>545</v>
      </c>
    </row>
    <row r="238" spans="1:21" outlineLevel="1">
      <c r="A238" s="167" t="s">
        <v>546</v>
      </c>
      <c r="B238" s="168" t="s">
        <v>547</v>
      </c>
      <c r="C238" s="168" t="s">
        <v>275</v>
      </c>
      <c r="D238" s="168" t="s">
        <v>433</v>
      </c>
      <c r="E238" s="169">
        <v>211120</v>
      </c>
      <c r="F238" s="169">
        <v>0</v>
      </c>
      <c r="G238" s="169">
        <v>0</v>
      </c>
      <c r="H238" s="169">
        <v>0</v>
      </c>
      <c r="I238" s="169">
        <v>67</v>
      </c>
      <c r="J238" s="169">
        <v>0</v>
      </c>
      <c r="K238" s="170">
        <v>0</v>
      </c>
      <c r="L238" s="170">
        <v>0</v>
      </c>
      <c r="M238" s="170">
        <v>0</v>
      </c>
      <c r="N238" s="170">
        <v>1.02</v>
      </c>
      <c r="O238" s="170">
        <v>0</v>
      </c>
      <c r="P238" s="169">
        <v>215342.4</v>
      </c>
      <c r="Q238" s="169">
        <v>215342.4</v>
      </c>
      <c r="R238" s="169">
        <v>0</v>
      </c>
      <c r="S238" s="169">
        <v>0</v>
      </c>
      <c r="T238" s="171">
        <v>215342.4</v>
      </c>
      <c r="U238" s="172" t="s">
        <v>548</v>
      </c>
    </row>
    <row r="239" spans="1:21" outlineLevel="1">
      <c r="A239" s="167" t="s">
        <v>549</v>
      </c>
      <c r="B239" s="168" t="s">
        <v>550</v>
      </c>
      <c r="C239" s="168" t="s">
        <v>275</v>
      </c>
      <c r="D239" s="168" t="s">
        <v>433</v>
      </c>
      <c r="E239" s="169">
        <v>579483</v>
      </c>
      <c r="F239" s="169">
        <v>716981</v>
      </c>
      <c r="G239" s="169">
        <v>0</v>
      </c>
      <c r="H239" s="169">
        <v>0</v>
      </c>
      <c r="I239" s="169">
        <v>77</v>
      </c>
      <c r="J239" s="169">
        <v>94</v>
      </c>
      <c r="K239" s="170">
        <v>80.819999999999993</v>
      </c>
      <c r="L239" s="170">
        <v>0</v>
      </c>
      <c r="M239" s="170">
        <v>81.91</v>
      </c>
      <c r="N239" s="170">
        <v>1.02</v>
      </c>
      <c r="O239" s="170">
        <v>0</v>
      </c>
      <c r="P239" s="169">
        <v>591072.66</v>
      </c>
      <c r="Q239" s="169">
        <v>591072.66</v>
      </c>
      <c r="R239" s="169">
        <v>0</v>
      </c>
      <c r="S239" s="169">
        <v>0</v>
      </c>
      <c r="T239" s="171">
        <v>591072.66</v>
      </c>
      <c r="U239" s="172" t="s">
        <v>551</v>
      </c>
    </row>
    <row r="240" spans="1:21" outlineLevel="1">
      <c r="A240" s="167" t="s">
        <v>435</v>
      </c>
      <c r="B240" s="168" t="s">
        <v>552</v>
      </c>
      <c r="C240" s="168" t="s">
        <v>275</v>
      </c>
      <c r="D240" s="168" t="s">
        <v>430</v>
      </c>
      <c r="E240" s="169">
        <v>0</v>
      </c>
      <c r="F240" s="169">
        <v>0</v>
      </c>
      <c r="G240" s="169">
        <v>0</v>
      </c>
      <c r="H240" s="169">
        <v>0</v>
      </c>
      <c r="I240" s="169">
        <v>27</v>
      </c>
      <c r="J240" s="169">
        <v>29</v>
      </c>
      <c r="K240" s="170">
        <v>0</v>
      </c>
      <c r="L240" s="170">
        <v>0</v>
      </c>
      <c r="M240" s="170">
        <v>93.1</v>
      </c>
      <c r="N240" s="170">
        <v>1.02</v>
      </c>
      <c r="O240" s="170">
        <v>0</v>
      </c>
      <c r="P240" s="169">
        <v>0</v>
      </c>
      <c r="Q240" s="169">
        <v>0</v>
      </c>
      <c r="R240" s="169">
        <v>0</v>
      </c>
      <c r="S240" s="169">
        <v>0</v>
      </c>
      <c r="T240" s="171">
        <v>0</v>
      </c>
      <c r="U240" s="172" t="s">
        <v>553</v>
      </c>
    </row>
    <row r="241" spans="1:21">
      <c r="A241" s="173" t="s">
        <v>554</v>
      </c>
      <c r="B241" s="174"/>
      <c r="C241" s="174"/>
      <c r="D241" s="174"/>
      <c r="E241" s="175">
        <v>264764433</v>
      </c>
      <c r="F241" s="175">
        <v>217862967</v>
      </c>
      <c r="G241" s="175">
        <v>73030351.489999995</v>
      </c>
      <c r="H241" s="175">
        <v>60843270.960000001</v>
      </c>
      <c r="I241" s="174"/>
      <c r="J241" s="174"/>
      <c r="K241" s="176"/>
      <c r="L241" s="176"/>
      <c r="M241" s="176"/>
      <c r="N241" s="176"/>
      <c r="O241" s="176"/>
      <c r="P241" s="175">
        <v>265976722.00999999</v>
      </c>
      <c r="Q241" s="175">
        <v>339007073.5</v>
      </c>
      <c r="R241" s="175">
        <v>0</v>
      </c>
      <c r="S241" s="175">
        <v>0</v>
      </c>
      <c r="T241" s="175">
        <v>339007073.5</v>
      </c>
      <c r="U241" s="169"/>
    </row>
    <row r="242" spans="1:21" outlineLevel="1">
      <c r="A242" s="167" t="s">
        <v>555</v>
      </c>
      <c r="B242" s="168" t="s">
        <v>556</v>
      </c>
      <c r="C242" s="168" t="s">
        <v>275</v>
      </c>
      <c r="D242" s="168" t="s">
        <v>557</v>
      </c>
      <c r="E242" s="169">
        <v>4466306</v>
      </c>
      <c r="F242" s="169">
        <v>4684764</v>
      </c>
      <c r="G242" s="169">
        <v>52337.14</v>
      </c>
      <c r="H242" s="169">
        <v>72609.350000000006</v>
      </c>
      <c r="I242" s="169">
        <v>2831</v>
      </c>
      <c r="J242" s="169">
        <v>3158</v>
      </c>
      <c r="K242" s="170">
        <v>95.34</v>
      </c>
      <c r="L242" s="170">
        <v>72.08</v>
      </c>
      <c r="M242" s="170">
        <v>89.65</v>
      </c>
      <c r="N242" s="170">
        <v>1.1000000000000001</v>
      </c>
      <c r="O242" s="170">
        <v>0</v>
      </c>
      <c r="P242" s="169">
        <v>4912936.5999999996</v>
      </c>
      <c r="Q242" s="169">
        <v>4965273.74</v>
      </c>
      <c r="R242" s="169">
        <v>0</v>
      </c>
      <c r="S242" s="169">
        <v>0</v>
      </c>
      <c r="T242" s="171">
        <v>4965273.74</v>
      </c>
      <c r="U242" s="172" t="s">
        <v>558</v>
      </c>
    </row>
    <row r="243" spans="1:21" outlineLevel="1">
      <c r="A243" s="167" t="s">
        <v>559</v>
      </c>
      <c r="B243" s="168" t="s">
        <v>556</v>
      </c>
      <c r="C243" s="168" t="s">
        <v>275</v>
      </c>
      <c r="D243" s="168" t="s">
        <v>557</v>
      </c>
      <c r="E243" s="169">
        <v>1314860</v>
      </c>
      <c r="F243" s="169">
        <v>1283122</v>
      </c>
      <c r="G243" s="169">
        <v>0</v>
      </c>
      <c r="H243" s="169">
        <v>0</v>
      </c>
      <c r="I243" s="169">
        <v>580</v>
      </c>
      <c r="J243" s="169">
        <v>566</v>
      </c>
      <c r="K243" s="170">
        <v>102.47</v>
      </c>
      <c r="L243" s="170">
        <v>0</v>
      </c>
      <c r="M243" s="170">
        <v>102.47</v>
      </c>
      <c r="N243" s="170">
        <v>1</v>
      </c>
      <c r="O243" s="170">
        <v>0</v>
      </c>
      <c r="P243" s="169">
        <v>1314860</v>
      </c>
      <c r="Q243" s="169">
        <v>1314860</v>
      </c>
      <c r="R243" s="169">
        <v>0</v>
      </c>
      <c r="S243" s="169">
        <v>0</v>
      </c>
      <c r="T243" s="171">
        <v>1314860</v>
      </c>
      <c r="U243" s="172" t="s">
        <v>558</v>
      </c>
    </row>
    <row r="244" spans="1:21" outlineLevel="1">
      <c r="A244" s="167" t="s">
        <v>2010</v>
      </c>
      <c r="B244" s="168" t="s">
        <v>2011</v>
      </c>
      <c r="C244" s="168" t="s">
        <v>275</v>
      </c>
      <c r="D244" s="168" t="s">
        <v>557</v>
      </c>
      <c r="E244" s="169">
        <v>0</v>
      </c>
      <c r="F244" s="169">
        <v>12628</v>
      </c>
      <c r="G244" s="169">
        <v>0</v>
      </c>
      <c r="H244" s="169">
        <v>0</v>
      </c>
      <c r="I244" s="169">
        <v>0</v>
      </c>
      <c r="J244" s="169">
        <v>34</v>
      </c>
      <c r="K244" s="170">
        <v>0</v>
      </c>
      <c r="L244" s="170">
        <v>0</v>
      </c>
      <c r="M244" s="170">
        <v>0</v>
      </c>
      <c r="N244" s="170">
        <v>1.1000000000000001</v>
      </c>
      <c r="O244" s="170">
        <v>0</v>
      </c>
      <c r="P244" s="169">
        <v>0</v>
      </c>
      <c r="Q244" s="169">
        <v>0</v>
      </c>
      <c r="R244" s="169">
        <v>0</v>
      </c>
      <c r="S244" s="169">
        <v>0</v>
      </c>
      <c r="T244" s="171">
        <v>0</v>
      </c>
      <c r="U244" s="172" t="s">
        <v>2012</v>
      </c>
    </row>
    <row r="245" spans="1:21">
      <c r="A245" s="173" t="s">
        <v>560</v>
      </c>
      <c r="B245" s="174"/>
      <c r="C245" s="174"/>
      <c r="D245" s="174"/>
      <c r="E245" s="175">
        <v>5781166</v>
      </c>
      <c r="F245" s="175">
        <v>5980514</v>
      </c>
      <c r="G245" s="175">
        <v>52337.14</v>
      </c>
      <c r="H245" s="175">
        <v>72609.350000000006</v>
      </c>
      <c r="I245" s="174"/>
      <c r="J245" s="174"/>
      <c r="K245" s="176"/>
      <c r="L245" s="176"/>
      <c r="M245" s="176"/>
      <c r="N245" s="176"/>
      <c r="O245" s="176"/>
      <c r="P245" s="175">
        <v>6227796.5999999996</v>
      </c>
      <c r="Q245" s="175">
        <v>6280133.7400000002</v>
      </c>
      <c r="R245" s="175">
        <v>0</v>
      </c>
      <c r="S245" s="175">
        <v>0</v>
      </c>
      <c r="T245" s="175">
        <v>6280133.7400000002</v>
      </c>
      <c r="U245" s="169"/>
    </row>
    <row r="246" spans="1:21" outlineLevel="1">
      <c r="A246" s="167" t="s">
        <v>561</v>
      </c>
      <c r="B246" s="168" t="s">
        <v>562</v>
      </c>
      <c r="C246" s="168" t="s">
        <v>275</v>
      </c>
      <c r="D246" s="168" t="s">
        <v>563</v>
      </c>
      <c r="E246" s="169">
        <v>4086934</v>
      </c>
      <c r="F246" s="169">
        <v>5214872</v>
      </c>
      <c r="G246" s="169">
        <v>0</v>
      </c>
      <c r="H246" s="169">
        <v>0</v>
      </c>
      <c r="I246" s="169">
        <v>985</v>
      </c>
      <c r="J246" s="169">
        <v>970</v>
      </c>
      <c r="K246" s="170">
        <v>78.37</v>
      </c>
      <c r="L246" s="170">
        <v>0</v>
      </c>
      <c r="M246" s="170">
        <v>101.55</v>
      </c>
      <c r="N246" s="170">
        <v>0.86</v>
      </c>
      <c r="O246" s="170">
        <v>0</v>
      </c>
      <c r="P246" s="169">
        <v>3514763.24</v>
      </c>
      <c r="Q246" s="169">
        <v>3514763.24</v>
      </c>
      <c r="R246" s="169">
        <v>0</v>
      </c>
      <c r="S246" s="169">
        <v>0</v>
      </c>
      <c r="T246" s="171">
        <v>3514763.24</v>
      </c>
      <c r="U246" s="172" t="s">
        <v>564</v>
      </c>
    </row>
    <row r="247" spans="1:21" outlineLevel="1">
      <c r="A247" s="167" t="s">
        <v>565</v>
      </c>
      <c r="B247" s="168" t="s">
        <v>562</v>
      </c>
      <c r="C247" s="168" t="s">
        <v>275</v>
      </c>
      <c r="D247" s="168" t="s">
        <v>563</v>
      </c>
      <c r="E247" s="169">
        <v>37006</v>
      </c>
      <c r="F247" s="169">
        <v>39928</v>
      </c>
      <c r="G247" s="169">
        <v>0</v>
      </c>
      <c r="H247" s="169">
        <v>0</v>
      </c>
      <c r="I247" s="169">
        <v>984</v>
      </c>
      <c r="J247" s="169">
        <v>958</v>
      </c>
      <c r="K247" s="170">
        <v>92.68</v>
      </c>
      <c r="L247" s="170">
        <v>0</v>
      </c>
      <c r="M247" s="170">
        <v>102.71</v>
      </c>
      <c r="N247" s="170">
        <v>1.2</v>
      </c>
      <c r="O247" s="170">
        <v>0</v>
      </c>
      <c r="P247" s="169">
        <v>44407.199999999997</v>
      </c>
      <c r="Q247" s="169">
        <v>44407.199999999997</v>
      </c>
      <c r="R247" s="169">
        <v>0</v>
      </c>
      <c r="S247" s="169">
        <v>0</v>
      </c>
      <c r="T247" s="171">
        <v>44407.199999999997</v>
      </c>
      <c r="U247" s="172" t="s">
        <v>564</v>
      </c>
    </row>
    <row r="248" spans="1:21" outlineLevel="1">
      <c r="A248" s="167" t="s">
        <v>566</v>
      </c>
      <c r="B248" s="168" t="s">
        <v>421</v>
      </c>
      <c r="C248" s="168" t="s">
        <v>275</v>
      </c>
      <c r="D248" s="168" t="s">
        <v>563</v>
      </c>
      <c r="E248" s="169">
        <v>76045533</v>
      </c>
      <c r="F248" s="169">
        <v>66047326</v>
      </c>
      <c r="G248" s="169">
        <v>0</v>
      </c>
      <c r="H248" s="169">
        <v>0</v>
      </c>
      <c r="I248" s="169">
        <v>23144</v>
      </c>
      <c r="J248" s="169">
        <v>20892</v>
      </c>
      <c r="K248" s="170">
        <v>115.14</v>
      </c>
      <c r="L248" s="170">
        <v>0</v>
      </c>
      <c r="M248" s="170">
        <v>110.78</v>
      </c>
      <c r="N248" s="170">
        <v>0.86</v>
      </c>
      <c r="O248" s="170">
        <v>0</v>
      </c>
      <c r="P248" s="169">
        <v>65399158.380000003</v>
      </c>
      <c r="Q248" s="169">
        <v>65399158.380000003</v>
      </c>
      <c r="R248" s="169">
        <v>0</v>
      </c>
      <c r="S248" s="169">
        <v>0</v>
      </c>
      <c r="T248" s="171">
        <v>65399158.380000003</v>
      </c>
      <c r="U248" s="172" t="s">
        <v>423</v>
      </c>
    </row>
    <row r="249" spans="1:21" outlineLevel="1">
      <c r="A249" s="167" t="s">
        <v>567</v>
      </c>
      <c r="B249" s="168" t="s">
        <v>421</v>
      </c>
      <c r="C249" s="168" t="s">
        <v>275</v>
      </c>
      <c r="D249" s="168" t="s">
        <v>422</v>
      </c>
      <c r="E249" s="169">
        <v>12987</v>
      </c>
      <c r="F249" s="169">
        <v>8103</v>
      </c>
      <c r="G249" s="169">
        <v>0</v>
      </c>
      <c r="H249" s="169">
        <v>0</v>
      </c>
      <c r="I249" s="169">
        <v>95</v>
      </c>
      <c r="J249" s="169">
        <v>50</v>
      </c>
      <c r="K249" s="170">
        <v>160.27000000000001</v>
      </c>
      <c r="L249" s="170">
        <v>0</v>
      </c>
      <c r="M249" s="170">
        <v>190</v>
      </c>
      <c r="N249" s="170">
        <v>1.27</v>
      </c>
      <c r="O249" s="170">
        <v>0</v>
      </c>
      <c r="P249" s="169">
        <v>16493.490000000002</v>
      </c>
      <c r="Q249" s="169">
        <v>16493.490000000002</v>
      </c>
      <c r="R249" s="169">
        <v>0</v>
      </c>
      <c r="S249" s="169">
        <v>0</v>
      </c>
      <c r="T249" s="171">
        <v>16493.490000000002</v>
      </c>
      <c r="U249" s="172" t="s">
        <v>423</v>
      </c>
    </row>
    <row r="250" spans="1:21" outlineLevel="1">
      <c r="A250" s="167" t="s">
        <v>565</v>
      </c>
      <c r="B250" s="168" t="s">
        <v>421</v>
      </c>
      <c r="C250" s="168" t="s">
        <v>275</v>
      </c>
      <c r="D250" s="168" t="s">
        <v>563</v>
      </c>
      <c r="E250" s="169">
        <v>1395606</v>
      </c>
      <c r="F250" s="169">
        <v>1248660</v>
      </c>
      <c r="G250" s="169">
        <v>0</v>
      </c>
      <c r="H250" s="169">
        <v>0</v>
      </c>
      <c r="I250" s="169">
        <v>21542</v>
      </c>
      <c r="J250" s="169">
        <v>19728</v>
      </c>
      <c r="K250" s="170">
        <v>111.77</v>
      </c>
      <c r="L250" s="170">
        <v>0</v>
      </c>
      <c r="M250" s="170">
        <v>109.2</v>
      </c>
      <c r="N250" s="170">
        <v>1.2</v>
      </c>
      <c r="O250" s="170">
        <v>0</v>
      </c>
      <c r="P250" s="169">
        <v>1674727.2</v>
      </c>
      <c r="Q250" s="169">
        <v>1674727.2</v>
      </c>
      <c r="R250" s="169">
        <v>0</v>
      </c>
      <c r="S250" s="169">
        <v>0</v>
      </c>
      <c r="T250" s="171">
        <v>1674727.2</v>
      </c>
      <c r="U250" s="172" t="s">
        <v>423</v>
      </c>
    </row>
    <row r="251" spans="1:21" ht="30" outlineLevel="1">
      <c r="A251" s="167" t="s">
        <v>568</v>
      </c>
      <c r="B251" s="168" t="s">
        <v>421</v>
      </c>
      <c r="C251" s="168" t="s">
        <v>275</v>
      </c>
      <c r="D251" s="168" t="s">
        <v>563</v>
      </c>
      <c r="E251" s="169">
        <v>62317</v>
      </c>
      <c r="F251" s="169">
        <v>0</v>
      </c>
      <c r="G251" s="169">
        <v>0</v>
      </c>
      <c r="H251" s="169">
        <v>0</v>
      </c>
      <c r="I251" s="169">
        <v>101</v>
      </c>
      <c r="J251" s="169">
        <v>0</v>
      </c>
      <c r="K251" s="170">
        <v>0</v>
      </c>
      <c r="L251" s="170">
        <v>0</v>
      </c>
      <c r="M251" s="170">
        <v>0</v>
      </c>
      <c r="N251" s="170">
        <v>1.02</v>
      </c>
      <c r="O251" s="170">
        <v>0</v>
      </c>
      <c r="P251" s="169">
        <v>63563.34</v>
      </c>
      <c r="Q251" s="169">
        <v>63563.34</v>
      </c>
      <c r="R251" s="169">
        <v>0</v>
      </c>
      <c r="S251" s="169">
        <v>0</v>
      </c>
      <c r="T251" s="171">
        <v>63563.34</v>
      </c>
      <c r="U251" s="172" t="s">
        <v>423</v>
      </c>
    </row>
    <row r="252" spans="1:21" ht="30" outlineLevel="1">
      <c r="A252" s="167" t="s">
        <v>569</v>
      </c>
      <c r="B252" s="168" t="s">
        <v>421</v>
      </c>
      <c r="C252" s="168" t="s">
        <v>275</v>
      </c>
      <c r="D252" s="168" t="s">
        <v>563</v>
      </c>
      <c r="E252" s="169">
        <v>124807</v>
      </c>
      <c r="F252" s="169">
        <v>126594</v>
      </c>
      <c r="G252" s="169">
        <v>0</v>
      </c>
      <c r="H252" s="169">
        <v>0</v>
      </c>
      <c r="I252" s="169">
        <v>2162</v>
      </c>
      <c r="J252" s="169">
        <v>2243</v>
      </c>
      <c r="K252" s="170">
        <v>98.59</v>
      </c>
      <c r="L252" s="170">
        <v>0</v>
      </c>
      <c r="M252" s="170">
        <v>96.39</v>
      </c>
      <c r="N252" s="170">
        <v>0.98</v>
      </c>
      <c r="O252" s="170">
        <v>0</v>
      </c>
      <c r="P252" s="169">
        <v>122310.86</v>
      </c>
      <c r="Q252" s="169">
        <v>122310.86</v>
      </c>
      <c r="R252" s="169">
        <v>0</v>
      </c>
      <c r="S252" s="169">
        <v>0</v>
      </c>
      <c r="T252" s="171">
        <v>122310.86</v>
      </c>
      <c r="U252" s="172" t="s">
        <v>423</v>
      </c>
    </row>
    <row r="253" spans="1:21" outlineLevel="1">
      <c r="A253" s="167" t="s">
        <v>570</v>
      </c>
      <c r="B253" s="168" t="s">
        <v>421</v>
      </c>
      <c r="C253" s="168" t="s">
        <v>275</v>
      </c>
      <c r="D253" s="168" t="s">
        <v>422</v>
      </c>
      <c r="E253" s="169">
        <v>969</v>
      </c>
      <c r="F253" s="169">
        <v>0</v>
      </c>
      <c r="G253" s="169">
        <v>0</v>
      </c>
      <c r="H253" s="169">
        <v>0</v>
      </c>
      <c r="I253" s="169">
        <v>3</v>
      </c>
      <c r="J253" s="169">
        <v>0</v>
      </c>
      <c r="K253" s="170">
        <v>0</v>
      </c>
      <c r="L253" s="170">
        <v>0</v>
      </c>
      <c r="M253" s="170">
        <v>0</v>
      </c>
      <c r="N253" s="170">
        <v>1</v>
      </c>
      <c r="O253" s="170">
        <v>0</v>
      </c>
      <c r="P253" s="169">
        <v>969</v>
      </c>
      <c r="Q253" s="169">
        <v>969</v>
      </c>
      <c r="R253" s="169">
        <v>0</v>
      </c>
      <c r="S253" s="169">
        <v>0</v>
      </c>
      <c r="T253" s="171">
        <v>969</v>
      </c>
      <c r="U253" s="172" t="s">
        <v>423</v>
      </c>
    </row>
    <row r="254" spans="1:21" outlineLevel="1">
      <c r="A254" s="167" t="s">
        <v>571</v>
      </c>
      <c r="B254" s="168" t="s">
        <v>399</v>
      </c>
      <c r="C254" s="168" t="s">
        <v>275</v>
      </c>
      <c r="D254" s="168" t="s">
        <v>563</v>
      </c>
      <c r="E254" s="169">
        <v>26841862</v>
      </c>
      <c r="F254" s="169">
        <v>19854000</v>
      </c>
      <c r="G254" s="169">
        <v>0</v>
      </c>
      <c r="H254" s="169">
        <v>0</v>
      </c>
      <c r="I254" s="169">
        <v>7528</v>
      </c>
      <c r="J254" s="169">
        <v>6858</v>
      </c>
      <c r="K254" s="170">
        <v>135.19999999999999</v>
      </c>
      <c r="L254" s="170">
        <v>0</v>
      </c>
      <c r="M254" s="170">
        <v>109.77</v>
      </c>
      <c r="N254" s="170">
        <v>0.98</v>
      </c>
      <c r="O254" s="170">
        <v>0</v>
      </c>
      <c r="P254" s="169">
        <v>26305024.760000002</v>
      </c>
      <c r="Q254" s="169">
        <v>26305024.760000002</v>
      </c>
      <c r="R254" s="169">
        <v>0</v>
      </c>
      <c r="S254" s="169">
        <v>0</v>
      </c>
      <c r="T254" s="171">
        <v>26305024.760000002</v>
      </c>
      <c r="U254" s="172" t="s">
        <v>400</v>
      </c>
    </row>
    <row r="255" spans="1:21" outlineLevel="1">
      <c r="A255" s="167" t="s">
        <v>565</v>
      </c>
      <c r="B255" s="168" t="s">
        <v>399</v>
      </c>
      <c r="C255" s="168" t="s">
        <v>275</v>
      </c>
      <c r="D255" s="168" t="s">
        <v>563</v>
      </c>
      <c r="E255" s="169">
        <v>183561</v>
      </c>
      <c r="F255" s="169">
        <v>179823</v>
      </c>
      <c r="G255" s="169">
        <v>0</v>
      </c>
      <c r="H255" s="169">
        <v>0</v>
      </c>
      <c r="I255" s="169">
        <v>2530</v>
      </c>
      <c r="J255" s="169">
        <v>2382</v>
      </c>
      <c r="K255" s="170">
        <v>102.08</v>
      </c>
      <c r="L255" s="170">
        <v>0</v>
      </c>
      <c r="M255" s="170">
        <v>106.21</v>
      </c>
      <c r="N255" s="170">
        <v>1.2</v>
      </c>
      <c r="O255" s="170">
        <v>0</v>
      </c>
      <c r="P255" s="169">
        <v>220273.2</v>
      </c>
      <c r="Q255" s="169">
        <v>220273.2</v>
      </c>
      <c r="R255" s="169">
        <v>0</v>
      </c>
      <c r="S255" s="169">
        <v>0</v>
      </c>
      <c r="T255" s="171">
        <v>220273.2</v>
      </c>
      <c r="U255" s="172" t="s">
        <v>400</v>
      </c>
    </row>
    <row r="256" spans="1:21" outlineLevel="1">
      <c r="A256" s="167" t="s">
        <v>2013</v>
      </c>
      <c r="B256" s="168" t="s">
        <v>399</v>
      </c>
      <c r="C256" s="168" t="s">
        <v>275</v>
      </c>
      <c r="D256" s="168" t="s">
        <v>422</v>
      </c>
      <c r="E256" s="169">
        <v>137819</v>
      </c>
      <c r="F256" s="169">
        <v>143514</v>
      </c>
      <c r="G256" s="169">
        <v>0</v>
      </c>
      <c r="H256" s="169">
        <v>0</v>
      </c>
      <c r="I256" s="169">
        <v>121</v>
      </c>
      <c r="J256" s="169">
        <v>126</v>
      </c>
      <c r="K256" s="170">
        <v>96.03</v>
      </c>
      <c r="L256" s="170">
        <v>0</v>
      </c>
      <c r="M256" s="170">
        <v>96.03</v>
      </c>
      <c r="N256" s="170">
        <v>1.2</v>
      </c>
      <c r="O256" s="170">
        <v>0</v>
      </c>
      <c r="P256" s="169">
        <v>165382.79999999999</v>
      </c>
      <c r="Q256" s="169">
        <v>165382.79999999999</v>
      </c>
      <c r="R256" s="169">
        <v>0</v>
      </c>
      <c r="S256" s="169">
        <v>0</v>
      </c>
      <c r="T256" s="171">
        <v>165382.79999999999</v>
      </c>
      <c r="U256" s="172" t="s">
        <v>400</v>
      </c>
    </row>
    <row r="257" spans="1:21" outlineLevel="1">
      <c r="A257" s="167" t="s">
        <v>572</v>
      </c>
      <c r="B257" s="168" t="s">
        <v>399</v>
      </c>
      <c r="C257" s="168" t="s">
        <v>275</v>
      </c>
      <c r="D257" s="168" t="s">
        <v>422</v>
      </c>
      <c r="E257" s="169">
        <v>78240</v>
      </c>
      <c r="F257" s="169">
        <v>10495244</v>
      </c>
      <c r="G257" s="169">
        <v>0</v>
      </c>
      <c r="H257" s="169">
        <v>0</v>
      </c>
      <c r="I257" s="169">
        <v>103</v>
      </c>
      <c r="J257" s="169">
        <v>13450</v>
      </c>
      <c r="K257" s="170">
        <v>0.75</v>
      </c>
      <c r="L257" s="170">
        <v>0</v>
      </c>
      <c r="M257" s="170">
        <v>0.77</v>
      </c>
      <c r="N257" s="170">
        <v>1.1100000000000001</v>
      </c>
      <c r="O257" s="170">
        <v>0</v>
      </c>
      <c r="P257" s="169">
        <v>86846.399999999994</v>
      </c>
      <c r="Q257" s="169">
        <v>86846.399999999994</v>
      </c>
      <c r="R257" s="169">
        <v>0</v>
      </c>
      <c r="S257" s="169">
        <v>0</v>
      </c>
      <c r="T257" s="171">
        <v>86846.399999999994</v>
      </c>
      <c r="U257" s="172" t="s">
        <v>400</v>
      </c>
    </row>
    <row r="258" spans="1:21" outlineLevel="1">
      <c r="A258" s="167" t="s">
        <v>573</v>
      </c>
      <c r="B258" s="168" t="s">
        <v>574</v>
      </c>
      <c r="C258" s="168" t="s">
        <v>275</v>
      </c>
      <c r="D258" s="168" t="s">
        <v>422</v>
      </c>
      <c r="E258" s="169">
        <v>3013172</v>
      </c>
      <c r="F258" s="169">
        <v>2893047</v>
      </c>
      <c r="G258" s="169">
        <v>4964.46</v>
      </c>
      <c r="H258" s="169">
        <v>9467.5</v>
      </c>
      <c r="I258" s="169">
        <v>2860</v>
      </c>
      <c r="J258" s="169">
        <v>2678</v>
      </c>
      <c r="K258" s="170">
        <v>104.15</v>
      </c>
      <c r="L258" s="170">
        <v>52.44</v>
      </c>
      <c r="M258" s="170">
        <v>106.8</v>
      </c>
      <c r="N258" s="170">
        <v>1.24</v>
      </c>
      <c r="O258" s="170">
        <v>0</v>
      </c>
      <c r="P258" s="169">
        <v>3736333.28</v>
      </c>
      <c r="Q258" s="169">
        <v>3741297.74</v>
      </c>
      <c r="R258" s="169">
        <v>0</v>
      </c>
      <c r="S258" s="169">
        <v>0</v>
      </c>
      <c r="T258" s="171">
        <v>3741297.74</v>
      </c>
      <c r="U258" s="172" t="s">
        <v>575</v>
      </c>
    </row>
    <row r="259" spans="1:21" outlineLevel="1">
      <c r="A259" s="167" t="s">
        <v>579</v>
      </c>
      <c r="B259" s="168" t="s">
        <v>577</v>
      </c>
      <c r="C259" s="168" t="s">
        <v>275</v>
      </c>
      <c r="D259" s="168" t="s">
        <v>563</v>
      </c>
      <c r="E259" s="169">
        <v>28873244</v>
      </c>
      <c r="F259" s="169">
        <v>21338178</v>
      </c>
      <c r="G259" s="169">
        <v>0</v>
      </c>
      <c r="H259" s="169">
        <v>0</v>
      </c>
      <c r="I259" s="169">
        <v>3776</v>
      </c>
      <c r="J259" s="169">
        <v>3339</v>
      </c>
      <c r="K259" s="170">
        <v>135.31</v>
      </c>
      <c r="L259" s="170">
        <v>0</v>
      </c>
      <c r="M259" s="170">
        <v>113.09</v>
      </c>
      <c r="N259" s="170">
        <v>0.79</v>
      </c>
      <c r="O259" s="170">
        <v>0</v>
      </c>
      <c r="P259" s="169">
        <v>22809862.760000002</v>
      </c>
      <c r="Q259" s="169">
        <v>22809862.760000002</v>
      </c>
      <c r="R259" s="169">
        <v>0</v>
      </c>
      <c r="S259" s="169">
        <v>0</v>
      </c>
      <c r="T259" s="171">
        <v>22809862.760000002</v>
      </c>
      <c r="U259" s="172" t="s">
        <v>578</v>
      </c>
    </row>
    <row r="260" spans="1:21" outlineLevel="1">
      <c r="A260" s="167" t="s">
        <v>580</v>
      </c>
      <c r="B260" s="168" t="s">
        <v>581</v>
      </c>
      <c r="C260" s="168" t="s">
        <v>275</v>
      </c>
      <c r="D260" s="168" t="s">
        <v>563</v>
      </c>
      <c r="E260" s="169">
        <v>9007954</v>
      </c>
      <c r="F260" s="169">
        <v>9024626</v>
      </c>
      <c r="G260" s="169">
        <v>3727365.4000000102</v>
      </c>
      <c r="H260" s="169">
        <v>3548815.93</v>
      </c>
      <c r="I260" s="169">
        <v>9440</v>
      </c>
      <c r="J260" s="169">
        <v>8922</v>
      </c>
      <c r="K260" s="170">
        <v>99.82</v>
      </c>
      <c r="L260" s="170">
        <v>105.03</v>
      </c>
      <c r="M260" s="170">
        <v>105.81</v>
      </c>
      <c r="N260" s="170">
        <v>1.44</v>
      </c>
      <c r="O260" s="170">
        <v>0</v>
      </c>
      <c r="P260" s="169">
        <v>12971453.76</v>
      </c>
      <c r="Q260" s="169">
        <v>16698819.16</v>
      </c>
      <c r="R260" s="169">
        <v>0</v>
      </c>
      <c r="S260" s="169">
        <v>0</v>
      </c>
      <c r="T260" s="171">
        <v>16698819.16</v>
      </c>
      <c r="U260" s="172" t="s">
        <v>582</v>
      </c>
    </row>
    <row r="261" spans="1:21" outlineLevel="1">
      <c r="A261" s="167" t="s">
        <v>583</v>
      </c>
      <c r="B261" s="168" t="s">
        <v>581</v>
      </c>
      <c r="C261" s="168" t="s">
        <v>275</v>
      </c>
      <c r="D261" s="168" t="s">
        <v>563</v>
      </c>
      <c r="E261" s="169">
        <v>26444589</v>
      </c>
      <c r="F261" s="169">
        <v>23055302</v>
      </c>
      <c r="G261" s="169">
        <v>0</v>
      </c>
      <c r="H261" s="169">
        <v>0</v>
      </c>
      <c r="I261" s="169">
        <v>2640</v>
      </c>
      <c r="J261" s="169">
        <v>2410</v>
      </c>
      <c r="K261" s="170">
        <v>114.7</v>
      </c>
      <c r="L261" s="170">
        <v>0</v>
      </c>
      <c r="M261" s="170">
        <v>109.54</v>
      </c>
      <c r="N261" s="170">
        <v>0.67</v>
      </c>
      <c r="O261" s="170">
        <v>0</v>
      </c>
      <c r="P261" s="169">
        <v>17717874.629999999</v>
      </c>
      <c r="Q261" s="169">
        <v>17717874.629999999</v>
      </c>
      <c r="R261" s="169">
        <v>0</v>
      </c>
      <c r="S261" s="169">
        <v>0</v>
      </c>
      <c r="T261" s="171">
        <v>17717874.629999999</v>
      </c>
      <c r="U261" s="172" t="s">
        <v>582</v>
      </c>
    </row>
    <row r="262" spans="1:21" outlineLevel="1">
      <c r="A262" s="167" t="s">
        <v>584</v>
      </c>
      <c r="B262" s="168" t="s">
        <v>581</v>
      </c>
      <c r="C262" s="168" t="s">
        <v>275</v>
      </c>
      <c r="D262" s="168" t="s">
        <v>563</v>
      </c>
      <c r="E262" s="169">
        <v>15374556</v>
      </c>
      <c r="F262" s="169">
        <v>15671834</v>
      </c>
      <c r="G262" s="169">
        <v>0</v>
      </c>
      <c r="H262" s="169">
        <v>0</v>
      </c>
      <c r="I262" s="169">
        <v>4910</v>
      </c>
      <c r="J262" s="169">
        <v>4963</v>
      </c>
      <c r="K262" s="170">
        <v>98.1</v>
      </c>
      <c r="L262" s="170">
        <v>0</v>
      </c>
      <c r="M262" s="170">
        <v>98.93</v>
      </c>
      <c r="N262" s="170">
        <v>0.67</v>
      </c>
      <c r="O262" s="170">
        <v>0</v>
      </c>
      <c r="P262" s="169">
        <v>10300952.52</v>
      </c>
      <c r="Q262" s="169">
        <v>10300952.52</v>
      </c>
      <c r="R262" s="169">
        <v>0</v>
      </c>
      <c r="S262" s="169">
        <v>0</v>
      </c>
      <c r="T262" s="171">
        <v>10300952.52</v>
      </c>
      <c r="U262" s="172" t="s">
        <v>582</v>
      </c>
    </row>
    <row r="263" spans="1:21" outlineLevel="1">
      <c r="A263" s="167" t="s">
        <v>565</v>
      </c>
      <c r="B263" s="168" t="s">
        <v>581</v>
      </c>
      <c r="C263" s="168" t="s">
        <v>275</v>
      </c>
      <c r="D263" s="168" t="s">
        <v>563</v>
      </c>
      <c r="E263" s="169">
        <v>444120</v>
      </c>
      <c r="F263" s="169">
        <v>430560</v>
      </c>
      <c r="G263" s="169">
        <v>0</v>
      </c>
      <c r="H263" s="169">
        <v>0</v>
      </c>
      <c r="I263" s="169">
        <v>1676</v>
      </c>
      <c r="J263" s="169">
        <v>1582</v>
      </c>
      <c r="K263" s="170">
        <v>103.15</v>
      </c>
      <c r="L263" s="170">
        <v>0</v>
      </c>
      <c r="M263" s="170">
        <v>105.94</v>
      </c>
      <c r="N263" s="170">
        <v>1.2</v>
      </c>
      <c r="O263" s="170">
        <v>0</v>
      </c>
      <c r="P263" s="169">
        <v>532944</v>
      </c>
      <c r="Q263" s="169">
        <v>532944</v>
      </c>
      <c r="R263" s="169">
        <v>0</v>
      </c>
      <c r="S263" s="169">
        <v>0</v>
      </c>
      <c r="T263" s="171">
        <v>532944</v>
      </c>
      <c r="U263" s="172" t="s">
        <v>582</v>
      </c>
    </row>
    <row r="264" spans="1:21" outlineLevel="1">
      <c r="A264" s="167" t="s">
        <v>585</v>
      </c>
      <c r="B264" s="168" t="s">
        <v>581</v>
      </c>
      <c r="C264" s="168" t="s">
        <v>275</v>
      </c>
      <c r="D264" s="168" t="s">
        <v>422</v>
      </c>
      <c r="E264" s="169">
        <v>7131172</v>
      </c>
      <c r="F264" s="169">
        <v>6766462</v>
      </c>
      <c r="G264" s="169">
        <v>0</v>
      </c>
      <c r="H264" s="169">
        <v>0</v>
      </c>
      <c r="I264" s="169">
        <v>15990</v>
      </c>
      <c r="J264" s="169">
        <v>15919</v>
      </c>
      <c r="K264" s="170">
        <v>105.39</v>
      </c>
      <c r="L264" s="170">
        <v>0</v>
      </c>
      <c r="M264" s="170">
        <v>100.45</v>
      </c>
      <c r="N264" s="170">
        <v>1.44</v>
      </c>
      <c r="O264" s="170">
        <v>0</v>
      </c>
      <c r="P264" s="169">
        <v>10268887.68</v>
      </c>
      <c r="Q264" s="169">
        <v>10268887.68</v>
      </c>
      <c r="R264" s="169">
        <v>0</v>
      </c>
      <c r="S264" s="169">
        <v>0</v>
      </c>
      <c r="T264" s="171">
        <v>10268887.68</v>
      </c>
      <c r="U264" s="172" t="s">
        <v>582</v>
      </c>
    </row>
    <row r="265" spans="1:21" outlineLevel="1">
      <c r="A265" s="167" t="s">
        <v>586</v>
      </c>
      <c r="B265" s="168" t="s">
        <v>581</v>
      </c>
      <c r="C265" s="168" t="s">
        <v>275</v>
      </c>
      <c r="D265" s="168" t="s">
        <v>422</v>
      </c>
      <c r="E265" s="169">
        <v>345857</v>
      </c>
      <c r="F265" s="169">
        <v>134615</v>
      </c>
      <c r="G265" s="169">
        <v>0</v>
      </c>
      <c r="H265" s="169">
        <v>0</v>
      </c>
      <c r="I265" s="169">
        <v>160</v>
      </c>
      <c r="J265" s="169">
        <v>55</v>
      </c>
      <c r="K265" s="170">
        <v>256.92</v>
      </c>
      <c r="L265" s="170">
        <v>0</v>
      </c>
      <c r="M265" s="170">
        <v>290.91000000000003</v>
      </c>
      <c r="N265" s="170">
        <v>1.1299999999999999</v>
      </c>
      <c r="O265" s="170">
        <v>0</v>
      </c>
      <c r="P265" s="169">
        <v>390818.41</v>
      </c>
      <c r="Q265" s="169">
        <v>390818.41</v>
      </c>
      <c r="R265" s="169">
        <v>0</v>
      </c>
      <c r="S265" s="169">
        <v>0</v>
      </c>
      <c r="T265" s="171">
        <v>390818.41</v>
      </c>
      <c r="U265" s="172" t="s">
        <v>582</v>
      </c>
    </row>
    <row r="266" spans="1:21" outlineLevel="1">
      <c r="A266" s="167" t="s">
        <v>580</v>
      </c>
      <c r="B266" s="168" t="s">
        <v>587</v>
      </c>
      <c r="C266" s="168" t="s">
        <v>275</v>
      </c>
      <c r="D266" s="168" t="s">
        <v>563</v>
      </c>
      <c r="E266" s="169">
        <v>12182</v>
      </c>
      <c r="F266" s="169">
        <v>0</v>
      </c>
      <c r="G266" s="169">
        <v>526288.74</v>
      </c>
      <c r="H266" s="169">
        <v>357802.63</v>
      </c>
      <c r="I266" s="169">
        <v>384</v>
      </c>
      <c r="J266" s="169">
        <v>258</v>
      </c>
      <c r="K266" s="170">
        <v>0</v>
      </c>
      <c r="L266" s="170">
        <v>147.09</v>
      </c>
      <c r="M266" s="170">
        <v>148.84</v>
      </c>
      <c r="N266" s="170">
        <v>1.44</v>
      </c>
      <c r="O266" s="170">
        <v>0</v>
      </c>
      <c r="P266" s="169">
        <v>17542.080000000002</v>
      </c>
      <c r="Q266" s="169">
        <v>543830.81999999995</v>
      </c>
      <c r="R266" s="169">
        <v>0</v>
      </c>
      <c r="S266" s="169">
        <v>0</v>
      </c>
      <c r="T266" s="171">
        <v>543830.81999999995</v>
      </c>
      <c r="U266" s="172" t="s">
        <v>588</v>
      </c>
    </row>
    <row r="267" spans="1:21" outlineLevel="1">
      <c r="A267" s="167" t="s">
        <v>583</v>
      </c>
      <c r="B267" s="168" t="s">
        <v>587</v>
      </c>
      <c r="C267" s="168" t="s">
        <v>275</v>
      </c>
      <c r="D267" s="168" t="s">
        <v>563</v>
      </c>
      <c r="E267" s="169">
        <v>16260125</v>
      </c>
      <c r="F267" s="169">
        <v>14843109</v>
      </c>
      <c r="G267" s="169">
        <v>0</v>
      </c>
      <c r="H267" s="169">
        <v>0</v>
      </c>
      <c r="I267" s="169">
        <v>1624</v>
      </c>
      <c r="J267" s="169">
        <v>1368</v>
      </c>
      <c r="K267" s="170">
        <v>109.55</v>
      </c>
      <c r="L267" s="170">
        <v>0</v>
      </c>
      <c r="M267" s="170">
        <v>118.71</v>
      </c>
      <c r="N267" s="170">
        <v>0.67</v>
      </c>
      <c r="O267" s="170">
        <v>0</v>
      </c>
      <c r="P267" s="169">
        <v>10894283.75</v>
      </c>
      <c r="Q267" s="169">
        <v>10894283.75</v>
      </c>
      <c r="R267" s="169">
        <v>0</v>
      </c>
      <c r="S267" s="169">
        <v>0</v>
      </c>
      <c r="T267" s="171">
        <v>10894283.75</v>
      </c>
      <c r="U267" s="172" t="s">
        <v>588</v>
      </c>
    </row>
    <row r="268" spans="1:21" outlineLevel="1">
      <c r="A268" s="167" t="s">
        <v>589</v>
      </c>
      <c r="B268" s="168" t="s">
        <v>590</v>
      </c>
      <c r="C268" s="168" t="s">
        <v>275</v>
      </c>
      <c r="D268" s="168" t="s">
        <v>563</v>
      </c>
      <c r="E268" s="169">
        <v>37675367</v>
      </c>
      <c r="F268" s="169">
        <v>34479800</v>
      </c>
      <c r="G268" s="169">
        <v>0</v>
      </c>
      <c r="H268" s="169">
        <v>0</v>
      </c>
      <c r="I268" s="169">
        <v>5356</v>
      </c>
      <c r="J268" s="169">
        <v>4841</v>
      </c>
      <c r="K268" s="170">
        <v>109.27</v>
      </c>
      <c r="L268" s="170">
        <v>0</v>
      </c>
      <c r="M268" s="170">
        <v>110.64</v>
      </c>
      <c r="N268" s="170">
        <v>0.86</v>
      </c>
      <c r="O268" s="170">
        <v>0</v>
      </c>
      <c r="P268" s="169">
        <v>32400815.620000001</v>
      </c>
      <c r="Q268" s="169">
        <v>32400815.620000001</v>
      </c>
      <c r="R268" s="169">
        <v>0</v>
      </c>
      <c r="S268" s="169">
        <v>0</v>
      </c>
      <c r="T268" s="171">
        <v>32400815.620000001</v>
      </c>
      <c r="U268" s="172" t="s">
        <v>591</v>
      </c>
    </row>
    <row r="269" spans="1:21" outlineLevel="1">
      <c r="A269" s="167" t="s">
        <v>565</v>
      </c>
      <c r="B269" s="168" t="s">
        <v>590</v>
      </c>
      <c r="C269" s="168" t="s">
        <v>275</v>
      </c>
      <c r="D269" s="168" t="s">
        <v>563</v>
      </c>
      <c r="E269" s="169">
        <v>134667</v>
      </c>
      <c r="F269" s="169">
        <v>120201</v>
      </c>
      <c r="G269" s="169">
        <v>0</v>
      </c>
      <c r="H269" s="169">
        <v>0</v>
      </c>
      <c r="I269" s="169">
        <v>4109</v>
      </c>
      <c r="J269" s="169">
        <v>3774</v>
      </c>
      <c r="K269" s="170">
        <v>112.03</v>
      </c>
      <c r="L269" s="170">
        <v>0</v>
      </c>
      <c r="M269" s="170">
        <v>108.88</v>
      </c>
      <c r="N269" s="170">
        <v>1.2</v>
      </c>
      <c r="O269" s="170">
        <v>0</v>
      </c>
      <c r="P269" s="169">
        <v>161600.4</v>
      </c>
      <c r="Q269" s="169">
        <v>161600.4</v>
      </c>
      <c r="R269" s="169">
        <v>0</v>
      </c>
      <c r="S269" s="169">
        <v>0</v>
      </c>
      <c r="T269" s="171">
        <v>161600.4</v>
      </c>
      <c r="U269" s="172" t="s">
        <v>591</v>
      </c>
    </row>
    <row r="270" spans="1:21" outlineLevel="1">
      <c r="A270" s="167" t="s">
        <v>592</v>
      </c>
      <c r="B270" s="168" t="s">
        <v>593</v>
      </c>
      <c r="C270" s="168" t="s">
        <v>275</v>
      </c>
      <c r="D270" s="168" t="s">
        <v>563</v>
      </c>
      <c r="E270" s="169">
        <v>4283225</v>
      </c>
      <c r="F270" s="169">
        <v>3472773</v>
      </c>
      <c r="G270" s="169">
        <v>0</v>
      </c>
      <c r="H270" s="169">
        <v>0</v>
      </c>
      <c r="I270" s="169">
        <v>546</v>
      </c>
      <c r="J270" s="169">
        <v>417</v>
      </c>
      <c r="K270" s="170">
        <v>123.34</v>
      </c>
      <c r="L270" s="170">
        <v>0</v>
      </c>
      <c r="M270" s="170">
        <v>130.94</v>
      </c>
      <c r="N270" s="170">
        <v>0.86</v>
      </c>
      <c r="O270" s="170">
        <v>0</v>
      </c>
      <c r="P270" s="169">
        <v>3683573.5</v>
      </c>
      <c r="Q270" s="169">
        <v>3683573.5</v>
      </c>
      <c r="R270" s="169">
        <v>0</v>
      </c>
      <c r="S270" s="169">
        <v>0</v>
      </c>
      <c r="T270" s="171">
        <v>3683573.5</v>
      </c>
      <c r="U270" s="172" t="s">
        <v>594</v>
      </c>
    </row>
    <row r="271" spans="1:21" outlineLevel="1">
      <c r="A271" s="167" t="s">
        <v>565</v>
      </c>
      <c r="B271" s="168" t="s">
        <v>593</v>
      </c>
      <c r="C271" s="168" t="s">
        <v>275</v>
      </c>
      <c r="D271" s="168" t="s">
        <v>563</v>
      </c>
      <c r="E271" s="169">
        <v>6957</v>
      </c>
      <c r="F271" s="169">
        <v>5067</v>
      </c>
      <c r="G271" s="169">
        <v>0</v>
      </c>
      <c r="H271" s="169">
        <v>0</v>
      </c>
      <c r="I271" s="169">
        <v>171</v>
      </c>
      <c r="J271" s="169">
        <v>115</v>
      </c>
      <c r="K271" s="170">
        <v>137.30000000000001</v>
      </c>
      <c r="L271" s="170">
        <v>0</v>
      </c>
      <c r="M271" s="170">
        <v>148.69999999999999</v>
      </c>
      <c r="N271" s="170">
        <v>1.2</v>
      </c>
      <c r="O271" s="170">
        <v>0</v>
      </c>
      <c r="P271" s="169">
        <v>8348.4</v>
      </c>
      <c r="Q271" s="169">
        <v>8348.4</v>
      </c>
      <c r="R271" s="169">
        <v>0</v>
      </c>
      <c r="S271" s="169">
        <v>0</v>
      </c>
      <c r="T271" s="171">
        <v>8348.4</v>
      </c>
      <c r="U271" s="172" t="s">
        <v>594</v>
      </c>
    </row>
    <row r="272" spans="1:21" outlineLevel="1">
      <c r="A272" s="167" t="s">
        <v>595</v>
      </c>
      <c r="B272" s="168" t="s">
        <v>596</v>
      </c>
      <c r="C272" s="168" t="s">
        <v>275</v>
      </c>
      <c r="D272" s="168" t="s">
        <v>563</v>
      </c>
      <c r="E272" s="169">
        <v>37432737</v>
      </c>
      <c r="F272" s="169">
        <v>35887260</v>
      </c>
      <c r="G272" s="169">
        <v>10924232</v>
      </c>
      <c r="H272" s="169">
        <v>10729694</v>
      </c>
      <c r="I272" s="169">
        <v>1559</v>
      </c>
      <c r="J272" s="169">
        <v>1462</v>
      </c>
      <c r="K272" s="170">
        <v>104.31</v>
      </c>
      <c r="L272" s="170">
        <v>101.81</v>
      </c>
      <c r="M272" s="170">
        <v>106.63</v>
      </c>
      <c r="N272" s="170">
        <v>0.91</v>
      </c>
      <c r="O272" s="170">
        <v>0</v>
      </c>
      <c r="P272" s="169">
        <v>34063790.670000002</v>
      </c>
      <c r="Q272" s="169">
        <v>44988022.670000002</v>
      </c>
      <c r="R272" s="169">
        <v>0</v>
      </c>
      <c r="S272" s="169">
        <v>0</v>
      </c>
      <c r="T272" s="171">
        <v>44988022.670000002</v>
      </c>
      <c r="U272" s="172" t="s">
        <v>597</v>
      </c>
    </row>
    <row r="273" spans="1:21" outlineLevel="1">
      <c r="A273" s="167" t="s">
        <v>598</v>
      </c>
      <c r="B273" s="168" t="s">
        <v>599</v>
      </c>
      <c r="C273" s="168" t="s">
        <v>275</v>
      </c>
      <c r="D273" s="168" t="s">
        <v>563</v>
      </c>
      <c r="E273" s="169">
        <v>15112936</v>
      </c>
      <c r="F273" s="169">
        <v>13901139</v>
      </c>
      <c r="G273" s="169">
        <v>0</v>
      </c>
      <c r="H273" s="169">
        <v>0</v>
      </c>
      <c r="I273" s="169">
        <v>18333</v>
      </c>
      <c r="J273" s="169">
        <v>16411</v>
      </c>
      <c r="K273" s="170">
        <v>108.72</v>
      </c>
      <c r="L273" s="170">
        <v>0</v>
      </c>
      <c r="M273" s="170">
        <v>111.71</v>
      </c>
      <c r="N273" s="170">
        <v>0.98</v>
      </c>
      <c r="O273" s="170">
        <v>0</v>
      </c>
      <c r="P273" s="169">
        <v>14810677.279999999</v>
      </c>
      <c r="Q273" s="169">
        <v>14810677.279999999</v>
      </c>
      <c r="R273" s="169">
        <v>0</v>
      </c>
      <c r="S273" s="169">
        <v>0</v>
      </c>
      <c r="T273" s="171">
        <v>14810677.279999999</v>
      </c>
      <c r="U273" s="172" t="s">
        <v>600</v>
      </c>
    </row>
    <row r="274" spans="1:21" outlineLevel="1">
      <c r="A274" s="167" t="s">
        <v>565</v>
      </c>
      <c r="B274" s="168" t="s">
        <v>599</v>
      </c>
      <c r="C274" s="168" t="s">
        <v>275</v>
      </c>
      <c r="D274" s="168" t="s">
        <v>563</v>
      </c>
      <c r="E274" s="169">
        <v>281484</v>
      </c>
      <c r="F274" s="169">
        <v>284025</v>
      </c>
      <c r="G274" s="169">
        <v>0</v>
      </c>
      <c r="H274" s="169">
        <v>0</v>
      </c>
      <c r="I274" s="169">
        <v>8455</v>
      </c>
      <c r="J274" s="169">
        <v>8231</v>
      </c>
      <c r="K274" s="170">
        <v>99.11</v>
      </c>
      <c r="L274" s="170">
        <v>0</v>
      </c>
      <c r="M274" s="170">
        <v>102.72</v>
      </c>
      <c r="N274" s="170">
        <v>1.2</v>
      </c>
      <c r="O274" s="170">
        <v>0</v>
      </c>
      <c r="P274" s="169">
        <v>337780.8</v>
      </c>
      <c r="Q274" s="169">
        <v>337780.8</v>
      </c>
      <c r="R274" s="169">
        <v>0</v>
      </c>
      <c r="S274" s="169">
        <v>0</v>
      </c>
      <c r="T274" s="171">
        <v>337780.8</v>
      </c>
      <c r="U274" s="172" t="s">
        <v>600</v>
      </c>
    </row>
    <row r="275" spans="1:21" ht="30" outlineLevel="1">
      <c r="A275" s="167" t="s">
        <v>569</v>
      </c>
      <c r="B275" s="168" t="s">
        <v>599</v>
      </c>
      <c r="C275" s="168" t="s">
        <v>275</v>
      </c>
      <c r="D275" s="168" t="s">
        <v>563</v>
      </c>
      <c r="E275" s="169">
        <v>13060</v>
      </c>
      <c r="F275" s="169">
        <v>0</v>
      </c>
      <c r="G275" s="169">
        <v>0</v>
      </c>
      <c r="H275" s="169">
        <v>0</v>
      </c>
      <c r="I275" s="169">
        <v>95</v>
      </c>
      <c r="J275" s="169">
        <v>0</v>
      </c>
      <c r="K275" s="170">
        <v>0</v>
      </c>
      <c r="L275" s="170">
        <v>0</v>
      </c>
      <c r="M275" s="170">
        <v>0</v>
      </c>
      <c r="N275" s="170">
        <v>0.98</v>
      </c>
      <c r="O275" s="170">
        <v>0</v>
      </c>
      <c r="P275" s="169">
        <v>12798.8</v>
      </c>
      <c r="Q275" s="169">
        <v>12798.8</v>
      </c>
      <c r="R275" s="169">
        <v>0</v>
      </c>
      <c r="S275" s="169">
        <v>0</v>
      </c>
      <c r="T275" s="171">
        <v>12798.8</v>
      </c>
      <c r="U275" s="172" t="s">
        <v>600</v>
      </c>
    </row>
    <row r="276" spans="1:21" ht="30" outlineLevel="1">
      <c r="A276" s="167" t="s">
        <v>568</v>
      </c>
      <c r="B276" s="168" t="s">
        <v>538</v>
      </c>
      <c r="C276" s="168" t="s">
        <v>275</v>
      </c>
      <c r="D276" s="168" t="s">
        <v>563</v>
      </c>
      <c r="E276" s="169">
        <v>190754</v>
      </c>
      <c r="F276" s="169">
        <v>181918</v>
      </c>
      <c r="G276" s="169">
        <v>0</v>
      </c>
      <c r="H276" s="169">
        <v>0</v>
      </c>
      <c r="I276" s="169">
        <v>230</v>
      </c>
      <c r="J276" s="169">
        <v>210</v>
      </c>
      <c r="K276" s="170">
        <v>104.86</v>
      </c>
      <c r="L276" s="170">
        <v>0</v>
      </c>
      <c r="M276" s="170">
        <v>109.52</v>
      </c>
      <c r="N276" s="170">
        <v>1.02</v>
      </c>
      <c r="O276" s="170">
        <v>0</v>
      </c>
      <c r="P276" s="169">
        <v>194569.08</v>
      </c>
      <c r="Q276" s="169">
        <v>194569.08</v>
      </c>
      <c r="R276" s="169">
        <v>0</v>
      </c>
      <c r="S276" s="169">
        <v>0</v>
      </c>
      <c r="T276" s="171">
        <v>194569.08</v>
      </c>
      <c r="U276" s="172" t="s">
        <v>539</v>
      </c>
    </row>
    <row r="277" spans="1:21">
      <c r="A277" s="173" t="s">
        <v>601</v>
      </c>
      <c r="B277" s="174"/>
      <c r="C277" s="174"/>
      <c r="D277" s="174"/>
      <c r="E277" s="175">
        <v>311045799</v>
      </c>
      <c r="F277" s="175">
        <v>285847980</v>
      </c>
      <c r="G277" s="175">
        <v>15182850.6</v>
      </c>
      <c r="H277" s="175">
        <v>14645780.060000001</v>
      </c>
      <c r="I277" s="174"/>
      <c r="J277" s="174"/>
      <c r="K277" s="176"/>
      <c r="L277" s="176"/>
      <c r="M277" s="176"/>
      <c r="N277" s="176"/>
      <c r="O277" s="176"/>
      <c r="P277" s="175">
        <v>272928827.29000002</v>
      </c>
      <c r="Q277" s="175">
        <v>288111677.88999999</v>
      </c>
      <c r="R277" s="175">
        <v>0</v>
      </c>
      <c r="S277" s="175">
        <v>0</v>
      </c>
      <c r="T277" s="175">
        <v>288111677.88999999</v>
      </c>
      <c r="U277" s="169"/>
    </row>
    <row r="278" spans="1:21" outlineLevel="1">
      <c r="A278" s="167" t="s">
        <v>602</v>
      </c>
      <c r="B278" s="168" t="s">
        <v>603</v>
      </c>
      <c r="C278" s="168" t="s">
        <v>275</v>
      </c>
      <c r="D278" s="168" t="s">
        <v>604</v>
      </c>
      <c r="E278" s="169">
        <v>547159</v>
      </c>
      <c r="F278" s="169">
        <v>416421</v>
      </c>
      <c r="G278" s="169">
        <v>0</v>
      </c>
      <c r="H278" s="169">
        <v>0</v>
      </c>
      <c r="I278" s="169">
        <v>409</v>
      </c>
      <c r="J278" s="169">
        <v>277</v>
      </c>
      <c r="K278" s="170">
        <v>131.4</v>
      </c>
      <c r="L278" s="170">
        <v>0</v>
      </c>
      <c r="M278" s="170">
        <v>147.65</v>
      </c>
      <c r="N278" s="170">
        <v>0.99</v>
      </c>
      <c r="O278" s="170">
        <v>0</v>
      </c>
      <c r="P278" s="169">
        <v>541687.41</v>
      </c>
      <c r="Q278" s="169">
        <v>541687.41</v>
      </c>
      <c r="R278" s="169">
        <v>0</v>
      </c>
      <c r="S278" s="169">
        <v>0</v>
      </c>
      <c r="T278" s="171">
        <v>541687.41</v>
      </c>
      <c r="U278" s="172" t="s">
        <v>605</v>
      </c>
    </row>
    <row r="279" spans="1:21">
      <c r="A279" s="173" t="s">
        <v>606</v>
      </c>
      <c r="B279" s="174"/>
      <c r="C279" s="174"/>
      <c r="D279" s="174"/>
      <c r="E279" s="175">
        <v>547159</v>
      </c>
      <c r="F279" s="175">
        <v>416421</v>
      </c>
      <c r="G279" s="175">
        <v>0</v>
      </c>
      <c r="H279" s="175">
        <v>0</v>
      </c>
      <c r="I279" s="174"/>
      <c r="J279" s="174"/>
      <c r="K279" s="176"/>
      <c r="L279" s="176"/>
      <c r="M279" s="176"/>
      <c r="N279" s="176"/>
      <c r="O279" s="176"/>
      <c r="P279" s="175">
        <v>541687.41</v>
      </c>
      <c r="Q279" s="175">
        <v>541687.41</v>
      </c>
      <c r="R279" s="175">
        <v>0</v>
      </c>
      <c r="S279" s="175">
        <v>0</v>
      </c>
      <c r="T279" s="175">
        <v>541687.41</v>
      </c>
      <c r="U279" s="169"/>
    </row>
    <row r="280" spans="1:21" outlineLevel="1">
      <c r="A280" s="167" t="s">
        <v>607</v>
      </c>
      <c r="B280" s="168" t="s">
        <v>608</v>
      </c>
      <c r="C280" s="168" t="s">
        <v>275</v>
      </c>
      <c r="D280" s="168" t="s">
        <v>609</v>
      </c>
      <c r="E280" s="169">
        <v>10659649</v>
      </c>
      <c r="F280" s="169">
        <v>7792462</v>
      </c>
      <c r="G280" s="169">
        <v>0</v>
      </c>
      <c r="H280" s="169">
        <v>0</v>
      </c>
      <c r="I280" s="169">
        <v>1380</v>
      </c>
      <c r="J280" s="169">
        <v>971</v>
      </c>
      <c r="K280" s="170">
        <v>136.79</v>
      </c>
      <c r="L280" s="170">
        <v>0</v>
      </c>
      <c r="M280" s="170">
        <v>142.12</v>
      </c>
      <c r="N280" s="170">
        <v>0.8</v>
      </c>
      <c r="O280" s="170">
        <v>0</v>
      </c>
      <c r="P280" s="169">
        <v>8527719.1999999993</v>
      </c>
      <c r="Q280" s="169">
        <v>8527719.1999999993</v>
      </c>
      <c r="R280" s="169">
        <v>0</v>
      </c>
      <c r="S280" s="169">
        <v>0</v>
      </c>
      <c r="T280" s="171">
        <v>8527719.1999999993</v>
      </c>
      <c r="U280" s="172" t="s">
        <v>610</v>
      </c>
    </row>
    <row r="281" spans="1:21" outlineLevel="1">
      <c r="A281" s="167" t="s">
        <v>607</v>
      </c>
      <c r="B281" s="168" t="s">
        <v>611</v>
      </c>
      <c r="C281" s="168" t="s">
        <v>275</v>
      </c>
      <c r="D281" s="168" t="s">
        <v>609</v>
      </c>
      <c r="E281" s="169">
        <v>191315</v>
      </c>
      <c r="F281" s="169">
        <v>80450</v>
      </c>
      <c r="G281" s="169">
        <v>0</v>
      </c>
      <c r="H281" s="169">
        <v>0</v>
      </c>
      <c r="I281" s="169">
        <v>55</v>
      </c>
      <c r="J281" s="169">
        <v>9</v>
      </c>
      <c r="K281" s="170">
        <v>237.81</v>
      </c>
      <c r="L281" s="170">
        <v>0</v>
      </c>
      <c r="M281" s="170">
        <v>611.11</v>
      </c>
      <c r="N281" s="170">
        <v>0.8</v>
      </c>
      <c r="O281" s="170">
        <v>0</v>
      </c>
      <c r="P281" s="169">
        <v>153052</v>
      </c>
      <c r="Q281" s="169">
        <v>153052</v>
      </c>
      <c r="R281" s="169">
        <v>0</v>
      </c>
      <c r="S281" s="169">
        <v>0</v>
      </c>
      <c r="T281" s="171">
        <v>153052</v>
      </c>
      <c r="U281" s="172" t="s">
        <v>612</v>
      </c>
    </row>
    <row r="282" spans="1:21">
      <c r="A282" s="173" t="s">
        <v>613</v>
      </c>
      <c r="B282" s="174"/>
      <c r="C282" s="174"/>
      <c r="D282" s="174"/>
      <c r="E282" s="175">
        <v>10850964</v>
      </c>
      <c r="F282" s="175">
        <v>7872912</v>
      </c>
      <c r="G282" s="175">
        <v>0</v>
      </c>
      <c r="H282" s="175">
        <v>0</v>
      </c>
      <c r="I282" s="174"/>
      <c r="J282" s="174"/>
      <c r="K282" s="176"/>
      <c r="L282" s="176"/>
      <c r="M282" s="176"/>
      <c r="N282" s="176"/>
      <c r="O282" s="176"/>
      <c r="P282" s="175">
        <v>8680771.1999999993</v>
      </c>
      <c r="Q282" s="175">
        <v>8680771.1999999993</v>
      </c>
      <c r="R282" s="175">
        <v>0</v>
      </c>
      <c r="S282" s="175">
        <v>0</v>
      </c>
      <c r="T282" s="175">
        <v>8680771.1999999993</v>
      </c>
      <c r="U282" s="169"/>
    </row>
    <row r="283" spans="1:21" outlineLevel="1">
      <c r="A283" s="167" t="s">
        <v>614</v>
      </c>
      <c r="B283" s="168" t="s">
        <v>615</v>
      </c>
      <c r="C283" s="168" t="s">
        <v>275</v>
      </c>
      <c r="D283" s="168" t="s">
        <v>616</v>
      </c>
      <c r="E283" s="169">
        <v>8391161</v>
      </c>
      <c r="F283" s="169">
        <v>3101274</v>
      </c>
      <c r="G283" s="169">
        <v>1106709.6299999999</v>
      </c>
      <c r="H283" s="169">
        <v>843933.86</v>
      </c>
      <c r="I283" s="169">
        <v>43</v>
      </c>
      <c r="J283" s="169">
        <v>28</v>
      </c>
      <c r="K283" s="170">
        <v>270.57</v>
      </c>
      <c r="L283" s="170">
        <v>131.13999999999999</v>
      </c>
      <c r="M283" s="170">
        <v>153.57</v>
      </c>
      <c r="N283" s="170">
        <v>1.2</v>
      </c>
      <c r="O283" s="170">
        <v>0</v>
      </c>
      <c r="P283" s="169">
        <v>10069393.199999999</v>
      </c>
      <c r="Q283" s="169">
        <v>11176102.83</v>
      </c>
      <c r="R283" s="169">
        <v>0</v>
      </c>
      <c r="S283" s="169">
        <v>0</v>
      </c>
      <c r="T283" s="171">
        <v>11176102.83</v>
      </c>
      <c r="U283" s="172" t="s">
        <v>617</v>
      </c>
    </row>
    <row r="284" spans="1:21" outlineLevel="1">
      <c r="A284" s="167" t="s">
        <v>618</v>
      </c>
      <c r="B284" s="168" t="s">
        <v>615</v>
      </c>
      <c r="C284" s="168" t="s">
        <v>275</v>
      </c>
      <c r="D284" s="168" t="s">
        <v>616</v>
      </c>
      <c r="E284" s="169">
        <v>13022240</v>
      </c>
      <c r="F284" s="169">
        <v>9015908</v>
      </c>
      <c r="G284" s="169">
        <v>0</v>
      </c>
      <c r="H284" s="169">
        <v>0</v>
      </c>
      <c r="I284" s="169">
        <v>34</v>
      </c>
      <c r="J284" s="169">
        <v>20</v>
      </c>
      <c r="K284" s="170">
        <v>144.44</v>
      </c>
      <c r="L284" s="170">
        <v>0</v>
      </c>
      <c r="M284" s="170">
        <v>170</v>
      </c>
      <c r="N284" s="170">
        <v>0.94</v>
      </c>
      <c r="O284" s="170">
        <v>0</v>
      </c>
      <c r="P284" s="169">
        <v>12240905.6</v>
      </c>
      <c r="Q284" s="169">
        <v>12240905.6</v>
      </c>
      <c r="R284" s="169">
        <v>0</v>
      </c>
      <c r="S284" s="169">
        <v>0</v>
      </c>
      <c r="T284" s="171">
        <v>12240905.6</v>
      </c>
      <c r="U284" s="172" t="s">
        <v>617</v>
      </c>
    </row>
    <row r="285" spans="1:21">
      <c r="A285" s="173" t="s">
        <v>619</v>
      </c>
      <c r="B285" s="174"/>
      <c r="C285" s="174"/>
      <c r="D285" s="174"/>
      <c r="E285" s="175">
        <v>21413401</v>
      </c>
      <c r="F285" s="175">
        <v>12117182</v>
      </c>
      <c r="G285" s="175">
        <v>1106709.6299999999</v>
      </c>
      <c r="H285" s="175">
        <v>843933.86</v>
      </c>
      <c r="I285" s="174"/>
      <c r="J285" s="174"/>
      <c r="K285" s="176"/>
      <c r="L285" s="176"/>
      <c r="M285" s="176"/>
      <c r="N285" s="176"/>
      <c r="O285" s="176"/>
      <c r="P285" s="175">
        <v>22310298.800000001</v>
      </c>
      <c r="Q285" s="175">
        <v>23417008.43</v>
      </c>
      <c r="R285" s="175">
        <v>0</v>
      </c>
      <c r="S285" s="175">
        <v>0</v>
      </c>
      <c r="T285" s="175">
        <v>23417008.43</v>
      </c>
      <c r="U285" s="169"/>
    </row>
    <row r="286" spans="1:21">
      <c r="A286" s="177" t="s">
        <v>261</v>
      </c>
      <c r="B286" s="178"/>
      <c r="C286" s="178"/>
      <c r="D286" s="178"/>
      <c r="E286" s="179">
        <v>620779682</v>
      </c>
      <c r="F286" s="179">
        <v>546813962</v>
      </c>
      <c r="G286" s="179">
        <v>89404245.950000003</v>
      </c>
      <c r="H286" s="179">
        <v>89562885.450000003</v>
      </c>
      <c r="I286" s="178"/>
      <c r="J286" s="178"/>
      <c r="K286" s="180"/>
      <c r="L286" s="180"/>
      <c r="M286" s="180"/>
      <c r="N286" s="180"/>
      <c r="O286" s="180"/>
      <c r="P286" s="179">
        <v>585163135.57000005</v>
      </c>
      <c r="Q286" s="179">
        <v>674567381.51999998</v>
      </c>
      <c r="R286" s="179">
        <v>0</v>
      </c>
      <c r="S286" s="179">
        <v>0</v>
      </c>
      <c r="T286" s="179">
        <v>674567381.51999998</v>
      </c>
      <c r="U286" s="169"/>
    </row>
    <row r="287" spans="1:21">
      <c r="A287" s="160" t="s">
        <v>621</v>
      </c>
      <c r="B287" s="161" t="s">
        <v>277</v>
      </c>
      <c r="C287" s="161" t="s">
        <v>365</v>
      </c>
      <c r="D287" s="161" t="s">
        <v>366</v>
      </c>
      <c r="E287" s="161" t="s">
        <v>367</v>
      </c>
      <c r="F287" s="161" t="s">
        <v>368</v>
      </c>
      <c r="G287" s="161" t="s">
        <v>369</v>
      </c>
      <c r="H287" s="161" t="s">
        <v>370</v>
      </c>
      <c r="I287" s="161" t="s">
        <v>371</v>
      </c>
      <c r="J287" s="161" t="s">
        <v>372</v>
      </c>
      <c r="K287" s="162" t="s">
        <v>373</v>
      </c>
      <c r="L287" s="162" t="s">
        <v>374</v>
      </c>
      <c r="M287" s="162" t="s">
        <v>375</v>
      </c>
      <c r="N287" s="163" t="s">
        <v>376</v>
      </c>
      <c r="O287" s="163" t="s">
        <v>377</v>
      </c>
      <c r="P287" s="164" t="s">
        <v>378</v>
      </c>
      <c r="Q287" s="164" t="s">
        <v>379</v>
      </c>
      <c r="R287" s="165" t="s">
        <v>380</v>
      </c>
      <c r="S287" s="165" t="s">
        <v>366</v>
      </c>
      <c r="T287" s="166" t="s">
        <v>293</v>
      </c>
      <c r="U287" s="161" t="s">
        <v>381</v>
      </c>
    </row>
    <row r="288" spans="1:21" outlineLevel="1">
      <c r="A288" s="167" t="s">
        <v>382</v>
      </c>
      <c r="B288" s="168" t="s">
        <v>383</v>
      </c>
      <c r="C288" s="168" t="s">
        <v>275</v>
      </c>
      <c r="D288" s="168" t="s">
        <v>384</v>
      </c>
      <c r="E288" s="169">
        <v>9734</v>
      </c>
      <c r="F288" s="169">
        <v>3925</v>
      </c>
      <c r="G288" s="169">
        <v>0</v>
      </c>
      <c r="H288" s="169">
        <v>0</v>
      </c>
      <c r="I288" s="169">
        <v>62</v>
      </c>
      <c r="J288" s="169">
        <v>25</v>
      </c>
      <c r="K288" s="170">
        <v>248</v>
      </c>
      <c r="L288" s="170">
        <v>0</v>
      </c>
      <c r="M288" s="170">
        <v>248</v>
      </c>
      <c r="N288" s="170">
        <v>1.28</v>
      </c>
      <c r="O288" s="170">
        <v>0</v>
      </c>
      <c r="P288" s="169">
        <v>12459.52</v>
      </c>
      <c r="Q288" s="169">
        <v>12459.52</v>
      </c>
      <c r="R288" s="169">
        <v>0</v>
      </c>
      <c r="S288" s="169">
        <v>0</v>
      </c>
      <c r="T288" s="171">
        <v>12459.52</v>
      </c>
      <c r="U288" s="172" t="s">
        <v>385</v>
      </c>
    </row>
    <row r="289" spans="1:21" outlineLevel="1">
      <c r="A289" s="167" t="s">
        <v>382</v>
      </c>
      <c r="B289" s="168" t="s">
        <v>386</v>
      </c>
      <c r="C289" s="168" t="s">
        <v>275</v>
      </c>
      <c r="D289" s="168" t="s">
        <v>384</v>
      </c>
      <c r="E289" s="169">
        <v>26533</v>
      </c>
      <c r="F289" s="169">
        <v>5338</v>
      </c>
      <c r="G289" s="169">
        <v>0</v>
      </c>
      <c r="H289" s="169">
        <v>0</v>
      </c>
      <c r="I289" s="169">
        <v>167</v>
      </c>
      <c r="J289" s="169">
        <v>33</v>
      </c>
      <c r="K289" s="170">
        <v>497.06</v>
      </c>
      <c r="L289" s="170">
        <v>0</v>
      </c>
      <c r="M289" s="170">
        <v>506.06</v>
      </c>
      <c r="N289" s="170">
        <v>1.28</v>
      </c>
      <c r="O289" s="170">
        <v>0</v>
      </c>
      <c r="P289" s="169">
        <v>33962.239999999998</v>
      </c>
      <c r="Q289" s="169">
        <v>33962.239999999998</v>
      </c>
      <c r="R289" s="169">
        <v>0</v>
      </c>
      <c r="S289" s="169">
        <v>0</v>
      </c>
      <c r="T289" s="171">
        <v>33962.239999999998</v>
      </c>
      <c r="U289" s="172" t="s">
        <v>387</v>
      </c>
    </row>
    <row r="290" spans="1:21" outlineLevel="1">
      <c r="A290" s="167" t="s">
        <v>388</v>
      </c>
      <c r="B290" s="168" t="s">
        <v>389</v>
      </c>
      <c r="C290" s="168" t="s">
        <v>275</v>
      </c>
      <c r="D290" s="168" t="s">
        <v>384</v>
      </c>
      <c r="E290" s="169">
        <v>0</v>
      </c>
      <c r="F290" s="169">
        <v>0</v>
      </c>
      <c r="G290" s="169">
        <v>0</v>
      </c>
      <c r="H290" s="169">
        <v>1022969</v>
      </c>
      <c r="I290" s="169">
        <v>0</v>
      </c>
      <c r="J290" s="169">
        <v>31</v>
      </c>
      <c r="K290" s="170">
        <v>0</v>
      </c>
      <c r="L290" s="170">
        <v>0</v>
      </c>
      <c r="M290" s="170">
        <v>0</v>
      </c>
      <c r="N290" s="170">
        <v>1</v>
      </c>
      <c r="O290" s="170">
        <v>0</v>
      </c>
      <c r="P290" s="169">
        <v>0</v>
      </c>
      <c r="Q290" s="169">
        <v>0</v>
      </c>
      <c r="R290" s="169">
        <v>0</v>
      </c>
      <c r="S290" s="169">
        <v>0</v>
      </c>
      <c r="T290" s="171">
        <v>0</v>
      </c>
      <c r="U290" s="172" t="s">
        <v>390</v>
      </c>
    </row>
    <row r="291" spans="1:21" outlineLevel="1">
      <c r="A291" s="167" t="s">
        <v>391</v>
      </c>
      <c r="B291" s="168" t="s">
        <v>389</v>
      </c>
      <c r="C291" s="168" t="s">
        <v>275</v>
      </c>
      <c r="D291" s="168" t="s">
        <v>384</v>
      </c>
      <c r="E291" s="169">
        <v>0</v>
      </c>
      <c r="F291" s="169">
        <v>0</v>
      </c>
      <c r="G291" s="169">
        <v>0</v>
      </c>
      <c r="H291" s="169">
        <v>493344</v>
      </c>
      <c r="I291" s="169">
        <v>0</v>
      </c>
      <c r="J291" s="169">
        <v>27</v>
      </c>
      <c r="K291" s="170">
        <v>0</v>
      </c>
      <c r="L291" s="170">
        <v>0</v>
      </c>
      <c r="M291" s="170">
        <v>0</v>
      </c>
      <c r="N291" s="170">
        <v>1</v>
      </c>
      <c r="O291" s="170">
        <v>0</v>
      </c>
      <c r="P291" s="169">
        <v>0</v>
      </c>
      <c r="Q291" s="169">
        <v>0</v>
      </c>
      <c r="R291" s="169">
        <v>0</v>
      </c>
      <c r="S291" s="169">
        <v>0</v>
      </c>
      <c r="T291" s="171">
        <v>0</v>
      </c>
      <c r="U291" s="172" t="s">
        <v>390</v>
      </c>
    </row>
    <row r="292" spans="1:21" outlineLevel="1">
      <c r="A292" s="167" t="s">
        <v>392</v>
      </c>
      <c r="B292" s="168" t="s">
        <v>389</v>
      </c>
      <c r="C292" s="168" t="s">
        <v>275</v>
      </c>
      <c r="D292" s="168" t="s">
        <v>384</v>
      </c>
      <c r="E292" s="169">
        <v>0</v>
      </c>
      <c r="F292" s="169">
        <v>0</v>
      </c>
      <c r="G292" s="169">
        <v>0</v>
      </c>
      <c r="H292" s="169">
        <v>11607219</v>
      </c>
      <c r="I292" s="169">
        <v>0</v>
      </c>
      <c r="J292" s="169">
        <v>651</v>
      </c>
      <c r="K292" s="170">
        <v>0</v>
      </c>
      <c r="L292" s="170">
        <v>0</v>
      </c>
      <c r="M292" s="170">
        <v>0</v>
      </c>
      <c r="N292" s="170">
        <v>1</v>
      </c>
      <c r="O292" s="170">
        <v>0</v>
      </c>
      <c r="P292" s="169">
        <v>0</v>
      </c>
      <c r="Q292" s="169">
        <v>0</v>
      </c>
      <c r="R292" s="169">
        <v>0</v>
      </c>
      <c r="S292" s="169">
        <v>0</v>
      </c>
      <c r="T292" s="171">
        <v>0</v>
      </c>
      <c r="U292" s="172" t="s">
        <v>390</v>
      </c>
    </row>
    <row r="293" spans="1:21" outlineLevel="1">
      <c r="A293" s="167" t="s">
        <v>382</v>
      </c>
      <c r="B293" s="168" t="s">
        <v>96</v>
      </c>
      <c r="C293" s="168" t="s">
        <v>275</v>
      </c>
      <c r="D293" s="168" t="s">
        <v>384</v>
      </c>
      <c r="E293" s="169">
        <v>59189</v>
      </c>
      <c r="F293" s="169">
        <v>4867</v>
      </c>
      <c r="G293" s="169">
        <v>0</v>
      </c>
      <c r="H293" s="169">
        <v>0</v>
      </c>
      <c r="I293" s="169">
        <v>324</v>
      </c>
      <c r="J293" s="169">
        <v>31</v>
      </c>
      <c r="K293" s="170">
        <v>1216.1300000000001</v>
      </c>
      <c r="L293" s="170">
        <v>0</v>
      </c>
      <c r="M293" s="170">
        <v>1045.1600000000001</v>
      </c>
      <c r="N293" s="170">
        <v>1.28</v>
      </c>
      <c r="O293" s="170">
        <v>0</v>
      </c>
      <c r="P293" s="169">
        <v>75761.919999999998</v>
      </c>
      <c r="Q293" s="169">
        <v>75761.919999999998</v>
      </c>
      <c r="R293" s="169">
        <v>0</v>
      </c>
      <c r="S293" s="169">
        <v>0</v>
      </c>
      <c r="T293" s="171">
        <v>75761.919999999998</v>
      </c>
      <c r="U293" s="172" t="s">
        <v>393</v>
      </c>
    </row>
    <row r="294" spans="1:21" outlineLevel="1">
      <c r="A294" s="167" t="s">
        <v>382</v>
      </c>
      <c r="B294" s="168" t="s">
        <v>394</v>
      </c>
      <c r="C294" s="168" t="s">
        <v>275</v>
      </c>
      <c r="D294" s="168" t="s">
        <v>384</v>
      </c>
      <c r="E294" s="169">
        <v>314</v>
      </c>
      <c r="F294" s="169">
        <v>0</v>
      </c>
      <c r="G294" s="169">
        <v>0</v>
      </c>
      <c r="H294" s="169">
        <v>0</v>
      </c>
      <c r="I294" s="169">
        <v>2</v>
      </c>
      <c r="J294" s="169">
        <v>0</v>
      </c>
      <c r="K294" s="170">
        <v>0</v>
      </c>
      <c r="L294" s="170">
        <v>0</v>
      </c>
      <c r="M294" s="170">
        <v>0</v>
      </c>
      <c r="N294" s="170">
        <v>1.28</v>
      </c>
      <c r="O294" s="170">
        <v>0</v>
      </c>
      <c r="P294" s="169">
        <v>401.92</v>
      </c>
      <c r="Q294" s="169">
        <v>401.92</v>
      </c>
      <c r="R294" s="169">
        <v>0</v>
      </c>
      <c r="S294" s="169">
        <v>0</v>
      </c>
      <c r="T294" s="171">
        <v>401.92</v>
      </c>
      <c r="U294" s="172" t="s">
        <v>395</v>
      </c>
    </row>
    <row r="295" spans="1:21" outlineLevel="1">
      <c r="A295" s="167" t="s">
        <v>382</v>
      </c>
      <c r="B295" s="168" t="s">
        <v>396</v>
      </c>
      <c r="C295" s="168" t="s">
        <v>275</v>
      </c>
      <c r="D295" s="168" t="s">
        <v>384</v>
      </c>
      <c r="E295" s="169">
        <v>36110</v>
      </c>
      <c r="F295" s="169">
        <v>68138</v>
      </c>
      <c r="G295" s="169">
        <v>0</v>
      </c>
      <c r="H295" s="169">
        <v>0</v>
      </c>
      <c r="I295" s="169">
        <v>227</v>
      </c>
      <c r="J295" s="169">
        <v>426</v>
      </c>
      <c r="K295" s="170">
        <v>53</v>
      </c>
      <c r="L295" s="170">
        <v>0</v>
      </c>
      <c r="M295" s="170">
        <v>53.29</v>
      </c>
      <c r="N295" s="170">
        <v>1.28</v>
      </c>
      <c r="O295" s="170">
        <v>0</v>
      </c>
      <c r="P295" s="169">
        <v>46220.800000000003</v>
      </c>
      <c r="Q295" s="169">
        <v>46220.800000000003</v>
      </c>
      <c r="R295" s="169">
        <v>0</v>
      </c>
      <c r="S295" s="169">
        <v>0</v>
      </c>
      <c r="T295" s="171">
        <v>46220.800000000003</v>
      </c>
      <c r="U295" s="172" t="s">
        <v>397</v>
      </c>
    </row>
    <row r="296" spans="1:21" outlineLevel="1">
      <c r="A296" s="167" t="s">
        <v>398</v>
      </c>
      <c r="B296" s="168" t="s">
        <v>399</v>
      </c>
      <c r="C296" s="168" t="s">
        <v>275</v>
      </c>
      <c r="D296" s="168" t="s">
        <v>384</v>
      </c>
      <c r="E296" s="169">
        <v>0</v>
      </c>
      <c r="F296" s="169">
        <v>2357146</v>
      </c>
      <c r="G296" s="169">
        <v>0</v>
      </c>
      <c r="H296" s="169">
        <v>0</v>
      </c>
      <c r="I296" s="169">
        <v>0</v>
      </c>
      <c r="J296" s="169">
        <v>3750</v>
      </c>
      <c r="K296" s="170">
        <v>0</v>
      </c>
      <c r="L296" s="170">
        <v>0</v>
      </c>
      <c r="M296" s="170">
        <v>0</v>
      </c>
      <c r="N296" s="170">
        <v>1</v>
      </c>
      <c r="O296" s="170">
        <v>0</v>
      </c>
      <c r="P296" s="169">
        <v>0</v>
      </c>
      <c r="Q296" s="169">
        <v>0</v>
      </c>
      <c r="R296" s="169">
        <v>0</v>
      </c>
      <c r="S296" s="169">
        <v>0</v>
      </c>
      <c r="T296" s="171">
        <v>0</v>
      </c>
      <c r="U296" s="172" t="s">
        <v>400</v>
      </c>
    </row>
    <row r="297" spans="1:21" outlineLevel="1">
      <c r="A297" s="167" t="s">
        <v>401</v>
      </c>
      <c r="B297" s="168" t="s">
        <v>399</v>
      </c>
      <c r="C297" s="168" t="s">
        <v>275</v>
      </c>
      <c r="D297" s="168" t="s">
        <v>384</v>
      </c>
      <c r="E297" s="169">
        <v>0</v>
      </c>
      <c r="F297" s="169">
        <v>4515356</v>
      </c>
      <c r="G297" s="169">
        <v>0</v>
      </c>
      <c r="H297" s="169">
        <v>0</v>
      </c>
      <c r="I297" s="169">
        <v>0</v>
      </c>
      <c r="J297" s="169">
        <v>6355</v>
      </c>
      <c r="K297" s="170">
        <v>0</v>
      </c>
      <c r="L297" s="170">
        <v>0</v>
      </c>
      <c r="M297" s="170">
        <v>0</v>
      </c>
      <c r="N297" s="170">
        <v>1</v>
      </c>
      <c r="O297" s="170">
        <v>0</v>
      </c>
      <c r="P297" s="169">
        <v>0</v>
      </c>
      <c r="Q297" s="169">
        <v>0</v>
      </c>
      <c r="R297" s="169">
        <v>0</v>
      </c>
      <c r="S297" s="169">
        <v>0</v>
      </c>
      <c r="T297" s="171">
        <v>0</v>
      </c>
      <c r="U297" s="172" t="s">
        <v>400</v>
      </c>
    </row>
    <row r="298" spans="1:21" outlineLevel="1">
      <c r="A298" s="167" t="s">
        <v>402</v>
      </c>
      <c r="B298" s="168" t="s">
        <v>403</v>
      </c>
      <c r="C298" s="168" t="s">
        <v>275</v>
      </c>
      <c r="D298" s="168" t="s">
        <v>384</v>
      </c>
      <c r="E298" s="169">
        <v>0</v>
      </c>
      <c r="F298" s="169">
        <v>164</v>
      </c>
      <c r="G298" s="169">
        <v>0</v>
      </c>
      <c r="H298" s="169">
        <v>0</v>
      </c>
      <c r="I298" s="169">
        <v>0</v>
      </c>
      <c r="J298" s="169">
        <v>2</v>
      </c>
      <c r="K298" s="170">
        <v>0</v>
      </c>
      <c r="L298" s="170">
        <v>0</v>
      </c>
      <c r="M298" s="170">
        <v>0</v>
      </c>
      <c r="N298" s="170">
        <v>1.1499999999999999</v>
      </c>
      <c r="O298" s="170">
        <v>0</v>
      </c>
      <c r="P298" s="169">
        <v>0</v>
      </c>
      <c r="Q298" s="169">
        <v>0</v>
      </c>
      <c r="R298" s="169">
        <v>0</v>
      </c>
      <c r="S298" s="169">
        <v>0</v>
      </c>
      <c r="T298" s="171">
        <v>0</v>
      </c>
      <c r="U298" s="172" t="s">
        <v>275</v>
      </c>
    </row>
    <row r="299" spans="1:21" outlineLevel="1">
      <c r="A299" s="167" t="s">
        <v>404</v>
      </c>
      <c r="B299" s="168" t="s">
        <v>403</v>
      </c>
      <c r="C299" s="168" t="s">
        <v>275</v>
      </c>
      <c r="D299" s="168" t="s">
        <v>384</v>
      </c>
      <c r="E299" s="169">
        <v>0</v>
      </c>
      <c r="F299" s="169">
        <v>616230</v>
      </c>
      <c r="G299" s="169">
        <v>0</v>
      </c>
      <c r="H299" s="169">
        <v>0</v>
      </c>
      <c r="I299" s="169">
        <v>0</v>
      </c>
      <c r="J299" s="169">
        <v>6956</v>
      </c>
      <c r="K299" s="170">
        <v>0</v>
      </c>
      <c r="L299" s="170">
        <v>0</v>
      </c>
      <c r="M299" s="170">
        <v>0</v>
      </c>
      <c r="N299" s="170">
        <v>1.26</v>
      </c>
      <c r="O299" s="170">
        <v>0</v>
      </c>
      <c r="P299" s="169">
        <v>0</v>
      </c>
      <c r="Q299" s="169">
        <v>0</v>
      </c>
      <c r="R299" s="169">
        <v>0</v>
      </c>
      <c r="S299" s="169">
        <v>0</v>
      </c>
      <c r="T299" s="171">
        <v>0</v>
      </c>
      <c r="U299" s="172" t="s">
        <v>275</v>
      </c>
    </row>
    <row r="300" spans="1:21" outlineLevel="1">
      <c r="A300" s="167" t="s">
        <v>405</v>
      </c>
      <c r="B300" s="168" t="s">
        <v>403</v>
      </c>
      <c r="C300" s="168" t="s">
        <v>275</v>
      </c>
      <c r="D300" s="168" t="s">
        <v>384</v>
      </c>
      <c r="E300" s="169">
        <v>0</v>
      </c>
      <c r="F300" s="169">
        <v>555984</v>
      </c>
      <c r="G300" s="169">
        <v>0</v>
      </c>
      <c r="H300" s="169">
        <v>0</v>
      </c>
      <c r="I300" s="169">
        <v>0</v>
      </c>
      <c r="J300" s="169">
        <v>4581</v>
      </c>
      <c r="K300" s="170">
        <v>0</v>
      </c>
      <c r="L300" s="170">
        <v>0</v>
      </c>
      <c r="M300" s="170">
        <v>0</v>
      </c>
      <c r="N300" s="170">
        <v>1.06</v>
      </c>
      <c r="O300" s="170">
        <v>0</v>
      </c>
      <c r="P300" s="169">
        <v>0</v>
      </c>
      <c r="Q300" s="169">
        <v>0</v>
      </c>
      <c r="R300" s="169">
        <v>0</v>
      </c>
      <c r="S300" s="169">
        <v>0</v>
      </c>
      <c r="T300" s="171">
        <v>0</v>
      </c>
      <c r="U300" s="172" t="s">
        <v>275</v>
      </c>
    </row>
    <row r="301" spans="1:21" outlineLevel="1">
      <c r="A301" s="167" t="s">
        <v>406</v>
      </c>
      <c r="B301" s="168" t="s">
        <v>407</v>
      </c>
      <c r="C301" s="168" t="s">
        <v>275</v>
      </c>
      <c r="D301" s="168" t="s">
        <v>384</v>
      </c>
      <c r="E301" s="169">
        <v>0</v>
      </c>
      <c r="F301" s="169">
        <v>184789</v>
      </c>
      <c r="G301" s="169">
        <v>0</v>
      </c>
      <c r="H301" s="169">
        <v>0</v>
      </c>
      <c r="I301" s="169">
        <v>0</v>
      </c>
      <c r="J301" s="169">
        <v>290</v>
      </c>
      <c r="K301" s="170">
        <v>0</v>
      </c>
      <c r="L301" s="170">
        <v>0</v>
      </c>
      <c r="M301" s="170">
        <v>0</v>
      </c>
      <c r="N301" s="170">
        <v>1.28</v>
      </c>
      <c r="O301" s="170">
        <v>0</v>
      </c>
      <c r="P301" s="169">
        <v>0</v>
      </c>
      <c r="Q301" s="169">
        <v>0</v>
      </c>
      <c r="R301" s="169">
        <v>0</v>
      </c>
      <c r="S301" s="169">
        <v>0</v>
      </c>
      <c r="T301" s="171">
        <v>0</v>
      </c>
      <c r="U301" s="172" t="s">
        <v>275</v>
      </c>
    </row>
    <row r="302" spans="1:21" outlineLevel="1">
      <c r="A302" s="167" t="s">
        <v>408</v>
      </c>
      <c r="B302" s="168" t="s">
        <v>409</v>
      </c>
      <c r="C302" s="168" t="s">
        <v>275</v>
      </c>
      <c r="D302" s="168" t="s">
        <v>384</v>
      </c>
      <c r="E302" s="169">
        <v>0</v>
      </c>
      <c r="F302" s="169">
        <v>1933877</v>
      </c>
      <c r="G302" s="169">
        <v>0</v>
      </c>
      <c r="H302" s="169">
        <v>0</v>
      </c>
      <c r="I302" s="169">
        <v>0</v>
      </c>
      <c r="J302" s="169">
        <v>8773</v>
      </c>
      <c r="K302" s="170">
        <v>0</v>
      </c>
      <c r="L302" s="170">
        <v>0</v>
      </c>
      <c r="M302" s="170">
        <v>0</v>
      </c>
      <c r="N302" s="170">
        <v>1.28</v>
      </c>
      <c r="O302" s="170">
        <v>0</v>
      </c>
      <c r="P302" s="169">
        <v>0</v>
      </c>
      <c r="Q302" s="169">
        <v>0</v>
      </c>
      <c r="R302" s="169">
        <v>0</v>
      </c>
      <c r="S302" s="169">
        <v>0</v>
      </c>
      <c r="T302" s="171">
        <v>0</v>
      </c>
      <c r="U302" s="172" t="s">
        <v>410</v>
      </c>
    </row>
    <row r="303" spans="1:21" outlineLevel="1">
      <c r="A303" s="167" t="s">
        <v>411</v>
      </c>
      <c r="B303" s="168" t="s">
        <v>409</v>
      </c>
      <c r="C303" s="168" t="s">
        <v>275</v>
      </c>
      <c r="D303" s="168" t="s">
        <v>384</v>
      </c>
      <c r="E303" s="169">
        <v>0</v>
      </c>
      <c r="F303" s="169">
        <v>105963</v>
      </c>
      <c r="G303" s="169">
        <v>0</v>
      </c>
      <c r="H303" s="169">
        <v>0</v>
      </c>
      <c r="I303" s="169">
        <v>0</v>
      </c>
      <c r="J303" s="169">
        <v>505</v>
      </c>
      <c r="K303" s="170">
        <v>0</v>
      </c>
      <c r="L303" s="170">
        <v>0</v>
      </c>
      <c r="M303" s="170">
        <v>0</v>
      </c>
      <c r="N303" s="170">
        <v>1.28</v>
      </c>
      <c r="O303" s="170">
        <v>0</v>
      </c>
      <c r="P303" s="169">
        <v>0</v>
      </c>
      <c r="Q303" s="169">
        <v>0</v>
      </c>
      <c r="R303" s="169">
        <v>0</v>
      </c>
      <c r="S303" s="169">
        <v>0</v>
      </c>
      <c r="T303" s="171">
        <v>0</v>
      </c>
      <c r="U303" s="172" t="s">
        <v>410</v>
      </c>
    </row>
    <row r="304" spans="1:21" outlineLevel="1">
      <c r="A304" s="167" t="s">
        <v>412</v>
      </c>
      <c r="B304" s="168" t="s">
        <v>409</v>
      </c>
      <c r="C304" s="168" t="s">
        <v>275</v>
      </c>
      <c r="D304" s="168" t="s">
        <v>384</v>
      </c>
      <c r="E304" s="169">
        <v>1280</v>
      </c>
      <c r="F304" s="169">
        <v>41984</v>
      </c>
      <c r="G304" s="169">
        <v>0</v>
      </c>
      <c r="H304" s="169">
        <v>0</v>
      </c>
      <c r="I304" s="169">
        <v>5</v>
      </c>
      <c r="J304" s="169">
        <v>87</v>
      </c>
      <c r="K304" s="170">
        <v>3.05</v>
      </c>
      <c r="L304" s="170">
        <v>0</v>
      </c>
      <c r="M304" s="170">
        <v>5.75</v>
      </c>
      <c r="N304" s="170">
        <v>1.28</v>
      </c>
      <c r="O304" s="170">
        <v>0</v>
      </c>
      <c r="P304" s="169">
        <v>1638.4</v>
      </c>
      <c r="Q304" s="169">
        <v>1638.4</v>
      </c>
      <c r="R304" s="169">
        <v>0</v>
      </c>
      <c r="S304" s="169">
        <v>0</v>
      </c>
      <c r="T304" s="171">
        <v>1638.4</v>
      </c>
      <c r="U304" s="172" t="s">
        <v>410</v>
      </c>
    </row>
    <row r="305" spans="1:21" outlineLevel="1">
      <c r="A305" s="167" t="s">
        <v>413</v>
      </c>
      <c r="B305" s="168" t="s">
        <v>409</v>
      </c>
      <c r="C305" s="168" t="s">
        <v>275</v>
      </c>
      <c r="D305" s="168" t="s">
        <v>384</v>
      </c>
      <c r="E305" s="169">
        <v>0</v>
      </c>
      <c r="F305" s="169">
        <v>1280</v>
      </c>
      <c r="G305" s="169">
        <v>0</v>
      </c>
      <c r="H305" s="169">
        <v>0</v>
      </c>
      <c r="I305" s="169">
        <v>0</v>
      </c>
      <c r="J305" s="169">
        <v>5</v>
      </c>
      <c r="K305" s="170">
        <v>0</v>
      </c>
      <c r="L305" s="170">
        <v>0</v>
      </c>
      <c r="M305" s="170">
        <v>0</v>
      </c>
      <c r="N305" s="170">
        <v>1.28</v>
      </c>
      <c r="O305" s="170">
        <v>0</v>
      </c>
      <c r="P305" s="169">
        <v>0</v>
      </c>
      <c r="Q305" s="169">
        <v>0</v>
      </c>
      <c r="R305" s="169">
        <v>0</v>
      </c>
      <c r="S305" s="169">
        <v>0</v>
      </c>
      <c r="T305" s="171">
        <v>0</v>
      </c>
      <c r="U305" s="172" t="s">
        <v>410</v>
      </c>
    </row>
    <row r="306" spans="1:21" outlineLevel="1">
      <c r="A306" s="167" t="s">
        <v>414</v>
      </c>
      <c r="B306" s="168" t="s">
        <v>409</v>
      </c>
      <c r="C306" s="168" t="s">
        <v>275</v>
      </c>
      <c r="D306" s="168" t="s">
        <v>384</v>
      </c>
      <c r="E306" s="169">
        <v>0</v>
      </c>
      <c r="F306" s="169">
        <v>5120</v>
      </c>
      <c r="G306" s="169">
        <v>0</v>
      </c>
      <c r="H306" s="169">
        <v>0</v>
      </c>
      <c r="I306" s="169">
        <v>0</v>
      </c>
      <c r="J306" s="169">
        <v>20</v>
      </c>
      <c r="K306" s="170">
        <v>0</v>
      </c>
      <c r="L306" s="170">
        <v>0</v>
      </c>
      <c r="M306" s="170">
        <v>0</v>
      </c>
      <c r="N306" s="170">
        <v>1.28</v>
      </c>
      <c r="O306" s="170">
        <v>0</v>
      </c>
      <c r="P306" s="169">
        <v>0</v>
      </c>
      <c r="Q306" s="169">
        <v>0</v>
      </c>
      <c r="R306" s="169">
        <v>0</v>
      </c>
      <c r="S306" s="169">
        <v>0</v>
      </c>
      <c r="T306" s="171">
        <v>0</v>
      </c>
      <c r="U306" s="172" t="s">
        <v>410</v>
      </c>
    </row>
    <row r="307" spans="1:21" outlineLevel="1">
      <c r="A307" s="167" t="s">
        <v>415</v>
      </c>
      <c r="B307" s="168" t="s">
        <v>409</v>
      </c>
      <c r="C307" s="168" t="s">
        <v>275</v>
      </c>
      <c r="D307" s="168" t="s">
        <v>384</v>
      </c>
      <c r="E307" s="169">
        <v>100864</v>
      </c>
      <c r="F307" s="169">
        <v>200960</v>
      </c>
      <c r="G307" s="169">
        <v>0</v>
      </c>
      <c r="H307" s="169">
        <v>0</v>
      </c>
      <c r="I307" s="169">
        <v>390</v>
      </c>
      <c r="J307" s="169">
        <v>785</v>
      </c>
      <c r="K307" s="170">
        <v>50.19</v>
      </c>
      <c r="L307" s="170">
        <v>0</v>
      </c>
      <c r="M307" s="170">
        <v>49.68</v>
      </c>
      <c r="N307" s="170">
        <v>1.28</v>
      </c>
      <c r="O307" s="170">
        <v>0</v>
      </c>
      <c r="P307" s="169">
        <v>129105.92</v>
      </c>
      <c r="Q307" s="169">
        <v>129105.92</v>
      </c>
      <c r="R307" s="169">
        <v>0</v>
      </c>
      <c r="S307" s="169">
        <v>0</v>
      </c>
      <c r="T307" s="171">
        <v>129105.92</v>
      </c>
      <c r="U307" s="172" t="s">
        <v>410</v>
      </c>
    </row>
    <row r="308" spans="1:21" outlineLevel="1">
      <c r="A308" s="167" t="s">
        <v>416</v>
      </c>
      <c r="B308" s="168" t="s">
        <v>409</v>
      </c>
      <c r="C308" s="168" t="s">
        <v>275</v>
      </c>
      <c r="D308" s="168" t="s">
        <v>384</v>
      </c>
      <c r="E308" s="169">
        <v>1536</v>
      </c>
      <c r="F308" s="169">
        <v>123648</v>
      </c>
      <c r="G308" s="169">
        <v>0</v>
      </c>
      <c r="H308" s="169">
        <v>0</v>
      </c>
      <c r="I308" s="169">
        <v>6</v>
      </c>
      <c r="J308" s="169">
        <v>302</v>
      </c>
      <c r="K308" s="170">
        <v>1.24</v>
      </c>
      <c r="L308" s="170">
        <v>0</v>
      </c>
      <c r="M308" s="170">
        <v>1.99</v>
      </c>
      <c r="N308" s="170">
        <v>1.28</v>
      </c>
      <c r="O308" s="170">
        <v>0</v>
      </c>
      <c r="P308" s="169">
        <v>1966.08</v>
      </c>
      <c r="Q308" s="169">
        <v>1966.08</v>
      </c>
      <c r="R308" s="169">
        <v>0</v>
      </c>
      <c r="S308" s="169">
        <v>0</v>
      </c>
      <c r="T308" s="171">
        <v>1966.08</v>
      </c>
      <c r="U308" s="172" t="s">
        <v>410</v>
      </c>
    </row>
    <row r="309" spans="1:21">
      <c r="A309" s="173" t="s">
        <v>417</v>
      </c>
      <c r="B309" s="174"/>
      <c r="C309" s="174"/>
      <c r="D309" s="174"/>
      <c r="E309" s="175">
        <v>235560</v>
      </c>
      <c r="F309" s="175">
        <v>10724769</v>
      </c>
      <c r="G309" s="175">
        <v>0</v>
      </c>
      <c r="H309" s="175">
        <v>13123532</v>
      </c>
      <c r="I309" s="174"/>
      <c r="J309" s="174"/>
      <c r="K309" s="176"/>
      <c r="L309" s="176"/>
      <c r="M309" s="176"/>
      <c r="N309" s="176"/>
      <c r="O309" s="176"/>
      <c r="P309" s="175">
        <v>301516.79999999999</v>
      </c>
      <c r="Q309" s="175">
        <v>301516.79999999999</v>
      </c>
      <c r="R309" s="175">
        <v>0</v>
      </c>
      <c r="S309" s="175">
        <v>0</v>
      </c>
      <c r="T309" s="175">
        <v>301516.79999999999</v>
      </c>
      <c r="U309" s="169"/>
    </row>
    <row r="310" spans="1:21" outlineLevel="1">
      <c r="A310" s="167" t="s">
        <v>418</v>
      </c>
      <c r="B310" s="168" t="s">
        <v>383</v>
      </c>
      <c r="C310" s="168" t="s">
        <v>275</v>
      </c>
      <c r="D310" s="168" t="s">
        <v>419</v>
      </c>
      <c r="E310" s="169">
        <v>1712110</v>
      </c>
      <c r="F310" s="169">
        <v>1714746</v>
      </c>
      <c r="G310" s="169">
        <v>31997.09</v>
      </c>
      <c r="H310" s="169">
        <v>33759.22</v>
      </c>
      <c r="I310" s="169">
        <v>4212</v>
      </c>
      <c r="J310" s="169">
        <v>4153</v>
      </c>
      <c r="K310" s="170">
        <v>99.85</v>
      </c>
      <c r="L310" s="170">
        <v>94.78</v>
      </c>
      <c r="M310" s="170">
        <v>101.42</v>
      </c>
      <c r="N310" s="170">
        <v>1.2</v>
      </c>
      <c r="O310" s="170">
        <v>0</v>
      </c>
      <c r="P310" s="169">
        <v>2054532</v>
      </c>
      <c r="Q310" s="169">
        <v>2086529.09</v>
      </c>
      <c r="R310" s="169">
        <v>0</v>
      </c>
      <c r="S310" s="169">
        <v>0</v>
      </c>
      <c r="T310" s="171">
        <v>2086529.09</v>
      </c>
      <c r="U310" s="172" t="s">
        <v>385</v>
      </c>
    </row>
    <row r="311" spans="1:21" outlineLevel="1">
      <c r="A311" s="167" t="s">
        <v>420</v>
      </c>
      <c r="B311" s="168" t="s">
        <v>421</v>
      </c>
      <c r="C311" s="168" t="s">
        <v>275</v>
      </c>
      <c r="D311" s="168" t="s">
        <v>422</v>
      </c>
      <c r="E311" s="169">
        <v>1486192</v>
      </c>
      <c r="F311" s="169">
        <v>1992300</v>
      </c>
      <c r="G311" s="169">
        <v>0</v>
      </c>
      <c r="H311" s="169">
        <v>0</v>
      </c>
      <c r="I311" s="169">
        <v>5054</v>
      </c>
      <c r="J311" s="169">
        <v>6752</v>
      </c>
      <c r="K311" s="170">
        <v>74.599999999999994</v>
      </c>
      <c r="L311" s="170">
        <v>0</v>
      </c>
      <c r="M311" s="170">
        <v>74.849999999999994</v>
      </c>
      <c r="N311" s="170">
        <v>1.34</v>
      </c>
      <c r="O311" s="170">
        <v>0</v>
      </c>
      <c r="P311" s="169">
        <v>1991497.28</v>
      </c>
      <c r="Q311" s="169">
        <v>1991497.28</v>
      </c>
      <c r="R311" s="169">
        <v>0</v>
      </c>
      <c r="S311" s="169">
        <v>0</v>
      </c>
      <c r="T311" s="171">
        <v>1991497.28</v>
      </c>
      <c r="U311" s="172" t="s">
        <v>423</v>
      </c>
    </row>
    <row r="312" spans="1:21" outlineLevel="1">
      <c r="A312" s="167" t="s">
        <v>424</v>
      </c>
      <c r="B312" s="168" t="s">
        <v>425</v>
      </c>
      <c r="C312" s="168" t="s">
        <v>275</v>
      </c>
      <c r="D312" s="168" t="s">
        <v>426</v>
      </c>
      <c r="E312" s="169">
        <v>2942898</v>
      </c>
      <c r="F312" s="169">
        <v>2284171</v>
      </c>
      <c r="G312" s="169">
        <v>0</v>
      </c>
      <c r="H312" s="169">
        <v>0</v>
      </c>
      <c r="I312" s="169">
        <v>2433</v>
      </c>
      <c r="J312" s="169">
        <v>2284</v>
      </c>
      <c r="K312" s="170">
        <v>128.84</v>
      </c>
      <c r="L312" s="170">
        <v>0</v>
      </c>
      <c r="M312" s="170">
        <v>106.52</v>
      </c>
      <c r="N312" s="170">
        <v>1.41</v>
      </c>
      <c r="O312" s="170">
        <v>0</v>
      </c>
      <c r="P312" s="169">
        <v>4149486.18</v>
      </c>
      <c r="Q312" s="169">
        <v>4149486.18</v>
      </c>
      <c r="R312" s="169">
        <v>0</v>
      </c>
      <c r="S312" s="169">
        <v>0</v>
      </c>
      <c r="T312" s="171">
        <v>4149486.18</v>
      </c>
      <c r="U312" s="172" t="s">
        <v>427</v>
      </c>
    </row>
    <row r="313" spans="1:21">
      <c r="A313" s="173" t="s">
        <v>428</v>
      </c>
      <c r="B313" s="174"/>
      <c r="C313" s="174"/>
      <c r="D313" s="174"/>
      <c r="E313" s="175">
        <v>6141200</v>
      </c>
      <c r="F313" s="175">
        <v>5991217</v>
      </c>
      <c r="G313" s="175">
        <v>31997.09</v>
      </c>
      <c r="H313" s="175">
        <v>33759.22</v>
      </c>
      <c r="I313" s="174"/>
      <c r="J313" s="174"/>
      <c r="K313" s="176"/>
      <c r="L313" s="176"/>
      <c r="M313" s="176"/>
      <c r="N313" s="176"/>
      <c r="O313" s="176"/>
      <c r="P313" s="175">
        <v>8195515.46</v>
      </c>
      <c r="Q313" s="175">
        <v>8227512.5499999998</v>
      </c>
      <c r="R313" s="175">
        <v>0</v>
      </c>
      <c r="S313" s="175">
        <v>0</v>
      </c>
      <c r="T313" s="175">
        <v>8227512.5499999998</v>
      </c>
      <c r="U313" s="169"/>
    </row>
    <row r="314" spans="1:21" outlineLevel="1">
      <c r="A314" s="167" t="s">
        <v>431</v>
      </c>
      <c r="B314" s="168" t="s">
        <v>432</v>
      </c>
      <c r="C314" s="168" t="s">
        <v>275</v>
      </c>
      <c r="D314" s="168" t="s">
        <v>433</v>
      </c>
      <c r="E314" s="169">
        <v>16221</v>
      </c>
      <c r="F314" s="169">
        <v>11628</v>
      </c>
      <c r="G314" s="169">
        <v>0</v>
      </c>
      <c r="H314" s="169">
        <v>0</v>
      </c>
      <c r="I314" s="169">
        <v>29</v>
      </c>
      <c r="J314" s="169">
        <v>29</v>
      </c>
      <c r="K314" s="170">
        <v>139.5</v>
      </c>
      <c r="L314" s="170">
        <v>0</v>
      </c>
      <c r="M314" s="170">
        <v>100</v>
      </c>
      <c r="N314" s="170">
        <v>1.08</v>
      </c>
      <c r="O314" s="170">
        <v>0</v>
      </c>
      <c r="P314" s="169">
        <v>17518.68</v>
      </c>
      <c r="Q314" s="169">
        <v>17518.68</v>
      </c>
      <c r="R314" s="169">
        <v>0</v>
      </c>
      <c r="S314" s="169">
        <v>0</v>
      </c>
      <c r="T314" s="171">
        <v>17518.68</v>
      </c>
      <c r="U314" s="172" t="s">
        <v>434</v>
      </c>
    </row>
    <row r="315" spans="1:21" outlineLevel="1">
      <c r="A315" s="167" t="s">
        <v>435</v>
      </c>
      <c r="B315" s="168" t="s">
        <v>386</v>
      </c>
      <c r="C315" s="168" t="s">
        <v>275</v>
      </c>
      <c r="D315" s="168" t="s">
        <v>430</v>
      </c>
      <c r="E315" s="169">
        <v>10478404</v>
      </c>
      <c r="F315" s="169">
        <v>9219205</v>
      </c>
      <c r="G315" s="169">
        <v>551241.65</v>
      </c>
      <c r="H315" s="169">
        <v>87265.83</v>
      </c>
      <c r="I315" s="169">
        <v>5761</v>
      </c>
      <c r="J315" s="169">
        <v>5866</v>
      </c>
      <c r="K315" s="170">
        <v>113.66</v>
      </c>
      <c r="L315" s="170">
        <v>631.67999999999995</v>
      </c>
      <c r="M315" s="170">
        <v>98.21</v>
      </c>
      <c r="N315" s="170">
        <v>1.02</v>
      </c>
      <c r="O315" s="170">
        <v>0</v>
      </c>
      <c r="P315" s="169">
        <v>10687972.08</v>
      </c>
      <c r="Q315" s="169">
        <v>11239213.73</v>
      </c>
      <c r="R315" s="169">
        <v>0</v>
      </c>
      <c r="S315" s="169">
        <v>0</v>
      </c>
      <c r="T315" s="171">
        <v>11239213.73</v>
      </c>
      <c r="U315" s="172" t="s">
        <v>387</v>
      </c>
    </row>
    <row r="316" spans="1:21" outlineLevel="1">
      <c r="A316" s="167" t="s">
        <v>437</v>
      </c>
      <c r="B316" s="168" t="s">
        <v>386</v>
      </c>
      <c r="C316" s="168" t="s">
        <v>275</v>
      </c>
      <c r="D316" s="168" t="s">
        <v>384</v>
      </c>
      <c r="E316" s="169">
        <v>0</v>
      </c>
      <c r="F316" s="169">
        <v>12450</v>
      </c>
      <c r="G316" s="169">
        <v>0</v>
      </c>
      <c r="H316" s="169">
        <v>0</v>
      </c>
      <c r="I316" s="169">
        <v>0</v>
      </c>
      <c r="J316" s="169">
        <v>7</v>
      </c>
      <c r="K316" s="170">
        <v>0</v>
      </c>
      <c r="L316" s="170">
        <v>0</v>
      </c>
      <c r="M316" s="170">
        <v>0</v>
      </c>
      <c r="N316" s="170">
        <v>1.05</v>
      </c>
      <c r="O316" s="170">
        <v>0</v>
      </c>
      <c r="P316" s="169">
        <v>0</v>
      </c>
      <c r="Q316" s="169">
        <v>0</v>
      </c>
      <c r="R316" s="169">
        <v>0</v>
      </c>
      <c r="S316" s="169">
        <v>0</v>
      </c>
      <c r="T316" s="171">
        <v>0</v>
      </c>
      <c r="U316" s="172" t="s">
        <v>387</v>
      </c>
    </row>
    <row r="317" spans="1:21" outlineLevel="1">
      <c r="A317" s="167" t="s">
        <v>438</v>
      </c>
      <c r="B317" s="168" t="s">
        <v>439</v>
      </c>
      <c r="C317" s="168" t="s">
        <v>275</v>
      </c>
      <c r="D317" s="168" t="s">
        <v>430</v>
      </c>
      <c r="E317" s="169">
        <v>259681</v>
      </c>
      <c r="F317" s="169">
        <v>149323</v>
      </c>
      <c r="G317" s="169">
        <v>0</v>
      </c>
      <c r="H317" s="169">
        <v>25.54</v>
      </c>
      <c r="I317" s="169">
        <v>303</v>
      </c>
      <c r="J317" s="169">
        <v>204</v>
      </c>
      <c r="K317" s="170">
        <v>173.91</v>
      </c>
      <c r="L317" s="170">
        <v>0</v>
      </c>
      <c r="M317" s="170">
        <v>148.53</v>
      </c>
      <c r="N317" s="170">
        <v>1.04</v>
      </c>
      <c r="O317" s="170">
        <v>0</v>
      </c>
      <c r="P317" s="169">
        <v>270068.24</v>
      </c>
      <c r="Q317" s="169">
        <v>270068.24</v>
      </c>
      <c r="R317" s="169">
        <v>0</v>
      </c>
      <c r="S317" s="169">
        <v>0</v>
      </c>
      <c r="T317" s="171">
        <v>270068.24</v>
      </c>
      <c r="U317" s="172" t="s">
        <v>440</v>
      </c>
    </row>
    <row r="318" spans="1:21" outlineLevel="1">
      <c r="A318" s="167" t="s">
        <v>435</v>
      </c>
      <c r="B318" s="168" t="s">
        <v>441</v>
      </c>
      <c r="C318" s="168" t="s">
        <v>275</v>
      </c>
      <c r="D318" s="168" t="s">
        <v>430</v>
      </c>
      <c r="E318" s="169">
        <v>1951797</v>
      </c>
      <c r="F318" s="169">
        <v>1307375</v>
      </c>
      <c r="G318" s="169">
        <v>0</v>
      </c>
      <c r="H318" s="169">
        <v>3745</v>
      </c>
      <c r="I318" s="169">
        <v>965</v>
      </c>
      <c r="J318" s="169">
        <v>868</v>
      </c>
      <c r="K318" s="170">
        <v>149.29</v>
      </c>
      <c r="L318" s="170">
        <v>0</v>
      </c>
      <c r="M318" s="170">
        <v>111.18</v>
      </c>
      <c r="N318" s="170">
        <v>1.02</v>
      </c>
      <c r="O318" s="170">
        <v>0</v>
      </c>
      <c r="P318" s="169">
        <v>1990832.94</v>
      </c>
      <c r="Q318" s="169">
        <v>1990832.94</v>
      </c>
      <c r="R318" s="169">
        <v>0</v>
      </c>
      <c r="S318" s="169">
        <v>0</v>
      </c>
      <c r="T318" s="171">
        <v>1990832.94</v>
      </c>
      <c r="U318" s="172" t="s">
        <v>442</v>
      </c>
    </row>
    <row r="319" spans="1:21" outlineLevel="1">
      <c r="A319" s="167" t="s">
        <v>435</v>
      </c>
      <c r="B319" s="168" t="s">
        <v>443</v>
      </c>
      <c r="C319" s="168" t="s">
        <v>275</v>
      </c>
      <c r="D319" s="168" t="s">
        <v>430</v>
      </c>
      <c r="E319" s="169">
        <v>1663308</v>
      </c>
      <c r="F319" s="169">
        <v>1622666</v>
      </c>
      <c r="G319" s="169">
        <v>553325.15</v>
      </c>
      <c r="H319" s="169">
        <v>880312.59</v>
      </c>
      <c r="I319" s="169">
        <v>1879</v>
      </c>
      <c r="J319" s="169">
        <v>1923</v>
      </c>
      <c r="K319" s="170">
        <v>102.5</v>
      </c>
      <c r="L319" s="170">
        <v>62.86</v>
      </c>
      <c r="M319" s="170">
        <v>97.71</v>
      </c>
      <c r="N319" s="170">
        <v>1.02</v>
      </c>
      <c r="O319" s="170">
        <v>0</v>
      </c>
      <c r="P319" s="169">
        <v>1696574.16</v>
      </c>
      <c r="Q319" s="169">
        <v>2249899.31</v>
      </c>
      <c r="R319" s="169">
        <v>0</v>
      </c>
      <c r="S319" s="169">
        <v>0</v>
      </c>
      <c r="T319" s="171">
        <v>2249899.31</v>
      </c>
      <c r="U319" s="172" t="s">
        <v>444</v>
      </c>
    </row>
    <row r="320" spans="1:21" outlineLevel="1">
      <c r="A320" s="167" t="s">
        <v>435</v>
      </c>
      <c r="B320" s="168" t="s">
        <v>445</v>
      </c>
      <c r="C320" s="168" t="s">
        <v>275</v>
      </c>
      <c r="D320" s="168" t="s">
        <v>430</v>
      </c>
      <c r="E320" s="169">
        <v>8664560</v>
      </c>
      <c r="F320" s="169">
        <v>7054231</v>
      </c>
      <c r="G320" s="169">
        <v>3118163.42</v>
      </c>
      <c r="H320" s="169">
        <v>2439536</v>
      </c>
      <c r="I320" s="169">
        <v>3192</v>
      </c>
      <c r="J320" s="169">
        <v>2712</v>
      </c>
      <c r="K320" s="170">
        <v>122.83</v>
      </c>
      <c r="L320" s="170">
        <v>127.82</v>
      </c>
      <c r="M320" s="170">
        <v>117.7</v>
      </c>
      <c r="N320" s="170">
        <v>1.02</v>
      </c>
      <c r="O320" s="170">
        <v>0</v>
      </c>
      <c r="P320" s="169">
        <v>8837851.1999999993</v>
      </c>
      <c r="Q320" s="169">
        <v>11956014.619999999</v>
      </c>
      <c r="R320" s="169">
        <v>0</v>
      </c>
      <c r="S320" s="169">
        <v>0</v>
      </c>
      <c r="T320" s="171">
        <v>11956014.619999999</v>
      </c>
      <c r="U320" s="172" t="s">
        <v>446</v>
      </c>
    </row>
    <row r="321" spans="1:21" outlineLevel="1">
      <c r="A321" s="167" t="s">
        <v>447</v>
      </c>
      <c r="B321" s="168" t="s">
        <v>445</v>
      </c>
      <c r="C321" s="168" t="s">
        <v>275</v>
      </c>
      <c r="D321" s="168" t="s">
        <v>422</v>
      </c>
      <c r="E321" s="169">
        <v>2884992</v>
      </c>
      <c r="F321" s="169">
        <v>2334856</v>
      </c>
      <c r="G321" s="169">
        <v>0</v>
      </c>
      <c r="H321" s="169">
        <v>0</v>
      </c>
      <c r="I321" s="169">
        <v>1082</v>
      </c>
      <c r="J321" s="169">
        <v>939</v>
      </c>
      <c r="K321" s="170">
        <v>123.56</v>
      </c>
      <c r="L321" s="170">
        <v>0</v>
      </c>
      <c r="M321" s="170">
        <v>115.23</v>
      </c>
      <c r="N321" s="170">
        <v>1.18</v>
      </c>
      <c r="O321" s="170">
        <v>0</v>
      </c>
      <c r="P321" s="169">
        <v>3404290.56</v>
      </c>
      <c r="Q321" s="169">
        <v>3404290.56</v>
      </c>
      <c r="R321" s="169">
        <v>0</v>
      </c>
      <c r="S321" s="169">
        <v>0</v>
      </c>
      <c r="T321" s="171">
        <v>3404290.56</v>
      </c>
      <c r="U321" s="172" t="s">
        <v>446</v>
      </c>
    </row>
    <row r="322" spans="1:21" outlineLevel="1">
      <c r="A322" s="167" t="s">
        <v>435</v>
      </c>
      <c r="B322" s="168" t="s">
        <v>448</v>
      </c>
      <c r="C322" s="168" t="s">
        <v>275</v>
      </c>
      <c r="D322" s="168" t="s">
        <v>430</v>
      </c>
      <c r="E322" s="169">
        <v>52345</v>
      </c>
      <c r="F322" s="169">
        <v>38928</v>
      </c>
      <c r="G322" s="169">
        <v>71.48</v>
      </c>
      <c r="H322" s="169">
        <v>735.4</v>
      </c>
      <c r="I322" s="169">
        <v>106</v>
      </c>
      <c r="J322" s="169">
        <v>94</v>
      </c>
      <c r="K322" s="170">
        <v>134.47</v>
      </c>
      <c r="L322" s="170">
        <v>9.7200000000000006</v>
      </c>
      <c r="M322" s="170">
        <v>112.77</v>
      </c>
      <c r="N322" s="170">
        <v>1.02</v>
      </c>
      <c r="O322" s="170">
        <v>0</v>
      </c>
      <c r="P322" s="169">
        <v>53391.9</v>
      </c>
      <c r="Q322" s="169">
        <v>53463.38</v>
      </c>
      <c r="R322" s="169">
        <v>0</v>
      </c>
      <c r="S322" s="169">
        <v>0</v>
      </c>
      <c r="T322" s="171">
        <v>53463.38</v>
      </c>
      <c r="U322" s="172" t="s">
        <v>449</v>
      </c>
    </row>
    <row r="323" spans="1:21" outlineLevel="1">
      <c r="A323" s="167" t="s">
        <v>450</v>
      </c>
      <c r="B323" s="168" t="s">
        <v>389</v>
      </c>
      <c r="C323" s="168" t="s">
        <v>275</v>
      </c>
      <c r="D323" s="168" t="s">
        <v>430</v>
      </c>
      <c r="E323" s="169">
        <v>6583380</v>
      </c>
      <c r="F323" s="169">
        <v>7350065</v>
      </c>
      <c r="G323" s="169">
        <v>1470339.4</v>
      </c>
      <c r="H323" s="169">
        <v>331946.83</v>
      </c>
      <c r="I323" s="169">
        <v>3507</v>
      </c>
      <c r="J323" s="169">
        <v>3067</v>
      </c>
      <c r="K323" s="170">
        <v>89.57</v>
      </c>
      <c r="L323" s="170">
        <v>442.94</v>
      </c>
      <c r="M323" s="170">
        <v>114.35</v>
      </c>
      <c r="N323" s="170">
        <v>1.08</v>
      </c>
      <c r="O323" s="170">
        <v>0</v>
      </c>
      <c r="P323" s="169">
        <v>7110050.4000000004</v>
      </c>
      <c r="Q323" s="169">
        <v>8580389.8000000007</v>
      </c>
      <c r="R323" s="169">
        <v>0</v>
      </c>
      <c r="S323" s="169">
        <v>0</v>
      </c>
      <c r="T323" s="171">
        <v>8580389.8000000007</v>
      </c>
      <c r="U323" s="172" t="s">
        <v>390</v>
      </c>
    </row>
    <row r="324" spans="1:21" outlineLevel="1">
      <c r="A324" s="167" t="s">
        <v>453</v>
      </c>
      <c r="B324" s="168" t="s">
        <v>451</v>
      </c>
      <c r="C324" s="168" t="s">
        <v>275</v>
      </c>
      <c r="D324" s="168" t="s">
        <v>430</v>
      </c>
      <c r="E324" s="169">
        <v>1043420</v>
      </c>
      <c r="F324" s="169">
        <v>795065</v>
      </c>
      <c r="G324" s="169">
        <v>38027.339999999997</v>
      </c>
      <c r="H324" s="169">
        <v>42486.82</v>
      </c>
      <c r="I324" s="169">
        <v>1165</v>
      </c>
      <c r="J324" s="169">
        <v>994</v>
      </c>
      <c r="K324" s="170">
        <v>131.24</v>
      </c>
      <c r="L324" s="170">
        <v>89.5</v>
      </c>
      <c r="M324" s="170">
        <v>117.2</v>
      </c>
      <c r="N324" s="170">
        <v>1.06</v>
      </c>
      <c r="O324" s="170">
        <v>0</v>
      </c>
      <c r="P324" s="169">
        <v>1106025.2</v>
      </c>
      <c r="Q324" s="169">
        <v>1144052.54</v>
      </c>
      <c r="R324" s="169">
        <v>0</v>
      </c>
      <c r="S324" s="169">
        <v>0</v>
      </c>
      <c r="T324" s="171">
        <v>1144052.54</v>
      </c>
      <c r="U324" s="172" t="s">
        <v>452</v>
      </c>
    </row>
    <row r="325" spans="1:21" outlineLevel="1">
      <c r="A325" s="167" t="s">
        <v>435</v>
      </c>
      <c r="B325" s="168" t="s">
        <v>454</v>
      </c>
      <c r="C325" s="168" t="s">
        <v>275</v>
      </c>
      <c r="D325" s="168" t="s">
        <v>430</v>
      </c>
      <c r="E325" s="169">
        <v>2930148</v>
      </c>
      <c r="F325" s="169">
        <v>2354988</v>
      </c>
      <c r="G325" s="169">
        <v>371030.96</v>
      </c>
      <c r="H325" s="169">
        <v>54196.83</v>
      </c>
      <c r="I325" s="169">
        <v>1877</v>
      </c>
      <c r="J325" s="169">
        <v>1554</v>
      </c>
      <c r="K325" s="170">
        <v>124.42</v>
      </c>
      <c r="L325" s="170">
        <v>684.6</v>
      </c>
      <c r="M325" s="170">
        <v>120.79</v>
      </c>
      <c r="N325" s="170">
        <v>1.02</v>
      </c>
      <c r="O325" s="170">
        <v>0</v>
      </c>
      <c r="P325" s="169">
        <v>2988750.96</v>
      </c>
      <c r="Q325" s="169">
        <v>3359781.92</v>
      </c>
      <c r="R325" s="169">
        <v>0</v>
      </c>
      <c r="S325" s="169">
        <v>0</v>
      </c>
      <c r="T325" s="171">
        <v>3359781.92</v>
      </c>
      <c r="U325" s="172" t="s">
        <v>455</v>
      </c>
    </row>
    <row r="326" spans="1:21" outlineLevel="1">
      <c r="A326" s="167" t="s">
        <v>435</v>
      </c>
      <c r="B326" s="168" t="s">
        <v>456</v>
      </c>
      <c r="C326" s="168" t="s">
        <v>275</v>
      </c>
      <c r="D326" s="168" t="s">
        <v>430</v>
      </c>
      <c r="E326" s="169">
        <v>143240</v>
      </c>
      <c r="F326" s="169">
        <v>131116</v>
      </c>
      <c r="G326" s="169">
        <v>5482.08</v>
      </c>
      <c r="H326" s="169">
        <v>10925.78</v>
      </c>
      <c r="I326" s="169">
        <v>171</v>
      </c>
      <c r="J326" s="169">
        <v>145</v>
      </c>
      <c r="K326" s="170">
        <v>109.25</v>
      </c>
      <c r="L326" s="170">
        <v>50.18</v>
      </c>
      <c r="M326" s="170">
        <v>117.93</v>
      </c>
      <c r="N326" s="170">
        <v>1.02</v>
      </c>
      <c r="O326" s="170">
        <v>0</v>
      </c>
      <c r="P326" s="169">
        <v>146104.79999999999</v>
      </c>
      <c r="Q326" s="169">
        <v>151586.88</v>
      </c>
      <c r="R326" s="169">
        <v>0</v>
      </c>
      <c r="S326" s="169">
        <v>0</v>
      </c>
      <c r="T326" s="171">
        <v>151586.88</v>
      </c>
      <c r="U326" s="172" t="s">
        <v>457</v>
      </c>
    </row>
    <row r="327" spans="1:21" outlineLevel="1">
      <c r="A327" s="167" t="s">
        <v>435</v>
      </c>
      <c r="B327" s="168" t="s">
        <v>67</v>
      </c>
      <c r="C327" s="168" t="s">
        <v>275</v>
      </c>
      <c r="D327" s="168" t="s">
        <v>430</v>
      </c>
      <c r="E327" s="169">
        <v>2314337</v>
      </c>
      <c r="F327" s="169">
        <v>1463227</v>
      </c>
      <c r="G327" s="169">
        <v>209479.11</v>
      </c>
      <c r="H327" s="169">
        <v>2032.75</v>
      </c>
      <c r="I327" s="169">
        <v>1300</v>
      </c>
      <c r="J327" s="169">
        <v>960</v>
      </c>
      <c r="K327" s="170">
        <v>158.16999999999999</v>
      </c>
      <c r="L327" s="170">
        <v>10305.209999999999</v>
      </c>
      <c r="M327" s="170">
        <v>135.41999999999999</v>
      </c>
      <c r="N327" s="170">
        <v>1.02</v>
      </c>
      <c r="O327" s="170">
        <v>0</v>
      </c>
      <c r="P327" s="169">
        <v>2360623.7400000002</v>
      </c>
      <c r="Q327" s="169">
        <v>2570102.85</v>
      </c>
      <c r="R327" s="169">
        <v>0</v>
      </c>
      <c r="S327" s="169">
        <v>0</v>
      </c>
      <c r="T327" s="171">
        <v>2570102.85</v>
      </c>
      <c r="U327" s="172" t="s">
        <v>458</v>
      </c>
    </row>
    <row r="328" spans="1:21" outlineLevel="1">
      <c r="A328" s="167" t="s">
        <v>438</v>
      </c>
      <c r="B328" s="168" t="s">
        <v>459</v>
      </c>
      <c r="C328" s="168" t="s">
        <v>275</v>
      </c>
      <c r="D328" s="168" t="s">
        <v>430</v>
      </c>
      <c r="E328" s="169">
        <v>4078232</v>
      </c>
      <c r="F328" s="169">
        <v>4018329</v>
      </c>
      <c r="G328" s="169">
        <v>18392512.670000002</v>
      </c>
      <c r="H328" s="169">
        <v>18501837.18</v>
      </c>
      <c r="I328" s="169">
        <v>2123</v>
      </c>
      <c r="J328" s="169">
        <v>1937</v>
      </c>
      <c r="K328" s="170">
        <v>101.49</v>
      </c>
      <c r="L328" s="170">
        <v>99.41</v>
      </c>
      <c r="M328" s="170">
        <v>109.6</v>
      </c>
      <c r="N328" s="170">
        <v>1.04</v>
      </c>
      <c r="O328" s="170">
        <v>0</v>
      </c>
      <c r="P328" s="169">
        <v>4241361.28</v>
      </c>
      <c r="Q328" s="169">
        <v>22633873.949999999</v>
      </c>
      <c r="R328" s="169">
        <v>0</v>
      </c>
      <c r="S328" s="169">
        <v>0</v>
      </c>
      <c r="T328" s="171">
        <v>22633873.949999999</v>
      </c>
      <c r="U328" s="172" t="s">
        <v>460</v>
      </c>
    </row>
    <row r="329" spans="1:21" outlineLevel="1">
      <c r="A329" s="167" t="s">
        <v>435</v>
      </c>
      <c r="B329" s="168" t="s">
        <v>461</v>
      </c>
      <c r="C329" s="168" t="s">
        <v>275</v>
      </c>
      <c r="D329" s="168" t="s">
        <v>430</v>
      </c>
      <c r="E329" s="169">
        <v>231731</v>
      </c>
      <c r="F329" s="169">
        <v>0</v>
      </c>
      <c r="G329" s="169">
        <v>10717.72</v>
      </c>
      <c r="H329" s="169">
        <v>0</v>
      </c>
      <c r="I329" s="169">
        <v>253</v>
      </c>
      <c r="J329" s="169">
        <v>0</v>
      </c>
      <c r="K329" s="170">
        <v>0</v>
      </c>
      <c r="L329" s="170">
        <v>0</v>
      </c>
      <c r="M329" s="170">
        <v>0</v>
      </c>
      <c r="N329" s="170">
        <v>1.02</v>
      </c>
      <c r="O329" s="170">
        <v>0</v>
      </c>
      <c r="P329" s="169">
        <v>236365.62</v>
      </c>
      <c r="Q329" s="169">
        <v>247083.34</v>
      </c>
      <c r="R329" s="169">
        <v>0</v>
      </c>
      <c r="S329" s="169">
        <v>0</v>
      </c>
      <c r="T329" s="171">
        <v>247083.34</v>
      </c>
      <c r="U329" s="172" t="s">
        <v>462</v>
      </c>
    </row>
    <row r="330" spans="1:21" outlineLevel="1">
      <c r="A330" s="167" t="s">
        <v>437</v>
      </c>
      <c r="B330" s="168" t="s">
        <v>461</v>
      </c>
      <c r="C330" s="168" t="s">
        <v>275</v>
      </c>
      <c r="D330" s="168" t="s">
        <v>384</v>
      </c>
      <c r="E330" s="169">
        <v>4980</v>
      </c>
      <c r="F330" s="169">
        <v>0</v>
      </c>
      <c r="G330" s="169">
        <v>0</v>
      </c>
      <c r="H330" s="169">
        <v>0</v>
      </c>
      <c r="I330" s="169">
        <v>2</v>
      </c>
      <c r="J330" s="169">
        <v>0</v>
      </c>
      <c r="K330" s="170">
        <v>0</v>
      </c>
      <c r="L330" s="170">
        <v>0</v>
      </c>
      <c r="M330" s="170">
        <v>0</v>
      </c>
      <c r="N330" s="170">
        <v>1.05</v>
      </c>
      <c r="O330" s="170">
        <v>0</v>
      </c>
      <c r="P330" s="169">
        <v>5229</v>
      </c>
      <c r="Q330" s="169">
        <v>5229</v>
      </c>
      <c r="R330" s="169">
        <v>0</v>
      </c>
      <c r="S330" s="169">
        <v>0</v>
      </c>
      <c r="T330" s="171">
        <v>5229</v>
      </c>
      <c r="U330" s="172" t="s">
        <v>462</v>
      </c>
    </row>
    <row r="331" spans="1:21" outlineLevel="1">
      <c r="A331" s="167" t="s">
        <v>435</v>
      </c>
      <c r="B331" s="168" t="s">
        <v>463</v>
      </c>
      <c r="C331" s="168" t="s">
        <v>275</v>
      </c>
      <c r="D331" s="168" t="s">
        <v>430</v>
      </c>
      <c r="E331" s="169">
        <v>233793</v>
      </c>
      <c r="F331" s="169">
        <v>141641</v>
      </c>
      <c r="G331" s="169">
        <v>0</v>
      </c>
      <c r="H331" s="169">
        <v>0</v>
      </c>
      <c r="I331" s="169">
        <v>136</v>
      </c>
      <c r="J331" s="169">
        <v>146</v>
      </c>
      <c r="K331" s="170">
        <v>165.06</v>
      </c>
      <c r="L331" s="170">
        <v>0</v>
      </c>
      <c r="M331" s="170">
        <v>93.15</v>
      </c>
      <c r="N331" s="170">
        <v>1.02</v>
      </c>
      <c r="O331" s="170">
        <v>0</v>
      </c>
      <c r="P331" s="169">
        <v>238468.86</v>
      </c>
      <c r="Q331" s="169">
        <v>238468.86</v>
      </c>
      <c r="R331" s="169">
        <v>0</v>
      </c>
      <c r="S331" s="169">
        <v>0</v>
      </c>
      <c r="T331" s="171">
        <v>238468.86</v>
      </c>
      <c r="U331" s="172" t="s">
        <v>464</v>
      </c>
    </row>
    <row r="332" spans="1:21" outlineLevel="1">
      <c r="A332" s="167" t="s">
        <v>465</v>
      </c>
      <c r="B332" s="168" t="s">
        <v>96</v>
      </c>
      <c r="C332" s="168" t="s">
        <v>275</v>
      </c>
      <c r="D332" s="168" t="s">
        <v>422</v>
      </c>
      <c r="E332" s="169">
        <v>3444</v>
      </c>
      <c r="F332" s="169">
        <v>1476</v>
      </c>
      <c r="G332" s="169">
        <v>0</v>
      </c>
      <c r="H332" s="169">
        <v>0</v>
      </c>
      <c r="I332" s="169">
        <v>13</v>
      </c>
      <c r="J332" s="169">
        <v>4</v>
      </c>
      <c r="K332" s="170">
        <v>233.33</v>
      </c>
      <c r="L332" s="170">
        <v>0</v>
      </c>
      <c r="M332" s="170">
        <v>325</v>
      </c>
      <c r="N332" s="170">
        <v>1</v>
      </c>
      <c r="O332" s="170">
        <v>0</v>
      </c>
      <c r="P332" s="169">
        <v>3444</v>
      </c>
      <c r="Q332" s="169">
        <v>3444</v>
      </c>
      <c r="R332" s="169">
        <v>0</v>
      </c>
      <c r="S332" s="169">
        <v>0</v>
      </c>
      <c r="T332" s="171">
        <v>3444</v>
      </c>
      <c r="U332" s="172" t="s">
        <v>393</v>
      </c>
    </row>
    <row r="333" spans="1:21" outlineLevel="1">
      <c r="A333" s="167" t="s">
        <v>453</v>
      </c>
      <c r="B333" s="168" t="s">
        <v>96</v>
      </c>
      <c r="C333" s="168" t="s">
        <v>275</v>
      </c>
      <c r="D333" s="168" t="s">
        <v>430</v>
      </c>
      <c r="E333" s="169">
        <v>10460889</v>
      </c>
      <c r="F333" s="169">
        <v>7908410</v>
      </c>
      <c r="G333" s="169">
        <v>1793197.74</v>
      </c>
      <c r="H333" s="169">
        <v>1234494.82</v>
      </c>
      <c r="I333" s="169">
        <v>3660</v>
      </c>
      <c r="J333" s="169">
        <v>3078</v>
      </c>
      <c r="K333" s="170">
        <v>132.28</v>
      </c>
      <c r="L333" s="170">
        <v>145.26</v>
      </c>
      <c r="M333" s="170">
        <v>118.91</v>
      </c>
      <c r="N333" s="170">
        <v>1.06</v>
      </c>
      <c r="O333" s="170">
        <v>0</v>
      </c>
      <c r="P333" s="169">
        <v>11088542.34</v>
      </c>
      <c r="Q333" s="169">
        <v>12881740.08</v>
      </c>
      <c r="R333" s="169">
        <v>0</v>
      </c>
      <c r="S333" s="169">
        <v>0</v>
      </c>
      <c r="T333" s="171">
        <v>12881740.08</v>
      </c>
      <c r="U333" s="172" t="s">
        <v>393</v>
      </c>
    </row>
    <row r="334" spans="1:21" outlineLevel="1">
      <c r="A334" s="167" t="s">
        <v>435</v>
      </c>
      <c r="B334" s="168" t="s">
        <v>466</v>
      </c>
      <c r="C334" s="168" t="s">
        <v>275</v>
      </c>
      <c r="D334" s="168" t="s">
        <v>430</v>
      </c>
      <c r="E334" s="169">
        <v>4693</v>
      </c>
      <c r="F334" s="169">
        <v>6708</v>
      </c>
      <c r="G334" s="169">
        <v>0</v>
      </c>
      <c r="H334" s="169">
        <v>0</v>
      </c>
      <c r="I334" s="169">
        <v>9</v>
      </c>
      <c r="J334" s="169">
        <v>9</v>
      </c>
      <c r="K334" s="170">
        <v>69.959999999999994</v>
      </c>
      <c r="L334" s="170">
        <v>0</v>
      </c>
      <c r="M334" s="170">
        <v>100</v>
      </c>
      <c r="N334" s="170">
        <v>1.02</v>
      </c>
      <c r="O334" s="170">
        <v>0</v>
      </c>
      <c r="P334" s="169">
        <v>4786.8599999999997</v>
      </c>
      <c r="Q334" s="169">
        <v>4786.8599999999997</v>
      </c>
      <c r="R334" s="169">
        <v>0</v>
      </c>
      <c r="S334" s="169">
        <v>0</v>
      </c>
      <c r="T334" s="171">
        <v>4786.8599999999997</v>
      </c>
      <c r="U334" s="172" t="s">
        <v>467</v>
      </c>
    </row>
    <row r="335" spans="1:21" outlineLevel="1">
      <c r="A335" s="167" t="s">
        <v>438</v>
      </c>
      <c r="B335" s="168" t="s">
        <v>126</v>
      </c>
      <c r="C335" s="168" t="s">
        <v>275</v>
      </c>
      <c r="D335" s="168" t="s">
        <v>430</v>
      </c>
      <c r="E335" s="169">
        <v>8655355</v>
      </c>
      <c r="F335" s="169">
        <v>7948324</v>
      </c>
      <c r="G335" s="169">
        <v>1256299.68</v>
      </c>
      <c r="H335" s="169">
        <v>1493455.46</v>
      </c>
      <c r="I335" s="169">
        <v>4321</v>
      </c>
      <c r="J335" s="169">
        <v>3845</v>
      </c>
      <c r="K335" s="170">
        <v>108.9</v>
      </c>
      <c r="L335" s="170">
        <v>84.12</v>
      </c>
      <c r="M335" s="170">
        <v>112.38</v>
      </c>
      <c r="N335" s="170">
        <v>1.04</v>
      </c>
      <c r="O335" s="170">
        <v>0</v>
      </c>
      <c r="P335" s="169">
        <v>9001569.1999999993</v>
      </c>
      <c r="Q335" s="169">
        <v>10257868.880000001</v>
      </c>
      <c r="R335" s="169">
        <v>0</v>
      </c>
      <c r="S335" s="169">
        <v>0</v>
      </c>
      <c r="T335" s="171">
        <v>10257868.880000001</v>
      </c>
      <c r="U335" s="172" t="s">
        <v>468</v>
      </c>
    </row>
    <row r="336" spans="1:21" outlineLevel="1">
      <c r="A336" s="167" t="s">
        <v>435</v>
      </c>
      <c r="B336" s="168" t="s">
        <v>469</v>
      </c>
      <c r="C336" s="168" t="s">
        <v>275</v>
      </c>
      <c r="D336" s="168" t="s">
        <v>430</v>
      </c>
      <c r="E336" s="169">
        <v>4777981</v>
      </c>
      <c r="F336" s="169">
        <v>3748903</v>
      </c>
      <c r="G336" s="169">
        <v>0</v>
      </c>
      <c r="H336" s="169">
        <v>0</v>
      </c>
      <c r="I336" s="169">
        <v>1333</v>
      </c>
      <c r="J336" s="169">
        <v>1106</v>
      </c>
      <c r="K336" s="170">
        <v>127.45</v>
      </c>
      <c r="L336" s="170">
        <v>0</v>
      </c>
      <c r="M336" s="170">
        <v>120.52</v>
      </c>
      <c r="N336" s="170">
        <v>1.02</v>
      </c>
      <c r="O336" s="170">
        <v>0</v>
      </c>
      <c r="P336" s="169">
        <v>4873540.62</v>
      </c>
      <c r="Q336" s="169">
        <v>4873540.62</v>
      </c>
      <c r="R336" s="169">
        <v>0</v>
      </c>
      <c r="S336" s="169">
        <v>0</v>
      </c>
      <c r="T336" s="171">
        <v>4873540.62</v>
      </c>
      <c r="U336" s="172" t="s">
        <v>470</v>
      </c>
    </row>
    <row r="337" spans="1:21" outlineLevel="1">
      <c r="A337" s="167" t="s">
        <v>438</v>
      </c>
      <c r="B337" s="168" t="s">
        <v>157</v>
      </c>
      <c r="C337" s="168" t="s">
        <v>275</v>
      </c>
      <c r="D337" s="168" t="s">
        <v>430</v>
      </c>
      <c r="E337" s="169">
        <v>6028718</v>
      </c>
      <c r="F337" s="169">
        <v>5498024</v>
      </c>
      <c r="G337" s="169">
        <v>7976754.22000001</v>
      </c>
      <c r="H337" s="169">
        <v>7231609.4800000004</v>
      </c>
      <c r="I337" s="169">
        <v>4171</v>
      </c>
      <c r="J337" s="169">
        <v>3970</v>
      </c>
      <c r="K337" s="170">
        <v>109.65</v>
      </c>
      <c r="L337" s="170">
        <v>110.3</v>
      </c>
      <c r="M337" s="170">
        <v>105.06</v>
      </c>
      <c r="N337" s="170">
        <v>1.04</v>
      </c>
      <c r="O337" s="170">
        <v>0</v>
      </c>
      <c r="P337" s="169">
        <v>6269866.7199999997</v>
      </c>
      <c r="Q337" s="169">
        <v>14246620.939999999</v>
      </c>
      <c r="R337" s="169">
        <v>0</v>
      </c>
      <c r="S337" s="169">
        <v>0</v>
      </c>
      <c r="T337" s="171">
        <v>14246620.939999999</v>
      </c>
      <c r="U337" s="172" t="s">
        <v>471</v>
      </c>
    </row>
    <row r="338" spans="1:21" outlineLevel="1">
      <c r="A338" s="167" t="s">
        <v>472</v>
      </c>
      <c r="B338" s="168" t="s">
        <v>473</v>
      </c>
      <c r="C338" s="168" t="s">
        <v>275</v>
      </c>
      <c r="D338" s="168" t="s">
        <v>474</v>
      </c>
      <c r="E338" s="169">
        <v>2447147</v>
      </c>
      <c r="F338" s="169">
        <v>2559329</v>
      </c>
      <c r="G338" s="169">
        <v>41137.019999999997</v>
      </c>
      <c r="H338" s="169">
        <v>55636.03</v>
      </c>
      <c r="I338" s="169">
        <v>2552</v>
      </c>
      <c r="J338" s="169">
        <v>2515</v>
      </c>
      <c r="K338" s="170">
        <v>95.62</v>
      </c>
      <c r="L338" s="170">
        <v>73.94</v>
      </c>
      <c r="M338" s="170">
        <v>101.47</v>
      </c>
      <c r="N338" s="170">
        <v>1.02</v>
      </c>
      <c r="O338" s="170">
        <v>0</v>
      </c>
      <c r="P338" s="169">
        <v>2496089.94</v>
      </c>
      <c r="Q338" s="169">
        <v>2537226.96</v>
      </c>
      <c r="R338" s="169">
        <v>0</v>
      </c>
      <c r="S338" s="169">
        <v>0</v>
      </c>
      <c r="T338" s="171">
        <v>2537226.96</v>
      </c>
      <c r="U338" s="172" t="s">
        <v>475</v>
      </c>
    </row>
    <row r="339" spans="1:21" outlineLevel="1">
      <c r="A339" s="167" t="s">
        <v>476</v>
      </c>
      <c r="B339" s="168" t="s">
        <v>477</v>
      </c>
      <c r="C339" s="168" t="s">
        <v>275</v>
      </c>
      <c r="D339" s="168" t="s">
        <v>474</v>
      </c>
      <c r="E339" s="169">
        <v>2270542</v>
      </c>
      <c r="F339" s="169">
        <v>2809516</v>
      </c>
      <c r="G339" s="169">
        <v>0</v>
      </c>
      <c r="H339" s="169">
        <v>0</v>
      </c>
      <c r="I339" s="169">
        <v>924</v>
      </c>
      <c r="J339" s="169">
        <v>1009</v>
      </c>
      <c r="K339" s="170">
        <v>80.819999999999993</v>
      </c>
      <c r="L339" s="170">
        <v>0</v>
      </c>
      <c r="M339" s="170">
        <v>91.58</v>
      </c>
      <c r="N339" s="170">
        <v>1.08</v>
      </c>
      <c r="O339" s="170">
        <v>0</v>
      </c>
      <c r="P339" s="169">
        <v>2452185.36</v>
      </c>
      <c r="Q339" s="169">
        <v>2452185.36</v>
      </c>
      <c r="R339" s="169">
        <v>0</v>
      </c>
      <c r="S339" s="169">
        <v>0</v>
      </c>
      <c r="T339" s="171">
        <v>2452185.36</v>
      </c>
      <c r="U339" s="172" t="s">
        <v>478</v>
      </c>
    </row>
    <row r="340" spans="1:21" outlineLevel="1">
      <c r="A340" s="167" t="s">
        <v>482</v>
      </c>
      <c r="B340" s="168" t="s">
        <v>480</v>
      </c>
      <c r="C340" s="168" t="s">
        <v>275</v>
      </c>
      <c r="D340" s="168" t="s">
        <v>433</v>
      </c>
      <c r="E340" s="169">
        <v>3647000</v>
      </c>
      <c r="F340" s="169">
        <v>3072016</v>
      </c>
      <c r="G340" s="169">
        <v>755488.41</v>
      </c>
      <c r="H340" s="169">
        <v>787128.71</v>
      </c>
      <c r="I340" s="169">
        <v>1254</v>
      </c>
      <c r="J340" s="169">
        <v>1003</v>
      </c>
      <c r="K340" s="170">
        <v>118.72</v>
      </c>
      <c r="L340" s="170">
        <v>95.98</v>
      </c>
      <c r="M340" s="170">
        <v>125.02</v>
      </c>
      <c r="N340" s="170">
        <v>1.03</v>
      </c>
      <c r="O340" s="170">
        <v>0</v>
      </c>
      <c r="P340" s="169">
        <v>3756410</v>
      </c>
      <c r="Q340" s="169">
        <v>4511898.41</v>
      </c>
      <c r="R340" s="169">
        <v>0</v>
      </c>
      <c r="S340" s="169">
        <v>0</v>
      </c>
      <c r="T340" s="171">
        <v>4511898.41</v>
      </c>
      <c r="U340" s="172" t="s">
        <v>481</v>
      </c>
    </row>
    <row r="341" spans="1:21" outlineLevel="1">
      <c r="A341" s="167" t="s">
        <v>483</v>
      </c>
      <c r="B341" s="168" t="s">
        <v>484</v>
      </c>
      <c r="C341" s="168" t="s">
        <v>275</v>
      </c>
      <c r="D341" s="168" t="s">
        <v>433</v>
      </c>
      <c r="E341" s="169">
        <v>1641434</v>
      </c>
      <c r="F341" s="169">
        <v>1452463</v>
      </c>
      <c r="G341" s="169">
        <v>237.06</v>
      </c>
      <c r="H341" s="169">
        <v>1862.64</v>
      </c>
      <c r="I341" s="169">
        <v>244</v>
      </c>
      <c r="J341" s="169">
        <v>167</v>
      </c>
      <c r="K341" s="170">
        <v>113.01</v>
      </c>
      <c r="L341" s="170">
        <v>12.73</v>
      </c>
      <c r="M341" s="170">
        <v>146.11000000000001</v>
      </c>
      <c r="N341" s="170">
        <v>1.03</v>
      </c>
      <c r="O341" s="170">
        <v>0</v>
      </c>
      <c r="P341" s="169">
        <v>1690677.02</v>
      </c>
      <c r="Q341" s="169">
        <v>1690914.08</v>
      </c>
      <c r="R341" s="169">
        <v>0</v>
      </c>
      <c r="S341" s="169">
        <v>0</v>
      </c>
      <c r="T341" s="171">
        <v>1690914.08</v>
      </c>
      <c r="U341" s="172" t="s">
        <v>485</v>
      </c>
    </row>
    <row r="342" spans="1:21" outlineLevel="1">
      <c r="A342" s="167" t="s">
        <v>486</v>
      </c>
      <c r="B342" s="168" t="s">
        <v>487</v>
      </c>
      <c r="C342" s="168" t="s">
        <v>275</v>
      </c>
      <c r="D342" s="168" t="s">
        <v>433</v>
      </c>
      <c r="E342" s="169">
        <v>327695</v>
      </c>
      <c r="F342" s="169">
        <v>293869</v>
      </c>
      <c r="G342" s="169">
        <v>14394.44</v>
      </c>
      <c r="H342" s="169">
        <v>18938.84</v>
      </c>
      <c r="I342" s="169">
        <v>74</v>
      </c>
      <c r="J342" s="169">
        <v>68</v>
      </c>
      <c r="K342" s="170">
        <v>111.51</v>
      </c>
      <c r="L342" s="170">
        <v>76</v>
      </c>
      <c r="M342" s="170">
        <v>108.82</v>
      </c>
      <c r="N342" s="170">
        <v>1.03</v>
      </c>
      <c r="O342" s="170">
        <v>0</v>
      </c>
      <c r="P342" s="169">
        <v>337525.85</v>
      </c>
      <c r="Q342" s="169">
        <v>351920.29</v>
      </c>
      <c r="R342" s="169">
        <v>0</v>
      </c>
      <c r="S342" s="169">
        <v>0</v>
      </c>
      <c r="T342" s="171">
        <v>351920.29</v>
      </c>
      <c r="U342" s="172" t="s">
        <v>488</v>
      </c>
    </row>
    <row r="343" spans="1:21" outlineLevel="1">
      <c r="A343" s="167" t="s">
        <v>435</v>
      </c>
      <c r="B343" s="168" t="s">
        <v>489</v>
      </c>
      <c r="C343" s="168" t="s">
        <v>275</v>
      </c>
      <c r="D343" s="168" t="s">
        <v>430</v>
      </c>
      <c r="E343" s="169">
        <v>1654464</v>
      </c>
      <c r="F343" s="169">
        <v>2296487</v>
      </c>
      <c r="G343" s="169">
        <v>19878.509999999998</v>
      </c>
      <c r="H343" s="169">
        <v>327.71</v>
      </c>
      <c r="I343" s="169">
        <v>987</v>
      </c>
      <c r="J343" s="169">
        <v>1368</v>
      </c>
      <c r="K343" s="170">
        <v>72.040000000000006</v>
      </c>
      <c r="L343" s="170">
        <v>6065.88</v>
      </c>
      <c r="M343" s="170">
        <v>72.150000000000006</v>
      </c>
      <c r="N343" s="170">
        <v>1.02</v>
      </c>
      <c r="O343" s="170">
        <v>0</v>
      </c>
      <c r="P343" s="169">
        <v>1687553.28</v>
      </c>
      <c r="Q343" s="169">
        <v>1707431.79</v>
      </c>
      <c r="R343" s="169">
        <v>0</v>
      </c>
      <c r="S343" s="169">
        <v>0</v>
      </c>
      <c r="T343" s="171">
        <v>1707431.79</v>
      </c>
      <c r="U343" s="172" t="s">
        <v>490</v>
      </c>
    </row>
    <row r="344" spans="1:21" outlineLevel="1">
      <c r="A344" s="167" t="s">
        <v>438</v>
      </c>
      <c r="B344" s="168" t="s">
        <v>491</v>
      </c>
      <c r="C344" s="168" t="s">
        <v>275</v>
      </c>
      <c r="D344" s="168" t="s">
        <v>430</v>
      </c>
      <c r="E344" s="169">
        <v>7811752</v>
      </c>
      <c r="F344" s="169">
        <v>6258856</v>
      </c>
      <c r="G344" s="169">
        <v>13136791.02</v>
      </c>
      <c r="H344" s="169">
        <v>11878908.0900001</v>
      </c>
      <c r="I344" s="169">
        <v>2786</v>
      </c>
      <c r="J344" s="169">
        <v>2424</v>
      </c>
      <c r="K344" s="170">
        <v>124.81</v>
      </c>
      <c r="L344" s="170">
        <v>110.59</v>
      </c>
      <c r="M344" s="170">
        <v>114.93</v>
      </c>
      <c r="N344" s="170">
        <v>1.04</v>
      </c>
      <c r="O344" s="170">
        <v>0</v>
      </c>
      <c r="P344" s="169">
        <v>8124222.0800000001</v>
      </c>
      <c r="Q344" s="169">
        <v>21261013.100000001</v>
      </c>
      <c r="R344" s="169">
        <v>0</v>
      </c>
      <c r="S344" s="169">
        <v>0</v>
      </c>
      <c r="T344" s="171">
        <v>21261013.100000001</v>
      </c>
      <c r="U344" s="172" t="s">
        <v>492</v>
      </c>
    </row>
    <row r="345" spans="1:21" outlineLevel="1">
      <c r="A345" s="167" t="s">
        <v>495</v>
      </c>
      <c r="B345" s="168" t="s">
        <v>493</v>
      </c>
      <c r="C345" s="168" t="s">
        <v>275</v>
      </c>
      <c r="D345" s="168" t="s">
        <v>430</v>
      </c>
      <c r="E345" s="169">
        <v>55951455</v>
      </c>
      <c r="F345" s="169">
        <v>42045161</v>
      </c>
      <c r="G345" s="169">
        <v>0</v>
      </c>
      <c r="H345" s="169">
        <v>0</v>
      </c>
      <c r="I345" s="169">
        <v>327</v>
      </c>
      <c r="J345" s="169">
        <v>328</v>
      </c>
      <c r="K345" s="170">
        <v>133.07</v>
      </c>
      <c r="L345" s="170">
        <v>0</v>
      </c>
      <c r="M345" s="170">
        <v>99.7</v>
      </c>
      <c r="N345" s="170">
        <v>0.86</v>
      </c>
      <c r="O345" s="170">
        <v>0</v>
      </c>
      <c r="P345" s="169">
        <v>48118251.299999997</v>
      </c>
      <c r="Q345" s="169">
        <v>48118251.299999997</v>
      </c>
      <c r="R345" s="169">
        <v>0</v>
      </c>
      <c r="S345" s="169">
        <v>0</v>
      </c>
      <c r="T345" s="171">
        <v>48118251.299999997</v>
      </c>
      <c r="U345" s="172" t="s">
        <v>494</v>
      </c>
    </row>
    <row r="346" spans="1:21" outlineLevel="1">
      <c r="A346" s="167" t="s">
        <v>450</v>
      </c>
      <c r="B346" s="168" t="s">
        <v>493</v>
      </c>
      <c r="C346" s="168" t="s">
        <v>275</v>
      </c>
      <c r="D346" s="168" t="s">
        <v>430</v>
      </c>
      <c r="E346" s="169">
        <v>16289029</v>
      </c>
      <c r="F346" s="169">
        <v>8466332</v>
      </c>
      <c r="G346" s="169">
        <v>2242551.5499999998</v>
      </c>
      <c r="H346" s="169">
        <v>1724987.04</v>
      </c>
      <c r="I346" s="169">
        <v>1147</v>
      </c>
      <c r="J346" s="169">
        <v>1119</v>
      </c>
      <c r="K346" s="170">
        <v>192.4</v>
      </c>
      <c r="L346" s="170">
        <v>130</v>
      </c>
      <c r="M346" s="170">
        <v>102.5</v>
      </c>
      <c r="N346" s="170">
        <v>1.08</v>
      </c>
      <c r="O346" s="170">
        <v>0</v>
      </c>
      <c r="P346" s="169">
        <v>17592151.32</v>
      </c>
      <c r="Q346" s="169">
        <v>19834702.870000001</v>
      </c>
      <c r="R346" s="169">
        <v>0</v>
      </c>
      <c r="S346" s="169">
        <v>0</v>
      </c>
      <c r="T346" s="171">
        <v>19834702.870000001</v>
      </c>
      <c r="U346" s="172" t="s">
        <v>494</v>
      </c>
    </row>
    <row r="347" spans="1:21" outlineLevel="1">
      <c r="A347" s="167" t="s">
        <v>435</v>
      </c>
      <c r="B347" s="168" t="s">
        <v>496</v>
      </c>
      <c r="C347" s="168" t="s">
        <v>275</v>
      </c>
      <c r="D347" s="168" t="s">
        <v>430</v>
      </c>
      <c r="E347" s="169">
        <v>5865192</v>
      </c>
      <c r="F347" s="169">
        <v>5194073</v>
      </c>
      <c r="G347" s="169">
        <v>38683.730000000003</v>
      </c>
      <c r="H347" s="169">
        <v>33209.629999999997</v>
      </c>
      <c r="I347" s="169">
        <v>4864</v>
      </c>
      <c r="J347" s="169">
        <v>4287</v>
      </c>
      <c r="K347" s="170">
        <v>112.92</v>
      </c>
      <c r="L347" s="170">
        <v>116.48</v>
      </c>
      <c r="M347" s="170">
        <v>113.46</v>
      </c>
      <c r="N347" s="170">
        <v>1.02</v>
      </c>
      <c r="O347" s="170">
        <v>0</v>
      </c>
      <c r="P347" s="169">
        <v>5982495.8399999999</v>
      </c>
      <c r="Q347" s="169">
        <v>6021179.5700000003</v>
      </c>
      <c r="R347" s="169">
        <v>0</v>
      </c>
      <c r="S347" s="169">
        <v>0</v>
      </c>
      <c r="T347" s="171">
        <v>6021179.5700000003</v>
      </c>
      <c r="U347" s="172" t="s">
        <v>497</v>
      </c>
    </row>
    <row r="348" spans="1:21" outlineLevel="1">
      <c r="A348" s="167" t="s">
        <v>450</v>
      </c>
      <c r="B348" s="168" t="s">
        <v>498</v>
      </c>
      <c r="C348" s="168" t="s">
        <v>275</v>
      </c>
      <c r="D348" s="168" t="s">
        <v>430</v>
      </c>
      <c r="E348" s="169">
        <v>27767711</v>
      </c>
      <c r="F348" s="169">
        <v>22125454</v>
      </c>
      <c r="G348" s="169">
        <v>18897581.690000001</v>
      </c>
      <c r="H348" s="169">
        <v>12070853.76</v>
      </c>
      <c r="I348" s="169">
        <v>2617</v>
      </c>
      <c r="J348" s="169">
        <v>2327</v>
      </c>
      <c r="K348" s="170">
        <v>125.5</v>
      </c>
      <c r="L348" s="170">
        <v>156.56</v>
      </c>
      <c r="M348" s="170">
        <v>112.46</v>
      </c>
      <c r="N348" s="170">
        <v>1.08</v>
      </c>
      <c r="O348" s="170">
        <v>0</v>
      </c>
      <c r="P348" s="169">
        <v>29989127.879999999</v>
      </c>
      <c r="Q348" s="169">
        <v>48886709.57</v>
      </c>
      <c r="R348" s="169">
        <v>0</v>
      </c>
      <c r="S348" s="169">
        <v>0</v>
      </c>
      <c r="T348" s="171">
        <v>48886709.57</v>
      </c>
      <c r="U348" s="172" t="s">
        <v>499</v>
      </c>
    </row>
    <row r="349" spans="1:21" outlineLevel="1">
      <c r="A349" s="167" t="s">
        <v>435</v>
      </c>
      <c r="B349" s="168" t="s">
        <v>500</v>
      </c>
      <c r="C349" s="168" t="s">
        <v>275</v>
      </c>
      <c r="D349" s="168" t="s">
        <v>430</v>
      </c>
      <c r="E349" s="169">
        <v>784813</v>
      </c>
      <c r="F349" s="169">
        <v>811230</v>
      </c>
      <c r="G349" s="169">
        <v>5620.64</v>
      </c>
      <c r="H349" s="169">
        <v>56331.69</v>
      </c>
      <c r="I349" s="169">
        <v>528</v>
      </c>
      <c r="J349" s="169">
        <v>607</v>
      </c>
      <c r="K349" s="170">
        <v>96.74</v>
      </c>
      <c r="L349" s="170">
        <v>9.98</v>
      </c>
      <c r="M349" s="170">
        <v>86.99</v>
      </c>
      <c r="N349" s="170">
        <v>1.02</v>
      </c>
      <c r="O349" s="170">
        <v>0</v>
      </c>
      <c r="P349" s="169">
        <v>800509.26</v>
      </c>
      <c r="Q349" s="169">
        <v>806129.9</v>
      </c>
      <c r="R349" s="169">
        <v>0</v>
      </c>
      <c r="S349" s="169">
        <v>0</v>
      </c>
      <c r="T349" s="171">
        <v>806129.9</v>
      </c>
      <c r="U349" s="172" t="s">
        <v>501</v>
      </c>
    </row>
    <row r="350" spans="1:21" outlineLevel="1">
      <c r="A350" s="167" t="s">
        <v>453</v>
      </c>
      <c r="B350" s="168" t="s">
        <v>502</v>
      </c>
      <c r="C350" s="168" t="s">
        <v>275</v>
      </c>
      <c r="D350" s="168" t="s">
        <v>430</v>
      </c>
      <c r="E350" s="169">
        <v>3388517</v>
      </c>
      <c r="F350" s="169">
        <v>2852519</v>
      </c>
      <c r="G350" s="169">
        <v>23875.14</v>
      </c>
      <c r="H350" s="169">
        <v>28883.08</v>
      </c>
      <c r="I350" s="169">
        <v>4492</v>
      </c>
      <c r="J350" s="169">
        <v>3924</v>
      </c>
      <c r="K350" s="170">
        <v>118.79</v>
      </c>
      <c r="L350" s="170">
        <v>82.66</v>
      </c>
      <c r="M350" s="170">
        <v>114.48</v>
      </c>
      <c r="N350" s="170">
        <v>1.06</v>
      </c>
      <c r="O350" s="170">
        <v>0</v>
      </c>
      <c r="P350" s="169">
        <v>3591828.02</v>
      </c>
      <c r="Q350" s="169">
        <v>3615703.16</v>
      </c>
      <c r="R350" s="169">
        <v>0</v>
      </c>
      <c r="S350" s="169">
        <v>0</v>
      </c>
      <c r="T350" s="171">
        <v>3615703.16</v>
      </c>
      <c r="U350" s="172" t="s">
        <v>503</v>
      </c>
    </row>
    <row r="351" spans="1:21" outlineLevel="1">
      <c r="A351" s="167" t="s">
        <v>472</v>
      </c>
      <c r="B351" s="168" t="s">
        <v>504</v>
      </c>
      <c r="C351" s="168" t="s">
        <v>275</v>
      </c>
      <c r="D351" s="168" t="s">
        <v>474</v>
      </c>
      <c r="E351" s="169">
        <v>87819</v>
      </c>
      <c r="F351" s="169">
        <v>169130</v>
      </c>
      <c r="G351" s="169">
        <v>0</v>
      </c>
      <c r="H351" s="169">
        <v>0</v>
      </c>
      <c r="I351" s="169">
        <v>255</v>
      </c>
      <c r="J351" s="169">
        <v>269</v>
      </c>
      <c r="K351" s="170">
        <v>51.92</v>
      </c>
      <c r="L351" s="170">
        <v>0</v>
      </c>
      <c r="M351" s="170">
        <v>94.8</v>
      </c>
      <c r="N351" s="170">
        <v>1.02</v>
      </c>
      <c r="O351" s="170">
        <v>0</v>
      </c>
      <c r="P351" s="169">
        <v>89575.38</v>
      </c>
      <c r="Q351" s="169">
        <v>89575.38</v>
      </c>
      <c r="R351" s="169">
        <v>0</v>
      </c>
      <c r="S351" s="169">
        <v>0</v>
      </c>
      <c r="T351" s="171">
        <v>89575.38</v>
      </c>
      <c r="U351" s="172" t="s">
        <v>505</v>
      </c>
    </row>
    <row r="352" spans="1:21" outlineLevel="1">
      <c r="A352" s="167" t="s">
        <v>435</v>
      </c>
      <c r="B352" s="168" t="s">
        <v>506</v>
      </c>
      <c r="C352" s="168" t="s">
        <v>275</v>
      </c>
      <c r="D352" s="168" t="s">
        <v>430</v>
      </c>
      <c r="E352" s="169">
        <v>3425525</v>
      </c>
      <c r="F352" s="169">
        <v>3266514</v>
      </c>
      <c r="G352" s="169">
        <v>6985.04</v>
      </c>
      <c r="H352" s="169">
        <v>4482.7299999999996</v>
      </c>
      <c r="I352" s="169">
        <v>4897</v>
      </c>
      <c r="J352" s="169">
        <v>4651</v>
      </c>
      <c r="K352" s="170">
        <v>104.87</v>
      </c>
      <c r="L352" s="170">
        <v>155.82</v>
      </c>
      <c r="M352" s="170">
        <v>105.29</v>
      </c>
      <c r="N352" s="170">
        <v>1.02</v>
      </c>
      <c r="O352" s="170">
        <v>0</v>
      </c>
      <c r="P352" s="169">
        <v>3494035.5</v>
      </c>
      <c r="Q352" s="169">
        <v>3501020.54</v>
      </c>
      <c r="R352" s="169">
        <v>0</v>
      </c>
      <c r="S352" s="169">
        <v>0</v>
      </c>
      <c r="T352" s="171">
        <v>3501020.54</v>
      </c>
      <c r="U352" s="172" t="s">
        <v>507</v>
      </c>
    </row>
    <row r="353" spans="1:21" outlineLevel="1">
      <c r="A353" s="167" t="s">
        <v>435</v>
      </c>
      <c r="B353" s="168" t="s">
        <v>508</v>
      </c>
      <c r="C353" s="168" t="s">
        <v>275</v>
      </c>
      <c r="D353" s="168" t="s">
        <v>430</v>
      </c>
      <c r="E353" s="169">
        <v>396700</v>
      </c>
      <c r="F353" s="169">
        <v>346552</v>
      </c>
      <c r="G353" s="169">
        <v>8.66</v>
      </c>
      <c r="H353" s="169">
        <v>37.93</v>
      </c>
      <c r="I353" s="169">
        <v>831</v>
      </c>
      <c r="J353" s="169">
        <v>743</v>
      </c>
      <c r="K353" s="170">
        <v>114.47</v>
      </c>
      <c r="L353" s="170">
        <v>22.83</v>
      </c>
      <c r="M353" s="170">
        <v>111.84</v>
      </c>
      <c r="N353" s="170">
        <v>1.02</v>
      </c>
      <c r="O353" s="170">
        <v>0</v>
      </c>
      <c r="P353" s="169">
        <v>404634</v>
      </c>
      <c r="Q353" s="169">
        <v>404642.66</v>
      </c>
      <c r="R353" s="169">
        <v>0</v>
      </c>
      <c r="S353" s="169">
        <v>0</v>
      </c>
      <c r="T353" s="171">
        <v>404642.66</v>
      </c>
      <c r="U353" s="172" t="s">
        <v>509</v>
      </c>
    </row>
    <row r="354" spans="1:21" outlineLevel="1">
      <c r="A354" s="167" t="s">
        <v>435</v>
      </c>
      <c r="B354" s="168" t="s">
        <v>510</v>
      </c>
      <c r="C354" s="168" t="s">
        <v>275</v>
      </c>
      <c r="D354" s="168" t="s">
        <v>430</v>
      </c>
      <c r="E354" s="169">
        <v>9587</v>
      </c>
      <c r="F354" s="169">
        <v>10845</v>
      </c>
      <c r="G354" s="169">
        <v>0</v>
      </c>
      <c r="H354" s="169">
        <v>0</v>
      </c>
      <c r="I354" s="169">
        <v>58</v>
      </c>
      <c r="J354" s="169">
        <v>51</v>
      </c>
      <c r="K354" s="170">
        <v>88.4</v>
      </c>
      <c r="L354" s="170">
        <v>0</v>
      </c>
      <c r="M354" s="170">
        <v>113.73</v>
      </c>
      <c r="N354" s="170">
        <v>1.02</v>
      </c>
      <c r="O354" s="170">
        <v>0</v>
      </c>
      <c r="P354" s="169">
        <v>9778.74</v>
      </c>
      <c r="Q354" s="169">
        <v>9778.74</v>
      </c>
      <c r="R354" s="169">
        <v>0</v>
      </c>
      <c r="S354" s="169">
        <v>0</v>
      </c>
      <c r="T354" s="171">
        <v>9778.74</v>
      </c>
      <c r="U354" s="172" t="s">
        <v>511</v>
      </c>
    </row>
    <row r="355" spans="1:21" outlineLevel="1">
      <c r="A355" s="167" t="s">
        <v>435</v>
      </c>
      <c r="B355" s="168" t="s">
        <v>512</v>
      </c>
      <c r="C355" s="168" t="s">
        <v>275</v>
      </c>
      <c r="D355" s="168" t="s">
        <v>430</v>
      </c>
      <c r="E355" s="169">
        <v>1148125</v>
      </c>
      <c r="F355" s="169">
        <v>1004343</v>
      </c>
      <c r="G355" s="169">
        <v>21245.33</v>
      </c>
      <c r="H355" s="169">
        <v>13677.84</v>
      </c>
      <c r="I355" s="169">
        <v>2230</v>
      </c>
      <c r="J355" s="169">
        <v>1933</v>
      </c>
      <c r="K355" s="170">
        <v>114.32</v>
      </c>
      <c r="L355" s="170">
        <v>155.33000000000001</v>
      </c>
      <c r="M355" s="170">
        <v>115.36</v>
      </c>
      <c r="N355" s="170">
        <v>1.02</v>
      </c>
      <c r="O355" s="170">
        <v>0</v>
      </c>
      <c r="P355" s="169">
        <v>1171087.5</v>
      </c>
      <c r="Q355" s="169">
        <v>1192332.83</v>
      </c>
      <c r="R355" s="169">
        <v>0</v>
      </c>
      <c r="S355" s="169">
        <v>0</v>
      </c>
      <c r="T355" s="171">
        <v>1192332.83</v>
      </c>
      <c r="U355" s="172" t="s">
        <v>513</v>
      </c>
    </row>
    <row r="356" spans="1:21" outlineLevel="1">
      <c r="A356" s="167" t="s">
        <v>453</v>
      </c>
      <c r="B356" s="168" t="s">
        <v>243</v>
      </c>
      <c r="C356" s="168" t="s">
        <v>275</v>
      </c>
      <c r="D356" s="168" t="s">
        <v>430</v>
      </c>
      <c r="E356" s="169">
        <v>2972448</v>
      </c>
      <c r="F356" s="169">
        <v>2559577</v>
      </c>
      <c r="G356" s="169">
        <v>39360.76</v>
      </c>
      <c r="H356" s="169">
        <v>27981.27</v>
      </c>
      <c r="I356" s="169">
        <v>1237</v>
      </c>
      <c r="J356" s="169">
        <v>1114</v>
      </c>
      <c r="K356" s="170">
        <v>116.13</v>
      </c>
      <c r="L356" s="170">
        <v>140.66999999999999</v>
      </c>
      <c r="M356" s="170">
        <v>111.04</v>
      </c>
      <c r="N356" s="170">
        <v>1.06</v>
      </c>
      <c r="O356" s="170">
        <v>0</v>
      </c>
      <c r="P356" s="169">
        <v>3150794.88</v>
      </c>
      <c r="Q356" s="169">
        <v>3190155.64</v>
      </c>
      <c r="R356" s="169">
        <v>0</v>
      </c>
      <c r="S356" s="169">
        <v>0</v>
      </c>
      <c r="T356" s="171">
        <v>3190155.64</v>
      </c>
      <c r="U356" s="172" t="s">
        <v>514</v>
      </c>
    </row>
    <row r="357" spans="1:21" outlineLevel="1">
      <c r="A357" s="167" t="s">
        <v>435</v>
      </c>
      <c r="B357" s="168" t="s">
        <v>246</v>
      </c>
      <c r="C357" s="168" t="s">
        <v>275</v>
      </c>
      <c r="D357" s="168" t="s">
        <v>430</v>
      </c>
      <c r="E357" s="169">
        <v>322726</v>
      </c>
      <c r="F357" s="169">
        <v>142391</v>
      </c>
      <c r="G357" s="169">
        <v>27.59</v>
      </c>
      <c r="H357" s="169">
        <v>0</v>
      </c>
      <c r="I357" s="169">
        <v>624</v>
      </c>
      <c r="J357" s="169">
        <v>495</v>
      </c>
      <c r="K357" s="170">
        <v>226.65</v>
      </c>
      <c r="L357" s="170">
        <v>0</v>
      </c>
      <c r="M357" s="170">
        <v>126.06</v>
      </c>
      <c r="N357" s="170">
        <v>1.02</v>
      </c>
      <c r="O357" s="170">
        <v>0</v>
      </c>
      <c r="P357" s="169">
        <v>329180.52</v>
      </c>
      <c r="Q357" s="169">
        <v>329208.11</v>
      </c>
      <c r="R357" s="169">
        <v>0</v>
      </c>
      <c r="S357" s="169">
        <v>0</v>
      </c>
      <c r="T357" s="171">
        <v>329208.11</v>
      </c>
      <c r="U357" s="172" t="s">
        <v>515</v>
      </c>
    </row>
    <row r="358" spans="1:21" outlineLevel="1">
      <c r="A358" s="167" t="s">
        <v>438</v>
      </c>
      <c r="B358" s="168" t="s">
        <v>516</v>
      </c>
      <c r="C358" s="168" t="s">
        <v>275</v>
      </c>
      <c r="D358" s="168" t="s">
        <v>430</v>
      </c>
      <c r="E358" s="169">
        <v>4771814</v>
      </c>
      <c r="F358" s="169">
        <v>4481133</v>
      </c>
      <c r="G358" s="169">
        <v>49743.78</v>
      </c>
      <c r="H358" s="169">
        <v>36324.15</v>
      </c>
      <c r="I358" s="169">
        <v>6145</v>
      </c>
      <c r="J358" s="169">
        <v>5846</v>
      </c>
      <c r="K358" s="170">
        <v>106.49</v>
      </c>
      <c r="L358" s="170">
        <v>136.94</v>
      </c>
      <c r="M358" s="170">
        <v>105.11</v>
      </c>
      <c r="N358" s="170">
        <v>1.04</v>
      </c>
      <c r="O358" s="170">
        <v>0</v>
      </c>
      <c r="P358" s="169">
        <v>4962686.5599999996</v>
      </c>
      <c r="Q358" s="169">
        <v>5012430.34</v>
      </c>
      <c r="R358" s="169">
        <v>0</v>
      </c>
      <c r="S358" s="169">
        <v>0</v>
      </c>
      <c r="T358" s="171">
        <v>5012430.34</v>
      </c>
      <c r="U358" s="172" t="s">
        <v>517</v>
      </c>
    </row>
    <row r="359" spans="1:21" outlineLevel="1">
      <c r="A359" s="167" t="s">
        <v>518</v>
      </c>
      <c r="B359" s="168" t="s">
        <v>394</v>
      </c>
      <c r="C359" s="168" t="s">
        <v>275</v>
      </c>
      <c r="D359" s="168" t="s">
        <v>430</v>
      </c>
      <c r="E359" s="169">
        <v>0</v>
      </c>
      <c r="F359" s="169">
        <v>7326</v>
      </c>
      <c r="G359" s="169">
        <v>0</v>
      </c>
      <c r="H359" s="169">
        <v>0</v>
      </c>
      <c r="I359" s="169">
        <v>0</v>
      </c>
      <c r="J359" s="169">
        <v>18</v>
      </c>
      <c r="K359" s="170">
        <v>0</v>
      </c>
      <c r="L359" s="170">
        <v>0</v>
      </c>
      <c r="M359" s="170">
        <v>0</v>
      </c>
      <c r="N359" s="170">
        <v>1.01</v>
      </c>
      <c r="O359" s="170">
        <v>0</v>
      </c>
      <c r="P359" s="169">
        <v>0</v>
      </c>
      <c r="Q359" s="169">
        <v>0</v>
      </c>
      <c r="R359" s="169">
        <v>0</v>
      </c>
      <c r="S359" s="169">
        <v>0</v>
      </c>
      <c r="T359" s="171">
        <v>0</v>
      </c>
      <c r="U359" s="172" t="s">
        <v>395</v>
      </c>
    </row>
    <row r="360" spans="1:21" outlineLevel="1">
      <c r="A360" s="167" t="s">
        <v>438</v>
      </c>
      <c r="B360" s="168" t="s">
        <v>394</v>
      </c>
      <c r="C360" s="168" t="s">
        <v>275</v>
      </c>
      <c r="D360" s="168" t="s">
        <v>430</v>
      </c>
      <c r="E360" s="169">
        <v>7894653</v>
      </c>
      <c r="F360" s="169">
        <v>8605869</v>
      </c>
      <c r="G360" s="169">
        <v>210831.85</v>
      </c>
      <c r="H360" s="169">
        <v>222824.57</v>
      </c>
      <c r="I360" s="169">
        <v>6669</v>
      </c>
      <c r="J360" s="169">
        <v>6529</v>
      </c>
      <c r="K360" s="170">
        <v>91.74</v>
      </c>
      <c r="L360" s="170">
        <v>94.62</v>
      </c>
      <c r="M360" s="170">
        <v>102.14</v>
      </c>
      <c r="N360" s="170">
        <v>1.04</v>
      </c>
      <c r="O360" s="170">
        <v>0</v>
      </c>
      <c r="P360" s="169">
        <v>8210439.1200000001</v>
      </c>
      <c r="Q360" s="169">
        <v>8421270.9700000007</v>
      </c>
      <c r="R360" s="169">
        <v>0</v>
      </c>
      <c r="S360" s="169">
        <v>0</v>
      </c>
      <c r="T360" s="171">
        <v>8421270.9700000007</v>
      </c>
      <c r="U360" s="172" t="s">
        <v>395</v>
      </c>
    </row>
    <row r="361" spans="1:21" outlineLevel="1">
      <c r="A361" s="167" t="s">
        <v>435</v>
      </c>
      <c r="B361" s="168" t="s">
        <v>519</v>
      </c>
      <c r="C361" s="168" t="s">
        <v>275</v>
      </c>
      <c r="D361" s="168" t="s">
        <v>430</v>
      </c>
      <c r="E361" s="169">
        <v>2675480</v>
      </c>
      <c r="F361" s="169">
        <v>2383701</v>
      </c>
      <c r="G361" s="169">
        <v>11.08</v>
      </c>
      <c r="H361" s="169">
        <v>0</v>
      </c>
      <c r="I361" s="169">
        <v>968</v>
      </c>
      <c r="J361" s="169">
        <v>783</v>
      </c>
      <c r="K361" s="170">
        <v>112.24</v>
      </c>
      <c r="L361" s="170">
        <v>0</v>
      </c>
      <c r="M361" s="170">
        <v>123.63</v>
      </c>
      <c r="N361" s="170">
        <v>1.02</v>
      </c>
      <c r="O361" s="170">
        <v>0</v>
      </c>
      <c r="P361" s="169">
        <v>2728989.6</v>
      </c>
      <c r="Q361" s="169">
        <v>2729000.68</v>
      </c>
      <c r="R361" s="169">
        <v>0</v>
      </c>
      <c r="S361" s="169">
        <v>0</v>
      </c>
      <c r="T361" s="171">
        <v>2729000.68</v>
      </c>
      <c r="U361" s="172" t="s">
        <v>520</v>
      </c>
    </row>
    <row r="362" spans="1:21" outlineLevel="1">
      <c r="A362" s="167" t="s">
        <v>518</v>
      </c>
      <c r="B362" s="168" t="s">
        <v>519</v>
      </c>
      <c r="C362" s="168" t="s">
        <v>275</v>
      </c>
      <c r="D362" s="168" t="s">
        <v>430</v>
      </c>
      <c r="E362" s="169">
        <v>32176</v>
      </c>
      <c r="F362" s="169">
        <v>46093</v>
      </c>
      <c r="G362" s="169">
        <v>0</v>
      </c>
      <c r="H362" s="169">
        <v>0</v>
      </c>
      <c r="I362" s="169">
        <v>68</v>
      </c>
      <c r="J362" s="169">
        <v>72</v>
      </c>
      <c r="K362" s="170">
        <v>69.81</v>
      </c>
      <c r="L362" s="170">
        <v>0</v>
      </c>
      <c r="M362" s="170">
        <v>94.44</v>
      </c>
      <c r="N362" s="170">
        <v>1.01</v>
      </c>
      <c r="O362" s="170">
        <v>0</v>
      </c>
      <c r="P362" s="169">
        <v>32497.759999999998</v>
      </c>
      <c r="Q362" s="169">
        <v>32497.759999999998</v>
      </c>
      <c r="R362" s="169">
        <v>0</v>
      </c>
      <c r="S362" s="169">
        <v>0</v>
      </c>
      <c r="T362" s="171">
        <v>32497.759999999998</v>
      </c>
      <c r="U362" s="172" t="s">
        <v>520</v>
      </c>
    </row>
    <row r="363" spans="1:21" outlineLevel="1">
      <c r="A363" s="167" t="s">
        <v>526</v>
      </c>
      <c r="B363" s="168" t="s">
        <v>522</v>
      </c>
      <c r="C363" s="168" t="s">
        <v>275</v>
      </c>
      <c r="D363" s="168" t="s">
        <v>430</v>
      </c>
      <c r="E363" s="169">
        <v>7215134</v>
      </c>
      <c r="F363" s="169">
        <v>6788119</v>
      </c>
      <c r="G363" s="169">
        <v>0</v>
      </c>
      <c r="H363" s="169">
        <v>0</v>
      </c>
      <c r="I363" s="169">
        <v>332</v>
      </c>
      <c r="J363" s="169">
        <v>311</v>
      </c>
      <c r="K363" s="170">
        <v>106.29</v>
      </c>
      <c r="L363" s="170">
        <v>0</v>
      </c>
      <c r="M363" s="170">
        <v>106.75</v>
      </c>
      <c r="N363" s="170">
        <v>0.89</v>
      </c>
      <c r="O363" s="170">
        <v>0</v>
      </c>
      <c r="P363" s="169">
        <v>6421469.2599999998</v>
      </c>
      <c r="Q363" s="169">
        <v>6421469.2599999998</v>
      </c>
      <c r="R363" s="169">
        <v>0</v>
      </c>
      <c r="S363" s="169">
        <v>0</v>
      </c>
      <c r="T363" s="171">
        <v>6421469.2599999998</v>
      </c>
      <c r="U363" s="172" t="s">
        <v>523</v>
      </c>
    </row>
    <row r="364" spans="1:21" outlineLevel="1">
      <c r="A364" s="167" t="s">
        <v>438</v>
      </c>
      <c r="B364" s="168" t="s">
        <v>522</v>
      </c>
      <c r="C364" s="168" t="s">
        <v>275</v>
      </c>
      <c r="D364" s="168" t="s">
        <v>430</v>
      </c>
      <c r="E364" s="169">
        <v>10425705</v>
      </c>
      <c r="F364" s="169">
        <v>8792773</v>
      </c>
      <c r="G364" s="169">
        <v>6745.33</v>
      </c>
      <c r="H364" s="169">
        <v>64738.43</v>
      </c>
      <c r="I364" s="169">
        <v>5933</v>
      </c>
      <c r="J364" s="169">
        <v>5740</v>
      </c>
      <c r="K364" s="170">
        <v>118.57</v>
      </c>
      <c r="L364" s="170">
        <v>10.42</v>
      </c>
      <c r="M364" s="170">
        <v>103.36</v>
      </c>
      <c r="N364" s="170">
        <v>1.04</v>
      </c>
      <c r="O364" s="170">
        <v>0</v>
      </c>
      <c r="P364" s="169">
        <v>10842733.199999999</v>
      </c>
      <c r="Q364" s="169">
        <v>10849478.529999999</v>
      </c>
      <c r="R364" s="169">
        <v>0</v>
      </c>
      <c r="S364" s="169">
        <v>0</v>
      </c>
      <c r="T364" s="171">
        <v>10849478.529999999</v>
      </c>
      <c r="U364" s="172" t="s">
        <v>523</v>
      </c>
    </row>
    <row r="365" spans="1:21" outlineLevel="1">
      <c r="A365" s="167" t="s">
        <v>529</v>
      </c>
      <c r="B365" s="168" t="s">
        <v>527</v>
      </c>
      <c r="C365" s="168" t="s">
        <v>275</v>
      </c>
      <c r="D365" s="168" t="s">
        <v>422</v>
      </c>
      <c r="E365" s="169">
        <v>2085</v>
      </c>
      <c r="F365" s="169">
        <v>0</v>
      </c>
      <c r="G365" s="169">
        <v>0</v>
      </c>
      <c r="H365" s="169">
        <v>0</v>
      </c>
      <c r="I365" s="169">
        <v>3</v>
      </c>
      <c r="J365" s="169">
        <v>0</v>
      </c>
      <c r="K365" s="170">
        <v>0</v>
      </c>
      <c r="L365" s="170">
        <v>0</v>
      </c>
      <c r="M365" s="170">
        <v>0</v>
      </c>
      <c r="N365" s="170">
        <v>1.05</v>
      </c>
      <c r="O365" s="170">
        <v>0</v>
      </c>
      <c r="P365" s="169">
        <v>2189.25</v>
      </c>
      <c r="Q365" s="169">
        <v>2189.25</v>
      </c>
      <c r="R365" s="169">
        <v>0</v>
      </c>
      <c r="S365" s="169">
        <v>0</v>
      </c>
      <c r="T365" s="171">
        <v>2189.25</v>
      </c>
      <c r="U365" s="172" t="s">
        <v>528</v>
      </c>
    </row>
    <row r="366" spans="1:21" outlineLevel="1">
      <c r="A366" s="167" t="s">
        <v>438</v>
      </c>
      <c r="B366" s="168" t="s">
        <v>527</v>
      </c>
      <c r="C366" s="168" t="s">
        <v>275</v>
      </c>
      <c r="D366" s="168" t="s">
        <v>430</v>
      </c>
      <c r="E366" s="169">
        <v>5775840</v>
      </c>
      <c r="F366" s="169">
        <v>4395050</v>
      </c>
      <c r="G366" s="169">
        <v>1444920.61</v>
      </c>
      <c r="H366" s="169">
        <v>1257853.33</v>
      </c>
      <c r="I366" s="169">
        <v>3485</v>
      </c>
      <c r="J366" s="169">
        <v>3078</v>
      </c>
      <c r="K366" s="170">
        <v>131.41999999999999</v>
      </c>
      <c r="L366" s="170">
        <v>114.87</v>
      </c>
      <c r="M366" s="170">
        <v>113.22</v>
      </c>
      <c r="N366" s="170">
        <v>1.04</v>
      </c>
      <c r="O366" s="170">
        <v>0</v>
      </c>
      <c r="P366" s="169">
        <v>6006873.5999999996</v>
      </c>
      <c r="Q366" s="169">
        <v>7451794.21</v>
      </c>
      <c r="R366" s="169">
        <v>0</v>
      </c>
      <c r="S366" s="169">
        <v>0</v>
      </c>
      <c r="T366" s="171">
        <v>7451794.21</v>
      </c>
      <c r="U366" s="172" t="s">
        <v>528</v>
      </c>
    </row>
    <row r="367" spans="1:21" outlineLevel="1">
      <c r="A367" s="167" t="s">
        <v>472</v>
      </c>
      <c r="B367" s="168" t="s">
        <v>530</v>
      </c>
      <c r="C367" s="168" t="s">
        <v>275</v>
      </c>
      <c r="D367" s="168" t="s">
        <v>474</v>
      </c>
      <c r="E367" s="169">
        <v>923633</v>
      </c>
      <c r="F367" s="169">
        <v>829680</v>
      </c>
      <c r="G367" s="169">
        <v>0</v>
      </c>
      <c r="H367" s="169">
        <v>42955.25</v>
      </c>
      <c r="I367" s="169">
        <v>1144</v>
      </c>
      <c r="J367" s="169">
        <v>1124</v>
      </c>
      <c r="K367" s="170">
        <v>111.32</v>
      </c>
      <c r="L367" s="170">
        <v>0</v>
      </c>
      <c r="M367" s="170">
        <v>101.78</v>
      </c>
      <c r="N367" s="170">
        <v>1.02</v>
      </c>
      <c r="O367" s="170">
        <v>0</v>
      </c>
      <c r="P367" s="169">
        <v>942105.66</v>
      </c>
      <c r="Q367" s="169">
        <v>942105.66</v>
      </c>
      <c r="R367" s="169">
        <v>0</v>
      </c>
      <c r="S367" s="169">
        <v>0</v>
      </c>
      <c r="T367" s="171">
        <v>942105.66</v>
      </c>
      <c r="U367" s="172" t="s">
        <v>531</v>
      </c>
    </row>
    <row r="368" spans="1:21" outlineLevel="1">
      <c r="A368" s="167" t="s">
        <v>453</v>
      </c>
      <c r="B368" s="168" t="s">
        <v>532</v>
      </c>
      <c r="C368" s="168" t="s">
        <v>275</v>
      </c>
      <c r="D368" s="168" t="s">
        <v>430</v>
      </c>
      <c r="E368" s="169">
        <v>3182855</v>
      </c>
      <c r="F368" s="169">
        <v>1657965</v>
      </c>
      <c r="G368" s="169">
        <v>0</v>
      </c>
      <c r="H368" s="169">
        <v>0</v>
      </c>
      <c r="I368" s="169">
        <v>5588</v>
      </c>
      <c r="J368" s="169">
        <v>3419</v>
      </c>
      <c r="K368" s="170">
        <v>191.97</v>
      </c>
      <c r="L368" s="170">
        <v>0</v>
      </c>
      <c r="M368" s="170">
        <v>163.44</v>
      </c>
      <c r="N368" s="170">
        <v>1.06</v>
      </c>
      <c r="O368" s="170">
        <v>0</v>
      </c>
      <c r="P368" s="169">
        <v>3373826.3</v>
      </c>
      <c r="Q368" s="169">
        <v>3373826.3</v>
      </c>
      <c r="R368" s="169">
        <v>0</v>
      </c>
      <c r="S368" s="169">
        <v>0</v>
      </c>
      <c r="T368" s="171">
        <v>3373826.3</v>
      </c>
      <c r="U368" s="172" t="s">
        <v>533</v>
      </c>
    </row>
    <row r="369" spans="1:21" outlineLevel="1">
      <c r="A369" s="167" t="s">
        <v>435</v>
      </c>
      <c r="B369" s="168" t="s">
        <v>534</v>
      </c>
      <c r="C369" s="168" t="s">
        <v>275</v>
      </c>
      <c r="D369" s="168" t="s">
        <v>430</v>
      </c>
      <c r="E369" s="169">
        <v>1336764</v>
      </c>
      <c r="F369" s="169">
        <v>1032718</v>
      </c>
      <c r="G369" s="169">
        <v>327046.65999999997</v>
      </c>
      <c r="H369" s="169">
        <v>186968.76</v>
      </c>
      <c r="I369" s="169">
        <v>460</v>
      </c>
      <c r="J369" s="169">
        <v>355</v>
      </c>
      <c r="K369" s="170">
        <v>129.44</v>
      </c>
      <c r="L369" s="170">
        <v>174.92</v>
      </c>
      <c r="M369" s="170">
        <v>129.58000000000001</v>
      </c>
      <c r="N369" s="170">
        <v>1.02</v>
      </c>
      <c r="O369" s="170">
        <v>0</v>
      </c>
      <c r="P369" s="169">
        <v>1363499.28</v>
      </c>
      <c r="Q369" s="169">
        <v>1690545.94</v>
      </c>
      <c r="R369" s="169">
        <v>0</v>
      </c>
      <c r="S369" s="169">
        <v>0</v>
      </c>
      <c r="T369" s="171">
        <v>1690545.94</v>
      </c>
      <c r="U369" s="172" t="s">
        <v>535</v>
      </c>
    </row>
    <row r="370" spans="1:21" outlineLevel="1">
      <c r="A370" s="167" t="s">
        <v>435</v>
      </c>
      <c r="B370" s="168" t="s">
        <v>396</v>
      </c>
      <c r="C370" s="168" t="s">
        <v>275</v>
      </c>
      <c r="D370" s="168" t="s">
        <v>430</v>
      </c>
      <c r="E370" s="169">
        <v>617409</v>
      </c>
      <c r="F370" s="169">
        <v>472677</v>
      </c>
      <c r="G370" s="169">
        <v>206.12</v>
      </c>
      <c r="H370" s="169">
        <v>271.85000000000002</v>
      </c>
      <c r="I370" s="169">
        <v>10914</v>
      </c>
      <c r="J370" s="169">
        <v>2993</v>
      </c>
      <c r="K370" s="170">
        <v>130.62</v>
      </c>
      <c r="L370" s="170">
        <v>75.819999999999993</v>
      </c>
      <c r="M370" s="170">
        <v>364.65</v>
      </c>
      <c r="N370" s="170">
        <v>1.02</v>
      </c>
      <c r="O370" s="170">
        <v>0</v>
      </c>
      <c r="P370" s="169">
        <v>629757.18000000005</v>
      </c>
      <c r="Q370" s="169">
        <v>629963.30000000005</v>
      </c>
      <c r="R370" s="169">
        <v>0</v>
      </c>
      <c r="S370" s="169">
        <v>0</v>
      </c>
      <c r="T370" s="171">
        <v>629963.30000000005</v>
      </c>
      <c r="U370" s="172" t="s">
        <v>397</v>
      </c>
    </row>
    <row r="371" spans="1:21" outlineLevel="1">
      <c r="A371" s="167" t="s">
        <v>435</v>
      </c>
      <c r="B371" s="168" t="s">
        <v>536</v>
      </c>
      <c r="C371" s="168" t="s">
        <v>275</v>
      </c>
      <c r="D371" s="168" t="s">
        <v>430</v>
      </c>
      <c r="E371" s="169">
        <v>63613</v>
      </c>
      <c r="F371" s="169">
        <v>36859</v>
      </c>
      <c r="G371" s="169">
        <v>336.85</v>
      </c>
      <c r="H371" s="169">
        <v>13481.32</v>
      </c>
      <c r="I371" s="169">
        <v>70</v>
      </c>
      <c r="J371" s="169">
        <v>46</v>
      </c>
      <c r="K371" s="170">
        <v>172.58</v>
      </c>
      <c r="L371" s="170">
        <v>2.5</v>
      </c>
      <c r="M371" s="170">
        <v>152.16999999999999</v>
      </c>
      <c r="N371" s="170">
        <v>1.02</v>
      </c>
      <c r="O371" s="170">
        <v>0</v>
      </c>
      <c r="P371" s="169">
        <v>64885.26</v>
      </c>
      <c r="Q371" s="169">
        <v>65222.11</v>
      </c>
      <c r="R371" s="169">
        <v>0</v>
      </c>
      <c r="S371" s="169">
        <v>0</v>
      </c>
      <c r="T371" s="171">
        <v>65222.11</v>
      </c>
      <c r="U371" s="172" t="s">
        <v>537</v>
      </c>
    </row>
    <row r="372" spans="1:21" outlineLevel="1">
      <c r="A372" s="167" t="s">
        <v>435</v>
      </c>
      <c r="B372" s="168" t="s">
        <v>538</v>
      </c>
      <c r="C372" s="168" t="s">
        <v>275</v>
      </c>
      <c r="D372" s="168" t="s">
        <v>430</v>
      </c>
      <c r="E372" s="169">
        <v>10556</v>
      </c>
      <c r="F372" s="169">
        <v>9776</v>
      </c>
      <c r="G372" s="169">
        <v>0</v>
      </c>
      <c r="H372" s="169">
        <v>0</v>
      </c>
      <c r="I372" s="169">
        <v>124</v>
      </c>
      <c r="J372" s="169">
        <v>106</v>
      </c>
      <c r="K372" s="170">
        <v>107.98</v>
      </c>
      <c r="L372" s="170">
        <v>0</v>
      </c>
      <c r="M372" s="170">
        <v>116.98</v>
      </c>
      <c r="N372" s="170">
        <v>1.02</v>
      </c>
      <c r="O372" s="170">
        <v>0</v>
      </c>
      <c r="P372" s="169">
        <v>10767.12</v>
      </c>
      <c r="Q372" s="169">
        <v>10767.12</v>
      </c>
      <c r="R372" s="169">
        <v>0</v>
      </c>
      <c r="S372" s="169">
        <v>0</v>
      </c>
      <c r="T372" s="171">
        <v>10767.12</v>
      </c>
      <c r="U372" s="172" t="s">
        <v>539</v>
      </c>
    </row>
    <row r="373" spans="1:21" outlineLevel="1">
      <c r="A373" s="167" t="s">
        <v>540</v>
      </c>
      <c r="B373" s="168" t="s">
        <v>541</v>
      </c>
      <c r="C373" s="168" t="s">
        <v>275</v>
      </c>
      <c r="D373" s="168" t="s">
        <v>433</v>
      </c>
      <c r="E373" s="169">
        <v>5604327</v>
      </c>
      <c r="F373" s="169">
        <v>4863355</v>
      </c>
      <c r="G373" s="169">
        <v>0</v>
      </c>
      <c r="H373" s="169">
        <v>0</v>
      </c>
      <c r="I373" s="169">
        <v>700</v>
      </c>
      <c r="J373" s="169">
        <v>592</v>
      </c>
      <c r="K373" s="170">
        <v>115.24</v>
      </c>
      <c r="L373" s="170">
        <v>0</v>
      </c>
      <c r="M373" s="170">
        <v>118.24</v>
      </c>
      <c r="N373" s="170">
        <v>1.05</v>
      </c>
      <c r="O373" s="170">
        <v>0</v>
      </c>
      <c r="P373" s="169">
        <v>5884543.3499999996</v>
      </c>
      <c r="Q373" s="169">
        <v>5884543.3499999996</v>
      </c>
      <c r="R373" s="169">
        <v>0</v>
      </c>
      <c r="S373" s="169">
        <v>0</v>
      </c>
      <c r="T373" s="171">
        <v>5884543.3499999996</v>
      </c>
      <c r="U373" s="172" t="s">
        <v>542</v>
      </c>
    </row>
    <row r="374" spans="1:21" outlineLevel="1">
      <c r="A374" s="167" t="s">
        <v>543</v>
      </c>
      <c r="B374" s="168" t="s">
        <v>541</v>
      </c>
      <c r="C374" s="168" t="s">
        <v>275</v>
      </c>
      <c r="D374" s="168" t="s">
        <v>433</v>
      </c>
      <c r="E374" s="169">
        <v>504185</v>
      </c>
      <c r="F374" s="169">
        <v>558569</v>
      </c>
      <c r="G374" s="169">
        <v>0</v>
      </c>
      <c r="H374" s="169">
        <v>0</v>
      </c>
      <c r="I374" s="169">
        <v>125</v>
      </c>
      <c r="J374" s="169">
        <v>127</v>
      </c>
      <c r="K374" s="170">
        <v>90.26</v>
      </c>
      <c r="L374" s="170">
        <v>0</v>
      </c>
      <c r="M374" s="170">
        <v>98.43</v>
      </c>
      <c r="N374" s="170">
        <v>1</v>
      </c>
      <c r="O374" s="170">
        <v>0</v>
      </c>
      <c r="P374" s="169">
        <v>504185</v>
      </c>
      <c r="Q374" s="169">
        <v>504185</v>
      </c>
      <c r="R374" s="169">
        <v>0</v>
      </c>
      <c r="S374" s="169">
        <v>0</v>
      </c>
      <c r="T374" s="171">
        <v>504185</v>
      </c>
      <c r="U374" s="172" t="s">
        <v>542</v>
      </c>
    </row>
    <row r="375" spans="1:21" outlineLevel="1">
      <c r="A375" s="167" t="s">
        <v>435</v>
      </c>
      <c r="B375" s="168" t="s">
        <v>544</v>
      </c>
      <c r="C375" s="168" t="s">
        <v>275</v>
      </c>
      <c r="D375" s="168" t="s">
        <v>430</v>
      </c>
      <c r="E375" s="169">
        <v>1262271</v>
      </c>
      <c r="F375" s="169">
        <v>1330728</v>
      </c>
      <c r="G375" s="169">
        <v>0</v>
      </c>
      <c r="H375" s="169">
        <v>0</v>
      </c>
      <c r="I375" s="169">
        <v>205</v>
      </c>
      <c r="J375" s="169">
        <v>181</v>
      </c>
      <c r="K375" s="170">
        <v>94.86</v>
      </c>
      <c r="L375" s="170">
        <v>0</v>
      </c>
      <c r="M375" s="170">
        <v>113.26</v>
      </c>
      <c r="N375" s="170">
        <v>1.02</v>
      </c>
      <c r="O375" s="170">
        <v>0</v>
      </c>
      <c r="P375" s="169">
        <v>1287516.42</v>
      </c>
      <c r="Q375" s="169">
        <v>1287516.42</v>
      </c>
      <c r="R375" s="169">
        <v>0</v>
      </c>
      <c r="S375" s="169">
        <v>0</v>
      </c>
      <c r="T375" s="171">
        <v>1287516.42</v>
      </c>
      <c r="U375" s="172" t="s">
        <v>545</v>
      </c>
    </row>
    <row r="376" spans="1:21" outlineLevel="1">
      <c r="A376" s="167" t="s">
        <v>546</v>
      </c>
      <c r="B376" s="168" t="s">
        <v>547</v>
      </c>
      <c r="C376" s="168" t="s">
        <v>275</v>
      </c>
      <c r="D376" s="168" t="s">
        <v>433</v>
      </c>
      <c r="E376" s="169">
        <v>211120</v>
      </c>
      <c r="F376" s="169">
        <v>0</v>
      </c>
      <c r="G376" s="169">
        <v>0</v>
      </c>
      <c r="H376" s="169">
        <v>0</v>
      </c>
      <c r="I376" s="169">
        <v>67</v>
      </c>
      <c r="J376" s="169">
        <v>0</v>
      </c>
      <c r="K376" s="170">
        <v>0</v>
      </c>
      <c r="L376" s="170">
        <v>0</v>
      </c>
      <c r="M376" s="170">
        <v>0</v>
      </c>
      <c r="N376" s="170">
        <v>1.02</v>
      </c>
      <c r="O376" s="170">
        <v>0</v>
      </c>
      <c r="P376" s="169">
        <v>215342.4</v>
      </c>
      <c r="Q376" s="169">
        <v>215342.4</v>
      </c>
      <c r="R376" s="169">
        <v>0</v>
      </c>
      <c r="S376" s="169">
        <v>0</v>
      </c>
      <c r="T376" s="171">
        <v>215342.4</v>
      </c>
      <c r="U376" s="172" t="s">
        <v>548</v>
      </c>
    </row>
    <row r="377" spans="1:21" outlineLevel="1">
      <c r="A377" s="167" t="s">
        <v>549</v>
      </c>
      <c r="B377" s="168" t="s">
        <v>550</v>
      </c>
      <c r="C377" s="168" t="s">
        <v>275</v>
      </c>
      <c r="D377" s="168" t="s">
        <v>433</v>
      </c>
      <c r="E377" s="169">
        <v>579483</v>
      </c>
      <c r="F377" s="169">
        <v>716981</v>
      </c>
      <c r="G377" s="169">
        <v>0</v>
      </c>
      <c r="H377" s="169">
        <v>0</v>
      </c>
      <c r="I377" s="169">
        <v>77</v>
      </c>
      <c r="J377" s="169">
        <v>94</v>
      </c>
      <c r="K377" s="170">
        <v>80.819999999999993</v>
      </c>
      <c r="L377" s="170">
        <v>0</v>
      </c>
      <c r="M377" s="170">
        <v>81.91</v>
      </c>
      <c r="N377" s="170">
        <v>1.02</v>
      </c>
      <c r="O377" s="170">
        <v>0</v>
      </c>
      <c r="P377" s="169">
        <v>591072.66</v>
      </c>
      <c r="Q377" s="169">
        <v>591072.66</v>
      </c>
      <c r="R377" s="169">
        <v>0</v>
      </c>
      <c r="S377" s="169">
        <v>0</v>
      </c>
      <c r="T377" s="171">
        <v>591072.66</v>
      </c>
      <c r="U377" s="172" t="s">
        <v>551</v>
      </c>
    </row>
    <row r="378" spans="1:21" outlineLevel="1">
      <c r="A378" s="167" t="s">
        <v>435</v>
      </c>
      <c r="B378" s="168" t="s">
        <v>552</v>
      </c>
      <c r="C378" s="168" t="s">
        <v>275</v>
      </c>
      <c r="D378" s="168" t="s">
        <v>430</v>
      </c>
      <c r="E378" s="169">
        <v>0</v>
      </c>
      <c r="F378" s="169">
        <v>0</v>
      </c>
      <c r="G378" s="169">
        <v>0</v>
      </c>
      <c r="H378" s="169">
        <v>0</v>
      </c>
      <c r="I378" s="169">
        <v>27</v>
      </c>
      <c r="J378" s="169">
        <v>29</v>
      </c>
      <c r="K378" s="170">
        <v>0</v>
      </c>
      <c r="L378" s="170">
        <v>0</v>
      </c>
      <c r="M378" s="170">
        <v>93.1</v>
      </c>
      <c r="N378" s="170">
        <v>1.02</v>
      </c>
      <c r="O378" s="170">
        <v>0</v>
      </c>
      <c r="P378" s="169">
        <v>0</v>
      </c>
      <c r="Q378" s="169">
        <v>0</v>
      </c>
      <c r="R378" s="169">
        <v>0</v>
      </c>
      <c r="S378" s="169">
        <v>0</v>
      </c>
      <c r="T378" s="171">
        <v>0</v>
      </c>
      <c r="U378" s="172" t="s">
        <v>553</v>
      </c>
    </row>
    <row r="379" spans="1:21">
      <c r="A379" s="173" t="s">
        <v>554</v>
      </c>
      <c r="B379" s="174"/>
      <c r="C379" s="174"/>
      <c r="D379" s="174"/>
      <c r="E379" s="175">
        <v>264764433</v>
      </c>
      <c r="F379" s="175">
        <v>217862967</v>
      </c>
      <c r="G379" s="175">
        <v>73030351.489999995</v>
      </c>
      <c r="H379" s="175">
        <v>60843270.960000001</v>
      </c>
      <c r="I379" s="174"/>
      <c r="J379" s="174"/>
      <c r="K379" s="176"/>
      <c r="L379" s="176"/>
      <c r="M379" s="176"/>
      <c r="N379" s="176"/>
      <c r="O379" s="176"/>
      <c r="P379" s="175">
        <v>265976722.00999999</v>
      </c>
      <c r="Q379" s="175">
        <v>339007073.5</v>
      </c>
      <c r="R379" s="175">
        <v>0</v>
      </c>
      <c r="S379" s="175">
        <v>0</v>
      </c>
      <c r="T379" s="175">
        <v>339007073.5</v>
      </c>
      <c r="U379" s="169"/>
    </row>
    <row r="380" spans="1:21" outlineLevel="1">
      <c r="A380" s="167" t="s">
        <v>555</v>
      </c>
      <c r="B380" s="168" t="s">
        <v>556</v>
      </c>
      <c r="C380" s="168" t="s">
        <v>275</v>
      </c>
      <c r="D380" s="168" t="s">
        <v>557</v>
      </c>
      <c r="E380" s="169">
        <v>4466306</v>
      </c>
      <c r="F380" s="169">
        <v>4684764</v>
      </c>
      <c r="G380" s="169">
        <v>52337.14</v>
      </c>
      <c r="H380" s="169">
        <v>72609.350000000006</v>
      </c>
      <c r="I380" s="169">
        <v>2831</v>
      </c>
      <c r="J380" s="169">
        <v>3158</v>
      </c>
      <c r="K380" s="170">
        <v>95.34</v>
      </c>
      <c r="L380" s="170">
        <v>72.08</v>
      </c>
      <c r="M380" s="170">
        <v>89.65</v>
      </c>
      <c r="N380" s="170">
        <v>1.1000000000000001</v>
      </c>
      <c r="O380" s="170">
        <v>0</v>
      </c>
      <c r="P380" s="169">
        <v>4912936.5999999996</v>
      </c>
      <c r="Q380" s="169">
        <v>4965273.74</v>
      </c>
      <c r="R380" s="169">
        <v>0</v>
      </c>
      <c r="S380" s="169">
        <v>0</v>
      </c>
      <c r="T380" s="171">
        <v>4965273.74</v>
      </c>
      <c r="U380" s="172" t="s">
        <v>558</v>
      </c>
    </row>
    <row r="381" spans="1:21" outlineLevel="1">
      <c r="A381" s="167" t="s">
        <v>559</v>
      </c>
      <c r="B381" s="168" t="s">
        <v>556</v>
      </c>
      <c r="C381" s="168" t="s">
        <v>275</v>
      </c>
      <c r="D381" s="168" t="s">
        <v>557</v>
      </c>
      <c r="E381" s="169">
        <v>1314860</v>
      </c>
      <c r="F381" s="169">
        <v>1283122</v>
      </c>
      <c r="G381" s="169">
        <v>0</v>
      </c>
      <c r="H381" s="169">
        <v>0</v>
      </c>
      <c r="I381" s="169">
        <v>580</v>
      </c>
      <c r="J381" s="169">
        <v>566</v>
      </c>
      <c r="K381" s="170">
        <v>102.47</v>
      </c>
      <c r="L381" s="170">
        <v>0</v>
      </c>
      <c r="M381" s="170">
        <v>102.47</v>
      </c>
      <c r="N381" s="170">
        <v>1</v>
      </c>
      <c r="O381" s="170">
        <v>0</v>
      </c>
      <c r="P381" s="169">
        <v>1314860</v>
      </c>
      <c r="Q381" s="169">
        <v>1314860</v>
      </c>
      <c r="R381" s="169">
        <v>0</v>
      </c>
      <c r="S381" s="169">
        <v>0</v>
      </c>
      <c r="T381" s="171">
        <v>1314860</v>
      </c>
      <c r="U381" s="172" t="s">
        <v>558</v>
      </c>
    </row>
    <row r="382" spans="1:21" outlineLevel="1">
      <c r="A382" s="167" t="s">
        <v>2010</v>
      </c>
      <c r="B382" s="168" t="s">
        <v>2011</v>
      </c>
      <c r="C382" s="168" t="s">
        <v>275</v>
      </c>
      <c r="D382" s="168" t="s">
        <v>557</v>
      </c>
      <c r="E382" s="169">
        <v>0</v>
      </c>
      <c r="F382" s="169">
        <v>12628</v>
      </c>
      <c r="G382" s="169">
        <v>0</v>
      </c>
      <c r="H382" s="169">
        <v>0</v>
      </c>
      <c r="I382" s="169">
        <v>0</v>
      </c>
      <c r="J382" s="169">
        <v>34</v>
      </c>
      <c r="K382" s="170">
        <v>0</v>
      </c>
      <c r="L382" s="170">
        <v>0</v>
      </c>
      <c r="M382" s="170">
        <v>0</v>
      </c>
      <c r="N382" s="170">
        <v>1.1000000000000001</v>
      </c>
      <c r="O382" s="170">
        <v>0</v>
      </c>
      <c r="P382" s="169">
        <v>0</v>
      </c>
      <c r="Q382" s="169">
        <v>0</v>
      </c>
      <c r="R382" s="169">
        <v>0</v>
      </c>
      <c r="S382" s="169">
        <v>0</v>
      </c>
      <c r="T382" s="171">
        <v>0</v>
      </c>
      <c r="U382" s="172" t="s">
        <v>2012</v>
      </c>
    </row>
    <row r="383" spans="1:21">
      <c r="A383" s="173" t="s">
        <v>560</v>
      </c>
      <c r="B383" s="174"/>
      <c r="C383" s="174"/>
      <c r="D383" s="174"/>
      <c r="E383" s="175">
        <v>5781166</v>
      </c>
      <c r="F383" s="175">
        <v>5980514</v>
      </c>
      <c r="G383" s="175">
        <v>52337.14</v>
      </c>
      <c r="H383" s="175">
        <v>72609.350000000006</v>
      </c>
      <c r="I383" s="174"/>
      <c r="J383" s="174"/>
      <c r="K383" s="176"/>
      <c r="L383" s="176"/>
      <c r="M383" s="176"/>
      <c r="N383" s="176"/>
      <c r="O383" s="176"/>
      <c r="P383" s="175">
        <v>6227796.5999999996</v>
      </c>
      <c r="Q383" s="175">
        <v>6280133.7400000002</v>
      </c>
      <c r="R383" s="175">
        <v>0</v>
      </c>
      <c r="S383" s="175">
        <v>0</v>
      </c>
      <c r="T383" s="175">
        <v>6280133.7400000002</v>
      </c>
      <c r="U383" s="169"/>
    </row>
    <row r="384" spans="1:21" outlineLevel="1">
      <c r="A384" s="167" t="s">
        <v>561</v>
      </c>
      <c r="B384" s="168" t="s">
        <v>562</v>
      </c>
      <c r="C384" s="168" t="s">
        <v>275</v>
      </c>
      <c r="D384" s="168" t="s">
        <v>563</v>
      </c>
      <c r="E384" s="169">
        <v>4086934</v>
      </c>
      <c r="F384" s="169">
        <v>5214872</v>
      </c>
      <c r="G384" s="169">
        <v>0</v>
      </c>
      <c r="H384" s="169">
        <v>0</v>
      </c>
      <c r="I384" s="169">
        <v>985</v>
      </c>
      <c r="J384" s="169">
        <v>970</v>
      </c>
      <c r="K384" s="170">
        <v>78.37</v>
      </c>
      <c r="L384" s="170">
        <v>0</v>
      </c>
      <c r="M384" s="170">
        <v>101.55</v>
      </c>
      <c r="N384" s="170">
        <v>0.86</v>
      </c>
      <c r="O384" s="170">
        <v>0</v>
      </c>
      <c r="P384" s="169">
        <v>3514763.24</v>
      </c>
      <c r="Q384" s="169">
        <v>3514763.24</v>
      </c>
      <c r="R384" s="169">
        <v>0</v>
      </c>
      <c r="S384" s="169">
        <v>0</v>
      </c>
      <c r="T384" s="171">
        <v>3514763.24</v>
      </c>
      <c r="U384" s="172" t="s">
        <v>564</v>
      </c>
    </row>
    <row r="385" spans="1:21" outlineLevel="1">
      <c r="A385" s="167" t="s">
        <v>565</v>
      </c>
      <c r="B385" s="168" t="s">
        <v>562</v>
      </c>
      <c r="C385" s="168" t="s">
        <v>275</v>
      </c>
      <c r="D385" s="168" t="s">
        <v>563</v>
      </c>
      <c r="E385" s="169">
        <v>37006</v>
      </c>
      <c r="F385" s="169">
        <v>39928</v>
      </c>
      <c r="G385" s="169">
        <v>0</v>
      </c>
      <c r="H385" s="169">
        <v>0</v>
      </c>
      <c r="I385" s="169">
        <v>984</v>
      </c>
      <c r="J385" s="169">
        <v>958</v>
      </c>
      <c r="K385" s="170">
        <v>92.68</v>
      </c>
      <c r="L385" s="170">
        <v>0</v>
      </c>
      <c r="M385" s="170">
        <v>102.71</v>
      </c>
      <c r="N385" s="170">
        <v>1.2</v>
      </c>
      <c r="O385" s="170">
        <v>0</v>
      </c>
      <c r="P385" s="169">
        <v>44407.199999999997</v>
      </c>
      <c r="Q385" s="169">
        <v>44407.199999999997</v>
      </c>
      <c r="R385" s="169">
        <v>0</v>
      </c>
      <c r="S385" s="169">
        <v>0</v>
      </c>
      <c r="T385" s="171">
        <v>44407.199999999997</v>
      </c>
      <c r="U385" s="172" t="s">
        <v>564</v>
      </c>
    </row>
    <row r="386" spans="1:21" outlineLevel="1">
      <c r="A386" s="167" t="s">
        <v>566</v>
      </c>
      <c r="B386" s="168" t="s">
        <v>421</v>
      </c>
      <c r="C386" s="168" t="s">
        <v>275</v>
      </c>
      <c r="D386" s="168" t="s">
        <v>563</v>
      </c>
      <c r="E386" s="169">
        <v>76045533</v>
      </c>
      <c r="F386" s="169">
        <v>66047326</v>
      </c>
      <c r="G386" s="169">
        <v>0</v>
      </c>
      <c r="H386" s="169">
        <v>0</v>
      </c>
      <c r="I386" s="169">
        <v>23144</v>
      </c>
      <c r="J386" s="169">
        <v>20892</v>
      </c>
      <c r="K386" s="170">
        <v>115.14</v>
      </c>
      <c r="L386" s="170">
        <v>0</v>
      </c>
      <c r="M386" s="170">
        <v>110.78</v>
      </c>
      <c r="N386" s="170">
        <v>0.86</v>
      </c>
      <c r="O386" s="170">
        <v>0</v>
      </c>
      <c r="P386" s="169">
        <v>65399158.380000003</v>
      </c>
      <c r="Q386" s="169">
        <v>65399158.380000003</v>
      </c>
      <c r="R386" s="169">
        <v>0</v>
      </c>
      <c r="S386" s="169">
        <v>0</v>
      </c>
      <c r="T386" s="171">
        <v>65399158.380000003</v>
      </c>
      <c r="U386" s="172" t="s">
        <v>423</v>
      </c>
    </row>
    <row r="387" spans="1:21" outlineLevel="1">
      <c r="A387" s="167" t="s">
        <v>567</v>
      </c>
      <c r="B387" s="168" t="s">
        <v>421</v>
      </c>
      <c r="C387" s="168" t="s">
        <v>275</v>
      </c>
      <c r="D387" s="168" t="s">
        <v>422</v>
      </c>
      <c r="E387" s="169">
        <v>12987</v>
      </c>
      <c r="F387" s="169">
        <v>8103</v>
      </c>
      <c r="G387" s="169">
        <v>0</v>
      </c>
      <c r="H387" s="169">
        <v>0</v>
      </c>
      <c r="I387" s="169">
        <v>95</v>
      </c>
      <c r="J387" s="169">
        <v>50</v>
      </c>
      <c r="K387" s="170">
        <v>160.27000000000001</v>
      </c>
      <c r="L387" s="170">
        <v>0</v>
      </c>
      <c r="M387" s="170">
        <v>190</v>
      </c>
      <c r="N387" s="170">
        <v>1.27</v>
      </c>
      <c r="O387" s="170">
        <v>0</v>
      </c>
      <c r="P387" s="169">
        <v>16493.490000000002</v>
      </c>
      <c r="Q387" s="169">
        <v>16493.490000000002</v>
      </c>
      <c r="R387" s="169">
        <v>0</v>
      </c>
      <c r="S387" s="169">
        <v>0</v>
      </c>
      <c r="T387" s="171">
        <v>16493.490000000002</v>
      </c>
      <c r="U387" s="172" t="s">
        <v>423</v>
      </c>
    </row>
    <row r="388" spans="1:21" outlineLevel="1">
      <c r="A388" s="167" t="s">
        <v>565</v>
      </c>
      <c r="B388" s="168" t="s">
        <v>421</v>
      </c>
      <c r="C388" s="168" t="s">
        <v>275</v>
      </c>
      <c r="D388" s="168" t="s">
        <v>563</v>
      </c>
      <c r="E388" s="169">
        <v>1395606</v>
      </c>
      <c r="F388" s="169">
        <v>1248660</v>
      </c>
      <c r="G388" s="169">
        <v>0</v>
      </c>
      <c r="H388" s="169">
        <v>0</v>
      </c>
      <c r="I388" s="169">
        <v>21542</v>
      </c>
      <c r="J388" s="169">
        <v>19728</v>
      </c>
      <c r="K388" s="170">
        <v>111.77</v>
      </c>
      <c r="L388" s="170">
        <v>0</v>
      </c>
      <c r="M388" s="170">
        <v>109.2</v>
      </c>
      <c r="N388" s="170">
        <v>1.2</v>
      </c>
      <c r="O388" s="170">
        <v>0</v>
      </c>
      <c r="P388" s="169">
        <v>1674727.2</v>
      </c>
      <c r="Q388" s="169">
        <v>1674727.2</v>
      </c>
      <c r="R388" s="169">
        <v>0</v>
      </c>
      <c r="S388" s="169">
        <v>0</v>
      </c>
      <c r="T388" s="171">
        <v>1674727.2</v>
      </c>
      <c r="U388" s="172" t="s">
        <v>423</v>
      </c>
    </row>
    <row r="389" spans="1:21" ht="30" outlineLevel="1">
      <c r="A389" s="167" t="s">
        <v>568</v>
      </c>
      <c r="B389" s="168" t="s">
        <v>421</v>
      </c>
      <c r="C389" s="168" t="s">
        <v>275</v>
      </c>
      <c r="D389" s="168" t="s">
        <v>563</v>
      </c>
      <c r="E389" s="169">
        <v>62317</v>
      </c>
      <c r="F389" s="169">
        <v>0</v>
      </c>
      <c r="G389" s="169">
        <v>0</v>
      </c>
      <c r="H389" s="169">
        <v>0</v>
      </c>
      <c r="I389" s="169">
        <v>101</v>
      </c>
      <c r="J389" s="169">
        <v>0</v>
      </c>
      <c r="K389" s="170">
        <v>0</v>
      </c>
      <c r="L389" s="170">
        <v>0</v>
      </c>
      <c r="M389" s="170">
        <v>0</v>
      </c>
      <c r="N389" s="170">
        <v>1.02</v>
      </c>
      <c r="O389" s="170">
        <v>0</v>
      </c>
      <c r="P389" s="169">
        <v>63563.34</v>
      </c>
      <c r="Q389" s="169">
        <v>63563.34</v>
      </c>
      <c r="R389" s="169">
        <v>0</v>
      </c>
      <c r="S389" s="169">
        <v>0</v>
      </c>
      <c r="T389" s="171">
        <v>63563.34</v>
      </c>
      <c r="U389" s="172" t="s">
        <v>423</v>
      </c>
    </row>
    <row r="390" spans="1:21" ht="30" outlineLevel="1">
      <c r="A390" s="167" t="s">
        <v>569</v>
      </c>
      <c r="B390" s="168" t="s">
        <v>421</v>
      </c>
      <c r="C390" s="168" t="s">
        <v>275</v>
      </c>
      <c r="D390" s="168" t="s">
        <v>563</v>
      </c>
      <c r="E390" s="169">
        <v>124807</v>
      </c>
      <c r="F390" s="169">
        <v>126594</v>
      </c>
      <c r="G390" s="169">
        <v>0</v>
      </c>
      <c r="H390" s="169">
        <v>0</v>
      </c>
      <c r="I390" s="169">
        <v>2162</v>
      </c>
      <c r="J390" s="169">
        <v>2243</v>
      </c>
      <c r="K390" s="170">
        <v>98.59</v>
      </c>
      <c r="L390" s="170">
        <v>0</v>
      </c>
      <c r="M390" s="170">
        <v>96.39</v>
      </c>
      <c r="N390" s="170">
        <v>0.98</v>
      </c>
      <c r="O390" s="170">
        <v>0</v>
      </c>
      <c r="P390" s="169">
        <v>122310.86</v>
      </c>
      <c r="Q390" s="169">
        <v>122310.86</v>
      </c>
      <c r="R390" s="169">
        <v>0</v>
      </c>
      <c r="S390" s="169">
        <v>0</v>
      </c>
      <c r="T390" s="171">
        <v>122310.86</v>
      </c>
      <c r="U390" s="172" t="s">
        <v>423</v>
      </c>
    </row>
    <row r="391" spans="1:21" outlineLevel="1">
      <c r="A391" s="167" t="s">
        <v>570</v>
      </c>
      <c r="B391" s="168" t="s">
        <v>421</v>
      </c>
      <c r="C391" s="168" t="s">
        <v>275</v>
      </c>
      <c r="D391" s="168" t="s">
        <v>422</v>
      </c>
      <c r="E391" s="169">
        <v>969</v>
      </c>
      <c r="F391" s="169">
        <v>0</v>
      </c>
      <c r="G391" s="169">
        <v>0</v>
      </c>
      <c r="H391" s="169">
        <v>0</v>
      </c>
      <c r="I391" s="169">
        <v>3</v>
      </c>
      <c r="J391" s="169">
        <v>0</v>
      </c>
      <c r="K391" s="170">
        <v>0</v>
      </c>
      <c r="L391" s="170">
        <v>0</v>
      </c>
      <c r="M391" s="170">
        <v>0</v>
      </c>
      <c r="N391" s="170">
        <v>1</v>
      </c>
      <c r="O391" s="170">
        <v>0</v>
      </c>
      <c r="P391" s="169">
        <v>969</v>
      </c>
      <c r="Q391" s="169">
        <v>969</v>
      </c>
      <c r="R391" s="169">
        <v>0</v>
      </c>
      <c r="S391" s="169">
        <v>0</v>
      </c>
      <c r="T391" s="171">
        <v>969</v>
      </c>
      <c r="U391" s="172" t="s">
        <v>423</v>
      </c>
    </row>
    <row r="392" spans="1:21" outlineLevel="1">
      <c r="A392" s="167" t="s">
        <v>571</v>
      </c>
      <c r="B392" s="168" t="s">
        <v>399</v>
      </c>
      <c r="C392" s="168" t="s">
        <v>275</v>
      </c>
      <c r="D392" s="168" t="s">
        <v>563</v>
      </c>
      <c r="E392" s="169">
        <v>26841862</v>
      </c>
      <c r="F392" s="169">
        <v>19854000</v>
      </c>
      <c r="G392" s="169">
        <v>0</v>
      </c>
      <c r="H392" s="169">
        <v>0</v>
      </c>
      <c r="I392" s="169">
        <v>7528</v>
      </c>
      <c r="J392" s="169">
        <v>6858</v>
      </c>
      <c r="K392" s="170">
        <v>135.19999999999999</v>
      </c>
      <c r="L392" s="170">
        <v>0</v>
      </c>
      <c r="M392" s="170">
        <v>109.77</v>
      </c>
      <c r="N392" s="170">
        <v>0.98</v>
      </c>
      <c r="O392" s="170">
        <v>0</v>
      </c>
      <c r="P392" s="169">
        <v>26305024.760000002</v>
      </c>
      <c r="Q392" s="169">
        <v>26305024.760000002</v>
      </c>
      <c r="R392" s="169">
        <v>0</v>
      </c>
      <c r="S392" s="169">
        <v>0</v>
      </c>
      <c r="T392" s="171">
        <v>26305024.760000002</v>
      </c>
      <c r="U392" s="172" t="s">
        <v>400</v>
      </c>
    </row>
    <row r="393" spans="1:21" outlineLevel="1">
      <c r="A393" s="167" t="s">
        <v>565</v>
      </c>
      <c r="B393" s="168" t="s">
        <v>399</v>
      </c>
      <c r="C393" s="168" t="s">
        <v>275</v>
      </c>
      <c r="D393" s="168" t="s">
        <v>563</v>
      </c>
      <c r="E393" s="169">
        <v>183561</v>
      </c>
      <c r="F393" s="169">
        <v>179823</v>
      </c>
      <c r="G393" s="169">
        <v>0</v>
      </c>
      <c r="H393" s="169">
        <v>0</v>
      </c>
      <c r="I393" s="169">
        <v>2530</v>
      </c>
      <c r="J393" s="169">
        <v>2382</v>
      </c>
      <c r="K393" s="170">
        <v>102.08</v>
      </c>
      <c r="L393" s="170">
        <v>0</v>
      </c>
      <c r="M393" s="170">
        <v>106.21</v>
      </c>
      <c r="N393" s="170">
        <v>1.2</v>
      </c>
      <c r="O393" s="170">
        <v>0</v>
      </c>
      <c r="P393" s="169">
        <v>220273.2</v>
      </c>
      <c r="Q393" s="169">
        <v>220273.2</v>
      </c>
      <c r="R393" s="169">
        <v>0</v>
      </c>
      <c r="S393" s="169">
        <v>0</v>
      </c>
      <c r="T393" s="171">
        <v>220273.2</v>
      </c>
      <c r="U393" s="172" t="s">
        <v>400</v>
      </c>
    </row>
    <row r="394" spans="1:21" outlineLevel="1">
      <c r="A394" s="167" t="s">
        <v>2013</v>
      </c>
      <c r="B394" s="168" t="s">
        <v>399</v>
      </c>
      <c r="C394" s="168" t="s">
        <v>275</v>
      </c>
      <c r="D394" s="168" t="s">
        <v>422</v>
      </c>
      <c r="E394" s="169">
        <v>137819</v>
      </c>
      <c r="F394" s="169">
        <v>143514</v>
      </c>
      <c r="G394" s="169">
        <v>0</v>
      </c>
      <c r="H394" s="169">
        <v>0</v>
      </c>
      <c r="I394" s="169">
        <v>121</v>
      </c>
      <c r="J394" s="169">
        <v>126</v>
      </c>
      <c r="K394" s="170">
        <v>96.03</v>
      </c>
      <c r="L394" s="170">
        <v>0</v>
      </c>
      <c r="M394" s="170">
        <v>96.03</v>
      </c>
      <c r="N394" s="170">
        <v>1.2</v>
      </c>
      <c r="O394" s="170">
        <v>0</v>
      </c>
      <c r="P394" s="169">
        <v>165382.79999999999</v>
      </c>
      <c r="Q394" s="169">
        <v>165382.79999999999</v>
      </c>
      <c r="R394" s="169">
        <v>0</v>
      </c>
      <c r="S394" s="169">
        <v>0</v>
      </c>
      <c r="T394" s="171">
        <v>165382.79999999999</v>
      </c>
      <c r="U394" s="172" t="s">
        <v>400</v>
      </c>
    </row>
    <row r="395" spans="1:21" outlineLevel="1">
      <c r="A395" s="167" t="s">
        <v>572</v>
      </c>
      <c r="B395" s="168" t="s">
        <v>399</v>
      </c>
      <c r="C395" s="168" t="s">
        <v>275</v>
      </c>
      <c r="D395" s="168" t="s">
        <v>422</v>
      </c>
      <c r="E395" s="169">
        <v>78240</v>
      </c>
      <c r="F395" s="169">
        <v>10495244</v>
      </c>
      <c r="G395" s="169">
        <v>0</v>
      </c>
      <c r="H395" s="169">
        <v>0</v>
      </c>
      <c r="I395" s="169">
        <v>103</v>
      </c>
      <c r="J395" s="169">
        <v>13450</v>
      </c>
      <c r="K395" s="170">
        <v>0.75</v>
      </c>
      <c r="L395" s="170">
        <v>0</v>
      </c>
      <c r="M395" s="170">
        <v>0.77</v>
      </c>
      <c r="N395" s="170">
        <v>1.1100000000000001</v>
      </c>
      <c r="O395" s="170">
        <v>0</v>
      </c>
      <c r="P395" s="169">
        <v>86846.399999999994</v>
      </c>
      <c r="Q395" s="169">
        <v>86846.399999999994</v>
      </c>
      <c r="R395" s="169">
        <v>0</v>
      </c>
      <c r="S395" s="169">
        <v>0</v>
      </c>
      <c r="T395" s="171">
        <v>86846.399999999994</v>
      </c>
      <c r="U395" s="172" t="s">
        <v>400</v>
      </c>
    </row>
    <row r="396" spans="1:21" outlineLevel="1">
      <c r="A396" s="167" t="s">
        <v>573</v>
      </c>
      <c r="B396" s="168" t="s">
        <v>574</v>
      </c>
      <c r="C396" s="168" t="s">
        <v>275</v>
      </c>
      <c r="D396" s="168" t="s">
        <v>422</v>
      </c>
      <c r="E396" s="169">
        <v>3013172</v>
      </c>
      <c r="F396" s="169">
        <v>2893047</v>
      </c>
      <c r="G396" s="169">
        <v>4964.46</v>
      </c>
      <c r="H396" s="169">
        <v>9467.5</v>
      </c>
      <c r="I396" s="169">
        <v>2860</v>
      </c>
      <c r="J396" s="169">
        <v>2678</v>
      </c>
      <c r="K396" s="170">
        <v>104.15</v>
      </c>
      <c r="L396" s="170">
        <v>52.44</v>
      </c>
      <c r="M396" s="170">
        <v>106.8</v>
      </c>
      <c r="N396" s="170">
        <v>1.24</v>
      </c>
      <c r="O396" s="170">
        <v>0</v>
      </c>
      <c r="P396" s="169">
        <v>3736333.28</v>
      </c>
      <c r="Q396" s="169">
        <v>3741297.74</v>
      </c>
      <c r="R396" s="169">
        <v>0</v>
      </c>
      <c r="S396" s="169">
        <v>0</v>
      </c>
      <c r="T396" s="171">
        <v>3741297.74</v>
      </c>
      <c r="U396" s="172" t="s">
        <v>575</v>
      </c>
    </row>
    <row r="397" spans="1:21" outlineLevel="1">
      <c r="A397" s="167" t="s">
        <v>579</v>
      </c>
      <c r="B397" s="168" t="s">
        <v>577</v>
      </c>
      <c r="C397" s="168" t="s">
        <v>275</v>
      </c>
      <c r="D397" s="168" t="s">
        <v>563</v>
      </c>
      <c r="E397" s="169">
        <v>28873244</v>
      </c>
      <c r="F397" s="169">
        <v>21338178</v>
      </c>
      <c r="G397" s="169">
        <v>0</v>
      </c>
      <c r="H397" s="169">
        <v>0</v>
      </c>
      <c r="I397" s="169">
        <v>3776</v>
      </c>
      <c r="J397" s="169">
        <v>3339</v>
      </c>
      <c r="K397" s="170">
        <v>135.31</v>
      </c>
      <c r="L397" s="170">
        <v>0</v>
      </c>
      <c r="M397" s="170">
        <v>113.09</v>
      </c>
      <c r="N397" s="170">
        <v>0.79</v>
      </c>
      <c r="O397" s="170">
        <v>0</v>
      </c>
      <c r="P397" s="169">
        <v>22809862.760000002</v>
      </c>
      <c r="Q397" s="169">
        <v>22809862.760000002</v>
      </c>
      <c r="R397" s="169">
        <v>0</v>
      </c>
      <c r="S397" s="169">
        <v>0</v>
      </c>
      <c r="T397" s="171">
        <v>22809862.760000002</v>
      </c>
      <c r="U397" s="172" t="s">
        <v>578</v>
      </c>
    </row>
    <row r="398" spans="1:21" outlineLevel="1">
      <c r="A398" s="167" t="s">
        <v>580</v>
      </c>
      <c r="B398" s="168" t="s">
        <v>581</v>
      </c>
      <c r="C398" s="168" t="s">
        <v>275</v>
      </c>
      <c r="D398" s="168" t="s">
        <v>563</v>
      </c>
      <c r="E398" s="169">
        <v>9007954</v>
      </c>
      <c r="F398" s="169">
        <v>9024626</v>
      </c>
      <c r="G398" s="169">
        <v>3727365.4000000102</v>
      </c>
      <c r="H398" s="169">
        <v>3548815.93</v>
      </c>
      <c r="I398" s="169">
        <v>9440</v>
      </c>
      <c r="J398" s="169">
        <v>8922</v>
      </c>
      <c r="K398" s="170">
        <v>99.82</v>
      </c>
      <c r="L398" s="170">
        <v>105.03</v>
      </c>
      <c r="M398" s="170">
        <v>105.81</v>
      </c>
      <c r="N398" s="170">
        <v>1.44</v>
      </c>
      <c r="O398" s="170">
        <v>0</v>
      </c>
      <c r="P398" s="169">
        <v>12971453.76</v>
      </c>
      <c r="Q398" s="169">
        <v>16698819.16</v>
      </c>
      <c r="R398" s="169">
        <v>0</v>
      </c>
      <c r="S398" s="169">
        <v>0</v>
      </c>
      <c r="T398" s="171">
        <v>16698819.16</v>
      </c>
      <c r="U398" s="172" t="s">
        <v>582</v>
      </c>
    </row>
    <row r="399" spans="1:21" outlineLevel="1">
      <c r="A399" s="167" t="s">
        <v>583</v>
      </c>
      <c r="B399" s="168" t="s">
        <v>581</v>
      </c>
      <c r="C399" s="168" t="s">
        <v>275</v>
      </c>
      <c r="D399" s="168" t="s">
        <v>563</v>
      </c>
      <c r="E399" s="169">
        <v>26444589</v>
      </c>
      <c r="F399" s="169">
        <v>23055302</v>
      </c>
      <c r="G399" s="169">
        <v>0</v>
      </c>
      <c r="H399" s="169">
        <v>0</v>
      </c>
      <c r="I399" s="169">
        <v>2640</v>
      </c>
      <c r="J399" s="169">
        <v>2410</v>
      </c>
      <c r="K399" s="170">
        <v>114.7</v>
      </c>
      <c r="L399" s="170">
        <v>0</v>
      </c>
      <c r="M399" s="170">
        <v>109.54</v>
      </c>
      <c r="N399" s="170">
        <v>0.67</v>
      </c>
      <c r="O399" s="170">
        <v>0</v>
      </c>
      <c r="P399" s="169">
        <v>17717874.629999999</v>
      </c>
      <c r="Q399" s="169">
        <v>17717874.629999999</v>
      </c>
      <c r="R399" s="169">
        <v>0</v>
      </c>
      <c r="S399" s="169">
        <v>0</v>
      </c>
      <c r="T399" s="171">
        <v>17717874.629999999</v>
      </c>
      <c r="U399" s="172" t="s">
        <v>582</v>
      </c>
    </row>
    <row r="400" spans="1:21" outlineLevel="1">
      <c r="A400" s="167" t="s">
        <v>584</v>
      </c>
      <c r="B400" s="168" t="s">
        <v>581</v>
      </c>
      <c r="C400" s="168" t="s">
        <v>275</v>
      </c>
      <c r="D400" s="168" t="s">
        <v>563</v>
      </c>
      <c r="E400" s="169">
        <v>15374556</v>
      </c>
      <c r="F400" s="169">
        <v>15671834</v>
      </c>
      <c r="G400" s="169">
        <v>0</v>
      </c>
      <c r="H400" s="169">
        <v>0</v>
      </c>
      <c r="I400" s="169">
        <v>4910</v>
      </c>
      <c r="J400" s="169">
        <v>4963</v>
      </c>
      <c r="K400" s="170">
        <v>98.1</v>
      </c>
      <c r="L400" s="170">
        <v>0</v>
      </c>
      <c r="M400" s="170">
        <v>98.93</v>
      </c>
      <c r="N400" s="170">
        <v>0.67</v>
      </c>
      <c r="O400" s="170">
        <v>0</v>
      </c>
      <c r="P400" s="169">
        <v>10300952.52</v>
      </c>
      <c r="Q400" s="169">
        <v>10300952.52</v>
      </c>
      <c r="R400" s="169">
        <v>0</v>
      </c>
      <c r="S400" s="169">
        <v>0</v>
      </c>
      <c r="T400" s="171">
        <v>10300952.52</v>
      </c>
      <c r="U400" s="172" t="s">
        <v>582</v>
      </c>
    </row>
    <row r="401" spans="1:21" outlineLevel="1">
      <c r="A401" s="167" t="s">
        <v>565</v>
      </c>
      <c r="B401" s="168" t="s">
        <v>581</v>
      </c>
      <c r="C401" s="168" t="s">
        <v>275</v>
      </c>
      <c r="D401" s="168" t="s">
        <v>563</v>
      </c>
      <c r="E401" s="169">
        <v>444120</v>
      </c>
      <c r="F401" s="169">
        <v>430560</v>
      </c>
      <c r="G401" s="169">
        <v>0</v>
      </c>
      <c r="H401" s="169">
        <v>0</v>
      </c>
      <c r="I401" s="169">
        <v>1676</v>
      </c>
      <c r="J401" s="169">
        <v>1582</v>
      </c>
      <c r="K401" s="170">
        <v>103.15</v>
      </c>
      <c r="L401" s="170">
        <v>0</v>
      </c>
      <c r="M401" s="170">
        <v>105.94</v>
      </c>
      <c r="N401" s="170">
        <v>1.2</v>
      </c>
      <c r="O401" s="170">
        <v>0</v>
      </c>
      <c r="P401" s="169">
        <v>532944</v>
      </c>
      <c r="Q401" s="169">
        <v>532944</v>
      </c>
      <c r="R401" s="169">
        <v>0</v>
      </c>
      <c r="S401" s="169">
        <v>0</v>
      </c>
      <c r="T401" s="171">
        <v>532944</v>
      </c>
      <c r="U401" s="172" t="s">
        <v>582</v>
      </c>
    </row>
    <row r="402" spans="1:21" outlineLevel="1">
      <c r="A402" s="167" t="s">
        <v>585</v>
      </c>
      <c r="B402" s="168" t="s">
        <v>581</v>
      </c>
      <c r="C402" s="168" t="s">
        <v>275</v>
      </c>
      <c r="D402" s="168" t="s">
        <v>422</v>
      </c>
      <c r="E402" s="169">
        <v>7131172</v>
      </c>
      <c r="F402" s="169">
        <v>6766462</v>
      </c>
      <c r="G402" s="169">
        <v>0</v>
      </c>
      <c r="H402" s="169">
        <v>0</v>
      </c>
      <c r="I402" s="169">
        <v>15990</v>
      </c>
      <c r="J402" s="169">
        <v>15919</v>
      </c>
      <c r="K402" s="170">
        <v>105.39</v>
      </c>
      <c r="L402" s="170">
        <v>0</v>
      </c>
      <c r="M402" s="170">
        <v>100.45</v>
      </c>
      <c r="N402" s="170">
        <v>1.44</v>
      </c>
      <c r="O402" s="170">
        <v>0</v>
      </c>
      <c r="P402" s="169">
        <v>10268887.68</v>
      </c>
      <c r="Q402" s="169">
        <v>10268887.68</v>
      </c>
      <c r="R402" s="169">
        <v>0</v>
      </c>
      <c r="S402" s="169">
        <v>0</v>
      </c>
      <c r="T402" s="171">
        <v>10268887.68</v>
      </c>
      <c r="U402" s="172" t="s">
        <v>582</v>
      </c>
    </row>
    <row r="403" spans="1:21" outlineLevel="1">
      <c r="A403" s="167" t="s">
        <v>586</v>
      </c>
      <c r="B403" s="168" t="s">
        <v>581</v>
      </c>
      <c r="C403" s="168" t="s">
        <v>275</v>
      </c>
      <c r="D403" s="168" t="s">
        <v>422</v>
      </c>
      <c r="E403" s="169">
        <v>345857</v>
      </c>
      <c r="F403" s="169">
        <v>134615</v>
      </c>
      <c r="G403" s="169">
        <v>0</v>
      </c>
      <c r="H403" s="169">
        <v>0</v>
      </c>
      <c r="I403" s="169">
        <v>160</v>
      </c>
      <c r="J403" s="169">
        <v>55</v>
      </c>
      <c r="K403" s="170">
        <v>256.92</v>
      </c>
      <c r="L403" s="170">
        <v>0</v>
      </c>
      <c r="M403" s="170">
        <v>290.91000000000003</v>
      </c>
      <c r="N403" s="170">
        <v>1.1299999999999999</v>
      </c>
      <c r="O403" s="170">
        <v>0</v>
      </c>
      <c r="P403" s="169">
        <v>390818.41</v>
      </c>
      <c r="Q403" s="169">
        <v>390818.41</v>
      </c>
      <c r="R403" s="169">
        <v>0</v>
      </c>
      <c r="S403" s="169">
        <v>0</v>
      </c>
      <c r="T403" s="171">
        <v>390818.41</v>
      </c>
      <c r="U403" s="172" t="s">
        <v>582</v>
      </c>
    </row>
    <row r="404" spans="1:21" outlineLevel="1">
      <c r="A404" s="167" t="s">
        <v>580</v>
      </c>
      <c r="B404" s="168" t="s">
        <v>587</v>
      </c>
      <c r="C404" s="168" t="s">
        <v>275</v>
      </c>
      <c r="D404" s="168" t="s">
        <v>563</v>
      </c>
      <c r="E404" s="169">
        <v>12182</v>
      </c>
      <c r="F404" s="169">
        <v>0</v>
      </c>
      <c r="G404" s="169">
        <v>526288.74</v>
      </c>
      <c r="H404" s="169">
        <v>357802.63</v>
      </c>
      <c r="I404" s="169">
        <v>384</v>
      </c>
      <c r="J404" s="169">
        <v>258</v>
      </c>
      <c r="K404" s="170">
        <v>0</v>
      </c>
      <c r="L404" s="170">
        <v>147.09</v>
      </c>
      <c r="M404" s="170">
        <v>148.84</v>
      </c>
      <c r="N404" s="170">
        <v>1.44</v>
      </c>
      <c r="O404" s="170">
        <v>0</v>
      </c>
      <c r="P404" s="169">
        <v>17542.080000000002</v>
      </c>
      <c r="Q404" s="169">
        <v>543830.81999999995</v>
      </c>
      <c r="R404" s="169">
        <v>0</v>
      </c>
      <c r="S404" s="169">
        <v>0</v>
      </c>
      <c r="T404" s="171">
        <v>543830.81999999995</v>
      </c>
      <c r="U404" s="172" t="s">
        <v>588</v>
      </c>
    </row>
    <row r="405" spans="1:21" outlineLevel="1">
      <c r="A405" s="167" t="s">
        <v>583</v>
      </c>
      <c r="B405" s="168" t="s">
        <v>587</v>
      </c>
      <c r="C405" s="168" t="s">
        <v>275</v>
      </c>
      <c r="D405" s="168" t="s">
        <v>563</v>
      </c>
      <c r="E405" s="169">
        <v>16260125</v>
      </c>
      <c r="F405" s="169">
        <v>14843109</v>
      </c>
      <c r="G405" s="169">
        <v>0</v>
      </c>
      <c r="H405" s="169">
        <v>0</v>
      </c>
      <c r="I405" s="169">
        <v>1624</v>
      </c>
      <c r="J405" s="169">
        <v>1368</v>
      </c>
      <c r="K405" s="170">
        <v>109.55</v>
      </c>
      <c r="L405" s="170">
        <v>0</v>
      </c>
      <c r="M405" s="170">
        <v>118.71</v>
      </c>
      <c r="N405" s="170">
        <v>0.67</v>
      </c>
      <c r="O405" s="170">
        <v>0</v>
      </c>
      <c r="P405" s="169">
        <v>10894283.75</v>
      </c>
      <c r="Q405" s="169">
        <v>10894283.75</v>
      </c>
      <c r="R405" s="169">
        <v>0</v>
      </c>
      <c r="S405" s="169">
        <v>0</v>
      </c>
      <c r="T405" s="171">
        <v>10894283.75</v>
      </c>
      <c r="U405" s="172" t="s">
        <v>588</v>
      </c>
    </row>
    <row r="406" spans="1:21" outlineLevel="1">
      <c r="A406" s="167" t="s">
        <v>589</v>
      </c>
      <c r="B406" s="168" t="s">
        <v>590</v>
      </c>
      <c r="C406" s="168" t="s">
        <v>275</v>
      </c>
      <c r="D406" s="168" t="s">
        <v>563</v>
      </c>
      <c r="E406" s="169">
        <v>37675367</v>
      </c>
      <c r="F406" s="169">
        <v>34479800</v>
      </c>
      <c r="G406" s="169">
        <v>0</v>
      </c>
      <c r="H406" s="169">
        <v>0</v>
      </c>
      <c r="I406" s="169">
        <v>5356</v>
      </c>
      <c r="J406" s="169">
        <v>4841</v>
      </c>
      <c r="K406" s="170">
        <v>109.27</v>
      </c>
      <c r="L406" s="170">
        <v>0</v>
      </c>
      <c r="M406" s="170">
        <v>110.64</v>
      </c>
      <c r="N406" s="170">
        <v>0.86</v>
      </c>
      <c r="O406" s="170">
        <v>0</v>
      </c>
      <c r="P406" s="169">
        <v>32400815.620000001</v>
      </c>
      <c r="Q406" s="169">
        <v>32400815.620000001</v>
      </c>
      <c r="R406" s="169">
        <v>0</v>
      </c>
      <c r="S406" s="169">
        <v>0</v>
      </c>
      <c r="T406" s="171">
        <v>32400815.620000001</v>
      </c>
      <c r="U406" s="172" t="s">
        <v>591</v>
      </c>
    </row>
    <row r="407" spans="1:21" outlineLevel="1">
      <c r="A407" s="167" t="s">
        <v>565</v>
      </c>
      <c r="B407" s="168" t="s">
        <v>590</v>
      </c>
      <c r="C407" s="168" t="s">
        <v>275</v>
      </c>
      <c r="D407" s="168" t="s">
        <v>563</v>
      </c>
      <c r="E407" s="169">
        <v>134667</v>
      </c>
      <c r="F407" s="169">
        <v>120201</v>
      </c>
      <c r="G407" s="169">
        <v>0</v>
      </c>
      <c r="H407" s="169">
        <v>0</v>
      </c>
      <c r="I407" s="169">
        <v>4109</v>
      </c>
      <c r="J407" s="169">
        <v>3774</v>
      </c>
      <c r="K407" s="170">
        <v>112.03</v>
      </c>
      <c r="L407" s="170">
        <v>0</v>
      </c>
      <c r="M407" s="170">
        <v>108.88</v>
      </c>
      <c r="N407" s="170">
        <v>1.2</v>
      </c>
      <c r="O407" s="170">
        <v>0</v>
      </c>
      <c r="P407" s="169">
        <v>161600.4</v>
      </c>
      <c r="Q407" s="169">
        <v>161600.4</v>
      </c>
      <c r="R407" s="169">
        <v>0</v>
      </c>
      <c r="S407" s="169">
        <v>0</v>
      </c>
      <c r="T407" s="171">
        <v>161600.4</v>
      </c>
      <c r="U407" s="172" t="s">
        <v>591</v>
      </c>
    </row>
    <row r="408" spans="1:21" outlineLevel="1">
      <c r="A408" s="167" t="s">
        <v>592</v>
      </c>
      <c r="B408" s="168" t="s">
        <v>593</v>
      </c>
      <c r="C408" s="168" t="s">
        <v>275</v>
      </c>
      <c r="D408" s="168" t="s">
        <v>563</v>
      </c>
      <c r="E408" s="169">
        <v>4283225</v>
      </c>
      <c r="F408" s="169">
        <v>3472773</v>
      </c>
      <c r="G408" s="169">
        <v>0</v>
      </c>
      <c r="H408" s="169">
        <v>0</v>
      </c>
      <c r="I408" s="169">
        <v>546</v>
      </c>
      <c r="J408" s="169">
        <v>417</v>
      </c>
      <c r="K408" s="170">
        <v>123.34</v>
      </c>
      <c r="L408" s="170">
        <v>0</v>
      </c>
      <c r="M408" s="170">
        <v>130.94</v>
      </c>
      <c r="N408" s="170">
        <v>0.86</v>
      </c>
      <c r="O408" s="170">
        <v>0</v>
      </c>
      <c r="P408" s="169">
        <v>3683573.5</v>
      </c>
      <c r="Q408" s="169">
        <v>3683573.5</v>
      </c>
      <c r="R408" s="169">
        <v>0</v>
      </c>
      <c r="S408" s="169">
        <v>0</v>
      </c>
      <c r="T408" s="171">
        <v>3683573.5</v>
      </c>
      <c r="U408" s="172" t="s">
        <v>594</v>
      </c>
    </row>
    <row r="409" spans="1:21" outlineLevel="1">
      <c r="A409" s="167" t="s">
        <v>565</v>
      </c>
      <c r="B409" s="168" t="s">
        <v>593</v>
      </c>
      <c r="C409" s="168" t="s">
        <v>275</v>
      </c>
      <c r="D409" s="168" t="s">
        <v>563</v>
      </c>
      <c r="E409" s="169">
        <v>6957</v>
      </c>
      <c r="F409" s="169">
        <v>5067</v>
      </c>
      <c r="G409" s="169">
        <v>0</v>
      </c>
      <c r="H409" s="169">
        <v>0</v>
      </c>
      <c r="I409" s="169">
        <v>171</v>
      </c>
      <c r="J409" s="169">
        <v>115</v>
      </c>
      <c r="K409" s="170">
        <v>137.30000000000001</v>
      </c>
      <c r="L409" s="170">
        <v>0</v>
      </c>
      <c r="M409" s="170">
        <v>148.69999999999999</v>
      </c>
      <c r="N409" s="170">
        <v>1.2</v>
      </c>
      <c r="O409" s="170">
        <v>0</v>
      </c>
      <c r="P409" s="169">
        <v>8348.4</v>
      </c>
      <c r="Q409" s="169">
        <v>8348.4</v>
      </c>
      <c r="R409" s="169">
        <v>0</v>
      </c>
      <c r="S409" s="169">
        <v>0</v>
      </c>
      <c r="T409" s="171">
        <v>8348.4</v>
      </c>
      <c r="U409" s="172" t="s">
        <v>594</v>
      </c>
    </row>
    <row r="410" spans="1:21" outlineLevel="1">
      <c r="A410" s="167" t="s">
        <v>595</v>
      </c>
      <c r="B410" s="168" t="s">
        <v>596</v>
      </c>
      <c r="C410" s="168" t="s">
        <v>275</v>
      </c>
      <c r="D410" s="168" t="s">
        <v>563</v>
      </c>
      <c r="E410" s="169">
        <v>37432737</v>
      </c>
      <c r="F410" s="169">
        <v>35887260</v>
      </c>
      <c r="G410" s="169">
        <v>10924232</v>
      </c>
      <c r="H410" s="169">
        <v>10729694</v>
      </c>
      <c r="I410" s="169">
        <v>1559</v>
      </c>
      <c r="J410" s="169">
        <v>1462</v>
      </c>
      <c r="K410" s="170">
        <v>104.31</v>
      </c>
      <c r="L410" s="170">
        <v>101.81</v>
      </c>
      <c r="M410" s="170">
        <v>106.63</v>
      </c>
      <c r="N410" s="170">
        <v>0.91</v>
      </c>
      <c r="O410" s="170">
        <v>0</v>
      </c>
      <c r="P410" s="169">
        <v>34063790.670000002</v>
      </c>
      <c r="Q410" s="169">
        <v>44988022.670000002</v>
      </c>
      <c r="R410" s="169">
        <v>0</v>
      </c>
      <c r="S410" s="169">
        <v>0</v>
      </c>
      <c r="T410" s="171">
        <v>44988022.670000002</v>
      </c>
      <c r="U410" s="172" t="s">
        <v>597</v>
      </c>
    </row>
    <row r="411" spans="1:21" outlineLevel="1">
      <c r="A411" s="167" t="s">
        <v>598</v>
      </c>
      <c r="B411" s="168" t="s">
        <v>599</v>
      </c>
      <c r="C411" s="168" t="s">
        <v>275</v>
      </c>
      <c r="D411" s="168" t="s">
        <v>563</v>
      </c>
      <c r="E411" s="169">
        <v>15112936</v>
      </c>
      <c r="F411" s="169">
        <v>13901139</v>
      </c>
      <c r="G411" s="169">
        <v>0</v>
      </c>
      <c r="H411" s="169">
        <v>0</v>
      </c>
      <c r="I411" s="169">
        <v>18333</v>
      </c>
      <c r="J411" s="169">
        <v>16411</v>
      </c>
      <c r="K411" s="170">
        <v>108.72</v>
      </c>
      <c r="L411" s="170">
        <v>0</v>
      </c>
      <c r="M411" s="170">
        <v>111.71</v>
      </c>
      <c r="N411" s="170">
        <v>0.98</v>
      </c>
      <c r="O411" s="170">
        <v>0</v>
      </c>
      <c r="P411" s="169">
        <v>14810677.279999999</v>
      </c>
      <c r="Q411" s="169">
        <v>14810677.279999999</v>
      </c>
      <c r="R411" s="169">
        <v>0</v>
      </c>
      <c r="S411" s="169">
        <v>0</v>
      </c>
      <c r="T411" s="171">
        <v>14810677.279999999</v>
      </c>
      <c r="U411" s="172" t="s">
        <v>600</v>
      </c>
    </row>
    <row r="412" spans="1:21" outlineLevel="1">
      <c r="A412" s="167" t="s">
        <v>565</v>
      </c>
      <c r="B412" s="168" t="s">
        <v>599</v>
      </c>
      <c r="C412" s="168" t="s">
        <v>275</v>
      </c>
      <c r="D412" s="168" t="s">
        <v>563</v>
      </c>
      <c r="E412" s="169">
        <v>281484</v>
      </c>
      <c r="F412" s="169">
        <v>284025</v>
      </c>
      <c r="G412" s="169">
        <v>0</v>
      </c>
      <c r="H412" s="169">
        <v>0</v>
      </c>
      <c r="I412" s="169">
        <v>8455</v>
      </c>
      <c r="J412" s="169">
        <v>8231</v>
      </c>
      <c r="K412" s="170">
        <v>99.11</v>
      </c>
      <c r="L412" s="170">
        <v>0</v>
      </c>
      <c r="M412" s="170">
        <v>102.72</v>
      </c>
      <c r="N412" s="170">
        <v>1.2</v>
      </c>
      <c r="O412" s="170">
        <v>0</v>
      </c>
      <c r="P412" s="169">
        <v>337780.8</v>
      </c>
      <c r="Q412" s="169">
        <v>337780.8</v>
      </c>
      <c r="R412" s="169">
        <v>0</v>
      </c>
      <c r="S412" s="169">
        <v>0</v>
      </c>
      <c r="T412" s="171">
        <v>337780.8</v>
      </c>
      <c r="U412" s="172" t="s">
        <v>600</v>
      </c>
    </row>
    <row r="413" spans="1:21" ht="30" outlineLevel="1">
      <c r="A413" s="167" t="s">
        <v>569</v>
      </c>
      <c r="B413" s="168" t="s">
        <v>599</v>
      </c>
      <c r="C413" s="168" t="s">
        <v>275</v>
      </c>
      <c r="D413" s="168" t="s">
        <v>563</v>
      </c>
      <c r="E413" s="169">
        <v>13060</v>
      </c>
      <c r="F413" s="169">
        <v>0</v>
      </c>
      <c r="G413" s="169">
        <v>0</v>
      </c>
      <c r="H413" s="169">
        <v>0</v>
      </c>
      <c r="I413" s="169">
        <v>95</v>
      </c>
      <c r="J413" s="169">
        <v>0</v>
      </c>
      <c r="K413" s="170">
        <v>0</v>
      </c>
      <c r="L413" s="170">
        <v>0</v>
      </c>
      <c r="M413" s="170">
        <v>0</v>
      </c>
      <c r="N413" s="170">
        <v>0.98</v>
      </c>
      <c r="O413" s="170">
        <v>0</v>
      </c>
      <c r="P413" s="169">
        <v>12798.8</v>
      </c>
      <c r="Q413" s="169">
        <v>12798.8</v>
      </c>
      <c r="R413" s="169">
        <v>0</v>
      </c>
      <c r="S413" s="169">
        <v>0</v>
      </c>
      <c r="T413" s="171">
        <v>12798.8</v>
      </c>
      <c r="U413" s="172" t="s">
        <v>600</v>
      </c>
    </row>
    <row r="414" spans="1:21" ht="30" outlineLevel="1">
      <c r="A414" s="167" t="s">
        <v>568</v>
      </c>
      <c r="B414" s="168" t="s">
        <v>538</v>
      </c>
      <c r="C414" s="168" t="s">
        <v>275</v>
      </c>
      <c r="D414" s="168" t="s">
        <v>563</v>
      </c>
      <c r="E414" s="169">
        <v>190754</v>
      </c>
      <c r="F414" s="169">
        <v>181918</v>
      </c>
      <c r="G414" s="169">
        <v>0</v>
      </c>
      <c r="H414" s="169">
        <v>0</v>
      </c>
      <c r="I414" s="169">
        <v>230</v>
      </c>
      <c r="J414" s="169">
        <v>210</v>
      </c>
      <c r="K414" s="170">
        <v>104.86</v>
      </c>
      <c r="L414" s="170">
        <v>0</v>
      </c>
      <c r="M414" s="170">
        <v>109.52</v>
      </c>
      <c r="N414" s="170">
        <v>1.02</v>
      </c>
      <c r="O414" s="170">
        <v>0</v>
      </c>
      <c r="P414" s="169">
        <v>194569.08</v>
      </c>
      <c r="Q414" s="169">
        <v>194569.08</v>
      </c>
      <c r="R414" s="169">
        <v>0</v>
      </c>
      <c r="S414" s="169">
        <v>0</v>
      </c>
      <c r="T414" s="171">
        <v>194569.08</v>
      </c>
      <c r="U414" s="172" t="s">
        <v>539</v>
      </c>
    </row>
    <row r="415" spans="1:21">
      <c r="A415" s="173" t="s">
        <v>601</v>
      </c>
      <c r="B415" s="174"/>
      <c r="C415" s="174"/>
      <c r="D415" s="174"/>
      <c r="E415" s="175">
        <v>311045799</v>
      </c>
      <c r="F415" s="175">
        <v>285847980</v>
      </c>
      <c r="G415" s="175">
        <v>15182850.6</v>
      </c>
      <c r="H415" s="175">
        <v>14645780.060000001</v>
      </c>
      <c r="I415" s="174"/>
      <c r="J415" s="174"/>
      <c r="K415" s="176"/>
      <c r="L415" s="176"/>
      <c r="M415" s="176"/>
      <c r="N415" s="176"/>
      <c r="O415" s="176"/>
      <c r="P415" s="175">
        <v>272928827.29000002</v>
      </c>
      <c r="Q415" s="175">
        <v>288111677.88999999</v>
      </c>
      <c r="R415" s="175">
        <v>0</v>
      </c>
      <c r="S415" s="175">
        <v>0</v>
      </c>
      <c r="T415" s="175">
        <v>288111677.88999999</v>
      </c>
      <c r="U415" s="169"/>
    </row>
    <row r="416" spans="1:21" outlineLevel="1">
      <c r="A416" s="167" t="s">
        <v>602</v>
      </c>
      <c r="B416" s="168" t="s">
        <v>603</v>
      </c>
      <c r="C416" s="168" t="s">
        <v>275</v>
      </c>
      <c r="D416" s="168" t="s">
        <v>604</v>
      </c>
      <c r="E416" s="169">
        <v>547159</v>
      </c>
      <c r="F416" s="169">
        <v>416421</v>
      </c>
      <c r="G416" s="169">
        <v>0</v>
      </c>
      <c r="H416" s="169">
        <v>0</v>
      </c>
      <c r="I416" s="169">
        <v>409</v>
      </c>
      <c r="J416" s="169">
        <v>277</v>
      </c>
      <c r="K416" s="170">
        <v>131.4</v>
      </c>
      <c r="L416" s="170">
        <v>0</v>
      </c>
      <c r="M416" s="170">
        <v>147.65</v>
      </c>
      <c r="N416" s="170">
        <v>0.99</v>
      </c>
      <c r="O416" s="170">
        <v>0</v>
      </c>
      <c r="P416" s="169">
        <v>541687.41</v>
      </c>
      <c r="Q416" s="169">
        <v>541687.41</v>
      </c>
      <c r="R416" s="169">
        <v>0</v>
      </c>
      <c r="S416" s="169">
        <v>0</v>
      </c>
      <c r="T416" s="171">
        <v>541687.41</v>
      </c>
      <c r="U416" s="172" t="s">
        <v>605</v>
      </c>
    </row>
    <row r="417" spans="1:21">
      <c r="A417" s="173" t="s">
        <v>606</v>
      </c>
      <c r="B417" s="174"/>
      <c r="C417" s="174"/>
      <c r="D417" s="174"/>
      <c r="E417" s="175">
        <v>547159</v>
      </c>
      <c r="F417" s="175">
        <v>416421</v>
      </c>
      <c r="G417" s="175">
        <v>0</v>
      </c>
      <c r="H417" s="175">
        <v>0</v>
      </c>
      <c r="I417" s="174"/>
      <c r="J417" s="174"/>
      <c r="K417" s="176"/>
      <c r="L417" s="176"/>
      <c r="M417" s="176"/>
      <c r="N417" s="176"/>
      <c r="O417" s="176"/>
      <c r="P417" s="175">
        <v>541687.41</v>
      </c>
      <c r="Q417" s="175">
        <v>541687.41</v>
      </c>
      <c r="R417" s="175">
        <v>0</v>
      </c>
      <c r="S417" s="175">
        <v>0</v>
      </c>
      <c r="T417" s="175">
        <v>541687.41</v>
      </c>
      <c r="U417" s="169"/>
    </row>
    <row r="418" spans="1:21" outlineLevel="1">
      <c r="A418" s="167" t="s">
        <v>607</v>
      </c>
      <c r="B418" s="168" t="s">
        <v>608</v>
      </c>
      <c r="C418" s="168" t="s">
        <v>275</v>
      </c>
      <c r="D418" s="168" t="s">
        <v>609</v>
      </c>
      <c r="E418" s="169">
        <v>10659649</v>
      </c>
      <c r="F418" s="169">
        <v>7792462</v>
      </c>
      <c r="G418" s="169">
        <v>0</v>
      </c>
      <c r="H418" s="169">
        <v>0</v>
      </c>
      <c r="I418" s="169">
        <v>1380</v>
      </c>
      <c r="J418" s="169">
        <v>971</v>
      </c>
      <c r="K418" s="170">
        <v>136.79</v>
      </c>
      <c r="L418" s="170">
        <v>0</v>
      </c>
      <c r="M418" s="170">
        <v>142.12</v>
      </c>
      <c r="N418" s="170">
        <v>0.8</v>
      </c>
      <c r="O418" s="170">
        <v>0</v>
      </c>
      <c r="P418" s="169">
        <v>8527719.1999999993</v>
      </c>
      <c r="Q418" s="169">
        <v>8527719.1999999993</v>
      </c>
      <c r="R418" s="169">
        <v>0</v>
      </c>
      <c r="S418" s="169">
        <v>0</v>
      </c>
      <c r="T418" s="171">
        <v>8527719.1999999993</v>
      </c>
      <c r="U418" s="172" t="s">
        <v>610</v>
      </c>
    </row>
    <row r="419" spans="1:21" outlineLevel="1">
      <c r="A419" s="167" t="s">
        <v>607</v>
      </c>
      <c r="B419" s="168" t="s">
        <v>611</v>
      </c>
      <c r="C419" s="168" t="s">
        <v>275</v>
      </c>
      <c r="D419" s="168" t="s">
        <v>609</v>
      </c>
      <c r="E419" s="169">
        <v>191315</v>
      </c>
      <c r="F419" s="169">
        <v>80450</v>
      </c>
      <c r="G419" s="169">
        <v>0</v>
      </c>
      <c r="H419" s="169">
        <v>0</v>
      </c>
      <c r="I419" s="169">
        <v>55</v>
      </c>
      <c r="J419" s="169">
        <v>9</v>
      </c>
      <c r="K419" s="170">
        <v>237.81</v>
      </c>
      <c r="L419" s="170">
        <v>0</v>
      </c>
      <c r="M419" s="170">
        <v>611.11</v>
      </c>
      <c r="N419" s="170">
        <v>0.8</v>
      </c>
      <c r="O419" s="170">
        <v>0</v>
      </c>
      <c r="P419" s="169">
        <v>153052</v>
      </c>
      <c r="Q419" s="169">
        <v>153052</v>
      </c>
      <c r="R419" s="169">
        <v>0</v>
      </c>
      <c r="S419" s="169">
        <v>0</v>
      </c>
      <c r="T419" s="171">
        <v>153052</v>
      </c>
      <c r="U419" s="172" t="s">
        <v>612</v>
      </c>
    </row>
    <row r="420" spans="1:21">
      <c r="A420" s="173" t="s">
        <v>613</v>
      </c>
      <c r="B420" s="174"/>
      <c r="C420" s="174"/>
      <c r="D420" s="174"/>
      <c r="E420" s="175">
        <v>10850964</v>
      </c>
      <c r="F420" s="175">
        <v>7872912</v>
      </c>
      <c r="G420" s="175">
        <v>0</v>
      </c>
      <c r="H420" s="175">
        <v>0</v>
      </c>
      <c r="I420" s="174"/>
      <c r="J420" s="174"/>
      <c r="K420" s="176"/>
      <c r="L420" s="176"/>
      <c r="M420" s="176"/>
      <c r="N420" s="176"/>
      <c r="O420" s="176"/>
      <c r="P420" s="175">
        <v>8680771.1999999993</v>
      </c>
      <c r="Q420" s="175">
        <v>8680771.1999999993</v>
      </c>
      <c r="R420" s="175">
        <v>0</v>
      </c>
      <c r="S420" s="175">
        <v>0</v>
      </c>
      <c r="T420" s="175">
        <v>8680771.1999999993</v>
      </c>
      <c r="U420" s="169"/>
    </row>
    <row r="421" spans="1:21" outlineLevel="1">
      <c r="A421" s="167" t="s">
        <v>614</v>
      </c>
      <c r="B421" s="168" t="s">
        <v>615</v>
      </c>
      <c r="C421" s="168" t="s">
        <v>275</v>
      </c>
      <c r="D421" s="168" t="s">
        <v>616</v>
      </c>
      <c r="E421" s="169">
        <v>8391161</v>
      </c>
      <c r="F421" s="169">
        <v>3101274</v>
      </c>
      <c r="G421" s="169">
        <v>1106709.6299999999</v>
      </c>
      <c r="H421" s="169">
        <v>843933.86</v>
      </c>
      <c r="I421" s="169">
        <v>43</v>
      </c>
      <c r="J421" s="169">
        <v>28</v>
      </c>
      <c r="K421" s="170">
        <v>270.57</v>
      </c>
      <c r="L421" s="170">
        <v>131.13999999999999</v>
      </c>
      <c r="M421" s="170">
        <v>153.57</v>
      </c>
      <c r="N421" s="170">
        <v>1.2</v>
      </c>
      <c r="O421" s="170">
        <v>0</v>
      </c>
      <c r="P421" s="169">
        <v>10069393.199999999</v>
      </c>
      <c r="Q421" s="169">
        <v>11176102.83</v>
      </c>
      <c r="R421" s="169">
        <v>0</v>
      </c>
      <c r="S421" s="169">
        <v>0</v>
      </c>
      <c r="T421" s="171">
        <v>11176102.83</v>
      </c>
      <c r="U421" s="172" t="s">
        <v>617</v>
      </c>
    </row>
    <row r="422" spans="1:21" outlineLevel="1">
      <c r="A422" s="167" t="s">
        <v>618</v>
      </c>
      <c r="B422" s="168" t="s">
        <v>615</v>
      </c>
      <c r="C422" s="168" t="s">
        <v>275</v>
      </c>
      <c r="D422" s="168" t="s">
        <v>616</v>
      </c>
      <c r="E422" s="169">
        <v>13022240</v>
      </c>
      <c r="F422" s="169">
        <v>9015908</v>
      </c>
      <c r="G422" s="169">
        <v>0</v>
      </c>
      <c r="H422" s="169">
        <v>0</v>
      </c>
      <c r="I422" s="169">
        <v>34</v>
      </c>
      <c r="J422" s="169">
        <v>20</v>
      </c>
      <c r="K422" s="170">
        <v>144.44</v>
      </c>
      <c r="L422" s="170">
        <v>0</v>
      </c>
      <c r="M422" s="170">
        <v>170</v>
      </c>
      <c r="N422" s="170">
        <v>0.94</v>
      </c>
      <c r="O422" s="170">
        <v>0</v>
      </c>
      <c r="P422" s="169">
        <v>12240905.6</v>
      </c>
      <c r="Q422" s="169">
        <v>12240905.6</v>
      </c>
      <c r="R422" s="169">
        <v>0</v>
      </c>
      <c r="S422" s="169">
        <v>0</v>
      </c>
      <c r="T422" s="171">
        <v>12240905.6</v>
      </c>
      <c r="U422" s="172" t="s">
        <v>617</v>
      </c>
    </row>
    <row r="423" spans="1:21">
      <c r="A423" s="173" t="s">
        <v>619</v>
      </c>
      <c r="B423" s="174"/>
      <c r="C423" s="174"/>
      <c r="D423" s="174"/>
      <c r="E423" s="175">
        <v>21413401</v>
      </c>
      <c r="F423" s="175">
        <v>12117182</v>
      </c>
      <c r="G423" s="175">
        <v>1106709.6299999999</v>
      </c>
      <c r="H423" s="175">
        <v>843933.86</v>
      </c>
      <c r="I423" s="174"/>
      <c r="J423" s="174"/>
      <c r="K423" s="176"/>
      <c r="L423" s="176"/>
      <c r="M423" s="176"/>
      <c r="N423" s="176"/>
      <c r="O423" s="176"/>
      <c r="P423" s="175">
        <v>22310298.800000001</v>
      </c>
      <c r="Q423" s="175">
        <v>23417008.43</v>
      </c>
      <c r="R423" s="175">
        <v>0</v>
      </c>
      <c r="S423" s="175">
        <v>0</v>
      </c>
      <c r="T423" s="175">
        <v>23417008.43</v>
      </c>
      <c r="U423" s="169"/>
    </row>
    <row r="424" spans="1:21">
      <c r="A424" s="177" t="s">
        <v>261</v>
      </c>
      <c r="B424" s="178"/>
      <c r="C424" s="178"/>
      <c r="D424" s="178"/>
      <c r="E424" s="179">
        <v>620779682</v>
      </c>
      <c r="F424" s="179">
        <v>546813962</v>
      </c>
      <c r="G424" s="179">
        <v>89404245.950000003</v>
      </c>
      <c r="H424" s="179">
        <v>89562885.450000003</v>
      </c>
      <c r="I424" s="178"/>
      <c r="J424" s="178"/>
      <c r="K424" s="180"/>
      <c r="L424" s="180"/>
      <c r="M424" s="180"/>
      <c r="N424" s="180"/>
      <c r="O424" s="180"/>
      <c r="P424" s="179">
        <v>585163135.57000005</v>
      </c>
      <c r="Q424" s="179">
        <v>674567381.51999998</v>
      </c>
      <c r="R424" s="179">
        <v>0</v>
      </c>
      <c r="S424" s="179">
        <v>0</v>
      </c>
      <c r="T424" s="179">
        <v>674567381.51999998</v>
      </c>
      <c r="U424" s="169"/>
    </row>
    <row r="425" spans="1:21">
      <c r="A425" s="181"/>
    </row>
    <row r="426" spans="1:21">
      <c r="A426" s="160" t="s">
        <v>622</v>
      </c>
      <c r="B426" s="161" t="s">
        <v>623</v>
      </c>
      <c r="C426" s="161" t="s">
        <v>308</v>
      </c>
      <c r="D426" s="161" t="s">
        <v>6</v>
      </c>
      <c r="E426" s="182"/>
      <c r="F426" s="183"/>
      <c r="G426" s="184"/>
      <c r="H426" s="692" t="s">
        <v>624</v>
      </c>
      <c r="I426" s="693"/>
      <c r="J426" s="693"/>
      <c r="K426" s="693"/>
      <c r="L426" s="185" t="s">
        <v>366</v>
      </c>
      <c r="M426" s="185" t="s">
        <v>623</v>
      </c>
      <c r="N426" s="185" t="s">
        <v>308</v>
      </c>
      <c r="O426" s="185" t="s">
        <v>6</v>
      </c>
      <c r="P426" s="185" t="s">
        <v>625</v>
      </c>
    </row>
    <row r="427" spans="1:21" ht="15" customHeight="1" outlineLevel="1">
      <c r="A427" s="167" t="s">
        <v>626</v>
      </c>
      <c r="B427" s="169">
        <v>557774461.29900002</v>
      </c>
      <c r="C427" s="169">
        <v>557774461.29900002</v>
      </c>
      <c r="D427" s="169">
        <v>557774461.29900002</v>
      </c>
      <c r="E427" s="186"/>
      <c r="F427" s="187"/>
      <c r="G427" s="184"/>
      <c r="H427" s="694" t="s">
        <v>420</v>
      </c>
      <c r="I427" s="695"/>
      <c r="J427" s="695"/>
      <c r="K427" s="695"/>
      <c r="L427" s="188" t="s">
        <v>422</v>
      </c>
      <c r="M427" s="189">
        <v>1991497.28</v>
      </c>
      <c r="N427" s="189">
        <v>1991497.28</v>
      </c>
      <c r="O427" s="189">
        <v>1991497.28</v>
      </c>
      <c r="P427" s="188" t="s">
        <v>275</v>
      </c>
    </row>
    <row r="428" spans="1:21" ht="15" customHeight="1" outlineLevel="1">
      <c r="A428" s="167" t="s">
        <v>627</v>
      </c>
      <c r="B428" s="169">
        <v>654703876.72899997</v>
      </c>
      <c r="C428" s="169">
        <v>654703876.72899997</v>
      </c>
      <c r="D428" s="169">
        <v>654703876.72899997</v>
      </c>
      <c r="E428" s="186"/>
      <c r="F428" s="187"/>
      <c r="G428" s="184"/>
      <c r="H428" s="694" t="s">
        <v>388</v>
      </c>
      <c r="I428" s="695"/>
      <c r="J428" s="695"/>
      <c r="K428" s="695"/>
      <c r="L428" s="188" t="s">
        <v>384</v>
      </c>
      <c r="M428" s="189">
        <v>0</v>
      </c>
      <c r="N428" s="189">
        <v>0</v>
      </c>
      <c r="O428" s="189">
        <v>0</v>
      </c>
      <c r="P428" s="188" t="s">
        <v>275</v>
      </c>
    </row>
    <row r="429" spans="1:21" ht="15" customHeight="1" outlineLevel="1">
      <c r="A429" s="190" t="s">
        <v>628</v>
      </c>
      <c r="B429" s="169">
        <v>269866174.722</v>
      </c>
      <c r="C429" s="169">
        <v>269866174.722</v>
      </c>
      <c r="D429" s="169">
        <v>269866174.722</v>
      </c>
      <c r="E429" s="191"/>
      <c r="F429" s="187"/>
      <c r="G429" s="184"/>
      <c r="H429" s="694" t="s">
        <v>392</v>
      </c>
      <c r="I429" s="695"/>
      <c r="J429" s="695"/>
      <c r="K429" s="695"/>
      <c r="L429" s="188" t="s">
        <v>384</v>
      </c>
      <c r="M429" s="189">
        <v>0</v>
      </c>
      <c r="N429" s="189">
        <v>0</v>
      </c>
      <c r="O429" s="189">
        <v>0</v>
      </c>
      <c r="P429" s="188" t="s">
        <v>275</v>
      </c>
    </row>
    <row r="430" spans="1:21" ht="15" customHeight="1" outlineLevel="1">
      <c r="A430" s="190" t="s">
        <v>629</v>
      </c>
      <c r="B430" s="169">
        <v>303519490.43099999</v>
      </c>
      <c r="C430" s="169">
        <v>303519490.43099999</v>
      </c>
      <c r="D430" s="169">
        <v>303519490.43099999</v>
      </c>
      <c r="E430" s="186"/>
      <c r="F430" s="187"/>
      <c r="G430" s="184"/>
      <c r="H430" s="694" t="s">
        <v>402</v>
      </c>
      <c r="I430" s="695"/>
      <c r="J430" s="695"/>
      <c r="K430" s="695"/>
      <c r="L430" s="188" t="s">
        <v>384</v>
      </c>
      <c r="M430" s="189">
        <v>0</v>
      </c>
      <c r="N430" s="189">
        <v>0</v>
      </c>
      <c r="O430" s="189">
        <v>0</v>
      </c>
      <c r="P430" s="188" t="s">
        <v>275</v>
      </c>
    </row>
    <row r="431" spans="1:21" ht="15" customHeight="1" outlineLevel="1">
      <c r="A431" s="192" t="s">
        <v>630</v>
      </c>
      <c r="B431" s="169">
        <v>287908286.57700002</v>
      </c>
      <c r="C431" s="169">
        <v>287908286.57700002</v>
      </c>
      <c r="D431" s="169">
        <v>287908286.57700002</v>
      </c>
      <c r="E431" s="186"/>
      <c r="F431" s="187"/>
      <c r="G431" s="184"/>
      <c r="H431" s="694" t="s">
        <v>391</v>
      </c>
      <c r="I431" s="695"/>
      <c r="J431" s="695"/>
      <c r="K431" s="695"/>
      <c r="L431" s="188" t="s">
        <v>384</v>
      </c>
      <c r="M431" s="189">
        <v>0</v>
      </c>
      <c r="N431" s="189">
        <v>0</v>
      </c>
      <c r="O431" s="189">
        <v>0</v>
      </c>
      <c r="P431" s="188" t="s">
        <v>275</v>
      </c>
    </row>
    <row r="432" spans="1:21" ht="15" customHeight="1" outlineLevel="1">
      <c r="A432" s="192" t="s">
        <v>631</v>
      </c>
      <c r="B432" s="169">
        <v>351184386.29900002</v>
      </c>
      <c r="C432" s="169">
        <v>351184386.29900002</v>
      </c>
      <c r="D432" s="169">
        <v>351184386.29900002</v>
      </c>
      <c r="E432" s="186"/>
      <c r="F432" s="187"/>
      <c r="G432" s="184"/>
      <c r="H432" s="694" t="s">
        <v>482</v>
      </c>
      <c r="I432" s="695"/>
      <c r="J432" s="695"/>
      <c r="K432" s="695"/>
      <c r="L432" s="188" t="s">
        <v>433</v>
      </c>
      <c r="M432" s="189">
        <v>4511898.41</v>
      </c>
      <c r="N432" s="189">
        <v>4511898.41</v>
      </c>
      <c r="O432" s="189">
        <v>4511898.41</v>
      </c>
      <c r="P432" s="188" t="s">
        <v>633</v>
      </c>
    </row>
    <row r="433" spans="1:16" ht="15" customHeight="1" outlineLevel="1">
      <c r="A433" s="167" t="s">
        <v>632</v>
      </c>
      <c r="B433" s="169">
        <v>55236</v>
      </c>
      <c r="C433" s="169">
        <v>55236</v>
      </c>
      <c r="D433" s="169">
        <v>55236</v>
      </c>
      <c r="E433" s="193"/>
      <c r="F433" s="187"/>
      <c r="G433" s="184"/>
      <c r="H433" s="694" t="s">
        <v>483</v>
      </c>
      <c r="I433" s="695"/>
      <c r="J433" s="695"/>
      <c r="K433" s="695"/>
      <c r="L433" s="188" t="s">
        <v>433</v>
      </c>
      <c r="M433" s="189">
        <v>1690914.08</v>
      </c>
      <c r="N433" s="189">
        <v>1690914.08</v>
      </c>
      <c r="O433" s="189">
        <v>1690914.08</v>
      </c>
      <c r="P433" s="188" t="s">
        <v>633</v>
      </c>
    </row>
    <row r="434" spans="1:16" ht="15" customHeight="1" outlineLevel="1">
      <c r="A434" s="167" t="s">
        <v>634</v>
      </c>
      <c r="B434" s="169">
        <v>60547</v>
      </c>
      <c r="C434" s="169">
        <v>60547</v>
      </c>
      <c r="D434" s="169">
        <v>60547</v>
      </c>
      <c r="E434" s="186"/>
      <c r="F434" s="187"/>
      <c r="G434" s="184"/>
      <c r="H434" s="694" t="s">
        <v>486</v>
      </c>
      <c r="I434" s="695"/>
      <c r="J434" s="695"/>
      <c r="K434" s="695"/>
      <c r="L434" s="188" t="s">
        <v>433</v>
      </c>
      <c r="M434" s="189">
        <v>351920.29</v>
      </c>
      <c r="N434" s="189">
        <v>351920.29</v>
      </c>
      <c r="O434" s="189">
        <v>351920.29</v>
      </c>
      <c r="P434" s="188" t="s">
        <v>633</v>
      </c>
    </row>
    <row r="435" spans="1:16" outlineLevel="1">
      <c r="A435" s="194"/>
      <c r="B435" s="194"/>
      <c r="C435" s="194"/>
      <c r="D435" s="194"/>
      <c r="E435" s="195"/>
      <c r="F435" s="196"/>
      <c r="G435" s="197"/>
      <c r="H435" s="694" t="s">
        <v>543</v>
      </c>
      <c r="I435" s="695"/>
      <c r="J435" s="695"/>
      <c r="K435" s="695"/>
      <c r="L435" s="188" t="s">
        <v>433</v>
      </c>
      <c r="M435" s="189">
        <v>504185</v>
      </c>
      <c r="N435" s="189">
        <v>504185</v>
      </c>
      <c r="O435" s="189">
        <v>504185</v>
      </c>
      <c r="P435" s="188" t="s">
        <v>633</v>
      </c>
    </row>
    <row r="436" spans="1:16" outlineLevel="1">
      <c r="A436" s="198" t="s">
        <v>635</v>
      </c>
      <c r="B436" s="161" t="s">
        <v>623</v>
      </c>
      <c r="C436" s="161" t="s">
        <v>308</v>
      </c>
      <c r="D436" s="161" t="s">
        <v>6</v>
      </c>
      <c r="E436" s="186"/>
      <c r="F436" s="187"/>
      <c r="G436" s="184"/>
      <c r="H436" s="694" t="s">
        <v>540</v>
      </c>
      <c r="I436" s="695"/>
      <c r="J436" s="695"/>
      <c r="K436" s="695"/>
      <c r="L436" s="188" t="s">
        <v>433</v>
      </c>
      <c r="M436" s="189">
        <v>5884543.3499999996</v>
      </c>
      <c r="N436" s="189">
        <v>5884543.3499999996</v>
      </c>
      <c r="O436" s="189">
        <v>5884543.3499999996</v>
      </c>
      <c r="P436" s="188" t="s">
        <v>633</v>
      </c>
    </row>
    <row r="437" spans="1:16" ht="15" customHeight="1" outlineLevel="1">
      <c r="A437" s="199" t="s">
        <v>636</v>
      </c>
      <c r="B437" s="169">
        <v>522515923.972</v>
      </c>
      <c r="C437" s="169">
        <v>522515923.972</v>
      </c>
      <c r="D437" s="169">
        <v>522515923.972</v>
      </c>
      <c r="E437" s="200"/>
      <c r="F437" s="187"/>
      <c r="G437" s="184"/>
      <c r="H437" s="694" t="s">
        <v>546</v>
      </c>
      <c r="I437" s="695"/>
      <c r="J437" s="695"/>
      <c r="K437" s="695"/>
      <c r="L437" s="188" t="s">
        <v>433</v>
      </c>
      <c r="M437" s="189">
        <v>215342.4</v>
      </c>
      <c r="N437" s="189">
        <v>215342.4</v>
      </c>
      <c r="O437" s="189">
        <v>215342.4</v>
      </c>
      <c r="P437" s="188" t="s">
        <v>633</v>
      </c>
    </row>
    <row r="438" spans="1:16" ht="15" customHeight="1" outlineLevel="1">
      <c r="A438" s="199" t="s">
        <v>637</v>
      </c>
      <c r="B438" s="169">
        <v>547674317.96899998</v>
      </c>
      <c r="C438" s="169">
        <v>547674317.96899998</v>
      </c>
      <c r="D438" s="201">
        <v>547674317.96899998</v>
      </c>
      <c r="E438" s="200"/>
      <c r="F438" s="187"/>
      <c r="G438" s="184"/>
      <c r="H438" s="694" t="s">
        <v>549</v>
      </c>
      <c r="I438" s="695"/>
      <c r="J438" s="695"/>
      <c r="K438" s="695"/>
      <c r="L438" s="188" t="s">
        <v>433</v>
      </c>
      <c r="M438" s="189">
        <v>591072.66</v>
      </c>
      <c r="N438" s="189">
        <v>591072.66</v>
      </c>
      <c r="O438" s="189">
        <v>591072.66</v>
      </c>
      <c r="P438" s="188" t="s">
        <v>633</v>
      </c>
    </row>
    <row r="439" spans="1:16" ht="15" customHeight="1" outlineLevel="1">
      <c r="A439" s="202" t="s">
        <v>638</v>
      </c>
      <c r="B439" s="203">
        <v>492816692.25800002</v>
      </c>
      <c r="C439" s="203">
        <v>492816692.25800002</v>
      </c>
      <c r="D439" s="25">
        <v>492816692.25800002</v>
      </c>
      <c r="E439" s="204"/>
      <c r="F439" s="187"/>
      <c r="G439" s="184"/>
      <c r="H439" s="694" t="s">
        <v>640</v>
      </c>
      <c r="I439" s="695"/>
      <c r="J439" s="695"/>
      <c r="K439" s="695"/>
      <c r="L439" s="188" t="s">
        <v>422</v>
      </c>
      <c r="M439" s="189">
        <v>3404290.56</v>
      </c>
      <c r="N439" s="189">
        <v>3404290.56</v>
      </c>
      <c r="O439" s="189">
        <v>3404290.56</v>
      </c>
      <c r="P439" s="188" t="s">
        <v>633</v>
      </c>
    </row>
    <row r="440" spans="1:16" ht="15" customHeight="1" outlineLevel="1">
      <c r="A440" s="202" t="s">
        <v>639</v>
      </c>
      <c r="B440" s="205">
        <v>1.169</v>
      </c>
      <c r="C440" s="205">
        <v>1.169</v>
      </c>
      <c r="D440" s="206">
        <v>1.169</v>
      </c>
      <c r="E440" s="204"/>
      <c r="F440" s="187"/>
      <c r="G440" s="184"/>
      <c r="H440" s="694" t="s">
        <v>465</v>
      </c>
      <c r="I440" s="695"/>
      <c r="J440" s="695"/>
      <c r="K440" s="695"/>
      <c r="L440" s="188" t="s">
        <v>422</v>
      </c>
      <c r="M440" s="189">
        <v>3444</v>
      </c>
      <c r="N440" s="189">
        <v>3444</v>
      </c>
      <c r="O440" s="189">
        <v>3444</v>
      </c>
      <c r="P440" s="188" t="s">
        <v>633</v>
      </c>
    </row>
    <row r="441" spans="1:16" outlineLevel="1">
      <c r="A441" s="207"/>
      <c r="B441" s="208"/>
      <c r="C441" s="208"/>
      <c r="D441" s="209"/>
      <c r="E441" s="210"/>
      <c r="F441" s="187"/>
      <c r="G441" s="184"/>
      <c r="H441" s="694" t="s">
        <v>529</v>
      </c>
      <c r="I441" s="695"/>
      <c r="J441" s="695"/>
      <c r="K441" s="695"/>
      <c r="L441" s="188" t="s">
        <v>422</v>
      </c>
      <c r="M441" s="189">
        <v>2189.25</v>
      </c>
      <c r="N441" s="189">
        <v>2189.25</v>
      </c>
      <c r="O441" s="189">
        <v>2189.25</v>
      </c>
      <c r="P441" s="188" t="s">
        <v>633</v>
      </c>
    </row>
    <row r="442" spans="1:16" outlineLevel="1">
      <c r="A442" s="198" t="s">
        <v>641</v>
      </c>
      <c r="B442" s="211" t="s">
        <v>623</v>
      </c>
      <c r="C442" s="211" t="s">
        <v>308</v>
      </c>
      <c r="D442" s="211" t="s">
        <v>6</v>
      </c>
      <c r="E442" s="200"/>
      <c r="F442" s="187"/>
      <c r="G442" s="184"/>
      <c r="H442" s="694" t="s">
        <v>472</v>
      </c>
      <c r="I442" s="695"/>
      <c r="J442" s="695"/>
      <c r="K442" s="695"/>
      <c r="L442" s="188" t="s">
        <v>474</v>
      </c>
      <c r="M442" s="189">
        <v>3568908</v>
      </c>
      <c r="N442" s="189">
        <v>3568908</v>
      </c>
      <c r="O442" s="189">
        <v>3568908</v>
      </c>
      <c r="P442" s="188" t="s">
        <v>633</v>
      </c>
    </row>
    <row r="443" spans="1:16" ht="15" customHeight="1" outlineLevel="1">
      <c r="A443" s="212" t="s">
        <v>642</v>
      </c>
      <c r="B443" s="689">
        <v>1.1100000000000001</v>
      </c>
      <c r="C443" s="690"/>
      <c r="D443" s="691"/>
      <c r="E443" s="204"/>
      <c r="F443" s="187"/>
      <c r="G443" s="184"/>
      <c r="H443" s="694" t="s">
        <v>476</v>
      </c>
      <c r="I443" s="695"/>
      <c r="J443" s="695"/>
      <c r="K443" s="695"/>
      <c r="L443" s="188" t="s">
        <v>474</v>
      </c>
      <c r="M443" s="189">
        <v>2452185.36</v>
      </c>
      <c r="N443" s="189">
        <v>2452185.36</v>
      </c>
      <c r="O443" s="189">
        <v>2452185.36</v>
      </c>
      <c r="P443" s="188" t="s">
        <v>633</v>
      </c>
    </row>
    <row r="444" spans="1:16" ht="15" customHeight="1" outlineLevel="1">
      <c r="A444" s="212" t="s">
        <v>643</v>
      </c>
      <c r="B444" s="689">
        <v>0.05</v>
      </c>
      <c r="C444" s="690"/>
      <c r="D444" s="691"/>
      <c r="E444" s="213"/>
      <c r="F444" s="214"/>
      <c r="G444" s="197"/>
      <c r="H444" s="694" t="s">
        <v>431</v>
      </c>
      <c r="I444" s="695"/>
      <c r="J444" s="695"/>
      <c r="K444" s="695"/>
      <c r="L444" s="188" t="s">
        <v>433</v>
      </c>
      <c r="M444" s="189">
        <v>17518.68</v>
      </c>
      <c r="N444" s="189">
        <v>17518.68</v>
      </c>
      <c r="O444" s="189">
        <v>17518.68</v>
      </c>
      <c r="P444" s="188" t="s">
        <v>275</v>
      </c>
    </row>
    <row r="445" spans="1:16" ht="15" customHeight="1" outlineLevel="1">
      <c r="A445" s="212" t="s">
        <v>644</v>
      </c>
      <c r="B445" s="689">
        <v>1.06</v>
      </c>
      <c r="C445" s="690"/>
      <c r="D445" s="691"/>
      <c r="E445" s="215"/>
      <c r="F445" s="216"/>
      <c r="G445" s="197"/>
      <c r="H445" s="694" t="s">
        <v>573</v>
      </c>
      <c r="I445" s="695"/>
      <c r="J445" s="695"/>
      <c r="K445" s="695"/>
      <c r="L445" s="188" t="s">
        <v>422</v>
      </c>
      <c r="M445" s="189">
        <v>3741297.74</v>
      </c>
      <c r="N445" s="189">
        <v>3741297.74</v>
      </c>
      <c r="O445" s="189">
        <v>3741297.74</v>
      </c>
      <c r="P445" s="188" t="s">
        <v>275</v>
      </c>
    </row>
    <row r="446" spans="1:16" outlineLevel="1">
      <c r="A446" s="697"/>
      <c r="B446" s="698"/>
      <c r="C446" s="698"/>
      <c r="D446" s="699"/>
      <c r="E446" s="186"/>
      <c r="F446" s="187"/>
      <c r="G446" s="184"/>
      <c r="H446" s="694" t="s">
        <v>585</v>
      </c>
      <c r="I446" s="695"/>
      <c r="J446" s="695"/>
      <c r="K446" s="695"/>
      <c r="L446" s="188" t="s">
        <v>422</v>
      </c>
      <c r="M446" s="189">
        <v>10268887.68</v>
      </c>
      <c r="N446" s="189">
        <v>10268887.68</v>
      </c>
      <c r="O446" s="189">
        <v>10268887.68</v>
      </c>
      <c r="P446" s="188" t="s">
        <v>646</v>
      </c>
    </row>
    <row r="447" spans="1:16" outlineLevel="1">
      <c r="A447" s="217" t="s">
        <v>645</v>
      </c>
      <c r="B447" s="211" t="s">
        <v>623</v>
      </c>
      <c r="C447" s="211" t="s">
        <v>308</v>
      </c>
      <c r="D447" s="211" t="s">
        <v>6</v>
      </c>
      <c r="E447" s="218"/>
      <c r="F447" s="219"/>
      <c r="G447" s="184"/>
      <c r="H447" s="694" t="s">
        <v>586</v>
      </c>
      <c r="I447" s="695"/>
      <c r="J447" s="695"/>
      <c r="K447" s="695"/>
      <c r="L447" s="188" t="s">
        <v>422</v>
      </c>
      <c r="M447" s="189">
        <v>390818.41</v>
      </c>
      <c r="N447" s="189">
        <v>390818.41</v>
      </c>
      <c r="O447" s="189">
        <v>390818.41</v>
      </c>
      <c r="P447" s="188" t="s">
        <v>646</v>
      </c>
    </row>
    <row r="448" spans="1:16" ht="15" customHeight="1" outlineLevel="1">
      <c r="A448" s="220" t="s">
        <v>647</v>
      </c>
      <c r="B448" s="221">
        <v>278870662.17299998</v>
      </c>
      <c r="C448" s="221">
        <v>278870662.17299998</v>
      </c>
      <c r="D448" s="221">
        <v>278870662.17299998</v>
      </c>
      <c r="E448" s="222"/>
      <c r="F448" s="223"/>
      <c r="G448" s="184"/>
      <c r="H448" s="694" t="s">
        <v>2013</v>
      </c>
      <c r="I448" s="695"/>
      <c r="J448" s="695"/>
      <c r="K448" s="695"/>
      <c r="L448" s="188" t="s">
        <v>422</v>
      </c>
      <c r="M448" s="189">
        <v>165382.79999999999</v>
      </c>
      <c r="N448" s="189">
        <v>165382.79999999999</v>
      </c>
      <c r="O448" s="189">
        <v>165382.79999999999</v>
      </c>
      <c r="P448" s="188" t="s">
        <v>275</v>
      </c>
    </row>
    <row r="449" spans="1:16" outlineLevel="1">
      <c r="A449" s="224" t="s">
        <v>648</v>
      </c>
      <c r="B449" s="677">
        <v>1</v>
      </c>
      <c r="C449" s="678"/>
      <c r="D449" s="679"/>
      <c r="E449" s="686" t="s">
        <v>649</v>
      </c>
      <c r="F449" s="680"/>
      <c r="G449" s="184"/>
      <c r="H449" s="694" t="s">
        <v>567</v>
      </c>
      <c r="I449" s="695"/>
      <c r="J449" s="695"/>
      <c r="K449" s="695"/>
      <c r="L449" s="188" t="s">
        <v>422</v>
      </c>
      <c r="M449" s="189">
        <v>16493.490000000002</v>
      </c>
      <c r="N449" s="189">
        <v>16493.490000000002</v>
      </c>
      <c r="O449" s="189">
        <v>16493.490000000002</v>
      </c>
      <c r="P449" s="188" t="s">
        <v>275</v>
      </c>
    </row>
    <row r="450" spans="1:16" ht="15" customHeight="1" outlineLevel="1">
      <c r="A450" s="224" t="s">
        <v>650</v>
      </c>
      <c r="B450" s="226">
        <v>1.125</v>
      </c>
      <c r="C450" s="226">
        <v>1.125</v>
      </c>
      <c r="D450" s="226">
        <v>1.125</v>
      </c>
      <c r="E450" s="686"/>
      <c r="F450" s="680"/>
      <c r="G450" s="184"/>
      <c r="H450" s="694" t="s">
        <v>572</v>
      </c>
      <c r="I450" s="695"/>
      <c r="J450" s="695"/>
      <c r="K450" s="695"/>
      <c r="L450" s="188" t="s">
        <v>422</v>
      </c>
      <c r="M450" s="189">
        <v>86846.399999999994</v>
      </c>
      <c r="N450" s="189">
        <v>86846.399999999994</v>
      </c>
      <c r="O450" s="189">
        <v>86846.399999999994</v>
      </c>
      <c r="P450" s="188" t="s">
        <v>275</v>
      </c>
    </row>
    <row r="451" spans="1:16" ht="15" customHeight="1" outlineLevel="1">
      <c r="A451" s="224" t="s">
        <v>651</v>
      </c>
      <c r="B451" s="703">
        <v>1.1950000000000001</v>
      </c>
      <c r="C451" s="704"/>
      <c r="D451" s="705"/>
      <c r="E451" s="227"/>
      <c r="F451" s="681"/>
      <c r="G451" s="184"/>
      <c r="H451" s="694" t="s">
        <v>570</v>
      </c>
      <c r="I451" s="695"/>
      <c r="J451" s="695"/>
      <c r="K451" s="695"/>
      <c r="L451" s="188" t="s">
        <v>422</v>
      </c>
      <c r="M451" s="189">
        <v>969</v>
      </c>
      <c r="N451" s="189">
        <v>969</v>
      </c>
      <c r="O451" s="189">
        <v>969</v>
      </c>
      <c r="P451" s="188" t="s">
        <v>275</v>
      </c>
    </row>
    <row r="452" spans="1:16" ht="15" customHeight="1" outlineLevel="1">
      <c r="A452" s="224" t="s">
        <v>652</v>
      </c>
      <c r="B452" s="228">
        <v>278870662.17299998</v>
      </c>
      <c r="C452" s="228">
        <v>278870662.17299998</v>
      </c>
      <c r="D452" s="228">
        <v>278870662.17299998</v>
      </c>
      <c r="E452" s="684"/>
      <c r="F452" s="682"/>
      <c r="G452" s="184"/>
      <c r="H452" s="694" t="s">
        <v>614</v>
      </c>
      <c r="I452" s="695"/>
      <c r="J452" s="695"/>
      <c r="K452" s="695"/>
      <c r="L452" s="188" t="s">
        <v>616</v>
      </c>
      <c r="M452" s="189">
        <v>11176102.83</v>
      </c>
      <c r="N452" s="189">
        <v>11176102.83</v>
      </c>
      <c r="O452" s="189">
        <v>11176102.83</v>
      </c>
      <c r="P452" s="188" t="s">
        <v>275</v>
      </c>
    </row>
    <row r="453" spans="1:16" ht="15" customHeight="1" outlineLevel="1">
      <c r="A453" s="220" t="s">
        <v>653</v>
      </c>
      <c r="B453" s="221">
        <v>247428113.289</v>
      </c>
      <c r="C453" s="221">
        <v>247428113.289</v>
      </c>
      <c r="D453" s="221">
        <v>247428113.289</v>
      </c>
      <c r="E453" s="685"/>
      <c r="F453" s="683"/>
      <c r="G453" s="184"/>
      <c r="H453" s="694" t="s">
        <v>618</v>
      </c>
      <c r="I453" s="695"/>
      <c r="J453" s="695"/>
      <c r="K453" s="695"/>
      <c r="L453" s="188" t="s">
        <v>616</v>
      </c>
      <c r="M453" s="189">
        <v>12240905.6</v>
      </c>
      <c r="N453" s="189">
        <v>12240905.6</v>
      </c>
      <c r="O453" s="189">
        <v>12240905.6</v>
      </c>
      <c r="P453" s="188" t="s">
        <v>275</v>
      </c>
    </row>
    <row r="454" spans="1:16" outlineLevel="1">
      <c r="A454" s="700"/>
      <c r="B454" s="701"/>
      <c r="C454" s="701"/>
      <c r="D454" s="702"/>
      <c r="E454" s="186"/>
      <c r="F454" s="187"/>
      <c r="G454" s="184"/>
      <c r="H454" s="694" t="s">
        <v>406</v>
      </c>
      <c r="I454" s="695"/>
      <c r="J454" s="695"/>
      <c r="K454" s="695"/>
      <c r="L454" s="188" t="s">
        <v>384</v>
      </c>
      <c r="M454" s="189">
        <v>0</v>
      </c>
      <c r="N454" s="189">
        <v>0</v>
      </c>
      <c r="O454" s="189">
        <v>0</v>
      </c>
      <c r="P454" s="188" t="s">
        <v>275</v>
      </c>
    </row>
    <row r="455" spans="1:16" outlineLevel="1">
      <c r="A455" s="217" t="s">
        <v>654</v>
      </c>
      <c r="B455" s="211" t="s">
        <v>623</v>
      </c>
      <c r="C455" s="211" t="s">
        <v>308</v>
      </c>
      <c r="D455" s="211" t="s">
        <v>6</v>
      </c>
      <c r="E455" s="218"/>
      <c r="F455" s="219"/>
      <c r="G455" s="184"/>
      <c r="H455" s="694" t="s">
        <v>424</v>
      </c>
      <c r="I455" s="695"/>
      <c r="J455" s="695"/>
      <c r="K455" s="695"/>
      <c r="L455" s="188" t="s">
        <v>426</v>
      </c>
      <c r="M455" s="189">
        <v>4149486.18</v>
      </c>
      <c r="N455" s="189">
        <v>4149486.18</v>
      </c>
      <c r="O455" s="189">
        <v>4149486.18</v>
      </c>
      <c r="P455" s="188" t="s">
        <v>275</v>
      </c>
    </row>
    <row r="456" spans="1:16" ht="18" outlineLevel="1">
      <c r="A456" s="229" t="s">
        <v>655</v>
      </c>
      <c r="B456" s="221">
        <v>327643305.85399997</v>
      </c>
      <c r="C456" s="221">
        <v>327643305.85399997</v>
      </c>
      <c r="D456" s="221">
        <v>327643305.85399997</v>
      </c>
      <c r="E456" s="222"/>
      <c r="F456" s="223"/>
      <c r="G456" s="184"/>
      <c r="H456" s="694" t="s">
        <v>656</v>
      </c>
      <c r="I456" s="695"/>
      <c r="J456" s="695"/>
      <c r="K456" s="695"/>
      <c r="L456" s="188" t="s">
        <v>419</v>
      </c>
      <c r="M456" s="189">
        <v>2086529.09</v>
      </c>
      <c r="N456" s="189">
        <v>2086529.09</v>
      </c>
      <c r="O456" s="189">
        <v>2086529.09</v>
      </c>
      <c r="P456" s="188" t="s">
        <v>275</v>
      </c>
    </row>
    <row r="457" spans="1:16" outlineLevel="1">
      <c r="A457" s="230" t="s">
        <v>648</v>
      </c>
      <c r="B457" s="677">
        <v>1</v>
      </c>
      <c r="C457" s="678"/>
      <c r="D457" s="679"/>
      <c r="E457" s="686" t="s">
        <v>649</v>
      </c>
      <c r="F457" s="680"/>
      <c r="G457" s="184"/>
      <c r="H457" s="694" t="s">
        <v>382</v>
      </c>
      <c r="I457" s="695"/>
      <c r="J457" s="695"/>
      <c r="K457" s="695"/>
      <c r="L457" s="188" t="s">
        <v>384</v>
      </c>
      <c r="M457" s="189">
        <v>168806.39999999999</v>
      </c>
      <c r="N457" s="189">
        <v>168806.39999999999</v>
      </c>
      <c r="O457" s="189">
        <v>168806.39999999999</v>
      </c>
      <c r="P457" s="188" t="s">
        <v>275</v>
      </c>
    </row>
    <row r="458" spans="1:16" ht="15" customHeight="1" outlineLevel="1">
      <c r="A458" s="230" t="s">
        <v>657</v>
      </c>
      <c r="B458" s="226">
        <v>1.22</v>
      </c>
      <c r="C458" s="226">
        <v>1.22</v>
      </c>
      <c r="D458" s="226">
        <v>1.22</v>
      </c>
      <c r="E458" s="686"/>
      <c r="F458" s="680"/>
      <c r="G458" s="184"/>
      <c r="H458" s="694" t="s">
        <v>658</v>
      </c>
      <c r="I458" s="695"/>
      <c r="J458" s="695"/>
      <c r="K458" s="695"/>
      <c r="L458" s="188" t="s">
        <v>384</v>
      </c>
      <c r="M458" s="189">
        <v>0</v>
      </c>
      <c r="N458" s="189">
        <v>0</v>
      </c>
      <c r="O458" s="189">
        <v>0</v>
      </c>
      <c r="P458" s="188" t="s">
        <v>275</v>
      </c>
    </row>
    <row r="459" spans="1:16" ht="15" customHeight="1" outlineLevel="1">
      <c r="A459" s="230" t="s">
        <v>659</v>
      </c>
      <c r="B459" s="703">
        <v>1.145</v>
      </c>
      <c r="C459" s="704"/>
      <c r="D459" s="705"/>
      <c r="E459" s="231"/>
      <c r="F459" s="682"/>
      <c r="G459" s="184"/>
      <c r="H459" s="694" t="s">
        <v>398</v>
      </c>
      <c r="I459" s="695"/>
      <c r="J459" s="695"/>
      <c r="K459" s="695"/>
      <c r="L459" s="188" t="s">
        <v>384</v>
      </c>
      <c r="M459" s="189">
        <v>0</v>
      </c>
      <c r="N459" s="189">
        <v>0</v>
      </c>
      <c r="O459" s="189">
        <v>0</v>
      </c>
      <c r="P459" s="188" t="s">
        <v>275</v>
      </c>
    </row>
    <row r="460" spans="1:16" ht="15" customHeight="1" outlineLevel="1">
      <c r="A460" s="230" t="s">
        <v>660</v>
      </c>
      <c r="B460" s="228">
        <v>327643305.85399997</v>
      </c>
      <c r="C460" s="228">
        <v>327643305.85399997</v>
      </c>
      <c r="D460" s="228">
        <v>327643305.85399997</v>
      </c>
      <c r="E460" s="687"/>
      <c r="F460" s="682"/>
      <c r="G460" s="184"/>
      <c r="H460" s="694" t="s">
        <v>401</v>
      </c>
      <c r="I460" s="695"/>
      <c r="J460" s="695"/>
      <c r="K460" s="695"/>
      <c r="L460" s="188" t="s">
        <v>384</v>
      </c>
      <c r="M460" s="189">
        <v>0</v>
      </c>
      <c r="N460" s="189">
        <v>0</v>
      </c>
      <c r="O460" s="189">
        <v>0</v>
      </c>
      <c r="P460" s="188" t="s">
        <v>275</v>
      </c>
    </row>
    <row r="461" spans="1:16" ht="15" customHeight="1" outlineLevel="1">
      <c r="A461" s="232" t="s">
        <v>661</v>
      </c>
      <c r="B461" s="221">
        <v>275087810.68300003</v>
      </c>
      <c r="C461" s="221">
        <v>275087810.68300003</v>
      </c>
      <c r="D461" s="221">
        <v>275087810.68300003</v>
      </c>
      <c r="E461" s="685"/>
      <c r="F461" s="683"/>
      <c r="G461" s="184"/>
      <c r="H461" s="694" t="s">
        <v>437</v>
      </c>
      <c r="I461" s="695"/>
      <c r="J461" s="695"/>
      <c r="K461" s="695"/>
      <c r="L461" s="188" t="s">
        <v>384</v>
      </c>
      <c r="M461" s="189">
        <v>5229</v>
      </c>
      <c r="N461" s="189">
        <v>5229</v>
      </c>
      <c r="O461" s="189">
        <v>5229</v>
      </c>
      <c r="P461" s="188" t="s">
        <v>275</v>
      </c>
    </row>
    <row r="462" spans="1:16" outlineLevel="1">
      <c r="A462" s="700"/>
      <c r="B462" s="701"/>
      <c r="C462" s="701"/>
      <c r="D462" s="702"/>
      <c r="E462" s="186"/>
      <c r="F462" s="187"/>
      <c r="G462" s="184"/>
      <c r="H462" s="694" t="s">
        <v>408</v>
      </c>
      <c r="I462" s="695"/>
      <c r="J462" s="695"/>
      <c r="K462" s="695"/>
      <c r="L462" s="188" t="s">
        <v>384</v>
      </c>
      <c r="M462" s="189">
        <v>0</v>
      </c>
      <c r="N462" s="189">
        <v>0</v>
      </c>
      <c r="O462" s="189">
        <v>0</v>
      </c>
      <c r="P462" s="188" t="s">
        <v>275</v>
      </c>
    </row>
    <row r="463" spans="1:16" outlineLevel="1">
      <c r="A463" s="217" t="s">
        <v>662</v>
      </c>
      <c r="B463" s="161" t="s">
        <v>623</v>
      </c>
      <c r="C463" s="161" t="s">
        <v>308</v>
      </c>
      <c r="D463" s="161" t="s">
        <v>6</v>
      </c>
      <c r="E463" s="200"/>
      <c r="F463" s="187"/>
      <c r="G463" s="184"/>
      <c r="H463" s="694" t="s">
        <v>411</v>
      </c>
      <c r="I463" s="695"/>
      <c r="J463" s="695"/>
      <c r="K463" s="695"/>
      <c r="L463" s="188" t="s">
        <v>384</v>
      </c>
      <c r="M463" s="189">
        <v>0</v>
      </c>
      <c r="N463" s="189">
        <v>0</v>
      </c>
      <c r="O463" s="189">
        <v>0</v>
      </c>
      <c r="P463" s="188" t="s">
        <v>275</v>
      </c>
    </row>
    <row r="464" spans="1:16" ht="20.25" outlineLevel="1">
      <c r="A464" s="233" t="s">
        <v>663</v>
      </c>
      <c r="B464" s="234">
        <v>1.103</v>
      </c>
      <c r="C464" s="235">
        <v>1.103</v>
      </c>
      <c r="D464" s="235">
        <v>1.103</v>
      </c>
      <c r="E464" s="236"/>
      <c r="F464" s="187"/>
      <c r="G464" s="184"/>
      <c r="H464" s="694" t="s">
        <v>412</v>
      </c>
      <c r="I464" s="695"/>
      <c r="J464" s="695"/>
      <c r="K464" s="695"/>
      <c r="L464" s="188" t="s">
        <v>384</v>
      </c>
      <c r="M464" s="189">
        <v>1638.4</v>
      </c>
      <c r="N464" s="189">
        <v>1638.4</v>
      </c>
      <c r="O464" s="189">
        <v>1638.4</v>
      </c>
      <c r="P464" s="188" t="s">
        <v>275</v>
      </c>
    </row>
    <row r="465" spans="1:16" ht="15" customHeight="1" outlineLevel="1">
      <c r="A465" s="237" t="s">
        <v>664</v>
      </c>
      <c r="B465" s="234">
        <v>0.11799999999999999</v>
      </c>
      <c r="C465" s="235">
        <v>0.11799999999999999</v>
      </c>
      <c r="D465" s="235">
        <v>0.11799999999999999</v>
      </c>
      <c r="E465" s="238"/>
      <c r="F465" s="187"/>
      <c r="G465" s="184"/>
      <c r="H465" s="694" t="s">
        <v>415</v>
      </c>
      <c r="I465" s="695"/>
      <c r="J465" s="695"/>
      <c r="K465" s="695"/>
      <c r="L465" s="188" t="s">
        <v>384</v>
      </c>
      <c r="M465" s="189">
        <v>129105.92</v>
      </c>
      <c r="N465" s="189">
        <v>129105.92</v>
      </c>
      <c r="O465" s="189">
        <v>129105.92</v>
      </c>
      <c r="P465" s="188" t="s">
        <v>275</v>
      </c>
    </row>
    <row r="466" spans="1:16" ht="15" customHeight="1" outlineLevel="1">
      <c r="A466" s="237" t="s">
        <v>665</v>
      </c>
      <c r="B466" s="234">
        <v>1.103</v>
      </c>
      <c r="C466" s="235">
        <v>1.103</v>
      </c>
      <c r="D466" s="239">
        <v>1.103</v>
      </c>
      <c r="E466" s="674" t="s">
        <v>666</v>
      </c>
      <c r="F466" s="240"/>
      <c r="G466" s="184"/>
      <c r="H466" s="694" t="s">
        <v>413</v>
      </c>
      <c r="I466" s="695"/>
      <c r="J466" s="695"/>
      <c r="K466" s="695"/>
      <c r="L466" s="188" t="s">
        <v>384</v>
      </c>
      <c r="M466" s="189">
        <v>0</v>
      </c>
      <c r="N466" s="189">
        <v>0</v>
      </c>
      <c r="O466" s="189">
        <v>0</v>
      </c>
      <c r="P466" s="188" t="s">
        <v>275</v>
      </c>
    </row>
    <row r="467" spans="1:16" outlineLevel="1">
      <c r="A467" s="237" t="s">
        <v>648</v>
      </c>
      <c r="B467" s="671">
        <v>1</v>
      </c>
      <c r="C467" s="672"/>
      <c r="D467" s="673"/>
      <c r="E467" s="674"/>
      <c r="F467" s="240"/>
      <c r="G467" s="184"/>
      <c r="H467" s="694" t="s">
        <v>414</v>
      </c>
      <c r="I467" s="695"/>
      <c r="J467" s="695"/>
      <c r="K467" s="695"/>
      <c r="L467" s="188" t="s">
        <v>384</v>
      </c>
      <c r="M467" s="189">
        <v>0</v>
      </c>
      <c r="N467" s="189">
        <v>0</v>
      </c>
      <c r="O467" s="189">
        <v>0</v>
      </c>
      <c r="P467" s="188" t="s">
        <v>275</v>
      </c>
    </row>
    <row r="468" spans="1:16" outlineLevel="1">
      <c r="A468" s="237"/>
      <c r="B468" s="241"/>
      <c r="C468" s="242"/>
      <c r="D468" s="242"/>
      <c r="E468" s="243"/>
      <c r="F468" s="244"/>
      <c r="G468" s="184"/>
      <c r="H468" s="694" t="s">
        <v>416</v>
      </c>
      <c r="I468" s="695"/>
      <c r="J468" s="695"/>
      <c r="K468" s="695"/>
      <c r="L468" s="188" t="s">
        <v>384</v>
      </c>
      <c r="M468" s="189">
        <v>1966.08</v>
      </c>
      <c r="N468" s="189">
        <v>1966.08</v>
      </c>
      <c r="O468" s="189">
        <v>1966.08</v>
      </c>
      <c r="P468" s="188" t="s">
        <v>275</v>
      </c>
    </row>
    <row r="469" spans="1:16" outlineLevel="1">
      <c r="A469" s="217" t="s">
        <v>667</v>
      </c>
      <c r="B469" s="211" t="s">
        <v>623</v>
      </c>
      <c r="C469" s="211" t="s">
        <v>308</v>
      </c>
      <c r="D469" s="211" t="s">
        <v>6</v>
      </c>
      <c r="E469" s="200"/>
      <c r="F469" s="187"/>
      <c r="G469" s="184"/>
      <c r="H469" s="694" t="s">
        <v>404</v>
      </c>
      <c r="I469" s="695"/>
      <c r="J469" s="695"/>
      <c r="K469" s="695"/>
      <c r="L469" s="188" t="s">
        <v>384</v>
      </c>
      <c r="M469" s="189">
        <v>0</v>
      </c>
      <c r="N469" s="189">
        <v>0</v>
      </c>
      <c r="O469" s="189">
        <v>0</v>
      </c>
      <c r="P469" s="188" t="s">
        <v>275</v>
      </c>
    </row>
    <row r="470" spans="1:16" ht="18.75" outlineLevel="1">
      <c r="A470" s="245" t="s">
        <v>668</v>
      </c>
      <c r="B470" s="246">
        <v>0.875</v>
      </c>
      <c r="C470" s="246">
        <v>0.875</v>
      </c>
      <c r="D470" s="246">
        <v>0.875</v>
      </c>
      <c r="E470" s="204"/>
      <c r="F470" s="187"/>
      <c r="G470" s="184"/>
      <c r="H470" s="706" t="s">
        <v>670</v>
      </c>
      <c r="I470" s="707"/>
      <c r="J470" s="707"/>
      <c r="K470" s="707"/>
      <c r="L470" s="248"/>
      <c r="M470" s="249">
        <v>69820374.340000004</v>
      </c>
      <c r="N470" s="249">
        <v>69820374.340000004</v>
      </c>
      <c r="O470" s="249">
        <v>69820374.340000004</v>
      </c>
      <c r="P470" s="248"/>
    </row>
    <row r="471" spans="1:16" ht="15" customHeight="1" outlineLevel="1">
      <c r="A471" s="247" t="s">
        <v>669</v>
      </c>
      <c r="B471" s="246">
        <v>9.6000000000000002E-2</v>
      </c>
      <c r="C471" s="246">
        <v>9.6000000000000002E-2</v>
      </c>
      <c r="D471" s="246">
        <v>9.6000000000000002E-2</v>
      </c>
      <c r="E471" s="204"/>
      <c r="F471" s="187"/>
      <c r="G471" s="250"/>
    </row>
    <row r="472" spans="1:16" ht="15" customHeight="1" outlineLevel="1">
      <c r="A472" s="247" t="s">
        <v>671</v>
      </c>
      <c r="B472" s="246">
        <v>1.22</v>
      </c>
      <c r="C472" s="246">
        <v>1.22</v>
      </c>
      <c r="D472" s="246">
        <v>1.22</v>
      </c>
      <c r="E472" s="204"/>
      <c r="F472" s="187"/>
      <c r="G472" s="250"/>
    </row>
    <row r="473" spans="1:16" ht="15" customHeight="1" outlineLevel="1">
      <c r="A473" s="247" t="s">
        <v>672</v>
      </c>
      <c r="B473" s="246">
        <v>0.22</v>
      </c>
      <c r="C473" s="246">
        <v>0.22</v>
      </c>
      <c r="D473" s="246">
        <v>0.22</v>
      </c>
      <c r="E473" s="204"/>
      <c r="F473" s="251"/>
      <c r="G473" s="250"/>
    </row>
    <row r="474" spans="1:16" ht="15" customHeight="1" outlineLevel="1">
      <c r="A474" s="247" t="s">
        <v>673</v>
      </c>
      <c r="B474" s="246">
        <v>0.875</v>
      </c>
      <c r="C474" s="246">
        <v>0.875</v>
      </c>
      <c r="D474" s="246">
        <v>0.875</v>
      </c>
      <c r="E474" s="204"/>
      <c r="F474" s="187"/>
      <c r="G474" s="250"/>
    </row>
    <row r="475" spans="1:16" outlineLevel="1">
      <c r="A475" s="252"/>
      <c r="B475" s="253"/>
      <c r="C475" s="253"/>
      <c r="D475" s="253"/>
      <c r="E475" s="254"/>
      <c r="F475" s="255"/>
      <c r="G475" s="250"/>
    </row>
    <row r="476" spans="1:16" outlineLevel="1">
      <c r="A476" s="217" t="s">
        <v>674</v>
      </c>
      <c r="B476" s="211" t="s">
        <v>623</v>
      </c>
      <c r="C476" s="211" t="s">
        <v>308</v>
      </c>
      <c r="D476" s="211" t="s">
        <v>6</v>
      </c>
      <c r="E476" s="200"/>
      <c r="F476" s="187"/>
      <c r="G476" s="250"/>
    </row>
    <row r="477" spans="1:16" ht="18">
      <c r="A477" s="256" t="s">
        <v>675</v>
      </c>
      <c r="B477" s="221">
        <v>606513968.02600002</v>
      </c>
      <c r="C477" s="221">
        <v>606513968.02600002</v>
      </c>
      <c r="D477" s="221">
        <v>606513968.02600002</v>
      </c>
      <c r="E477" s="204"/>
      <c r="F477" s="257"/>
      <c r="G477" s="250"/>
    </row>
    <row r="478" spans="1:16" ht="15" customHeight="1">
      <c r="A478" s="230" t="s">
        <v>676</v>
      </c>
      <c r="B478" s="221">
        <v>606513968.02600002</v>
      </c>
      <c r="C478" s="221">
        <v>606513968.02600002</v>
      </c>
      <c r="D478" s="221">
        <v>606513968.02600002</v>
      </c>
      <c r="E478" s="258"/>
      <c r="F478" s="688" t="s">
        <v>666</v>
      </c>
      <c r="G478" s="151"/>
    </row>
    <row r="479" spans="1:16" ht="15" customHeight="1">
      <c r="A479" s="259" t="s">
        <v>677</v>
      </c>
      <c r="B479" s="221">
        <v>575943341.17900002</v>
      </c>
      <c r="C479" s="221">
        <v>575943341.17900002</v>
      </c>
      <c r="D479" s="221">
        <v>575943341.17900002</v>
      </c>
      <c r="E479" s="260"/>
      <c r="F479" s="688"/>
      <c r="G479" s="151"/>
    </row>
    <row r="480" spans="1:16">
      <c r="A480" s="259" t="s">
        <v>678</v>
      </c>
      <c r="B480" s="677">
        <v>1</v>
      </c>
      <c r="C480" s="678"/>
      <c r="D480" s="679"/>
      <c r="E480" s="675" t="s">
        <v>649</v>
      </c>
      <c r="F480" s="261"/>
      <c r="G480" s="250"/>
    </row>
    <row r="481" spans="1:7">
      <c r="A481" s="259" t="s">
        <v>679</v>
      </c>
      <c r="B481" s="246">
        <v>1.1739999999999999</v>
      </c>
      <c r="C481" s="246">
        <v>1.1739999999999999</v>
      </c>
      <c r="D481" s="246">
        <v>1.1739999999999999</v>
      </c>
      <c r="E481" s="676"/>
      <c r="F481" s="225"/>
      <c r="G481" s="250"/>
    </row>
    <row r="482" spans="1:7">
      <c r="A482" s="259"/>
      <c r="B482" s="262"/>
      <c r="C482" s="253"/>
      <c r="D482" s="253"/>
      <c r="E482" s="243"/>
      <c r="F482" s="263"/>
      <c r="G482" s="250"/>
    </row>
    <row r="483" spans="1:7">
      <c r="A483" s="264" t="s">
        <v>680</v>
      </c>
      <c r="B483" s="169">
        <v>72383795.611000001</v>
      </c>
      <c r="C483" s="169">
        <v>72383795.611000001</v>
      </c>
      <c r="D483" s="169">
        <v>72383795.611000001</v>
      </c>
      <c r="E483" s="265"/>
      <c r="F483" s="219"/>
      <c r="G483" s="250"/>
    </row>
    <row r="484" spans="1:7">
      <c r="A484" s="266"/>
      <c r="B484" s="267"/>
      <c r="C484" s="267"/>
      <c r="D484" s="268"/>
      <c r="E484" s="269"/>
      <c r="F484" s="270"/>
      <c r="G484" s="151"/>
    </row>
    <row r="485" spans="1:7">
      <c r="A485" s="217" t="s">
        <v>681</v>
      </c>
      <c r="B485" s="211" t="s">
        <v>623</v>
      </c>
      <c r="C485" s="211" t="s">
        <v>308</v>
      </c>
      <c r="D485" s="211" t="s">
        <v>6</v>
      </c>
      <c r="E485" s="271"/>
      <c r="F485" s="270"/>
      <c r="G485" s="151"/>
    </row>
    <row r="486" spans="1:7">
      <c r="A486" s="272" t="s">
        <v>682</v>
      </c>
      <c r="B486" s="221">
        <v>453343387</v>
      </c>
      <c r="C486" s="221">
        <v>453343387</v>
      </c>
      <c r="D486" s="221">
        <v>453343387</v>
      </c>
      <c r="E486" s="273"/>
      <c r="F486" s="274"/>
      <c r="G486" s="151"/>
    </row>
    <row r="487" spans="1:7" ht="15" customHeight="1">
      <c r="A487" s="272" t="s">
        <v>683</v>
      </c>
      <c r="B487" s="696">
        <v>0.08</v>
      </c>
      <c r="C487" s="696"/>
      <c r="D487" s="696"/>
      <c r="E487" s="269"/>
      <c r="F487" s="270"/>
      <c r="G487" s="151"/>
    </row>
    <row r="488" spans="1:7" ht="15" customHeight="1">
      <c r="A488" s="272" t="s">
        <v>684</v>
      </c>
      <c r="B488" s="696">
        <v>1.4999999999999999E-2</v>
      </c>
      <c r="C488" s="696"/>
      <c r="D488" s="696"/>
      <c r="E488" s="269"/>
      <c r="F488" s="270"/>
      <c r="G488" s="151"/>
    </row>
    <row r="489" spans="1:7" ht="15" customHeight="1">
      <c r="A489" s="272" t="s">
        <v>685</v>
      </c>
      <c r="B489" s="696">
        <v>1.4999999999999999E-2</v>
      </c>
      <c r="C489" s="696"/>
      <c r="D489" s="696"/>
      <c r="E489" s="151"/>
      <c r="F489" s="274"/>
      <c r="G489" s="151"/>
    </row>
    <row r="490" spans="1:7" ht="15" customHeight="1">
      <c r="A490" s="272" t="s">
        <v>686</v>
      </c>
      <c r="B490" s="696">
        <v>0.02</v>
      </c>
      <c r="C490" s="696"/>
      <c r="D490" s="696"/>
      <c r="E490" s="151"/>
      <c r="F490" s="274"/>
      <c r="G490" s="151"/>
    </row>
    <row r="491" spans="1:7" ht="15" customHeight="1">
      <c r="A491" s="272" t="s">
        <v>687</v>
      </c>
      <c r="B491" s="696">
        <v>0</v>
      </c>
      <c r="C491" s="696"/>
      <c r="D491" s="696"/>
      <c r="E491" s="151"/>
      <c r="F491" s="274"/>
      <c r="G491" s="151"/>
    </row>
    <row r="492" spans="1:7" ht="15" customHeight="1">
      <c r="A492" s="272" t="s">
        <v>688</v>
      </c>
      <c r="B492" s="696">
        <v>0.06</v>
      </c>
      <c r="C492" s="696"/>
      <c r="D492" s="696"/>
      <c r="E492" s="273"/>
      <c r="F492" s="274"/>
      <c r="G492" s="151"/>
    </row>
    <row r="493" spans="1:7">
      <c r="A493" s="272" t="s">
        <v>689</v>
      </c>
      <c r="B493" s="696">
        <v>0</v>
      </c>
      <c r="C493" s="696"/>
      <c r="D493" s="696"/>
      <c r="E493" s="275"/>
      <c r="F493" s="276"/>
      <c r="G493" s="151"/>
    </row>
  </sheetData>
  <mergeCells count="74">
    <mergeCell ref="H470:K470"/>
    <mergeCell ref="H465:K465"/>
    <mergeCell ref="H466:K466"/>
    <mergeCell ref="H467:K467"/>
    <mergeCell ref="H468:K468"/>
    <mergeCell ref="H469:K469"/>
    <mergeCell ref="H460:K460"/>
    <mergeCell ref="H461:K461"/>
    <mergeCell ref="H462:K462"/>
    <mergeCell ref="H463:K463"/>
    <mergeCell ref="H464:K464"/>
    <mergeCell ref="H455:K455"/>
    <mergeCell ref="H456:K456"/>
    <mergeCell ref="H457:K457"/>
    <mergeCell ref="H458:K458"/>
    <mergeCell ref="H459:K459"/>
    <mergeCell ref="H450:K450"/>
    <mergeCell ref="H451:K451"/>
    <mergeCell ref="H452:K452"/>
    <mergeCell ref="H453:K453"/>
    <mergeCell ref="H454:K454"/>
    <mergeCell ref="H445:K445"/>
    <mergeCell ref="H446:K446"/>
    <mergeCell ref="H447:K447"/>
    <mergeCell ref="H448:K448"/>
    <mergeCell ref="H449:K449"/>
    <mergeCell ref="H440:K440"/>
    <mergeCell ref="H441:K441"/>
    <mergeCell ref="H442:K442"/>
    <mergeCell ref="H443:K443"/>
    <mergeCell ref="H444:K444"/>
    <mergeCell ref="B491:D491"/>
    <mergeCell ref="B492:D492"/>
    <mergeCell ref="B493:D493"/>
    <mergeCell ref="H426:K426"/>
    <mergeCell ref="H427:K427"/>
    <mergeCell ref="H428:K428"/>
    <mergeCell ref="H429:K429"/>
    <mergeCell ref="H430:K430"/>
    <mergeCell ref="H431:K431"/>
    <mergeCell ref="H432:K432"/>
    <mergeCell ref="H433:K433"/>
    <mergeCell ref="H434:K434"/>
    <mergeCell ref="H435:K435"/>
    <mergeCell ref="H436:K436"/>
    <mergeCell ref="H437:K437"/>
    <mergeCell ref="H438:K438"/>
    <mergeCell ref="B490:D490"/>
    <mergeCell ref="E460:E461"/>
    <mergeCell ref="B467:D467"/>
    <mergeCell ref="A462:D462"/>
    <mergeCell ref="B488:D488"/>
    <mergeCell ref="F457:F461"/>
    <mergeCell ref="B457:D457"/>
    <mergeCell ref="E466:E467"/>
    <mergeCell ref="F478:F479"/>
    <mergeCell ref="B489:D489"/>
    <mergeCell ref="B459:D459"/>
    <mergeCell ref="F2:J9"/>
    <mergeCell ref="E480:E481"/>
    <mergeCell ref="B480:D480"/>
    <mergeCell ref="B487:D487"/>
    <mergeCell ref="F449:F453"/>
    <mergeCell ref="E449:E450"/>
    <mergeCell ref="B449:D449"/>
    <mergeCell ref="B443:D443"/>
    <mergeCell ref="B444:D444"/>
    <mergeCell ref="B451:D451"/>
    <mergeCell ref="E452:E453"/>
    <mergeCell ref="B445:D445"/>
    <mergeCell ref="A446:D446"/>
    <mergeCell ref="A454:D454"/>
    <mergeCell ref="H439:K439"/>
    <mergeCell ref="E457:E458"/>
  </mergeCells>
  <hyperlinks>
    <hyperlink ref="D4" location="'Rekapitulace'!B5" display="&lt;&lt;&lt; Zpět na rekapitulaci" xr:uid="{00000000-0004-0000-3E00-000000000000}"/>
  </hyperlinks>
  <pageMargins left="0.7" right="0.7" top="0.78740157499999996" bottom="0.78740157499999996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J22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2067</v>
      </c>
    </row>
    <row r="2" spans="1:10">
      <c r="A2" s="30" t="s">
        <v>0</v>
      </c>
      <c r="B2" s="31" t="s">
        <v>96</v>
      </c>
      <c r="F2" s="643" t="s">
        <v>2016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53268240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739</v>
      </c>
      <c r="B12" s="281" t="s">
        <v>740</v>
      </c>
      <c r="C12" s="281" t="s">
        <v>703</v>
      </c>
      <c r="D12" s="281" t="s">
        <v>741</v>
      </c>
      <c r="E12" s="282">
        <v>107557.37</v>
      </c>
      <c r="F12" s="283">
        <v>114</v>
      </c>
      <c r="G12" s="282">
        <v>12261540</v>
      </c>
      <c r="H12" s="283">
        <v>114</v>
      </c>
      <c r="I12" s="282">
        <v>12261540.18</v>
      </c>
      <c r="J12" s="284" t="s">
        <v>742</v>
      </c>
    </row>
    <row r="13" spans="1:10">
      <c r="A13" s="280" t="s">
        <v>739</v>
      </c>
      <c r="B13" s="281" t="s">
        <v>740</v>
      </c>
      <c r="C13" s="281" t="s">
        <v>703</v>
      </c>
      <c r="D13" s="281" t="s">
        <v>743</v>
      </c>
      <c r="E13" s="282">
        <v>106900</v>
      </c>
      <c r="F13" s="283">
        <v>24</v>
      </c>
      <c r="G13" s="282">
        <v>2565600</v>
      </c>
      <c r="H13" s="283">
        <v>24</v>
      </c>
      <c r="I13" s="282">
        <v>2565600</v>
      </c>
      <c r="J13" s="284" t="s">
        <v>742</v>
      </c>
    </row>
    <row r="14" spans="1:10">
      <c r="A14" s="280" t="s">
        <v>739</v>
      </c>
      <c r="B14" s="281" t="s">
        <v>740</v>
      </c>
      <c r="C14" s="281" t="s">
        <v>703</v>
      </c>
      <c r="D14" s="281" t="s">
        <v>744</v>
      </c>
      <c r="E14" s="282">
        <v>106400</v>
      </c>
      <c r="F14" s="283">
        <v>3</v>
      </c>
      <c r="G14" s="282">
        <v>319200</v>
      </c>
      <c r="H14" s="283">
        <v>3</v>
      </c>
      <c r="I14" s="282">
        <v>319200</v>
      </c>
      <c r="J14" s="284" t="s">
        <v>742</v>
      </c>
    </row>
    <row r="15" spans="1:10">
      <c r="A15" s="280" t="s">
        <v>739</v>
      </c>
      <c r="B15" s="281" t="s">
        <v>740</v>
      </c>
      <c r="C15" s="281" t="s">
        <v>703</v>
      </c>
      <c r="D15" s="281" t="s">
        <v>745</v>
      </c>
      <c r="E15" s="282">
        <v>106400</v>
      </c>
      <c r="F15" s="283">
        <v>9</v>
      </c>
      <c r="G15" s="282">
        <v>957600</v>
      </c>
      <c r="H15" s="283">
        <v>9</v>
      </c>
      <c r="I15" s="282">
        <v>957600</v>
      </c>
      <c r="J15" s="284" t="s">
        <v>742</v>
      </c>
    </row>
    <row r="16" spans="1:10">
      <c r="A16" s="280" t="s">
        <v>746</v>
      </c>
      <c r="B16" s="281" t="s">
        <v>747</v>
      </c>
      <c r="C16" s="281" t="s">
        <v>703</v>
      </c>
      <c r="D16" s="281" t="s">
        <v>2068</v>
      </c>
      <c r="E16" s="282">
        <v>252000</v>
      </c>
      <c r="F16" s="283">
        <v>6</v>
      </c>
      <c r="G16" s="282">
        <v>1512000</v>
      </c>
      <c r="H16" s="283">
        <v>6</v>
      </c>
      <c r="I16" s="282">
        <v>1512000</v>
      </c>
      <c r="J16" s="284" t="s">
        <v>749</v>
      </c>
    </row>
    <row r="17" spans="1:10">
      <c r="A17" s="280" t="s">
        <v>746</v>
      </c>
      <c r="B17" s="281" t="s">
        <v>747</v>
      </c>
      <c r="C17" s="281" t="s">
        <v>703</v>
      </c>
      <c r="D17" s="281" t="s">
        <v>750</v>
      </c>
      <c r="E17" s="282">
        <v>251100</v>
      </c>
      <c r="F17" s="283">
        <v>15</v>
      </c>
      <c r="G17" s="282">
        <v>3766500</v>
      </c>
      <c r="H17" s="283">
        <v>15</v>
      </c>
      <c r="I17" s="282">
        <v>3766500</v>
      </c>
      <c r="J17" s="284" t="s">
        <v>749</v>
      </c>
    </row>
    <row r="18" spans="1:10">
      <c r="A18" s="280" t="s">
        <v>755</v>
      </c>
      <c r="B18" s="281" t="s">
        <v>756</v>
      </c>
      <c r="C18" s="281" t="s">
        <v>703</v>
      </c>
      <c r="D18" s="281" t="s">
        <v>757</v>
      </c>
      <c r="E18" s="282">
        <v>212500</v>
      </c>
      <c r="F18" s="283">
        <v>114</v>
      </c>
      <c r="G18" s="282">
        <v>24225000</v>
      </c>
      <c r="H18" s="283">
        <v>114</v>
      </c>
      <c r="I18" s="282">
        <v>24225000</v>
      </c>
      <c r="J18" s="284" t="s">
        <v>758</v>
      </c>
    </row>
    <row r="19" spans="1:10">
      <c r="A19" s="280" t="s">
        <v>755</v>
      </c>
      <c r="B19" s="281" t="s">
        <v>756</v>
      </c>
      <c r="C19" s="281" t="s">
        <v>703</v>
      </c>
      <c r="D19" s="281" t="s">
        <v>759</v>
      </c>
      <c r="E19" s="282">
        <v>212800</v>
      </c>
      <c r="F19" s="283">
        <v>24</v>
      </c>
      <c r="G19" s="282">
        <v>5107200</v>
      </c>
      <c r="H19" s="283">
        <v>24</v>
      </c>
      <c r="I19" s="282">
        <v>5107200</v>
      </c>
      <c r="J19" s="284" t="s">
        <v>758</v>
      </c>
    </row>
    <row r="20" spans="1:10">
      <c r="A20" s="280" t="s">
        <v>755</v>
      </c>
      <c r="B20" s="281" t="s">
        <v>756</v>
      </c>
      <c r="C20" s="281" t="s">
        <v>703</v>
      </c>
      <c r="D20" s="281" t="s">
        <v>760</v>
      </c>
      <c r="E20" s="282">
        <v>212800</v>
      </c>
      <c r="F20" s="283">
        <v>3</v>
      </c>
      <c r="G20" s="282">
        <v>638400</v>
      </c>
      <c r="H20" s="283">
        <v>3</v>
      </c>
      <c r="I20" s="282">
        <v>638400</v>
      </c>
      <c r="J20" s="284" t="s">
        <v>758</v>
      </c>
    </row>
    <row r="21" spans="1:10">
      <c r="A21" s="280" t="s">
        <v>755</v>
      </c>
      <c r="B21" s="281" t="s">
        <v>756</v>
      </c>
      <c r="C21" s="281" t="s">
        <v>703</v>
      </c>
      <c r="D21" s="281" t="s">
        <v>761</v>
      </c>
      <c r="E21" s="282">
        <v>212800</v>
      </c>
      <c r="F21" s="283">
        <v>9</v>
      </c>
      <c r="G21" s="282">
        <v>1915200</v>
      </c>
      <c r="H21" s="283">
        <v>9</v>
      </c>
      <c r="I21" s="282">
        <v>1915200</v>
      </c>
      <c r="J21" s="284" t="s">
        <v>758</v>
      </c>
    </row>
    <row r="22" spans="1:10">
      <c r="A22" s="285" t="s">
        <v>261</v>
      </c>
      <c r="B22" s="286"/>
      <c r="C22" s="286"/>
      <c r="D22" s="286"/>
      <c r="E22" s="287"/>
      <c r="F22" s="287"/>
      <c r="G22" s="288">
        <v>53268240.18</v>
      </c>
      <c r="H22" s="287"/>
      <c r="I22" s="288">
        <v>53268240.18</v>
      </c>
      <c r="J22" s="289"/>
    </row>
  </sheetData>
  <mergeCells count="1">
    <mergeCell ref="F2:J9"/>
  </mergeCells>
  <hyperlinks>
    <hyperlink ref="D4" location="'Rekapitulace'!B5" display="&lt;&lt;&lt; Zpět na rekapitulaci" xr:uid="{00000000-0004-0000-3F00-000000000000}"/>
  </hyperlinks>
  <pageMargins left="0.7" right="0.7" top="0.78740157499999996" bottom="0.78740157499999996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18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2069</v>
      </c>
    </row>
    <row r="2" spans="1:10">
      <c r="A2" s="30" t="s">
        <v>0</v>
      </c>
      <c r="B2" s="31" t="s">
        <v>96</v>
      </c>
      <c r="F2" s="643" t="s">
        <v>2070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6548377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626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764</v>
      </c>
      <c r="B12" s="281" t="s">
        <v>765</v>
      </c>
      <c r="C12" s="281" t="s">
        <v>703</v>
      </c>
      <c r="D12" s="281" t="s">
        <v>766</v>
      </c>
      <c r="E12" s="282">
        <v>41745.449999999997</v>
      </c>
      <c r="F12" s="283">
        <v>10</v>
      </c>
      <c r="G12" s="282">
        <v>417454.5</v>
      </c>
      <c r="H12" s="283">
        <v>10</v>
      </c>
      <c r="I12" s="282">
        <v>417454.5</v>
      </c>
      <c r="J12" s="284" t="s">
        <v>767</v>
      </c>
    </row>
    <row r="13" spans="1:10">
      <c r="A13" s="280" t="s">
        <v>764</v>
      </c>
      <c r="B13" s="281" t="s">
        <v>765</v>
      </c>
      <c r="C13" s="281" t="s">
        <v>703</v>
      </c>
      <c r="D13" s="281" t="s">
        <v>768</v>
      </c>
      <c r="E13" s="282">
        <v>41745.449999999997</v>
      </c>
      <c r="F13" s="283">
        <v>10</v>
      </c>
      <c r="G13" s="282">
        <v>417454.5</v>
      </c>
      <c r="H13" s="283">
        <v>10</v>
      </c>
      <c r="I13" s="282">
        <v>417454.5</v>
      </c>
      <c r="J13" s="284" t="s">
        <v>767</v>
      </c>
    </row>
    <row r="14" spans="1:10">
      <c r="A14" s="280" t="s">
        <v>885</v>
      </c>
      <c r="B14" s="281" t="s">
        <v>886</v>
      </c>
      <c r="C14" s="281" t="s">
        <v>703</v>
      </c>
      <c r="D14" s="281" t="s">
        <v>887</v>
      </c>
      <c r="E14" s="282">
        <v>174634.41</v>
      </c>
      <c r="F14" s="283">
        <v>3</v>
      </c>
      <c r="G14" s="282">
        <v>523903.22</v>
      </c>
      <c r="H14" s="283">
        <v>3</v>
      </c>
      <c r="I14" s="282">
        <v>523903.23</v>
      </c>
      <c r="J14" s="284" t="s">
        <v>888</v>
      </c>
    </row>
    <row r="15" spans="1:10">
      <c r="A15" s="280" t="s">
        <v>889</v>
      </c>
      <c r="B15" s="281" t="s">
        <v>890</v>
      </c>
      <c r="C15" s="281" t="s">
        <v>703</v>
      </c>
      <c r="D15" s="281" t="s">
        <v>891</v>
      </c>
      <c r="E15" s="282">
        <v>261951.59</v>
      </c>
      <c r="F15" s="283">
        <v>12</v>
      </c>
      <c r="G15" s="282">
        <v>3143419.09</v>
      </c>
      <c r="H15" s="283">
        <v>12</v>
      </c>
      <c r="I15" s="282">
        <v>3143419.08</v>
      </c>
      <c r="J15" s="284" t="s">
        <v>892</v>
      </c>
    </row>
    <row r="16" spans="1:10">
      <c r="A16" s="280" t="s">
        <v>701</v>
      </c>
      <c r="B16" s="281" t="s">
        <v>702</v>
      </c>
      <c r="C16" s="281" t="s">
        <v>703</v>
      </c>
      <c r="D16" s="281" t="s">
        <v>704</v>
      </c>
      <c r="E16" s="282">
        <v>10993.07</v>
      </c>
      <c r="F16" s="283">
        <v>32.5</v>
      </c>
      <c r="G16" s="282">
        <v>357274.81</v>
      </c>
      <c r="H16" s="283">
        <v>32.5</v>
      </c>
      <c r="I16" s="282">
        <v>357274.77</v>
      </c>
      <c r="J16" s="284" t="s">
        <v>705</v>
      </c>
    </row>
    <row r="17" spans="1:10">
      <c r="A17" s="280" t="s">
        <v>701</v>
      </c>
      <c r="B17" s="281" t="s">
        <v>702</v>
      </c>
      <c r="C17" s="281" t="s">
        <v>703</v>
      </c>
      <c r="D17" s="281" t="s">
        <v>706</v>
      </c>
      <c r="E17" s="282">
        <v>20093.650000000001</v>
      </c>
      <c r="F17" s="283">
        <v>84.05</v>
      </c>
      <c r="G17" s="282">
        <v>1688871.39</v>
      </c>
      <c r="H17" s="283">
        <v>84.05</v>
      </c>
      <c r="I17" s="282">
        <v>1688871.28</v>
      </c>
      <c r="J17" s="284" t="s">
        <v>705</v>
      </c>
    </row>
    <row r="18" spans="1:10">
      <c r="A18" s="285" t="s">
        <v>261</v>
      </c>
      <c r="B18" s="286"/>
      <c r="C18" s="286"/>
      <c r="D18" s="286"/>
      <c r="E18" s="287"/>
      <c r="F18" s="287"/>
      <c r="G18" s="288">
        <v>6548377.3700000001</v>
      </c>
      <c r="H18" s="287"/>
      <c r="I18" s="288">
        <v>6548377.3700000001</v>
      </c>
      <c r="J18" s="289"/>
    </row>
  </sheetData>
  <mergeCells count="1">
    <mergeCell ref="F2:J9"/>
  </mergeCells>
  <hyperlinks>
    <hyperlink ref="D4" location="'Rekapitulace'!B5" display="&lt;&lt;&lt; Zpět na rekapitulaci" xr:uid="{00000000-0004-0000-4000-000000000000}"/>
  </hyperlinks>
  <pageMargins left="0.7" right="0.7" top="0.78740157499999996" bottom="0.78740157499999996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24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2071</v>
      </c>
    </row>
    <row r="2" spans="1:10">
      <c r="A2" s="30" t="s">
        <v>0</v>
      </c>
      <c r="B2" s="31" t="s">
        <v>96</v>
      </c>
    </row>
    <row r="3" spans="1:10">
      <c r="A3" s="30" t="s">
        <v>2</v>
      </c>
      <c r="B3" s="31" t="s">
        <v>19</v>
      </c>
    </row>
    <row r="4" spans="1:10">
      <c r="A4" s="30" t="s">
        <v>267</v>
      </c>
      <c r="B4" s="31" t="s">
        <v>24</v>
      </c>
      <c r="D4" s="18" t="s">
        <v>268</v>
      </c>
    </row>
    <row r="5" spans="1:10">
      <c r="A5" s="30" t="s">
        <v>269</v>
      </c>
      <c r="B5" s="31" t="s">
        <v>270</v>
      </c>
    </row>
    <row r="6" spans="1:10">
      <c r="A6" s="30" t="s">
        <v>271</v>
      </c>
      <c r="B6" s="32">
        <v>12597765</v>
      </c>
    </row>
    <row r="7" spans="1:10">
      <c r="A7" s="30" t="s">
        <v>273</v>
      </c>
      <c r="B7" s="32">
        <v>12597765</v>
      </c>
    </row>
    <row r="8" spans="1:10">
      <c r="A8" s="30" t="s">
        <v>274</v>
      </c>
      <c r="B8" s="31" t="s">
        <v>275</v>
      </c>
    </row>
    <row r="9" spans="1:10">
      <c r="A9" s="30" t="s">
        <v>276</v>
      </c>
      <c r="B9" s="31" t="s">
        <v>275</v>
      </c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2072</v>
      </c>
      <c r="B12" s="281" t="s">
        <v>2072</v>
      </c>
      <c r="C12" s="281" t="s">
        <v>703</v>
      </c>
      <c r="D12" s="281" t="s">
        <v>2073</v>
      </c>
      <c r="E12" s="282">
        <v>26008.87</v>
      </c>
      <c r="F12" s="283">
        <v>161.36000000000001</v>
      </c>
      <c r="G12" s="282">
        <v>4196791.78</v>
      </c>
      <c r="H12" s="283">
        <v>161.36000000000001</v>
      </c>
      <c r="I12" s="282">
        <v>4196791.26</v>
      </c>
      <c r="J12" s="284" t="s">
        <v>2073</v>
      </c>
    </row>
    <row r="13" spans="1:10">
      <c r="A13" s="280" t="s">
        <v>709</v>
      </c>
      <c r="B13" s="281" t="s">
        <v>710</v>
      </c>
      <c r="C13" s="281" t="s">
        <v>703</v>
      </c>
      <c r="D13" s="281" t="s">
        <v>711</v>
      </c>
      <c r="E13" s="282">
        <v>193682.08</v>
      </c>
      <c r="F13" s="283">
        <v>2</v>
      </c>
      <c r="G13" s="282">
        <v>387364.16</v>
      </c>
      <c r="H13" s="283">
        <v>2</v>
      </c>
      <c r="I13" s="282">
        <v>387364.16</v>
      </c>
      <c r="J13" s="284" t="s">
        <v>712</v>
      </c>
    </row>
    <row r="14" spans="1:10">
      <c r="A14" s="280" t="s">
        <v>2074</v>
      </c>
      <c r="B14" s="281" t="s">
        <v>2075</v>
      </c>
      <c r="C14" s="281" t="s">
        <v>703</v>
      </c>
      <c r="D14" s="281" t="s">
        <v>2076</v>
      </c>
      <c r="E14" s="282">
        <v>103513.75</v>
      </c>
      <c r="F14" s="283">
        <v>7</v>
      </c>
      <c r="G14" s="282">
        <v>724596.28</v>
      </c>
      <c r="H14" s="283">
        <v>7</v>
      </c>
      <c r="I14" s="282">
        <v>724596.25</v>
      </c>
      <c r="J14" s="284" t="s">
        <v>2077</v>
      </c>
    </row>
    <row r="15" spans="1:10">
      <c r="A15" s="280" t="s">
        <v>2078</v>
      </c>
      <c r="B15" s="281" t="s">
        <v>2079</v>
      </c>
      <c r="C15" s="281" t="s">
        <v>703</v>
      </c>
      <c r="D15" s="281" t="s">
        <v>2080</v>
      </c>
      <c r="E15" s="282">
        <v>23514.6</v>
      </c>
      <c r="F15" s="283">
        <v>12</v>
      </c>
      <c r="G15" s="282">
        <v>282175.21999999997</v>
      </c>
      <c r="H15" s="283">
        <v>12</v>
      </c>
      <c r="I15" s="282">
        <v>282175.2</v>
      </c>
      <c r="J15" s="284" t="s">
        <v>2081</v>
      </c>
    </row>
    <row r="16" spans="1:10">
      <c r="A16" s="280" t="s">
        <v>2082</v>
      </c>
      <c r="B16" s="281" t="s">
        <v>2083</v>
      </c>
      <c r="C16" s="281" t="s">
        <v>703</v>
      </c>
      <c r="D16" s="281" t="s">
        <v>2084</v>
      </c>
      <c r="E16" s="282">
        <v>174711.88</v>
      </c>
      <c r="F16" s="283">
        <v>1</v>
      </c>
      <c r="G16" s="282">
        <v>174711.88</v>
      </c>
      <c r="H16" s="283">
        <v>1</v>
      </c>
      <c r="I16" s="282">
        <v>174711.88</v>
      </c>
      <c r="J16" s="284" t="s">
        <v>2085</v>
      </c>
    </row>
    <row r="17" spans="1:10">
      <c r="A17" s="280" t="s">
        <v>721</v>
      </c>
      <c r="B17" s="281" t="s">
        <v>722</v>
      </c>
      <c r="C17" s="281" t="s">
        <v>703</v>
      </c>
      <c r="D17" s="281" t="s">
        <v>723</v>
      </c>
      <c r="E17" s="282">
        <v>106689.01</v>
      </c>
      <c r="F17" s="283">
        <v>12</v>
      </c>
      <c r="G17" s="282">
        <v>1280268.1100000001</v>
      </c>
      <c r="H17" s="283">
        <v>12</v>
      </c>
      <c r="I17" s="282">
        <v>1280268.1200000001</v>
      </c>
      <c r="J17" s="284" t="s">
        <v>724</v>
      </c>
    </row>
    <row r="18" spans="1:10">
      <c r="A18" s="280" t="s">
        <v>729</v>
      </c>
      <c r="B18" s="281" t="s">
        <v>730</v>
      </c>
      <c r="C18" s="281" t="s">
        <v>703</v>
      </c>
      <c r="D18" s="281" t="s">
        <v>731</v>
      </c>
      <c r="E18" s="282">
        <v>190295.42</v>
      </c>
      <c r="F18" s="283">
        <v>13</v>
      </c>
      <c r="G18" s="282">
        <v>2473840.41</v>
      </c>
      <c r="H18" s="283">
        <v>13</v>
      </c>
      <c r="I18" s="282">
        <v>2473840.46</v>
      </c>
      <c r="J18" s="284" t="s">
        <v>732</v>
      </c>
    </row>
    <row r="19" spans="1:10">
      <c r="A19" s="280" t="s">
        <v>2086</v>
      </c>
      <c r="B19" s="281" t="s">
        <v>2087</v>
      </c>
      <c r="C19" s="281" t="s">
        <v>703</v>
      </c>
      <c r="D19" s="281" t="s">
        <v>2088</v>
      </c>
      <c r="E19" s="282">
        <v>100987.92</v>
      </c>
      <c r="F19" s="283">
        <v>2</v>
      </c>
      <c r="G19" s="282">
        <v>201975.84</v>
      </c>
      <c r="H19" s="283">
        <v>2</v>
      </c>
      <c r="I19" s="282">
        <v>201975.84</v>
      </c>
      <c r="J19" s="284" t="s">
        <v>2089</v>
      </c>
    </row>
    <row r="20" spans="1:10">
      <c r="A20" s="280" t="s">
        <v>2090</v>
      </c>
      <c r="B20" s="281" t="s">
        <v>2091</v>
      </c>
      <c r="C20" s="281" t="s">
        <v>703</v>
      </c>
      <c r="D20" s="281" t="s">
        <v>2092</v>
      </c>
      <c r="E20" s="282">
        <v>35815.24</v>
      </c>
      <c r="F20" s="283">
        <v>54</v>
      </c>
      <c r="G20" s="282">
        <v>1934023.22</v>
      </c>
      <c r="H20" s="283">
        <v>54</v>
      </c>
      <c r="I20" s="282">
        <v>1934022.96</v>
      </c>
      <c r="J20" s="284" t="s">
        <v>2093</v>
      </c>
    </row>
    <row r="21" spans="1:10">
      <c r="A21" s="280" t="s">
        <v>2094</v>
      </c>
      <c r="B21" s="281" t="s">
        <v>2095</v>
      </c>
      <c r="C21" s="281" t="s">
        <v>703</v>
      </c>
      <c r="D21" s="281" t="s">
        <v>2096</v>
      </c>
      <c r="E21" s="282">
        <v>36188.26</v>
      </c>
      <c r="F21" s="283">
        <v>14</v>
      </c>
      <c r="G21" s="282">
        <v>506635.68</v>
      </c>
      <c r="H21" s="283">
        <v>14</v>
      </c>
      <c r="I21" s="282">
        <v>506635.64</v>
      </c>
      <c r="J21" s="284" t="s">
        <v>2097</v>
      </c>
    </row>
    <row r="22" spans="1:10">
      <c r="A22" s="280" t="s">
        <v>2098</v>
      </c>
      <c r="B22" s="281" t="s">
        <v>2099</v>
      </c>
      <c r="C22" s="281" t="s">
        <v>703</v>
      </c>
      <c r="D22" s="281" t="s">
        <v>2100</v>
      </c>
      <c r="E22" s="282">
        <v>17765.63</v>
      </c>
      <c r="F22" s="283">
        <v>15</v>
      </c>
      <c r="G22" s="282">
        <v>266484.38</v>
      </c>
      <c r="H22" s="283">
        <v>15</v>
      </c>
      <c r="I22" s="282">
        <v>266484.45</v>
      </c>
      <c r="J22" s="284" t="s">
        <v>2101</v>
      </c>
    </row>
    <row r="23" spans="1:10">
      <c r="A23" s="280" t="s">
        <v>733</v>
      </c>
      <c r="B23" s="281" t="s">
        <v>734</v>
      </c>
      <c r="C23" s="281" t="s">
        <v>703</v>
      </c>
      <c r="D23" s="281" t="s">
        <v>735</v>
      </c>
      <c r="E23" s="282">
        <v>88755.520000000004</v>
      </c>
      <c r="F23" s="283">
        <v>55</v>
      </c>
      <c r="G23" s="282">
        <v>4881553.75</v>
      </c>
      <c r="H23" s="283">
        <v>55</v>
      </c>
      <c r="I23" s="282">
        <v>4881553.5999999996</v>
      </c>
      <c r="J23" s="284" t="s">
        <v>736</v>
      </c>
    </row>
    <row r="24" spans="1:10">
      <c r="A24" s="285" t="s">
        <v>261</v>
      </c>
      <c r="B24" s="286"/>
      <c r="C24" s="286"/>
      <c r="D24" s="286"/>
      <c r="E24" s="287"/>
      <c r="F24" s="287"/>
      <c r="G24" s="288">
        <v>17310419.82</v>
      </c>
      <c r="H24" s="287"/>
      <c r="I24" s="288">
        <v>17310419.82</v>
      </c>
      <c r="J24" s="289"/>
    </row>
  </sheetData>
  <hyperlinks>
    <hyperlink ref="D4" location="'Rekapitulace'!B5" display="&lt;&lt;&lt; Zpět na rekapitulaci" xr:uid="{00000000-0004-0000-4100-000000000000}"/>
  </hyperlinks>
  <pageMargins left="0.7" right="0.7" top="0.78740157499999996" bottom="0.78740157499999996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344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2102</v>
      </c>
    </row>
    <row r="2" spans="1:10">
      <c r="A2" s="30" t="s">
        <v>0</v>
      </c>
      <c r="B2" s="31" t="s">
        <v>96</v>
      </c>
      <c r="F2" s="643" t="s">
        <v>763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572114481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572114481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30">
      <c r="A11" s="277" t="s">
        <v>692</v>
      </c>
      <c r="B11" s="278" t="s">
        <v>693</v>
      </c>
      <c r="C11" s="278" t="s">
        <v>694</v>
      </c>
      <c r="D11" s="278" t="s">
        <v>695</v>
      </c>
      <c r="E11" s="626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2103</v>
      </c>
      <c r="B12" s="281" t="s">
        <v>2104</v>
      </c>
      <c r="C12" s="281" t="s">
        <v>703</v>
      </c>
      <c r="D12" s="281" t="s">
        <v>2105</v>
      </c>
      <c r="E12" s="282">
        <v>15900</v>
      </c>
      <c r="F12" s="283">
        <v>2</v>
      </c>
      <c r="G12" s="282">
        <v>31800</v>
      </c>
      <c r="H12" s="283">
        <v>2</v>
      </c>
      <c r="I12" s="282">
        <v>31800</v>
      </c>
      <c r="J12" s="284" t="s">
        <v>2106</v>
      </c>
    </row>
    <row r="13" spans="1:10">
      <c r="A13" s="280" t="s">
        <v>769</v>
      </c>
      <c r="B13" s="281" t="s">
        <v>770</v>
      </c>
      <c r="C13" s="281" t="s">
        <v>703</v>
      </c>
      <c r="D13" s="281" t="s">
        <v>771</v>
      </c>
      <c r="E13" s="282">
        <v>66428.47</v>
      </c>
      <c r="F13" s="283">
        <v>215</v>
      </c>
      <c r="G13" s="282">
        <v>14282121.109999999</v>
      </c>
      <c r="H13" s="283">
        <v>215</v>
      </c>
      <c r="I13" s="282">
        <v>14282121.050000001</v>
      </c>
      <c r="J13" s="284" t="s">
        <v>772</v>
      </c>
    </row>
    <row r="14" spans="1:10">
      <c r="A14" s="280" t="s">
        <v>769</v>
      </c>
      <c r="B14" s="281" t="s">
        <v>770</v>
      </c>
      <c r="C14" s="281" t="s">
        <v>703</v>
      </c>
      <c r="D14" s="281" t="s">
        <v>773</v>
      </c>
      <c r="E14" s="282">
        <v>132923.20000000001</v>
      </c>
      <c r="F14" s="283">
        <v>37</v>
      </c>
      <c r="G14" s="282">
        <v>4918158.32</v>
      </c>
      <c r="H14" s="283">
        <v>37</v>
      </c>
      <c r="I14" s="282">
        <v>4918158.4000000004</v>
      </c>
      <c r="J14" s="284" t="s">
        <v>772</v>
      </c>
    </row>
    <row r="15" spans="1:10">
      <c r="A15" s="280" t="s">
        <v>774</v>
      </c>
      <c r="B15" s="281" t="s">
        <v>775</v>
      </c>
      <c r="C15" s="281" t="s">
        <v>703</v>
      </c>
      <c r="D15" s="281" t="s">
        <v>776</v>
      </c>
      <c r="E15" s="282">
        <v>59664.29</v>
      </c>
      <c r="F15" s="283">
        <v>1</v>
      </c>
      <c r="G15" s="282">
        <v>59664.29</v>
      </c>
      <c r="H15" s="283">
        <v>1</v>
      </c>
      <c r="I15" s="282">
        <v>59664.29</v>
      </c>
      <c r="J15" s="284" t="s">
        <v>777</v>
      </c>
    </row>
    <row r="16" spans="1:10">
      <c r="A16" s="280" t="s">
        <v>774</v>
      </c>
      <c r="B16" s="281" t="s">
        <v>775</v>
      </c>
      <c r="C16" s="281" t="s">
        <v>703</v>
      </c>
      <c r="D16" s="281" t="s">
        <v>778</v>
      </c>
      <c r="E16" s="282">
        <v>139216.69</v>
      </c>
      <c r="F16" s="283">
        <v>1</v>
      </c>
      <c r="G16" s="282">
        <v>139216.69</v>
      </c>
      <c r="H16" s="283">
        <v>1</v>
      </c>
      <c r="I16" s="282">
        <v>139216.69</v>
      </c>
      <c r="J16" s="284" t="s">
        <v>777</v>
      </c>
    </row>
    <row r="17" spans="1:10">
      <c r="A17" s="280" t="s">
        <v>774</v>
      </c>
      <c r="B17" s="281" t="s">
        <v>775</v>
      </c>
      <c r="C17" s="281" t="s">
        <v>703</v>
      </c>
      <c r="D17" s="281" t="s">
        <v>779</v>
      </c>
      <c r="E17" s="282">
        <v>59784.41</v>
      </c>
      <c r="F17" s="283">
        <v>6</v>
      </c>
      <c r="G17" s="282">
        <v>358706.47</v>
      </c>
      <c r="H17" s="283">
        <v>6</v>
      </c>
      <c r="I17" s="282">
        <v>358706.46</v>
      </c>
      <c r="J17" s="284" t="s">
        <v>777</v>
      </c>
    </row>
    <row r="18" spans="1:10">
      <c r="A18" s="280" t="s">
        <v>774</v>
      </c>
      <c r="B18" s="281" t="s">
        <v>775</v>
      </c>
      <c r="C18" s="281" t="s">
        <v>703</v>
      </c>
      <c r="D18" s="281" t="s">
        <v>780</v>
      </c>
      <c r="E18" s="282">
        <v>59904.53</v>
      </c>
      <c r="F18" s="283">
        <v>28</v>
      </c>
      <c r="G18" s="282">
        <v>1677326.88</v>
      </c>
      <c r="H18" s="283">
        <v>28</v>
      </c>
      <c r="I18" s="282">
        <v>1677326.84</v>
      </c>
      <c r="J18" s="284" t="s">
        <v>777</v>
      </c>
    </row>
    <row r="19" spans="1:10">
      <c r="A19" s="280" t="s">
        <v>774</v>
      </c>
      <c r="B19" s="281" t="s">
        <v>775</v>
      </c>
      <c r="C19" s="281" t="s">
        <v>703</v>
      </c>
      <c r="D19" s="281" t="s">
        <v>781</v>
      </c>
      <c r="E19" s="282">
        <v>60024.65</v>
      </c>
      <c r="F19" s="283">
        <v>35</v>
      </c>
      <c r="G19" s="282">
        <v>2100862.79</v>
      </c>
      <c r="H19" s="283">
        <v>35</v>
      </c>
      <c r="I19" s="282">
        <v>2100862.75</v>
      </c>
      <c r="J19" s="284" t="s">
        <v>777</v>
      </c>
    </row>
    <row r="20" spans="1:10">
      <c r="A20" s="280" t="s">
        <v>774</v>
      </c>
      <c r="B20" s="281" t="s">
        <v>775</v>
      </c>
      <c r="C20" s="281" t="s">
        <v>703</v>
      </c>
      <c r="D20" s="281" t="s">
        <v>784</v>
      </c>
      <c r="E20" s="282">
        <v>60505.13</v>
      </c>
      <c r="F20" s="283">
        <v>12</v>
      </c>
      <c r="G20" s="282">
        <v>726061.56</v>
      </c>
      <c r="H20" s="283">
        <v>12</v>
      </c>
      <c r="I20" s="282">
        <v>726061.56</v>
      </c>
      <c r="J20" s="284" t="s">
        <v>777</v>
      </c>
    </row>
    <row r="21" spans="1:10">
      <c r="A21" s="280" t="s">
        <v>795</v>
      </c>
      <c r="B21" s="281" t="s">
        <v>796</v>
      </c>
      <c r="C21" s="281" t="s">
        <v>703</v>
      </c>
      <c r="D21" s="281" t="s">
        <v>797</v>
      </c>
      <c r="E21" s="282">
        <v>13118.44</v>
      </c>
      <c r="F21" s="283">
        <v>294</v>
      </c>
      <c r="G21" s="282">
        <v>3856820.15</v>
      </c>
      <c r="H21" s="283">
        <v>294</v>
      </c>
      <c r="I21" s="282">
        <v>3856821.36</v>
      </c>
      <c r="J21" s="284" t="s">
        <v>798</v>
      </c>
    </row>
    <row r="22" spans="1:10">
      <c r="A22" s="280" t="s">
        <v>799</v>
      </c>
      <c r="B22" s="281" t="s">
        <v>800</v>
      </c>
      <c r="C22" s="281" t="s">
        <v>703</v>
      </c>
      <c r="D22" s="281" t="s">
        <v>801</v>
      </c>
      <c r="E22" s="282">
        <v>21692.87</v>
      </c>
      <c r="F22" s="283">
        <v>28</v>
      </c>
      <c r="G22" s="282">
        <v>607400.42000000004</v>
      </c>
      <c r="H22" s="283">
        <v>28</v>
      </c>
      <c r="I22" s="282">
        <v>607400.36</v>
      </c>
      <c r="J22" s="284" t="s">
        <v>802</v>
      </c>
    </row>
    <row r="23" spans="1:10">
      <c r="A23" s="280" t="s">
        <v>799</v>
      </c>
      <c r="B23" s="281" t="s">
        <v>800</v>
      </c>
      <c r="C23" s="281" t="s">
        <v>703</v>
      </c>
      <c r="D23" s="281" t="s">
        <v>803</v>
      </c>
      <c r="E23" s="282">
        <v>42792.79</v>
      </c>
      <c r="F23" s="283">
        <v>22</v>
      </c>
      <c r="G23" s="282">
        <v>941441.43</v>
      </c>
      <c r="H23" s="283">
        <v>22</v>
      </c>
      <c r="I23" s="282">
        <v>941441.38</v>
      </c>
      <c r="J23" s="284" t="s">
        <v>802</v>
      </c>
    </row>
    <row r="24" spans="1:10">
      <c r="A24" s="280" t="s">
        <v>804</v>
      </c>
      <c r="B24" s="281" t="s">
        <v>805</v>
      </c>
      <c r="C24" s="281" t="s">
        <v>703</v>
      </c>
      <c r="D24" s="281" t="s">
        <v>806</v>
      </c>
      <c r="E24" s="282">
        <v>45711.8</v>
      </c>
      <c r="F24" s="283">
        <v>4</v>
      </c>
      <c r="G24" s="282">
        <v>182847.2</v>
      </c>
      <c r="H24" s="283">
        <v>4</v>
      </c>
      <c r="I24" s="282">
        <v>182847.2</v>
      </c>
      <c r="J24" s="284" t="s">
        <v>807</v>
      </c>
    </row>
    <row r="25" spans="1:10">
      <c r="A25" s="280" t="s">
        <v>808</v>
      </c>
      <c r="B25" s="281" t="s">
        <v>809</v>
      </c>
      <c r="C25" s="281" t="s">
        <v>703</v>
      </c>
      <c r="D25" s="281" t="s">
        <v>810</v>
      </c>
      <c r="E25" s="282">
        <v>29781.7</v>
      </c>
      <c r="F25" s="283">
        <v>41</v>
      </c>
      <c r="G25" s="282">
        <v>1221049.69</v>
      </c>
      <c r="H25" s="283">
        <v>41</v>
      </c>
      <c r="I25" s="282">
        <v>1221049.7</v>
      </c>
      <c r="J25" s="284" t="s">
        <v>811</v>
      </c>
    </row>
    <row r="26" spans="1:10">
      <c r="A26" s="280" t="s">
        <v>808</v>
      </c>
      <c r="B26" s="281" t="s">
        <v>809</v>
      </c>
      <c r="C26" s="281" t="s">
        <v>703</v>
      </c>
      <c r="D26" s="281" t="s">
        <v>812</v>
      </c>
      <c r="E26" s="282">
        <v>89345.11</v>
      </c>
      <c r="F26" s="283">
        <v>17</v>
      </c>
      <c r="G26" s="282">
        <v>1518866.87</v>
      </c>
      <c r="H26" s="283">
        <v>17</v>
      </c>
      <c r="I26" s="282">
        <v>1518866.87</v>
      </c>
      <c r="J26" s="284" t="s">
        <v>811</v>
      </c>
    </row>
    <row r="27" spans="1:10">
      <c r="A27" s="280" t="s">
        <v>813</v>
      </c>
      <c r="B27" s="281" t="s">
        <v>814</v>
      </c>
      <c r="C27" s="281" t="s">
        <v>703</v>
      </c>
      <c r="D27" s="281" t="s">
        <v>2019</v>
      </c>
      <c r="E27" s="282">
        <v>38427.339999999997</v>
      </c>
      <c r="F27" s="283">
        <v>3</v>
      </c>
      <c r="G27" s="282">
        <v>115282.03</v>
      </c>
      <c r="H27" s="283">
        <v>3</v>
      </c>
      <c r="I27" s="282">
        <v>115282.02</v>
      </c>
      <c r="J27" s="284" t="s">
        <v>816</v>
      </c>
    </row>
    <row r="28" spans="1:10">
      <c r="A28" s="280" t="s">
        <v>813</v>
      </c>
      <c r="B28" s="281" t="s">
        <v>814</v>
      </c>
      <c r="C28" s="281" t="s">
        <v>703</v>
      </c>
      <c r="D28" s="281" t="s">
        <v>815</v>
      </c>
      <c r="E28" s="282">
        <v>29087.57</v>
      </c>
      <c r="F28" s="283">
        <v>13</v>
      </c>
      <c r="G28" s="282">
        <v>378138.42</v>
      </c>
      <c r="H28" s="283">
        <v>13</v>
      </c>
      <c r="I28" s="282">
        <v>378138.41</v>
      </c>
      <c r="J28" s="284" t="s">
        <v>816</v>
      </c>
    </row>
    <row r="29" spans="1:10">
      <c r="A29" s="280" t="s">
        <v>813</v>
      </c>
      <c r="B29" s="281" t="s">
        <v>814</v>
      </c>
      <c r="C29" s="281" t="s">
        <v>703</v>
      </c>
      <c r="D29" s="281" t="s">
        <v>2020</v>
      </c>
      <c r="E29" s="282">
        <v>29995.46</v>
      </c>
      <c r="F29" s="283">
        <v>8</v>
      </c>
      <c r="G29" s="282">
        <v>239963.7</v>
      </c>
      <c r="H29" s="283">
        <v>8</v>
      </c>
      <c r="I29" s="282">
        <v>239963.68</v>
      </c>
      <c r="J29" s="284" t="s">
        <v>816</v>
      </c>
    </row>
    <row r="30" spans="1:10">
      <c r="A30" s="280" t="s">
        <v>817</v>
      </c>
      <c r="B30" s="281" t="s">
        <v>818</v>
      </c>
      <c r="C30" s="281" t="s">
        <v>703</v>
      </c>
      <c r="D30" s="281" t="s">
        <v>819</v>
      </c>
      <c r="E30" s="282">
        <v>15037.3</v>
      </c>
      <c r="F30" s="283">
        <v>155</v>
      </c>
      <c r="G30" s="282">
        <v>2330781.7999999998</v>
      </c>
      <c r="H30" s="283">
        <v>155</v>
      </c>
      <c r="I30" s="282">
        <v>2330781.5</v>
      </c>
      <c r="J30" s="284" t="s">
        <v>820</v>
      </c>
    </row>
    <row r="31" spans="1:10">
      <c r="A31" s="280" t="s">
        <v>817</v>
      </c>
      <c r="B31" s="281" t="s">
        <v>818</v>
      </c>
      <c r="C31" s="281" t="s">
        <v>703</v>
      </c>
      <c r="D31" s="281" t="s">
        <v>821</v>
      </c>
      <c r="E31" s="282">
        <v>15058.12</v>
      </c>
      <c r="F31" s="283">
        <v>5</v>
      </c>
      <c r="G31" s="282">
        <v>75290.600000000006</v>
      </c>
      <c r="H31" s="283">
        <v>5</v>
      </c>
      <c r="I31" s="282">
        <v>75290.600000000006</v>
      </c>
      <c r="J31" s="284" t="s">
        <v>820</v>
      </c>
    </row>
    <row r="32" spans="1:10">
      <c r="A32" s="280" t="s">
        <v>822</v>
      </c>
      <c r="B32" s="281" t="s">
        <v>823</v>
      </c>
      <c r="C32" s="281" t="s">
        <v>703</v>
      </c>
      <c r="D32" s="281" t="s">
        <v>824</v>
      </c>
      <c r="E32" s="282">
        <v>16133.69</v>
      </c>
      <c r="F32" s="283">
        <v>47</v>
      </c>
      <c r="G32" s="282">
        <v>758283.43</v>
      </c>
      <c r="H32" s="283">
        <v>47</v>
      </c>
      <c r="I32" s="282">
        <v>758283.43</v>
      </c>
      <c r="J32" s="284" t="s">
        <v>825</v>
      </c>
    </row>
    <row r="33" spans="1:10">
      <c r="A33" s="280" t="s">
        <v>822</v>
      </c>
      <c r="B33" s="281" t="s">
        <v>823</v>
      </c>
      <c r="C33" s="281" t="s">
        <v>703</v>
      </c>
      <c r="D33" s="281" t="s">
        <v>826</v>
      </c>
      <c r="E33" s="282">
        <v>16133.69</v>
      </c>
      <c r="F33" s="283">
        <v>91</v>
      </c>
      <c r="G33" s="282">
        <v>1468165.79</v>
      </c>
      <c r="H33" s="283">
        <v>91</v>
      </c>
      <c r="I33" s="282">
        <v>1468165.79</v>
      </c>
      <c r="J33" s="284" t="s">
        <v>827</v>
      </c>
    </row>
    <row r="34" spans="1:10">
      <c r="A34" s="280" t="s">
        <v>822</v>
      </c>
      <c r="B34" s="281" t="s">
        <v>823</v>
      </c>
      <c r="C34" s="281" t="s">
        <v>703</v>
      </c>
      <c r="D34" s="281" t="s">
        <v>828</v>
      </c>
      <c r="E34" s="282">
        <v>32267.39</v>
      </c>
      <c r="F34" s="283">
        <v>24</v>
      </c>
      <c r="G34" s="282">
        <v>774417.36</v>
      </c>
      <c r="H34" s="283">
        <v>24</v>
      </c>
      <c r="I34" s="282">
        <v>774417.36</v>
      </c>
      <c r="J34" s="284" t="s">
        <v>827</v>
      </c>
    </row>
    <row r="35" spans="1:10">
      <c r="A35" s="280" t="s">
        <v>829</v>
      </c>
      <c r="B35" s="281" t="s">
        <v>830</v>
      </c>
      <c r="C35" s="281" t="s">
        <v>703</v>
      </c>
      <c r="D35" s="281" t="s">
        <v>831</v>
      </c>
      <c r="E35" s="282">
        <v>21080.92</v>
      </c>
      <c r="F35" s="283">
        <v>28</v>
      </c>
      <c r="G35" s="282">
        <v>590265.62</v>
      </c>
      <c r="H35" s="283">
        <v>28</v>
      </c>
      <c r="I35" s="282">
        <v>590265.76</v>
      </c>
      <c r="J35" s="284" t="s">
        <v>832</v>
      </c>
    </row>
    <row r="36" spans="1:10">
      <c r="A36" s="280" t="s">
        <v>829</v>
      </c>
      <c r="B36" s="281" t="s">
        <v>830</v>
      </c>
      <c r="C36" s="281" t="s">
        <v>703</v>
      </c>
      <c r="D36" s="281" t="s">
        <v>833</v>
      </c>
      <c r="E36" s="282">
        <v>20891</v>
      </c>
      <c r="F36" s="283">
        <v>2</v>
      </c>
      <c r="G36" s="282">
        <v>41782</v>
      </c>
      <c r="H36" s="283">
        <v>2</v>
      </c>
      <c r="I36" s="282">
        <v>41782</v>
      </c>
      <c r="J36" s="284" t="s">
        <v>832</v>
      </c>
    </row>
    <row r="37" spans="1:10">
      <c r="A37" s="280" t="s">
        <v>829</v>
      </c>
      <c r="B37" s="281" t="s">
        <v>830</v>
      </c>
      <c r="C37" s="281" t="s">
        <v>703</v>
      </c>
      <c r="D37" s="281" t="s">
        <v>2107</v>
      </c>
      <c r="E37" s="282">
        <v>21074.37</v>
      </c>
      <c r="F37" s="283">
        <v>29</v>
      </c>
      <c r="G37" s="282">
        <v>611156.62</v>
      </c>
      <c r="H37" s="283">
        <v>29</v>
      </c>
      <c r="I37" s="282">
        <v>611156.73</v>
      </c>
      <c r="J37" s="284" t="s">
        <v>832</v>
      </c>
    </row>
    <row r="38" spans="1:10">
      <c r="A38" s="280" t="s">
        <v>829</v>
      </c>
      <c r="B38" s="281" t="s">
        <v>830</v>
      </c>
      <c r="C38" s="281" t="s">
        <v>703</v>
      </c>
      <c r="D38" s="281" t="s">
        <v>2108</v>
      </c>
      <c r="E38" s="282">
        <v>21247.09</v>
      </c>
      <c r="F38" s="283">
        <v>32</v>
      </c>
      <c r="G38" s="282">
        <v>679906.89</v>
      </c>
      <c r="H38" s="283">
        <v>32</v>
      </c>
      <c r="I38" s="282">
        <v>679906.88</v>
      </c>
      <c r="J38" s="284" t="s">
        <v>832</v>
      </c>
    </row>
    <row r="39" spans="1:10">
      <c r="A39" s="280" t="s">
        <v>834</v>
      </c>
      <c r="B39" s="281" t="s">
        <v>835</v>
      </c>
      <c r="C39" s="281" t="s">
        <v>703</v>
      </c>
      <c r="D39" s="281" t="s">
        <v>836</v>
      </c>
      <c r="E39" s="282">
        <v>24905.55</v>
      </c>
      <c r="F39" s="283">
        <v>10</v>
      </c>
      <c r="G39" s="282">
        <v>249055.5</v>
      </c>
      <c r="H39" s="283">
        <v>10</v>
      </c>
      <c r="I39" s="282">
        <v>249055.5</v>
      </c>
      <c r="J39" s="284" t="s">
        <v>837</v>
      </c>
    </row>
    <row r="40" spans="1:10">
      <c r="A40" s="280" t="s">
        <v>834</v>
      </c>
      <c r="B40" s="281" t="s">
        <v>835</v>
      </c>
      <c r="C40" s="281" t="s">
        <v>703</v>
      </c>
      <c r="D40" s="281" t="s">
        <v>838</v>
      </c>
      <c r="E40" s="282">
        <v>22098</v>
      </c>
      <c r="F40" s="283">
        <v>11</v>
      </c>
      <c r="G40" s="282">
        <v>243077.95</v>
      </c>
      <c r="H40" s="283">
        <v>11</v>
      </c>
      <c r="I40" s="282">
        <v>243078</v>
      </c>
      <c r="J40" s="284" t="s">
        <v>837</v>
      </c>
    </row>
    <row r="41" spans="1:10">
      <c r="A41" s="280" t="s">
        <v>834</v>
      </c>
      <c r="B41" s="281" t="s">
        <v>835</v>
      </c>
      <c r="C41" s="281" t="s">
        <v>703</v>
      </c>
      <c r="D41" s="281" t="s">
        <v>839</v>
      </c>
      <c r="E41" s="282">
        <v>24905.55</v>
      </c>
      <c r="F41" s="283">
        <v>5</v>
      </c>
      <c r="G41" s="282">
        <v>124527.75</v>
      </c>
      <c r="H41" s="283">
        <v>5</v>
      </c>
      <c r="I41" s="282">
        <v>124527.75</v>
      </c>
      <c r="J41" s="284" t="s">
        <v>837</v>
      </c>
    </row>
    <row r="42" spans="1:10">
      <c r="A42" s="280" t="s">
        <v>840</v>
      </c>
      <c r="B42" s="281" t="s">
        <v>841</v>
      </c>
      <c r="C42" s="281" t="s">
        <v>703</v>
      </c>
      <c r="D42" s="281" t="s">
        <v>842</v>
      </c>
      <c r="E42" s="282">
        <v>8560.8700000000008</v>
      </c>
      <c r="F42" s="283">
        <v>486</v>
      </c>
      <c r="G42" s="282">
        <v>4160582.82</v>
      </c>
      <c r="H42" s="283">
        <v>486</v>
      </c>
      <c r="I42" s="282">
        <v>4160582.82</v>
      </c>
      <c r="J42" s="284" t="s">
        <v>843</v>
      </c>
    </row>
    <row r="43" spans="1:10">
      <c r="A43" s="280" t="s">
        <v>844</v>
      </c>
      <c r="B43" s="281" t="s">
        <v>845</v>
      </c>
      <c r="C43" s="281" t="s">
        <v>703</v>
      </c>
      <c r="D43" s="281" t="s">
        <v>846</v>
      </c>
      <c r="E43" s="282">
        <v>8537.4500000000007</v>
      </c>
      <c r="F43" s="283">
        <v>87</v>
      </c>
      <c r="G43" s="282">
        <v>742758.15</v>
      </c>
      <c r="H43" s="283">
        <v>87</v>
      </c>
      <c r="I43" s="282">
        <v>742758.15</v>
      </c>
      <c r="J43" s="284" t="s">
        <v>847</v>
      </c>
    </row>
    <row r="44" spans="1:10">
      <c r="A44" s="280" t="s">
        <v>844</v>
      </c>
      <c r="B44" s="281" t="s">
        <v>845</v>
      </c>
      <c r="C44" s="281" t="s">
        <v>703</v>
      </c>
      <c r="D44" s="281" t="s">
        <v>848</v>
      </c>
      <c r="E44" s="282">
        <v>8537.4500000000007</v>
      </c>
      <c r="F44" s="283">
        <v>153</v>
      </c>
      <c r="G44" s="282">
        <v>1306229.8500000001</v>
      </c>
      <c r="H44" s="283">
        <v>153</v>
      </c>
      <c r="I44" s="282">
        <v>1306229.8500000001</v>
      </c>
      <c r="J44" s="284" t="s">
        <v>847</v>
      </c>
    </row>
    <row r="45" spans="1:10">
      <c r="A45" s="280" t="s">
        <v>844</v>
      </c>
      <c r="B45" s="281" t="s">
        <v>845</v>
      </c>
      <c r="C45" s="281" t="s">
        <v>703</v>
      </c>
      <c r="D45" s="281" t="s">
        <v>849</v>
      </c>
      <c r="E45" s="282">
        <v>8537.4500000000007</v>
      </c>
      <c r="F45" s="283">
        <v>223</v>
      </c>
      <c r="G45" s="282">
        <v>1903851.35</v>
      </c>
      <c r="H45" s="283">
        <v>223</v>
      </c>
      <c r="I45" s="282">
        <v>1903851.35</v>
      </c>
      <c r="J45" s="284" t="s">
        <v>847</v>
      </c>
    </row>
    <row r="46" spans="1:10">
      <c r="A46" s="280" t="s">
        <v>850</v>
      </c>
      <c r="B46" s="281" t="s">
        <v>851</v>
      </c>
      <c r="C46" s="281" t="s">
        <v>703</v>
      </c>
      <c r="D46" s="281" t="s">
        <v>852</v>
      </c>
      <c r="E46" s="282">
        <v>17628.97</v>
      </c>
      <c r="F46" s="283">
        <v>110</v>
      </c>
      <c r="G46" s="282">
        <v>1939187.16</v>
      </c>
      <c r="H46" s="283">
        <v>110</v>
      </c>
      <c r="I46" s="282">
        <v>1939186.7</v>
      </c>
      <c r="J46" s="284" t="s">
        <v>853</v>
      </c>
    </row>
    <row r="47" spans="1:10">
      <c r="A47" s="280" t="s">
        <v>850</v>
      </c>
      <c r="B47" s="281" t="s">
        <v>851</v>
      </c>
      <c r="C47" s="281" t="s">
        <v>703</v>
      </c>
      <c r="D47" s="281" t="s">
        <v>2109</v>
      </c>
      <c r="E47" s="282">
        <v>17320.11</v>
      </c>
      <c r="F47" s="283">
        <v>5</v>
      </c>
      <c r="G47" s="282">
        <v>86600.53</v>
      </c>
      <c r="H47" s="283">
        <v>5</v>
      </c>
      <c r="I47" s="282">
        <v>86600.55</v>
      </c>
      <c r="J47" s="284" t="s">
        <v>853</v>
      </c>
    </row>
    <row r="48" spans="1:10">
      <c r="A48" s="280" t="s">
        <v>850</v>
      </c>
      <c r="B48" s="281" t="s">
        <v>851</v>
      </c>
      <c r="C48" s="281" t="s">
        <v>703</v>
      </c>
      <c r="D48" s="281" t="s">
        <v>2110</v>
      </c>
      <c r="E48" s="282">
        <v>17320.099999999999</v>
      </c>
      <c r="F48" s="283">
        <v>3.5</v>
      </c>
      <c r="G48" s="282">
        <v>60620.36</v>
      </c>
      <c r="H48" s="283">
        <v>3.5</v>
      </c>
      <c r="I48" s="282">
        <v>60620.35</v>
      </c>
      <c r="J48" s="284" t="s">
        <v>853</v>
      </c>
    </row>
    <row r="49" spans="1:10">
      <c r="A49" s="280" t="s">
        <v>850</v>
      </c>
      <c r="B49" s="281" t="s">
        <v>851</v>
      </c>
      <c r="C49" s="281" t="s">
        <v>703</v>
      </c>
      <c r="D49" s="281" t="s">
        <v>854</v>
      </c>
      <c r="E49" s="282">
        <v>17637.080000000002</v>
      </c>
      <c r="F49" s="283">
        <v>94</v>
      </c>
      <c r="G49" s="282">
        <v>1657885.39</v>
      </c>
      <c r="H49" s="283">
        <v>94</v>
      </c>
      <c r="I49" s="282">
        <v>1657885.52</v>
      </c>
      <c r="J49" s="284" t="s">
        <v>853</v>
      </c>
    </row>
    <row r="50" spans="1:10">
      <c r="A50" s="280" t="s">
        <v>850</v>
      </c>
      <c r="B50" s="281" t="s">
        <v>851</v>
      </c>
      <c r="C50" s="281" t="s">
        <v>703</v>
      </c>
      <c r="D50" s="281" t="s">
        <v>855</v>
      </c>
      <c r="E50" s="282">
        <v>17320.11</v>
      </c>
      <c r="F50" s="283">
        <v>75.099999999999994</v>
      </c>
      <c r="G50" s="282">
        <v>1300740.18</v>
      </c>
      <c r="H50" s="283">
        <v>75.099999999999994</v>
      </c>
      <c r="I50" s="282">
        <v>1300740.26</v>
      </c>
      <c r="J50" s="284" t="s">
        <v>853</v>
      </c>
    </row>
    <row r="51" spans="1:10">
      <c r="A51" s="280" t="s">
        <v>850</v>
      </c>
      <c r="B51" s="281" t="s">
        <v>851</v>
      </c>
      <c r="C51" s="281" t="s">
        <v>703</v>
      </c>
      <c r="D51" s="281" t="s">
        <v>856</v>
      </c>
      <c r="E51" s="282">
        <v>17631.04</v>
      </c>
      <c r="F51" s="283">
        <v>251.7</v>
      </c>
      <c r="G51" s="282">
        <v>4437733.49</v>
      </c>
      <c r="H51" s="283">
        <v>251.7</v>
      </c>
      <c r="I51" s="282">
        <v>4437732.7699999996</v>
      </c>
      <c r="J51" s="284" t="s">
        <v>853</v>
      </c>
    </row>
    <row r="52" spans="1:10">
      <c r="A52" s="280" t="s">
        <v>857</v>
      </c>
      <c r="B52" s="281" t="s">
        <v>858</v>
      </c>
      <c r="C52" s="281" t="s">
        <v>703</v>
      </c>
      <c r="D52" s="281" t="s">
        <v>861</v>
      </c>
      <c r="E52" s="282">
        <v>17629.41</v>
      </c>
      <c r="F52" s="283">
        <v>8</v>
      </c>
      <c r="G52" s="282">
        <v>141035.28</v>
      </c>
      <c r="H52" s="283">
        <v>8</v>
      </c>
      <c r="I52" s="282">
        <v>141035.28</v>
      </c>
      <c r="J52" s="284" t="s">
        <v>860</v>
      </c>
    </row>
    <row r="53" spans="1:10">
      <c r="A53" s="280" t="s">
        <v>862</v>
      </c>
      <c r="B53" s="281" t="s">
        <v>863</v>
      </c>
      <c r="C53" s="281" t="s">
        <v>703</v>
      </c>
      <c r="D53" s="281" t="s">
        <v>864</v>
      </c>
      <c r="E53" s="282">
        <v>14080.41</v>
      </c>
      <c r="F53" s="283">
        <v>5</v>
      </c>
      <c r="G53" s="282">
        <v>70402.05</v>
      </c>
      <c r="H53" s="283">
        <v>5</v>
      </c>
      <c r="I53" s="282">
        <v>70402.05</v>
      </c>
      <c r="J53" s="284" t="s">
        <v>865</v>
      </c>
    </row>
    <row r="54" spans="1:10">
      <c r="A54" s="280" t="s">
        <v>862</v>
      </c>
      <c r="B54" s="281" t="s">
        <v>863</v>
      </c>
      <c r="C54" s="281" t="s">
        <v>703</v>
      </c>
      <c r="D54" s="281" t="s">
        <v>866</v>
      </c>
      <c r="E54" s="282">
        <v>28160.799999999999</v>
      </c>
      <c r="F54" s="283">
        <v>1</v>
      </c>
      <c r="G54" s="282">
        <v>28160.799999999999</v>
      </c>
      <c r="H54" s="283">
        <v>1</v>
      </c>
      <c r="I54" s="282">
        <v>28160.799999999999</v>
      </c>
      <c r="J54" s="284" t="s">
        <v>865</v>
      </c>
    </row>
    <row r="55" spans="1:10">
      <c r="A55" s="280" t="s">
        <v>867</v>
      </c>
      <c r="B55" s="281" t="s">
        <v>868</v>
      </c>
      <c r="C55" s="281" t="s">
        <v>703</v>
      </c>
      <c r="D55" s="281" t="s">
        <v>869</v>
      </c>
      <c r="E55" s="282">
        <v>4682.1400000000003</v>
      </c>
      <c r="F55" s="283">
        <v>131</v>
      </c>
      <c r="G55" s="282">
        <v>613360.19999999995</v>
      </c>
      <c r="H55" s="283">
        <v>131</v>
      </c>
      <c r="I55" s="282">
        <v>613360.34</v>
      </c>
      <c r="J55" s="284" t="s">
        <v>870</v>
      </c>
    </row>
    <row r="56" spans="1:10">
      <c r="A56" s="280" t="s">
        <v>871</v>
      </c>
      <c r="B56" s="281" t="s">
        <v>872</v>
      </c>
      <c r="C56" s="281" t="s">
        <v>703</v>
      </c>
      <c r="D56" s="281" t="s">
        <v>873</v>
      </c>
      <c r="E56" s="282">
        <v>7112.68</v>
      </c>
      <c r="F56" s="283">
        <v>7</v>
      </c>
      <c r="G56" s="282">
        <v>49788.76</v>
      </c>
      <c r="H56" s="283">
        <v>7</v>
      </c>
      <c r="I56" s="282">
        <v>49788.76</v>
      </c>
      <c r="J56" s="284" t="s">
        <v>874</v>
      </c>
    </row>
    <row r="57" spans="1:10">
      <c r="A57" s="280" t="s">
        <v>871</v>
      </c>
      <c r="B57" s="281" t="s">
        <v>872</v>
      </c>
      <c r="C57" s="281" t="s">
        <v>703</v>
      </c>
      <c r="D57" s="281" t="s">
        <v>875</v>
      </c>
      <c r="E57" s="282">
        <v>7135.85</v>
      </c>
      <c r="F57" s="283">
        <v>206</v>
      </c>
      <c r="G57" s="282">
        <v>1469985.1</v>
      </c>
      <c r="H57" s="283">
        <v>206</v>
      </c>
      <c r="I57" s="282">
        <v>1469985.1</v>
      </c>
      <c r="J57" s="284" t="s">
        <v>876</v>
      </c>
    </row>
    <row r="58" spans="1:10">
      <c r="A58" s="280" t="s">
        <v>877</v>
      </c>
      <c r="B58" s="281" t="s">
        <v>878</v>
      </c>
      <c r="C58" s="281" t="s">
        <v>703</v>
      </c>
      <c r="D58" s="281" t="s">
        <v>879</v>
      </c>
      <c r="E58" s="282">
        <v>18497</v>
      </c>
      <c r="F58" s="283">
        <v>3</v>
      </c>
      <c r="G58" s="282">
        <v>55491</v>
      </c>
      <c r="H58" s="283">
        <v>3</v>
      </c>
      <c r="I58" s="282">
        <v>55491</v>
      </c>
      <c r="J58" s="284" t="s">
        <v>880</v>
      </c>
    </row>
    <row r="59" spans="1:10">
      <c r="A59" s="280" t="s">
        <v>2111</v>
      </c>
      <c r="B59" s="281" t="s">
        <v>2112</v>
      </c>
      <c r="C59" s="281" t="s">
        <v>703</v>
      </c>
      <c r="D59" s="281" t="s">
        <v>2113</v>
      </c>
      <c r="E59" s="282">
        <v>103537.4</v>
      </c>
      <c r="F59" s="283">
        <v>11</v>
      </c>
      <c r="G59" s="282">
        <v>1138911.3700000001</v>
      </c>
      <c r="H59" s="283">
        <v>11</v>
      </c>
      <c r="I59" s="282">
        <v>1138911.3999999999</v>
      </c>
      <c r="J59" s="284" t="s">
        <v>2114</v>
      </c>
    </row>
    <row r="60" spans="1:10">
      <c r="A60" s="280" t="s">
        <v>898</v>
      </c>
      <c r="B60" s="281" t="s">
        <v>899</v>
      </c>
      <c r="C60" s="281" t="s">
        <v>703</v>
      </c>
      <c r="D60" s="281" t="s">
        <v>900</v>
      </c>
      <c r="E60" s="282">
        <v>1093.48</v>
      </c>
      <c r="F60" s="283">
        <v>28.8</v>
      </c>
      <c r="G60" s="282">
        <v>31492.2</v>
      </c>
      <c r="H60" s="283">
        <v>28.8</v>
      </c>
      <c r="I60" s="282">
        <v>31492.22</v>
      </c>
      <c r="J60" s="284" t="s">
        <v>901</v>
      </c>
    </row>
    <row r="61" spans="1:10">
      <c r="A61" s="280" t="s">
        <v>898</v>
      </c>
      <c r="B61" s="281" t="s">
        <v>899</v>
      </c>
      <c r="C61" s="281" t="s">
        <v>703</v>
      </c>
      <c r="D61" s="281" t="s">
        <v>902</v>
      </c>
      <c r="E61" s="282">
        <v>4373.91</v>
      </c>
      <c r="F61" s="283">
        <v>20.52</v>
      </c>
      <c r="G61" s="282">
        <v>89752.6</v>
      </c>
      <c r="H61" s="283">
        <v>20.52</v>
      </c>
      <c r="I61" s="282">
        <v>89752.63</v>
      </c>
      <c r="J61" s="284" t="s">
        <v>901</v>
      </c>
    </row>
    <row r="62" spans="1:10">
      <c r="A62" s="280" t="s">
        <v>898</v>
      </c>
      <c r="B62" s="281" t="s">
        <v>899</v>
      </c>
      <c r="C62" s="281" t="s">
        <v>703</v>
      </c>
      <c r="D62" s="281" t="s">
        <v>903</v>
      </c>
      <c r="E62" s="282">
        <v>21811.93</v>
      </c>
      <c r="F62" s="283">
        <v>2.44</v>
      </c>
      <c r="G62" s="282">
        <v>53221.1</v>
      </c>
      <c r="H62" s="283">
        <v>2.44</v>
      </c>
      <c r="I62" s="282">
        <v>53221.11</v>
      </c>
      <c r="J62" s="284" t="s">
        <v>904</v>
      </c>
    </row>
    <row r="63" spans="1:10">
      <c r="A63" s="280" t="s">
        <v>905</v>
      </c>
      <c r="B63" s="281" t="s">
        <v>906</v>
      </c>
      <c r="C63" s="281" t="s">
        <v>703</v>
      </c>
      <c r="D63" s="281" t="s">
        <v>2115</v>
      </c>
      <c r="E63" s="282">
        <v>32059.16</v>
      </c>
      <c r="F63" s="283">
        <v>8.58</v>
      </c>
      <c r="G63" s="282">
        <v>275067.58</v>
      </c>
      <c r="H63" s="283">
        <v>8.58</v>
      </c>
      <c r="I63" s="282">
        <v>275067.59000000003</v>
      </c>
      <c r="J63" s="284" t="s">
        <v>2116</v>
      </c>
    </row>
    <row r="64" spans="1:10">
      <c r="A64" s="280" t="s">
        <v>905</v>
      </c>
      <c r="B64" s="281" t="s">
        <v>906</v>
      </c>
      <c r="C64" s="281" t="s">
        <v>703</v>
      </c>
      <c r="D64" s="281" t="s">
        <v>907</v>
      </c>
      <c r="E64" s="282">
        <v>16023.95</v>
      </c>
      <c r="F64" s="283">
        <v>293.16000000000003</v>
      </c>
      <c r="G64" s="282">
        <v>4697580.6100000003</v>
      </c>
      <c r="H64" s="283">
        <v>293.16000000000003</v>
      </c>
      <c r="I64" s="282">
        <v>4697581.18</v>
      </c>
      <c r="J64" s="284" t="s">
        <v>908</v>
      </c>
    </row>
    <row r="65" spans="1:10">
      <c r="A65" s="280" t="s">
        <v>909</v>
      </c>
      <c r="B65" s="281" t="s">
        <v>910</v>
      </c>
      <c r="C65" s="281" t="s">
        <v>703</v>
      </c>
      <c r="D65" s="281" t="s">
        <v>911</v>
      </c>
      <c r="E65" s="282">
        <v>3866.87</v>
      </c>
      <c r="F65" s="283">
        <v>305.29000000000002</v>
      </c>
      <c r="G65" s="282">
        <v>1180517.18</v>
      </c>
      <c r="H65" s="283">
        <v>305.29000000000002</v>
      </c>
      <c r="I65" s="282">
        <v>1180516.74</v>
      </c>
      <c r="J65" s="284" t="s">
        <v>912</v>
      </c>
    </row>
    <row r="66" spans="1:10">
      <c r="A66" s="280" t="s">
        <v>909</v>
      </c>
      <c r="B66" s="281" t="s">
        <v>910</v>
      </c>
      <c r="C66" s="281" t="s">
        <v>703</v>
      </c>
      <c r="D66" s="281" t="s">
        <v>2117</v>
      </c>
      <c r="E66" s="282">
        <v>122382.07</v>
      </c>
      <c r="F66" s="283">
        <v>10</v>
      </c>
      <c r="G66" s="282">
        <v>1223820.7</v>
      </c>
      <c r="H66" s="283">
        <v>10</v>
      </c>
      <c r="I66" s="282">
        <v>1223820.7</v>
      </c>
      <c r="J66" s="284" t="s">
        <v>2118</v>
      </c>
    </row>
    <row r="67" spans="1:10">
      <c r="A67" s="280" t="s">
        <v>913</v>
      </c>
      <c r="B67" s="281" t="s">
        <v>914</v>
      </c>
      <c r="C67" s="281" t="s">
        <v>703</v>
      </c>
      <c r="D67" s="281" t="s">
        <v>915</v>
      </c>
      <c r="E67" s="282">
        <v>13490.82</v>
      </c>
      <c r="F67" s="283">
        <v>20</v>
      </c>
      <c r="G67" s="282">
        <v>269816.40000000002</v>
      </c>
      <c r="H67" s="283">
        <v>20</v>
      </c>
      <c r="I67" s="282">
        <v>269816.40000000002</v>
      </c>
      <c r="J67" s="284" t="s">
        <v>916</v>
      </c>
    </row>
    <row r="68" spans="1:10">
      <c r="A68" s="280" t="s">
        <v>913</v>
      </c>
      <c r="B68" s="281" t="s">
        <v>914</v>
      </c>
      <c r="C68" s="281" t="s">
        <v>703</v>
      </c>
      <c r="D68" s="281" t="s">
        <v>917</v>
      </c>
      <c r="E68" s="282">
        <v>17765.72</v>
      </c>
      <c r="F68" s="283">
        <v>96</v>
      </c>
      <c r="G68" s="282">
        <v>1705509.12</v>
      </c>
      <c r="H68" s="283">
        <v>96</v>
      </c>
      <c r="I68" s="282">
        <v>1705509.12</v>
      </c>
      <c r="J68" s="284" t="s">
        <v>916</v>
      </c>
    </row>
    <row r="69" spans="1:10">
      <c r="A69" s="280" t="s">
        <v>918</v>
      </c>
      <c r="B69" s="281" t="s">
        <v>919</v>
      </c>
      <c r="C69" s="281" t="s">
        <v>703</v>
      </c>
      <c r="D69" s="281" t="s">
        <v>920</v>
      </c>
      <c r="E69" s="282">
        <v>56915.5</v>
      </c>
      <c r="F69" s="283">
        <v>6.67</v>
      </c>
      <c r="G69" s="282">
        <v>379626.4</v>
      </c>
      <c r="H69" s="283">
        <v>6.67</v>
      </c>
      <c r="I69" s="282">
        <v>379626.39</v>
      </c>
      <c r="J69" s="284" t="s">
        <v>921</v>
      </c>
    </row>
    <row r="70" spans="1:10">
      <c r="A70" s="280" t="s">
        <v>918</v>
      </c>
      <c r="B70" s="281" t="s">
        <v>919</v>
      </c>
      <c r="C70" s="281" t="s">
        <v>703</v>
      </c>
      <c r="D70" s="281" t="s">
        <v>922</v>
      </c>
      <c r="E70" s="282">
        <v>42686.67</v>
      </c>
      <c r="F70" s="283">
        <v>0.06</v>
      </c>
      <c r="G70" s="282">
        <v>2561.1999999999998</v>
      </c>
      <c r="H70" s="283">
        <v>0.06</v>
      </c>
      <c r="I70" s="282">
        <v>2561.1999999999998</v>
      </c>
      <c r="J70" s="284" t="s">
        <v>921</v>
      </c>
    </row>
    <row r="71" spans="1:10">
      <c r="A71" s="280" t="s">
        <v>923</v>
      </c>
      <c r="B71" s="281" t="s">
        <v>924</v>
      </c>
      <c r="C71" s="281" t="s">
        <v>703</v>
      </c>
      <c r="D71" s="281" t="s">
        <v>925</v>
      </c>
      <c r="E71" s="282">
        <v>17773.8</v>
      </c>
      <c r="F71" s="283">
        <v>74.91</v>
      </c>
      <c r="G71" s="282">
        <v>1331435.3600000001</v>
      </c>
      <c r="H71" s="283">
        <v>74.91</v>
      </c>
      <c r="I71" s="282">
        <v>1331435.3600000001</v>
      </c>
      <c r="J71" s="284" t="s">
        <v>926</v>
      </c>
    </row>
    <row r="72" spans="1:10">
      <c r="A72" s="280" t="s">
        <v>923</v>
      </c>
      <c r="B72" s="281" t="s">
        <v>924</v>
      </c>
      <c r="C72" s="281" t="s">
        <v>703</v>
      </c>
      <c r="D72" s="281" t="s">
        <v>927</v>
      </c>
      <c r="E72" s="282">
        <v>226.59</v>
      </c>
      <c r="F72" s="283">
        <v>8.18</v>
      </c>
      <c r="G72" s="282">
        <v>1853.48</v>
      </c>
      <c r="H72" s="283">
        <v>8.18</v>
      </c>
      <c r="I72" s="282">
        <v>1853.51</v>
      </c>
      <c r="J72" s="284" t="s">
        <v>928</v>
      </c>
    </row>
    <row r="73" spans="1:10">
      <c r="A73" s="280" t="s">
        <v>923</v>
      </c>
      <c r="B73" s="281" t="s">
        <v>924</v>
      </c>
      <c r="C73" s="281" t="s">
        <v>703</v>
      </c>
      <c r="D73" s="281" t="s">
        <v>929</v>
      </c>
      <c r="E73" s="282">
        <v>569.21</v>
      </c>
      <c r="F73" s="283">
        <v>232.5</v>
      </c>
      <c r="G73" s="282">
        <v>132342.22</v>
      </c>
      <c r="H73" s="283">
        <v>232.5</v>
      </c>
      <c r="I73" s="282">
        <v>132341.32999999999</v>
      </c>
      <c r="J73" s="284" t="s">
        <v>928</v>
      </c>
    </row>
    <row r="74" spans="1:10">
      <c r="A74" s="280" t="s">
        <v>923</v>
      </c>
      <c r="B74" s="281" t="s">
        <v>924</v>
      </c>
      <c r="C74" s="281" t="s">
        <v>703</v>
      </c>
      <c r="D74" s="281" t="s">
        <v>930</v>
      </c>
      <c r="E74" s="282">
        <v>1700.23</v>
      </c>
      <c r="F74" s="283">
        <v>173.74</v>
      </c>
      <c r="G74" s="282">
        <v>295397.43</v>
      </c>
      <c r="H74" s="283">
        <v>173.74</v>
      </c>
      <c r="I74" s="282">
        <v>295397.96000000002</v>
      </c>
      <c r="J74" s="284" t="s">
        <v>928</v>
      </c>
    </row>
    <row r="75" spans="1:10">
      <c r="A75" s="280" t="s">
        <v>923</v>
      </c>
      <c r="B75" s="281" t="s">
        <v>924</v>
      </c>
      <c r="C75" s="281" t="s">
        <v>703</v>
      </c>
      <c r="D75" s="281" t="s">
        <v>931</v>
      </c>
      <c r="E75" s="282">
        <v>2864.51</v>
      </c>
      <c r="F75" s="283">
        <v>5.32</v>
      </c>
      <c r="G75" s="282">
        <v>15239.19</v>
      </c>
      <c r="H75" s="283">
        <v>5.32</v>
      </c>
      <c r="I75" s="282">
        <v>15239.19</v>
      </c>
      <c r="J75" s="284" t="s">
        <v>928</v>
      </c>
    </row>
    <row r="76" spans="1:10">
      <c r="A76" s="280" t="s">
        <v>2119</v>
      </c>
      <c r="B76" s="281" t="s">
        <v>2120</v>
      </c>
      <c r="C76" s="281" t="s">
        <v>703</v>
      </c>
      <c r="D76" s="281" t="s">
        <v>2121</v>
      </c>
      <c r="E76" s="282">
        <v>27413.25</v>
      </c>
      <c r="F76" s="283">
        <v>19.98</v>
      </c>
      <c r="G76" s="282">
        <v>547716.76</v>
      </c>
      <c r="H76" s="283">
        <v>19.98</v>
      </c>
      <c r="I76" s="282">
        <v>547716.74</v>
      </c>
      <c r="J76" s="284" t="s">
        <v>2122</v>
      </c>
    </row>
    <row r="77" spans="1:10">
      <c r="A77" s="280" t="s">
        <v>932</v>
      </c>
      <c r="B77" s="281" t="s">
        <v>933</v>
      </c>
      <c r="C77" s="281" t="s">
        <v>703</v>
      </c>
      <c r="D77" s="281" t="s">
        <v>2123</v>
      </c>
      <c r="E77" s="282">
        <v>894.54</v>
      </c>
      <c r="F77" s="283">
        <v>3</v>
      </c>
      <c r="G77" s="282">
        <v>2683.62</v>
      </c>
      <c r="H77" s="283">
        <v>3</v>
      </c>
      <c r="I77" s="282">
        <v>2683.62</v>
      </c>
      <c r="J77" s="284" t="s">
        <v>935</v>
      </c>
    </row>
    <row r="78" spans="1:10">
      <c r="A78" s="280" t="s">
        <v>932</v>
      </c>
      <c r="B78" s="281" t="s">
        <v>933</v>
      </c>
      <c r="C78" s="281" t="s">
        <v>703</v>
      </c>
      <c r="D78" s="281" t="s">
        <v>934</v>
      </c>
      <c r="E78" s="282">
        <v>1389.92</v>
      </c>
      <c r="F78" s="283">
        <v>65</v>
      </c>
      <c r="G78" s="282">
        <v>90344.8</v>
      </c>
      <c r="H78" s="283">
        <v>65</v>
      </c>
      <c r="I78" s="282">
        <v>90344.8</v>
      </c>
      <c r="J78" s="284" t="s">
        <v>935</v>
      </c>
    </row>
    <row r="79" spans="1:10">
      <c r="A79" s="280" t="s">
        <v>932</v>
      </c>
      <c r="B79" s="281" t="s">
        <v>933</v>
      </c>
      <c r="C79" s="281" t="s">
        <v>703</v>
      </c>
      <c r="D79" s="281" t="s">
        <v>936</v>
      </c>
      <c r="E79" s="282">
        <v>888.46</v>
      </c>
      <c r="F79" s="283">
        <v>21</v>
      </c>
      <c r="G79" s="282">
        <v>18657.580000000002</v>
      </c>
      <c r="H79" s="283">
        <v>21</v>
      </c>
      <c r="I79" s="282">
        <v>18657.66</v>
      </c>
      <c r="J79" s="284" t="s">
        <v>937</v>
      </c>
    </row>
    <row r="80" spans="1:10">
      <c r="A80" s="280" t="s">
        <v>932</v>
      </c>
      <c r="B80" s="281" t="s">
        <v>933</v>
      </c>
      <c r="C80" s="281" t="s">
        <v>703</v>
      </c>
      <c r="D80" s="281" t="s">
        <v>938</v>
      </c>
      <c r="E80" s="282">
        <v>1389.92</v>
      </c>
      <c r="F80" s="283">
        <v>69</v>
      </c>
      <c r="G80" s="282">
        <v>95904.48</v>
      </c>
      <c r="H80" s="283">
        <v>69</v>
      </c>
      <c r="I80" s="282">
        <v>95904.48</v>
      </c>
      <c r="J80" s="284" t="s">
        <v>937</v>
      </c>
    </row>
    <row r="81" spans="1:10">
      <c r="A81" s="280" t="s">
        <v>932</v>
      </c>
      <c r="B81" s="281" t="s">
        <v>933</v>
      </c>
      <c r="C81" s="281" t="s">
        <v>703</v>
      </c>
      <c r="D81" s="281" t="s">
        <v>939</v>
      </c>
      <c r="E81" s="282">
        <v>894.54</v>
      </c>
      <c r="F81" s="283">
        <v>97</v>
      </c>
      <c r="G81" s="282">
        <v>86770.38</v>
      </c>
      <c r="H81" s="283">
        <v>97</v>
      </c>
      <c r="I81" s="282">
        <v>86770.38</v>
      </c>
      <c r="J81" s="284" t="s">
        <v>935</v>
      </c>
    </row>
    <row r="82" spans="1:10">
      <c r="A82" s="280" t="s">
        <v>932</v>
      </c>
      <c r="B82" s="281" t="s">
        <v>933</v>
      </c>
      <c r="C82" s="281" t="s">
        <v>703</v>
      </c>
      <c r="D82" s="281" t="s">
        <v>940</v>
      </c>
      <c r="E82" s="282">
        <v>1389.92</v>
      </c>
      <c r="F82" s="283">
        <v>418</v>
      </c>
      <c r="G82" s="282">
        <v>580986.56000000006</v>
      </c>
      <c r="H82" s="283">
        <v>418</v>
      </c>
      <c r="I82" s="282">
        <v>580986.56000000006</v>
      </c>
      <c r="J82" s="284" t="s">
        <v>935</v>
      </c>
    </row>
    <row r="83" spans="1:10">
      <c r="A83" s="280" t="s">
        <v>941</v>
      </c>
      <c r="B83" s="281" t="s">
        <v>942</v>
      </c>
      <c r="C83" s="281" t="s">
        <v>703</v>
      </c>
      <c r="D83" s="281" t="s">
        <v>943</v>
      </c>
      <c r="E83" s="282">
        <v>11964.07</v>
      </c>
      <c r="F83" s="283">
        <v>86</v>
      </c>
      <c r="G83" s="282">
        <v>1028910.02</v>
      </c>
      <c r="H83" s="283">
        <v>86</v>
      </c>
      <c r="I83" s="282">
        <v>1028910.02</v>
      </c>
      <c r="J83" s="284" t="s">
        <v>944</v>
      </c>
    </row>
    <row r="84" spans="1:10">
      <c r="A84" s="280" t="s">
        <v>941</v>
      </c>
      <c r="B84" s="281" t="s">
        <v>942</v>
      </c>
      <c r="C84" s="281" t="s">
        <v>703</v>
      </c>
      <c r="D84" s="281" t="s">
        <v>945</v>
      </c>
      <c r="E84" s="282">
        <v>29765.07</v>
      </c>
      <c r="F84" s="283">
        <v>9</v>
      </c>
      <c r="G84" s="282">
        <v>267885.65999999997</v>
      </c>
      <c r="H84" s="283">
        <v>9</v>
      </c>
      <c r="I84" s="282">
        <v>267885.63</v>
      </c>
      <c r="J84" s="284" t="s">
        <v>944</v>
      </c>
    </row>
    <row r="85" spans="1:10">
      <c r="A85" s="280" t="s">
        <v>941</v>
      </c>
      <c r="B85" s="281" t="s">
        <v>942</v>
      </c>
      <c r="C85" s="281" t="s">
        <v>703</v>
      </c>
      <c r="D85" s="281" t="s">
        <v>946</v>
      </c>
      <c r="E85" s="282">
        <v>21345.47</v>
      </c>
      <c r="F85" s="283">
        <v>12</v>
      </c>
      <c r="G85" s="282">
        <v>256145.64</v>
      </c>
      <c r="H85" s="283">
        <v>12</v>
      </c>
      <c r="I85" s="282">
        <v>256145.64</v>
      </c>
      <c r="J85" s="284" t="s">
        <v>947</v>
      </c>
    </row>
    <row r="86" spans="1:10">
      <c r="A86" s="280" t="s">
        <v>948</v>
      </c>
      <c r="B86" s="281" t="s">
        <v>949</v>
      </c>
      <c r="C86" s="281" t="s">
        <v>703</v>
      </c>
      <c r="D86" s="281" t="s">
        <v>950</v>
      </c>
      <c r="E86" s="282">
        <v>45527.72</v>
      </c>
      <c r="F86" s="283">
        <v>46.99</v>
      </c>
      <c r="G86" s="282">
        <v>2139347.5499999998</v>
      </c>
      <c r="H86" s="283">
        <v>46.99</v>
      </c>
      <c r="I86" s="282">
        <v>2139347.56</v>
      </c>
      <c r="J86" s="284" t="s">
        <v>951</v>
      </c>
    </row>
    <row r="87" spans="1:10">
      <c r="A87" s="280" t="s">
        <v>948</v>
      </c>
      <c r="B87" s="281" t="s">
        <v>949</v>
      </c>
      <c r="C87" s="281" t="s">
        <v>703</v>
      </c>
      <c r="D87" s="281" t="s">
        <v>952</v>
      </c>
      <c r="E87" s="282">
        <v>54537.37</v>
      </c>
      <c r="F87" s="283">
        <v>22.01</v>
      </c>
      <c r="G87" s="282">
        <v>1200367.56</v>
      </c>
      <c r="H87" s="283">
        <v>22.01</v>
      </c>
      <c r="I87" s="282">
        <v>1200367.51</v>
      </c>
      <c r="J87" s="284" t="s">
        <v>951</v>
      </c>
    </row>
    <row r="88" spans="1:10">
      <c r="A88" s="280" t="s">
        <v>972</v>
      </c>
      <c r="B88" s="281" t="s">
        <v>973</v>
      </c>
      <c r="C88" s="281" t="s">
        <v>703</v>
      </c>
      <c r="D88" s="281" t="s">
        <v>2124</v>
      </c>
      <c r="E88" s="282">
        <v>96218.18</v>
      </c>
      <c r="F88" s="283">
        <v>1</v>
      </c>
      <c r="G88" s="282">
        <v>96218.18</v>
      </c>
      <c r="H88" s="283">
        <v>1</v>
      </c>
      <c r="I88" s="282">
        <v>96218.18</v>
      </c>
      <c r="J88" s="284" t="s">
        <v>975</v>
      </c>
    </row>
    <row r="89" spans="1:10">
      <c r="A89" s="280" t="s">
        <v>972</v>
      </c>
      <c r="B89" s="281" t="s">
        <v>973</v>
      </c>
      <c r="C89" s="281" t="s">
        <v>703</v>
      </c>
      <c r="D89" s="281" t="s">
        <v>974</v>
      </c>
      <c r="E89" s="282">
        <v>96196.15</v>
      </c>
      <c r="F89" s="283">
        <v>78</v>
      </c>
      <c r="G89" s="282">
        <v>7503299.8499999996</v>
      </c>
      <c r="H89" s="283">
        <v>78</v>
      </c>
      <c r="I89" s="282">
        <v>7503299.7000000002</v>
      </c>
      <c r="J89" s="284" t="s">
        <v>975</v>
      </c>
    </row>
    <row r="90" spans="1:10">
      <c r="A90" s="280" t="s">
        <v>976</v>
      </c>
      <c r="B90" s="281" t="s">
        <v>977</v>
      </c>
      <c r="C90" s="281" t="s">
        <v>703</v>
      </c>
      <c r="D90" s="281" t="s">
        <v>978</v>
      </c>
      <c r="E90" s="282">
        <v>72986.23</v>
      </c>
      <c r="F90" s="283">
        <v>3</v>
      </c>
      <c r="G90" s="282">
        <v>218958.69</v>
      </c>
      <c r="H90" s="283">
        <v>3</v>
      </c>
      <c r="I90" s="282">
        <v>218958.69</v>
      </c>
      <c r="J90" s="284" t="s">
        <v>979</v>
      </c>
    </row>
    <row r="91" spans="1:10">
      <c r="A91" s="280" t="s">
        <v>976</v>
      </c>
      <c r="B91" s="281" t="s">
        <v>977</v>
      </c>
      <c r="C91" s="281" t="s">
        <v>703</v>
      </c>
      <c r="D91" s="281" t="s">
        <v>981</v>
      </c>
      <c r="E91" s="282">
        <v>109479.34</v>
      </c>
      <c r="F91" s="283">
        <v>4</v>
      </c>
      <c r="G91" s="282">
        <v>437917.36</v>
      </c>
      <c r="H91" s="283">
        <v>4</v>
      </c>
      <c r="I91" s="282">
        <v>437917.36</v>
      </c>
      <c r="J91" s="284" t="s">
        <v>979</v>
      </c>
    </row>
    <row r="92" spans="1:10">
      <c r="A92" s="280" t="s">
        <v>982</v>
      </c>
      <c r="B92" s="281" t="s">
        <v>983</v>
      </c>
      <c r="C92" s="281" t="s">
        <v>703</v>
      </c>
      <c r="D92" s="281" t="s">
        <v>984</v>
      </c>
      <c r="E92" s="282">
        <v>27093.17</v>
      </c>
      <c r="F92" s="283">
        <v>101</v>
      </c>
      <c r="G92" s="282">
        <v>2736410.17</v>
      </c>
      <c r="H92" s="283">
        <v>101</v>
      </c>
      <c r="I92" s="282">
        <v>2736410.17</v>
      </c>
      <c r="J92" s="284" t="s">
        <v>985</v>
      </c>
    </row>
    <row r="93" spans="1:10">
      <c r="A93" s="280" t="s">
        <v>990</v>
      </c>
      <c r="B93" s="281" t="s">
        <v>991</v>
      </c>
      <c r="C93" s="281" t="s">
        <v>703</v>
      </c>
      <c r="D93" s="281" t="s">
        <v>992</v>
      </c>
      <c r="E93" s="282">
        <v>69470.78</v>
      </c>
      <c r="F93" s="283">
        <v>3</v>
      </c>
      <c r="G93" s="282">
        <v>208412.34</v>
      </c>
      <c r="H93" s="283">
        <v>3</v>
      </c>
      <c r="I93" s="282">
        <v>208412.34</v>
      </c>
      <c r="J93" s="284" t="s">
        <v>993</v>
      </c>
    </row>
    <row r="94" spans="1:10">
      <c r="A94" s="280" t="s">
        <v>994</v>
      </c>
      <c r="B94" s="281" t="s">
        <v>995</v>
      </c>
      <c r="C94" s="281" t="s">
        <v>703</v>
      </c>
      <c r="D94" s="281" t="s">
        <v>996</v>
      </c>
      <c r="E94" s="282">
        <v>72476.759999999995</v>
      </c>
      <c r="F94" s="283">
        <v>44</v>
      </c>
      <c r="G94" s="282">
        <v>3188977.24</v>
      </c>
      <c r="H94" s="283">
        <v>44</v>
      </c>
      <c r="I94" s="282">
        <v>3188977.44</v>
      </c>
      <c r="J94" s="284" t="s">
        <v>997</v>
      </c>
    </row>
    <row r="95" spans="1:10">
      <c r="A95" s="280" t="s">
        <v>1002</v>
      </c>
      <c r="B95" s="281" t="s">
        <v>1003</v>
      </c>
      <c r="C95" s="281" t="s">
        <v>703</v>
      </c>
      <c r="D95" s="281" t="s">
        <v>1004</v>
      </c>
      <c r="E95" s="282">
        <v>86250</v>
      </c>
      <c r="F95" s="283">
        <v>12</v>
      </c>
      <c r="G95" s="282">
        <v>1035000</v>
      </c>
      <c r="H95" s="283">
        <v>12</v>
      </c>
      <c r="I95" s="282">
        <v>1035000</v>
      </c>
      <c r="J95" s="284" t="s">
        <v>1005</v>
      </c>
    </row>
    <row r="96" spans="1:10">
      <c r="A96" s="280" t="s">
        <v>1002</v>
      </c>
      <c r="B96" s="281" t="s">
        <v>1003</v>
      </c>
      <c r="C96" s="281" t="s">
        <v>703</v>
      </c>
      <c r="D96" s="281" t="s">
        <v>2125</v>
      </c>
      <c r="E96" s="282">
        <v>78942.03</v>
      </c>
      <c r="F96" s="283">
        <v>14</v>
      </c>
      <c r="G96" s="282">
        <v>1105188.3899999999</v>
      </c>
      <c r="H96" s="283">
        <v>14</v>
      </c>
      <c r="I96" s="282">
        <v>1105188.42</v>
      </c>
      <c r="J96" s="284" t="s">
        <v>1005</v>
      </c>
    </row>
    <row r="97" spans="1:10">
      <c r="A97" s="280" t="s">
        <v>1006</v>
      </c>
      <c r="B97" s="281" t="s">
        <v>1007</v>
      </c>
      <c r="C97" s="281" t="s">
        <v>703</v>
      </c>
      <c r="D97" s="281" t="s">
        <v>1008</v>
      </c>
      <c r="E97" s="282">
        <v>3360.05</v>
      </c>
      <c r="F97" s="283">
        <v>7</v>
      </c>
      <c r="G97" s="282">
        <v>23520.35</v>
      </c>
      <c r="H97" s="283">
        <v>7</v>
      </c>
      <c r="I97" s="282">
        <v>23520.35</v>
      </c>
      <c r="J97" s="284" t="s">
        <v>1009</v>
      </c>
    </row>
    <row r="98" spans="1:10">
      <c r="A98" s="280" t="s">
        <v>1010</v>
      </c>
      <c r="B98" s="281" t="s">
        <v>1011</v>
      </c>
      <c r="C98" s="281" t="s">
        <v>703</v>
      </c>
      <c r="D98" s="281" t="s">
        <v>1012</v>
      </c>
      <c r="E98" s="282">
        <v>1465.88</v>
      </c>
      <c r="F98" s="283">
        <v>48</v>
      </c>
      <c r="G98" s="282">
        <v>70362.240000000005</v>
      </c>
      <c r="H98" s="283">
        <v>48</v>
      </c>
      <c r="I98" s="282">
        <v>70362.240000000005</v>
      </c>
      <c r="J98" s="284" t="s">
        <v>1013</v>
      </c>
    </row>
    <row r="99" spans="1:10">
      <c r="A99" s="280" t="s">
        <v>1014</v>
      </c>
      <c r="B99" s="281" t="s">
        <v>1015</v>
      </c>
      <c r="C99" s="281" t="s">
        <v>703</v>
      </c>
      <c r="D99" s="281" t="s">
        <v>1016</v>
      </c>
      <c r="E99" s="282">
        <v>31461.82</v>
      </c>
      <c r="F99" s="283">
        <v>12</v>
      </c>
      <c r="G99" s="282">
        <v>377541.84</v>
      </c>
      <c r="H99" s="283">
        <v>12</v>
      </c>
      <c r="I99" s="282">
        <v>377541.84</v>
      </c>
      <c r="J99" s="284" t="s">
        <v>1017</v>
      </c>
    </row>
    <row r="100" spans="1:10">
      <c r="A100" s="280" t="s">
        <v>1014</v>
      </c>
      <c r="B100" s="281" t="s">
        <v>1015</v>
      </c>
      <c r="C100" s="281" t="s">
        <v>703</v>
      </c>
      <c r="D100" s="281" t="s">
        <v>1018</v>
      </c>
      <c r="E100" s="282">
        <v>30133.360000000001</v>
      </c>
      <c r="F100" s="283">
        <v>13</v>
      </c>
      <c r="G100" s="282">
        <v>391733.68</v>
      </c>
      <c r="H100" s="283">
        <v>13</v>
      </c>
      <c r="I100" s="282">
        <v>391733.68</v>
      </c>
      <c r="J100" s="284" t="s">
        <v>1017</v>
      </c>
    </row>
    <row r="101" spans="1:10">
      <c r="A101" s="280" t="s">
        <v>1014</v>
      </c>
      <c r="B101" s="281" t="s">
        <v>1015</v>
      </c>
      <c r="C101" s="281" t="s">
        <v>703</v>
      </c>
      <c r="D101" s="281" t="s">
        <v>1019</v>
      </c>
      <c r="E101" s="282">
        <v>30133.360000000001</v>
      </c>
      <c r="F101" s="283">
        <v>30</v>
      </c>
      <c r="G101" s="282">
        <v>904000.8</v>
      </c>
      <c r="H101" s="283">
        <v>30</v>
      </c>
      <c r="I101" s="282">
        <v>904000.8</v>
      </c>
      <c r="J101" s="284" t="s">
        <v>1017</v>
      </c>
    </row>
    <row r="102" spans="1:10">
      <c r="A102" s="280" t="s">
        <v>1020</v>
      </c>
      <c r="B102" s="281" t="s">
        <v>1021</v>
      </c>
      <c r="C102" s="281" t="s">
        <v>703</v>
      </c>
      <c r="D102" s="281" t="s">
        <v>1022</v>
      </c>
      <c r="E102" s="282">
        <v>31664.55</v>
      </c>
      <c r="F102" s="283">
        <v>141.02000000000001</v>
      </c>
      <c r="G102" s="282">
        <v>4465335.0999999996</v>
      </c>
      <c r="H102" s="283">
        <v>141.02000000000001</v>
      </c>
      <c r="I102" s="282">
        <v>4465334.84</v>
      </c>
      <c r="J102" s="284" t="s">
        <v>1023</v>
      </c>
    </row>
    <row r="103" spans="1:10">
      <c r="A103" s="280" t="s">
        <v>1024</v>
      </c>
      <c r="B103" s="281" t="s">
        <v>1025</v>
      </c>
      <c r="C103" s="281" t="s">
        <v>703</v>
      </c>
      <c r="D103" s="281" t="s">
        <v>1026</v>
      </c>
      <c r="E103" s="282">
        <v>8818.5300000000007</v>
      </c>
      <c r="F103" s="283">
        <v>18</v>
      </c>
      <c r="G103" s="282">
        <v>158733.54</v>
      </c>
      <c r="H103" s="283">
        <v>18</v>
      </c>
      <c r="I103" s="282">
        <v>158733.54</v>
      </c>
      <c r="J103" s="284" t="s">
        <v>1027</v>
      </c>
    </row>
    <row r="104" spans="1:10">
      <c r="A104" s="280" t="s">
        <v>1024</v>
      </c>
      <c r="B104" s="281" t="s">
        <v>1025</v>
      </c>
      <c r="C104" s="281" t="s">
        <v>703</v>
      </c>
      <c r="D104" s="281" t="s">
        <v>1028</v>
      </c>
      <c r="E104" s="282">
        <v>15066.68</v>
      </c>
      <c r="F104" s="283">
        <v>78</v>
      </c>
      <c r="G104" s="282">
        <v>1175201.04</v>
      </c>
      <c r="H104" s="283">
        <v>78</v>
      </c>
      <c r="I104" s="282">
        <v>1175201.04</v>
      </c>
      <c r="J104" s="284" t="s">
        <v>1027</v>
      </c>
    </row>
    <row r="105" spans="1:10">
      <c r="A105" s="280" t="s">
        <v>1024</v>
      </c>
      <c r="B105" s="281" t="s">
        <v>1025</v>
      </c>
      <c r="C105" s="281" t="s">
        <v>703</v>
      </c>
      <c r="D105" s="281" t="s">
        <v>1029</v>
      </c>
      <c r="E105" s="282">
        <v>15066.68</v>
      </c>
      <c r="F105" s="283">
        <v>203</v>
      </c>
      <c r="G105" s="282">
        <v>3058536.04</v>
      </c>
      <c r="H105" s="283">
        <v>203</v>
      </c>
      <c r="I105" s="282">
        <v>3058536.04</v>
      </c>
      <c r="J105" s="284" t="s">
        <v>1027</v>
      </c>
    </row>
    <row r="106" spans="1:10">
      <c r="A106" s="280" t="s">
        <v>1030</v>
      </c>
      <c r="B106" s="281" t="s">
        <v>1031</v>
      </c>
      <c r="C106" s="281" t="s">
        <v>703</v>
      </c>
      <c r="D106" s="281" t="s">
        <v>1032</v>
      </c>
      <c r="E106" s="282">
        <v>12568.44</v>
      </c>
      <c r="F106" s="283">
        <v>16</v>
      </c>
      <c r="G106" s="282">
        <v>201095.04000000001</v>
      </c>
      <c r="H106" s="283">
        <v>16</v>
      </c>
      <c r="I106" s="282">
        <v>201095.04000000001</v>
      </c>
      <c r="J106" s="284" t="s">
        <v>1033</v>
      </c>
    </row>
    <row r="107" spans="1:10">
      <c r="A107" s="280" t="s">
        <v>1030</v>
      </c>
      <c r="B107" s="281" t="s">
        <v>1031</v>
      </c>
      <c r="C107" s="281" t="s">
        <v>703</v>
      </c>
      <c r="D107" s="281" t="s">
        <v>1034</v>
      </c>
      <c r="E107" s="282">
        <v>25111.96</v>
      </c>
      <c r="F107" s="283">
        <v>36</v>
      </c>
      <c r="G107" s="282">
        <v>904030.64</v>
      </c>
      <c r="H107" s="283">
        <v>36</v>
      </c>
      <c r="I107" s="282">
        <v>904030.56</v>
      </c>
      <c r="J107" s="284" t="s">
        <v>1033</v>
      </c>
    </row>
    <row r="108" spans="1:10">
      <c r="A108" s="280" t="s">
        <v>1039</v>
      </c>
      <c r="B108" s="281" t="s">
        <v>1040</v>
      </c>
      <c r="C108" s="281" t="s">
        <v>703</v>
      </c>
      <c r="D108" s="281" t="s">
        <v>1041</v>
      </c>
      <c r="E108" s="282">
        <v>117030.44</v>
      </c>
      <c r="F108" s="283">
        <v>14</v>
      </c>
      <c r="G108" s="282">
        <v>1638426.16</v>
      </c>
      <c r="H108" s="283">
        <v>14</v>
      </c>
      <c r="I108" s="282">
        <v>1638426.16</v>
      </c>
      <c r="J108" s="284" t="s">
        <v>1042</v>
      </c>
    </row>
    <row r="109" spans="1:10">
      <c r="A109" s="280" t="s">
        <v>1043</v>
      </c>
      <c r="B109" s="281" t="s">
        <v>1044</v>
      </c>
      <c r="C109" s="281" t="s">
        <v>703</v>
      </c>
      <c r="D109" s="281" t="s">
        <v>1045</v>
      </c>
      <c r="E109" s="282">
        <v>19873.72</v>
      </c>
      <c r="F109" s="283">
        <v>11.57</v>
      </c>
      <c r="G109" s="282">
        <v>229938.91</v>
      </c>
      <c r="H109" s="283">
        <v>11.57</v>
      </c>
      <c r="I109" s="282">
        <v>229938.94</v>
      </c>
      <c r="J109" s="284" t="s">
        <v>1046</v>
      </c>
    </row>
    <row r="110" spans="1:10">
      <c r="A110" s="280" t="s">
        <v>1043</v>
      </c>
      <c r="B110" s="281" t="s">
        <v>1044</v>
      </c>
      <c r="C110" s="281" t="s">
        <v>703</v>
      </c>
      <c r="D110" s="281" t="s">
        <v>1047</v>
      </c>
      <c r="E110" s="282">
        <v>63070.99</v>
      </c>
      <c r="F110" s="283">
        <v>81</v>
      </c>
      <c r="G110" s="282">
        <v>5108750.42</v>
      </c>
      <c r="H110" s="283">
        <v>81</v>
      </c>
      <c r="I110" s="282">
        <v>5108750.1900000004</v>
      </c>
      <c r="J110" s="284" t="s">
        <v>1046</v>
      </c>
    </row>
    <row r="111" spans="1:10">
      <c r="A111" s="280" t="s">
        <v>1052</v>
      </c>
      <c r="B111" s="281" t="s">
        <v>1053</v>
      </c>
      <c r="C111" s="281" t="s">
        <v>703</v>
      </c>
      <c r="D111" s="281" t="s">
        <v>1054</v>
      </c>
      <c r="E111" s="282">
        <v>15379.64</v>
      </c>
      <c r="F111" s="283">
        <v>63</v>
      </c>
      <c r="G111" s="282">
        <v>968917.32</v>
      </c>
      <c r="H111" s="283">
        <v>63</v>
      </c>
      <c r="I111" s="282">
        <v>968917.32</v>
      </c>
      <c r="J111" s="284" t="s">
        <v>1055</v>
      </c>
    </row>
    <row r="112" spans="1:10">
      <c r="A112" s="280" t="s">
        <v>1052</v>
      </c>
      <c r="B112" s="281" t="s">
        <v>1053</v>
      </c>
      <c r="C112" s="281" t="s">
        <v>703</v>
      </c>
      <c r="D112" s="281" t="s">
        <v>1056</v>
      </c>
      <c r="E112" s="282">
        <v>57469.24</v>
      </c>
      <c r="F112" s="283">
        <v>15</v>
      </c>
      <c r="G112" s="282">
        <v>862038.6</v>
      </c>
      <c r="H112" s="283">
        <v>15</v>
      </c>
      <c r="I112" s="282">
        <v>862038.6</v>
      </c>
      <c r="J112" s="284" t="s">
        <v>1055</v>
      </c>
    </row>
    <row r="113" spans="1:10">
      <c r="A113" s="280" t="s">
        <v>1057</v>
      </c>
      <c r="B113" s="281" t="s">
        <v>1058</v>
      </c>
      <c r="C113" s="281" t="s">
        <v>703</v>
      </c>
      <c r="D113" s="281" t="s">
        <v>1059</v>
      </c>
      <c r="E113" s="282">
        <v>123509.81</v>
      </c>
      <c r="F113" s="283">
        <v>88</v>
      </c>
      <c r="G113" s="282">
        <v>10868862.939999999</v>
      </c>
      <c r="H113" s="283">
        <v>88</v>
      </c>
      <c r="I113" s="282">
        <v>10868863.279999999</v>
      </c>
      <c r="J113" s="284" t="s">
        <v>1060</v>
      </c>
    </row>
    <row r="114" spans="1:10">
      <c r="A114" s="280" t="s">
        <v>1057</v>
      </c>
      <c r="B114" s="281" t="s">
        <v>1058</v>
      </c>
      <c r="C114" s="281" t="s">
        <v>703</v>
      </c>
      <c r="D114" s="281" t="s">
        <v>1061</v>
      </c>
      <c r="E114" s="282">
        <v>86280.3</v>
      </c>
      <c r="F114" s="283">
        <v>15</v>
      </c>
      <c r="G114" s="282">
        <v>1294204.5</v>
      </c>
      <c r="H114" s="283">
        <v>15</v>
      </c>
      <c r="I114" s="282">
        <v>1294204.5</v>
      </c>
      <c r="J114" s="284" t="s">
        <v>1060</v>
      </c>
    </row>
    <row r="115" spans="1:10">
      <c r="A115" s="280" t="s">
        <v>1057</v>
      </c>
      <c r="B115" s="281" t="s">
        <v>1058</v>
      </c>
      <c r="C115" s="281" t="s">
        <v>703</v>
      </c>
      <c r="D115" s="281" t="s">
        <v>1062</v>
      </c>
      <c r="E115" s="282">
        <v>120652</v>
      </c>
      <c r="F115" s="283">
        <v>2</v>
      </c>
      <c r="G115" s="282">
        <v>241304</v>
      </c>
      <c r="H115" s="283">
        <v>2</v>
      </c>
      <c r="I115" s="282">
        <v>241304</v>
      </c>
      <c r="J115" s="284" t="s">
        <v>1060</v>
      </c>
    </row>
    <row r="116" spans="1:10">
      <c r="A116" s="280" t="s">
        <v>1063</v>
      </c>
      <c r="B116" s="281" t="s">
        <v>1064</v>
      </c>
      <c r="C116" s="281" t="s">
        <v>703</v>
      </c>
      <c r="D116" s="281" t="s">
        <v>1065</v>
      </c>
      <c r="E116" s="282">
        <v>128202.33</v>
      </c>
      <c r="F116" s="283">
        <v>2</v>
      </c>
      <c r="G116" s="282">
        <v>256404.66</v>
      </c>
      <c r="H116" s="283">
        <v>2</v>
      </c>
      <c r="I116" s="282">
        <v>256404.66</v>
      </c>
      <c r="J116" s="284" t="s">
        <v>1066</v>
      </c>
    </row>
    <row r="117" spans="1:10">
      <c r="A117" s="280" t="s">
        <v>1063</v>
      </c>
      <c r="B117" s="281" t="s">
        <v>1064</v>
      </c>
      <c r="C117" s="281" t="s">
        <v>703</v>
      </c>
      <c r="D117" s="281" t="s">
        <v>1067</v>
      </c>
      <c r="E117" s="282">
        <v>112608.63</v>
      </c>
      <c r="F117" s="283">
        <v>10</v>
      </c>
      <c r="G117" s="282">
        <v>1126086.33</v>
      </c>
      <c r="H117" s="283">
        <v>10</v>
      </c>
      <c r="I117" s="282">
        <v>1126086.3</v>
      </c>
      <c r="J117" s="284" t="s">
        <v>1066</v>
      </c>
    </row>
    <row r="118" spans="1:10">
      <c r="A118" s="280" t="s">
        <v>1068</v>
      </c>
      <c r="B118" s="281" t="s">
        <v>1069</v>
      </c>
      <c r="C118" s="281" t="s">
        <v>703</v>
      </c>
      <c r="D118" s="281" t="s">
        <v>1070</v>
      </c>
      <c r="E118" s="282">
        <v>116663.03</v>
      </c>
      <c r="F118" s="283">
        <v>2</v>
      </c>
      <c r="G118" s="282">
        <v>233326.06</v>
      </c>
      <c r="H118" s="283">
        <v>2</v>
      </c>
      <c r="I118" s="282">
        <v>233326.06</v>
      </c>
      <c r="J118" s="284" t="s">
        <v>1071</v>
      </c>
    </row>
    <row r="119" spans="1:10">
      <c r="A119" s="280" t="s">
        <v>1072</v>
      </c>
      <c r="B119" s="281" t="s">
        <v>1073</v>
      </c>
      <c r="C119" s="281" t="s">
        <v>703</v>
      </c>
      <c r="D119" s="281" t="s">
        <v>1074</v>
      </c>
      <c r="E119" s="282">
        <v>78555.350000000006</v>
      </c>
      <c r="F119" s="283">
        <v>6</v>
      </c>
      <c r="G119" s="282">
        <v>471332.07</v>
      </c>
      <c r="H119" s="283">
        <v>6</v>
      </c>
      <c r="I119" s="282">
        <v>471332.1</v>
      </c>
      <c r="J119" s="284" t="s">
        <v>1075</v>
      </c>
    </row>
    <row r="120" spans="1:10">
      <c r="A120" s="280" t="s">
        <v>1072</v>
      </c>
      <c r="B120" s="281" t="s">
        <v>1073</v>
      </c>
      <c r="C120" s="281" t="s">
        <v>703</v>
      </c>
      <c r="D120" s="281" t="s">
        <v>1076</v>
      </c>
      <c r="E120" s="282">
        <v>78751.64</v>
      </c>
      <c r="F120" s="283">
        <v>10</v>
      </c>
      <c r="G120" s="282">
        <v>787516.4</v>
      </c>
      <c r="H120" s="283">
        <v>10</v>
      </c>
      <c r="I120" s="282">
        <v>787516.4</v>
      </c>
      <c r="J120" s="284" t="s">
        <v>1075</v>
      </c>
    </row>
    <row r="121" spans="1:10">
      <c r="A121" s="280" t="s">
        <v>1077</v>
      </c>
      <c r="B121" s="281" t="s">
        <v>1078</v>
      </c>
      <c r="C121" s="281" t="s">
        <v>703</v>
      </c>
      <c r="D121" s="281" t="s">
        <v>2126</v>
      </c>
      <c r="E121" s="282">
        <v>7808.92</v>
      </c>
      <c r="F121" s="283">
        <v>1</v>
      </c>
      <c r="G121" s="282">
        <v>7808.92</v>
      </c>
      <c r="H121" s="283">
        <v>1</v>
      </c>
      <c r="I121" s="282">
        <v>7808.92</v>
      </c>
      <c r="J121" s="284" t="s">
        <v>2127</v>
      </c>
    </row>
    <row r="122" spans="1:10">
      <c r="A122" s="280" t="s">
        <v>1077</v>
      </c>
      <c r="B122" s="281" t="s">
        <v>1078</v>
      </c>
      <c r="C122" s="281" t="s">
        <v>703</v>
      </c>
      <c r="D122" s="281" t="s">
        <v>1079</v>
      </c>
      <c r="E122" s="282">
        <v>3904.45</v>
      </c>
      <c r="F122" s="283">
        <v>18</v>
      </c>
      <c r="G122" s="282">
        <v>70280.100000000006</v>
      </c>
      <c r="H122" s="283">
        <v>18</v>
      </c>
      <c r="I122" s="282">
        <v>70280.100000000006</v>
      </c>
      <c r="J122" s="284" t="s">
        <v>1080</v>
      </c>
    </row>
    <row r="123" spans="1:10">
      <c r="A123" s="280" t="s">
        <v>1077</v>
      </c>
      <c r="B123" s="281" t="s">
        <v>1078</v>
      </c>
      <c r="C123" s="281" t="s">
        <v>703</v>
      </c>
      <c r="D123" s="281" t="s">
        <v>1081</v>
      </c>
      <c r="E123" s="282">
        <v>7808.92</v>
      </c>
      <c r="F123" s="283">
        <v>30</v>
      </c>
      <c r="G123" s="282">
        <v>234267.6</v>
      </c>
      <c r="H123" s="283">
        <v>30</v>
      </c>
      <c r="I123" s="282">
        <v>234267.6</v>
      </c>
      <c r="J123" s="284" t="s">
        <v>1080</v>
      </c>
    </row>
    <row r="124" spans="1:10">
      <c r="A124" s="280" t="s">
        <v>1077</v>
      </c>
      <c r="B124" s="281" t="s">
        <v>1078</v>
      </c>
      <c r="C124" s="281" t="s">
        <v>703</v>
      </c>
      <c r="D124" s="281" t="s">
        <v>1082</v>
      </c>
      <c r="E124" s="282">
        <v>15617.83</v>
      </c>
      <c r="F124" s="283">
        <v>3</v>
      </c>
      <c r="G124" s="282">
        <v>46853.49</v>
      </c>
      <c r="H124" s="283">
        <v>3</v>
      </c>
      <c r="I124" s="282">
        <v>46853.49</v>
      </c>
      <c r="J124" s="284" t="s">
        <v>1080</v>
      </c>
    </row>
    <row r="125" spans="1:10">
      <c r="A125" s="280" t="s">
        <v>1083</v>
      </c>
      <c r="B125" s="281" t="s">
        <v>1084</v>
      </c>
      <c r="C125" s="281" t="s">
        <v>703</v>
      </c>
      <c r="D125" s="281" t="s">
        <v>1089</v>
      </c>
      <c r="E125" s="282">
        <v>48577.3</v>
      </c>
      <c r="F125" s="283">
        <v>5</v>
      </c>
      <c r="G125" s="282">
        <v>242886.5</v>
      </c>
      <c r="H125" s="283">
        <v>5</v>
      </c>
      <c r="I125" s="282">
        <v>242886.5</v>
      </c>
      <c r="J125" s="284" t="s">
        <v>1088</v>
      </c>
    </row>
    <row r="126" spans="1:10">
      <c r="A126" s="280" t="s">
        <v>1090</v>
      </c>
      <c r="B126" s="281" t="s">
        <v>1091</v>
      </c>
      <c r="C126" s="281" t="s">
        <v>703</v>
      </c>
      <c r="D126" s="281" t="s">
        <v>1092</v>
      </c>
      <c r="E126" s="282">
        <v>2602.96</v>
      </c>
      <c r="F126" s="283">
        <v>3</v>
      </c>
      <c r="G126" s="282">
        <v>7808.88</v>
      </c>
      <c r="H126" s="283">
        <v>3</v>
      </c>
      <c r="I126" s="282">
        <v>7808.88</v>
      </c>
      <c r="J126" s="284" t="s">
        <v>1093</v>
      </c>
    </row>
    <row r="127" spans="1:10">
      <c r="A127" s="280" t="s">
        <v>1090</v>
      </c>
      <c r="B127" s="281" t="s">
        <v>1091</v>
      </c>
      <c r="C127" s="281" t="s">
        <v>703</v>
      </c>
      <c r="D127" s="281" t="s">
        <v>1094</v>
      </c>
      <c r="E127" s="282">
        <v>10411.879999999999</v>
      </c>
      <c r="F127" s="283">
        <v>5</v>
      </c>
      <c r="G127" s="282">
        <v>52059.4</v>
      </c>
      <c r="H127" s="283">
        <v>5</v>
      </c>
      <c r="I127" s="282">
        <v>52059.4</v>
      </c>
      <c r="J127" s="284" t="s">
        <v>1093</v>
      </c>
    </row>
    <row r="128" spans="1:10">
      <c r="A128" s="280" t="s">
        <v>1095</v>
      </c>
      <c r="B128" s="281" t="s">
        <v>1096</v>
      </c>
      <c r="C128" s="281" t="s">
        <v>703</v>
      </c>
      <c r="D128" s="281" t="s">
        <v>1097</v>
      </c>
      <c r="E128" s="282">
        <v>54154.31</v>
      </c>
      <c r="F128" s="283">
        <v>25</v>
      </c>
      <c r="G128" s="282">
        <v>1353857.77</v>
      </c>
      <c r="H128" s="283">
        <v>25</v>
      </c>
      <c r="I128" s="282">
        <v>1353857.75</v>
      </c>
      <c r="J128" s="284" t="s">
        <v>1098</v>
      </c>
    </row>
    <row r="129" spans="1:10">
      <c r="A129" s="280" t="s">
        <v>1099</v>
      </c>
      <c r="B129" s="281" t="s">
        <v>1100</v>
      </c>
      <c r="C129" s="281" t="s">
        <v>703</v>
      </c>
      <c r="D129" s="281" t="s">
        <v>1101</v>
      </c>
      <c r="E129" s="282">
        <v>149680.79</v>
      </c>
      <c r="F129" s="283">
        <v>10</v>
      </c>
      <c r="G129" s="282">
        <v>1496807.9</v>
      </c>
      <c r="H129" s="283">
        <v>10</v>
      </c>
      <c r="I129" s="282">
        <v>1496807.9</v>
      </c>
      <c r="J129" s="284" t="s">
        <v>1102</v>
      </c>
    </row>
    <row r="130" spans="1:10">
      <c r="A130" s="280" t="s">
        <v>1099</v>
      </c>
      <c r="B130" s="281" t="s">
        <v>1100</v>
      </c>
      <c r="C130" s="281" t="s">
        <v>703</v>
      </c>
      <c r="D130" s="281" t="s">
        <v>1103</v>
      </c>
      <c r="E130" s="282">
        <v>89600</v>
      </c>
      <c r="F130" s="283">
        <v>47</v>
      </c>
      <c r="G130" s="282">
        <v>4211200</v>
      </c>
      <c r="H130" s="283">
        <v>47</v>
      </c>
      <c r="I130" s="282">
        <v>4211200</v>
      </c>
      <c r="J130" s="284" t="s">
        <v>1104</v>
      </c>
    </row>
    <row r="131" spans="1:10">
      <c r="A131" s="280" t="s">
        <v>1099</v>
      </c>
      <c r="B131" s="281" t="s">
        <v>1100</v>
      </c>
      <c r="C131" s="281" t="s">
        <v>703</v>
      </c>
      <c r="D131" s="281" t="s">
        <v>1105</v>
      </c>
      <c r="E131" s="282">
        <v>89600</v>
      </c>
      <c r="F131" s="283">
        <v>20</v>
      </c>
      <c r="G131" s="282">
        <v>1792000</v>
      </c>
      <c r="H131" s="283">
        <v>20</v>
      </c>
      <c r="I131" s="282">
        <v>1792000</v>
      </c>
      <c r="J131" s="284" t="s">
        <v>1104</v>
      </c>
    </row>
    <row r="132" spans="1:10">
      <c r="A132" s="280" t="s">
        <v>1099</v>
      </c>
      <c r="B132" s="281" t="s">
        <v>1100</v>
      </c>
      <c r="C132" s="281" t="s">
        <v>703</v>
      </c>
      <c r="D132" s="281" t="s">
        <v>1106</v>
      </c>
      <c r="E132" s="282">
        <v>89600</v>
      </c>
      <c r="F132" s="283">
        <v>8</v>
      </c>
      <c r="G132" s="282">
        <v>716800</v>
      </c>
      <c r="H132" s="283">
        <v>8</v>
      </c>
      <c r="I132" s="282">
        <v>716800</v>
      </c>
      <c r="J132" s="284" t="s">
        <v>1104</v>
      </c>
    </row>
    <row r="133" spans="1:10">
      <c r="A133" s="280" t="s">
        <v>1107</v>
      </c>
      <c r="B133" s="281" t="s">
        <v>1108</v>
      </c>
      <c r="C133" s="281" t="s">
        <v>703</v>
      </c>
      <c r="D133" s="281" t="s">
        <v>1109</v>
      </c>
      <c r="E133" s="282">
        <v>16186.16</v>
      </c>
      <c r="F133" s="283">
        <v>7</v>
      </c>
      <c r="G133" s="282">
        <v>113303.12</v>
      </c>
      <c r="H133" s="283">
        <v>7</v>
      </c>
      <c r="I133" s="282">
        <v>113303.12</v>
      </c>
      <c r="J133" s="284" t="s">
        <v>1110</v>
      </c>
    </row>
    <row r="134" spans="1:10">
      <c r="A134" s="280" t="s">
        <v>1107</v>
      </c>
      <c r="B134" s="281" t="s">
        <v>1108</v>
      </c>
      <c r="C134" s="281" t="s">
        <v>703</v>
      </c>
      <c r="D134" s="281" t="s">
        <v>1113</v>
      </c>
      <c r="E134" s="282">
        <v>31805.759999999998</v>
      </c>
      <c r="F134" s="283">
        <v>30</v>
      </c>
      <c r="G134" s="282">
        <v>954172.8</v>
      </c>
      <c r="H134" s="283">
        <v>30</v>
      </c>
      <c r="I134" s="282">
        <v>954172.8</v>
      </c>
      <c r="J134" s="284" t="s">
        <v>1112</v>
      </c>
    </row>
    <row r="135" spans="1:10">
      <c r="A135" s="280" t="s">
        <v>1107</v>
      </c>
      <c r="B135" s="281" t="s">
        <v>1108</v>
      </c>
      <c r="C135" s="281" t="s">
        <v>703</v>
      </c>
      <c r="D135" s="281" t="s">
        <v>1114</v>
      </c>
      <c r="E135" s="282">
        <v>16186.16</v>
      </c>
      <c r="F135" s="283">
        <v>45</v>
      </c>
      <c r="G135" s="282">
        <v>728377.2</v>
      </c>
      <c r="H135" s="283">
        <v>45</v>
      </c>
      <c r="I135" s="282">
        <v>728377.2</v>
      </c>
      <c r="J135" s="284" t="s">
        <v>1110</v>
      </c>
    </row>
    <row r="136" spans="1:10">
      <c r="A136" s="280" t="s">
        <v>1115</v>
      </c>
      <c r="B136" s="281" t="s">
        <v>1116</v>
      </c>
      <c r="C136" s="281" t="s">
        <v>703</v>
      </c>
      <c r="D136" s="281" t="s">
        <v>1117</v>
      </c>
      <c r="E136" s="282">
        <v>13063.51</v>
      </c>
      <c r="F136" s="283">
        <v>72</v>
      </c>
      <c r="G136" s="282">
        <v>940572.72</v>
      </c>
      <c r="H136" s="283">
        <v>72</v>
      </c>
      <c r="I136" s="282">
        <v>940572.72</v>
      </c>
      <c r="J136" s="284" t="s">
        <v>1118</v>
      </c>
    </row>
    <row r="137" spans="1:10">
      <c r="A137" s="280" t="s">
        <v>1115</v>
      </c>
      <c r="B137" s="281" t="s">
        <v>1116</v>
      </c>
      <c r="C137" s="281" t="s">
        <v>703</v>
      </c>
      <c r="D137" s="281" t="s">
        <v>1119</v>
      </c>
      <c r="E137" s="282">
        <v>17704.38</v>
      </c>
      <c r="F137" s="283">
        <v>79</v>
      </c>
      <c r="G137" s="282">
        <v>1398645.83</v>
      </c>
      <c r="H137" s="283">
        <v>79</v>
      </c>
      <c r="I137" s="282">
        <v>1398646.02</v>
      </c>
      <c r="J137" s="284" t="s">
        <v>1118</v>
      </c>
    </row>
    <row r="138" spans="1:10">
      <c r="A138" s="280" t="s">
        <v>1115</v>
      </c>
      <c r="B138" s="281" t="s">
        <v>1116</v>
      </c>
      <c r="C138" s="281" t="s">
        <v>703</v>
      </c>
      <c r="D138" s="281" t="s">
        <v>1120</v>
      </c>
      <c r="E138" s="282">
        <v>19595.259999999998</v>
      </c>
      <c r="F138" s="283">
        <v>63</v>
      </c>
      <c r="G138" s="282">
        <v>1234501.3799999999</v>
      </c>
      <c r="H138" s="283">
        <v>63</v>
      </c>
      <c r="I138" s="282">
        <v>1234501.3799999999</v>
      </c>
      <c r="J138" s="284" t="s">
        <v>1118</v>
      </c>
    </row>
    <row r="139" spans="1:10">
      <c r="A139" s="280" t="s">
        <v>1115</v>
      </c>
      <c r="B139" s="281" t="s">
        <v>1116</v>
      </c>
      <c r="C139" s="281" t="s">
        <v>703</v>
      </c>
      <c r="D139" s="281" t="s">
        <v>1121</v>
      </c>
      <c r="E139" s="282">
        <v>25388.17</v>
      </c>
      <c r="F139" s="283">
        <v>89</v>
      </c>
      <c r="G139" s="282">
        <v>2259547.56</v>
      </c>
      <c r="H139" s="283">
        <v>89</v>
      </c>
      <c r="I139" s="282">
        <v>2259547.13</v>
      </c>
      <c r="J139" s="284" t="s">
        <v>1118</v>
      </c>
    </row>
    <row r="140" spans="1:10">
      <c r="A140" s="280" t="s">
        <v>1122</v>
      </c>
      <c r="B140" s="281" t="s">
        <v>1123</v>
      </c>
      <c r="C140" s="281" t="s">
        <v>703</v>
      </c>
      <c r="D140" s="281" t="s">
        <v>1124</v>
      </c>
      <c r="E140" s="282">
        <v>81355.39</v>
      </c>
      <c r="F140" s="283">
        <v>15</v>
      </c>
      <c r="G140" s="282">
        <v>1220330.8500000001</v>
      </c>
      <c r="H140" s="283">
        <v>15</v>
      </c>
      <c r="I140" s="282">
        <v>1220330.8500000001</v>
      </c>
      <c r="J140" s="284" t="s">
        <v>1125</v>
      </c>
    </row>
    <row r="141" spans="1:10">
      <c r="A141" s="280" t="s">
        <v>1126</v>
      </c>
      <c r="B141" s="281" t="s">
        <v>1127</v>
      </c>
      <c r="C141" s="281" t="s">
        <v>703</v>
      </c>
      <c r="D141" s="281" t="s">
        <v>2128</v>
      </c>
      <c r="E141" s="282">
        <v>6911.36</v>
      </c>
      <c r="F141" s="283">
        <v>3.5</v>
      </c>
      <c r="G141" s="282">
        <v>24189.759999999998</v>
      </c>
      <c r="H141" s="283">
        <v>3.5</v>
      </c>
      <c r="I141" s="282">
        <v>24189.759999999998</v>
      </c>
      <c r="J141" s="284" t="s">
        <v>2129</v>
      </c>
    </row>
    <row r="142" spans="1:10">
      <c r="A142" s="280" t="s">
        <v>1126</v>
      </c>
      <c r="B142" s="281" t="s">
        <v>1127</v>
      </c>
      <c r="C142" s="281" t="s">
        <v>703</v>
      </c>
      <c r="D142" s="281" t="s">
        <v>1128</v>
      </c>
      <c r="E142" s="282">
        <v>6803.96</v>
      </c>
      <c r="F142" s="283">
        <v>282.64999999999998</v>
      </c>
      <c r="G142" s="282">
        <v>1923140.16</v>
      </c>
      <c r="H142" s="283">
        <v>282.64999999999998</v>
      </c>
      <c r="I142" s="282">
        <v>1923139.29</v>
      </c>
      <c r="J142" s="284" t="s">
        <v>1129</v>
      </c>
    </row>
    <row r="143" spans="1:10">
      <c r="A143" s="280" t="s">
        <v>1126</v>
      </c>
      <c r="B143" s="281" t="s">
        <v>1127</v>
      </c>
      <c r="C143" s="281" t="s">
        <v>703</v>
      </c>
      <c r="D143" s="281" t="s">
        <v>1130</v>
      </c>
      <c r="E143" s="282">
        <v>17033.34</v>
      </c>
      <c r="F143" s="283">
        <v>376.66</v>
      </c>
      <c r="G143" s="282">
        <v>6415776.2999999998</v>
      </c>
      <c r="H143" s="283">
        <v>376.66</v>
      </c>
      <c r="I143" s="282">
        <v>6415777.8399999999</v>
      </c>
      <c r="J143" s="284" t="s">
        <v>1129</v>
      </c>
    </row>
    <row r="144" spans="1:10">
      <c r="A144" s="280" t="s">
        <v>1131</v>
      </c>
      <c r="B144" s="281" t="s">
        <v>1132</v>
      </c>
      <c r="C144" s="281" t="s">
        <v>703</v>
      </c>
      <c r="D144" s="281" t="s">
        <v>1133</v>
      </c>
      <c r="E144" s="282">
        <v>64819.9</v>
      </c>
      <c r="F144" s="283">
        <v>35</v>
      </c>
      <c r="G144" s="282">
        <v>2268696.52</v>
      </c>
      <c r="H144" s="283">
        <v>35</v>
      </c>
      <c r="I144" s="282">
        <v>2268696.5</v>
      </c>
      <c r="J144" s="284" t="s">
        <v>1134</v>
      </c>
    </row>
    <row r="145" spans="1:10">
      <c r="A145" s="280" t="s">
        <v>2130</v>
      </c>
      <c r="B145" s="281" t="s">
        <v>2131</v>
      </c>
      <c r="C145" s="281" t="s">
        <v>703</v>
      </c>
      <c r="D145" s="281" t="s">
        <v>2132</v>
      </c>
      <c r="E145" s="282">
        <v>209244.81</v>
      </c>
      <c r="F145" s="283">
        <v>3.12</v>
      </c>
      <c r="G145" s="282">
        <v>652843.80000000005</v>
      </c>
      <c r="H145" s="283">
        <v>3.12</v>
      </c>
      <c r="I145" s="282">
        <v>652843.81000000006</v>
      </c>
      <c r="J145" s="284" t="s">
        <v>2133</v>
      </c>
    </row>
    <row r="146" spans="1:10">
      <c r="A146" s="280" t="s">
        <v>1135</v>
      </c>
      <c r="B146" s="281" t="s">
        <v>1136</v>
      </c>
      <c r="C146" s="281" t="s">
        <v>703</v>
      </c>
      <c r="D146" s="281" t="s">
        <v>1137</v>
      </c>
      <c r="E146" s="282">
        <v>66504.92</v>
      </c>
      <c r="F146" s="283">
        <v>143</v>
      </c>
      <c r="G146" s="282">
        <v>9510203.8300000001</v>
      </c>
      <c r="H146" s="283">
        <v>143</v>
      </c>
      <c r="I146" s="282">
        <v>9510203.5600000005</v>
      </c>
      <c r="J146" s="284" t="s">
        <v>1138</v>
      </c>
    </row>
    <row r="147" spans="1:10">
      <c r="A147" s="280" t="s">
        <v>1139</v>
      </c>
      <c r="B147" s="281" t="s">
        <v>1140</v>
      </c>
      <c r="C147" s="281" t="s">
        <v>703</v>
      </c>
      <c r="D147" s="281" t="s">
        <v>1141</v>
      </c>
      <c r="E147" s="282">
        <v>9205.1299999999992</v>
      </c>
      <c r="F147" s="283">
        <v>9.9</v>
      </c>
      <c r="G147" s="282">
        <v>91130.8</v>
      </c>
      <c r="H147" s="283">
        <v>9.9</v>
      </c>
      <c r="I147" s="282">
        <v>91130.79</v>
      </c>
      <c r="J147" s="284" t="s">
        <v>1142</v>
      </c>
    </row>
    <row r="148" spans="1:10">
      <c r="A148" s="280" t="s">
        <v>1139</v>
      </c>
      <c r="B148" s="281" t="s">
        <v>1140</v>
      </c>
      <c r="C148" s="281" t="s">
        <v>703</v>
      </c>
      <c r="D148" s="281" t="s">
        <v>1143</v>
      </c>
      <c r="E148" s="282">
        <v>46025.03</v>
      </c>
      <c r="F148" s="283">
        <v>11</v>
      </c>
      <c r="G148" s="282">
        <v>506275.33</v>
      </c>
      <c r="H148" s="283">
        <v>11</v>
      </c>
      <c r="I148" s="282">
        <v>506275.33</v>
      </c>
      <c r="J148" s="284" t="s">
        <v>1142</v>
      </c>
    </row>
    <row r="149" spans="1:10">
      <c r="A149" s="280" t="s">
        <v>1144</v>
      </c>
      <c r="B149" s="281" t="s">
        <v>1145</v>
      </c>
      <c r="C149" s="281" t="s">
        <v>703</v>
      </c>
      <c r="D149" s="281" t="s">
        <v>2134</v>
      </c>
      <c r="E149" s="282">
        <v>6104.11</v>
      </c>
      <c r="F149" s="283">
        <v>3</v>
      </c>
      <c r="G149" s="282">
        <v>18312.330000000002</v>
      </c>
      <c r="H149" s="283">
        <v>3</v>
      </c>
      <c r="I149" s="282">
        <v>18312.330000000002</v>
      </c>
      <c r="J149" s="284" t="s">
        <v>1147</v>
      </c>
    </row>
    <row r="150" spans="1:10">
      <c r="A150" s="280" t="s">
        <v>1144</v>
      </c>
      <c r="B150" s="281" t="s">
        <v>1145</v>
      </c>
      <c r="C150" s="281" t="s">
        <v>703</v>
      </c>
      <c r="D150" s="281" t="s">
        <v>1146</v>
      </c>
      <c r="E150" s="282">
        <v>18304.57</v>
      </c>
      <c r="F150" s="283">
        <v>252</v>
      </c>
      <c r="G150" s="282">
        <v>4612752.72</v>
      </c>
      <c r="H150" s="283">
        <v>252</v>
      </c>
      <c r="I150" s="282">
        <v>4612751.6399999997</v>
      </c>
      <c r="J150" s="284" t="s">
        <v>1147</v>
      </c>
    </row>
    <row r="151" spans="1:10">
      <c r="A151" s="280" t="s">
        <v>1144</v>
      </c>
      <c r="B151" s="281" t="s">
        <v>1145</v>
      </c>
      <c r="C151" s="281" t="s">
        <v>703</v>
      </c>
      <c r="D151" s="281" t="s">
        <v>1148</v>
      </c>
      <c r="E151" s="282">
        <v>6100.65</v>
      </c>
      <c r="F151" s="283">
        <v>288.32</v>
      </c>
      <c r="G151" s="282">
        <v>1758939.22</v>
      </c>
      <c r="H151" s="283">
        <v>288.32</v>
      </c>
      <c r="I151" s="282">
        <v>1758939.41</v>
      </c>
      <c r="J151" s="284" t="s">
        <v>1149</v>
      </c>
    </row>
    <row r="152" spans="1:10">
      <c r="A152" s="280" t="s">
        <v>1144</v>
      </c>
      <c r="B152" s="281" t="s">
        <v>1145</v>
      </c>
      <c r="C152" s="281" t="s">
        <v>703</v>
      </c>
      <c r="D152" s="281" t="s">
        <v>1150</v>
      </c>
      <c r="E152" s="282">
        <v>6104.11</v>
      </c>
      <c r="F152" s="283">
        <v>479.73</v>
      </c>
      <c r="G152" s="282">
        <v>2928323.89</v>
      </c>
      <c r="H152" s="283">
        <v>479.73</v>
      </c>
      <c r="I152" s="282">
        <v>2928324.69</v>
      </c>
      <c r="J152" s="284" t="s">
        <v>1151</v>
      </c>
    </row>
    <row r="153" spans="1:10">
      <c r="A153" s="280" t="s">
        <v>1152</v>
      </c>
      <c r="B153" s="281" t="s">
        <v>1153</v>
      </c>
      <c r="C153" s="281" t="s">
        <v>703</v>
      </c>
      <c r="D153" s="281" t="s">
        <v>1154</v>
      </c>
      <c r="E153" s="282">
        <v>41828.28</v>
      </c>
      <c r="F153" s="283">
        <v>212</v>
      </c>
      <c r="G153" s="282">
        <v>8867595.3599999994</v>
      </c>
      <c r="H153" s="283">
        <v>212</v>
      </c>
      <c r="I153" s="282">
        <v>8867595.3599999994</v>
      </c>
      <c r="J153" s="284" t="s">
        <v>1155</v>
      </c>
    </row>
    <row r="154" spans="1:10">
      <c r="A154" s="280" t="s">
        <v>1156</v>
      </c>
      <c r="B154" s="281" t="s">
        <v>1157</v>
      </c>
      <c r="C154" s="281" t="s">
        <v>703</v>
      </c>
      <c r="D154" s="281" t="s">
        <v>1158</v>
      </c>
      <c r="E154" s="282">
        <v>39276.949999999997</v>
      </c>
      <c r="F154" s="283">
        <v>74.81</v>
      </c>
      <c r="G154" s="282">
        <v>2938308.69</v>
      </c>
      <c r="H154" s="283">
        <v>74.81</v>
      </c>
      <c r="I154" s="282">
        <v>2938308.63</v>
      </c>
      <c r="J154" s="284" t="s">
        <v>1159</v>
      </c>
    </row>
    <row r="155" spans="1:10">
      <c r="A155" s="280" t="s">
        <v>1156</v>
      </c>
      <c r="B155" s="281" t="s">
        <v>1157</v>
      </c>
      <c r="C155" s="281" t="s">
        <v>703</v>
      </c>
      <c r="D155" s="281" t="s">
        <v>1160</v>
      </c>
      <c r="E155" s="282">
        <v>62870.559999999998</v>
      </c>
      <c r="F155" s="283">
        <v>66.64</v>
      </c>
      <c r="G155" s="282">
        <v>4189693.99</v>
      </c>
      <c r="H155" s="283">
        <v>66.64</v>
      </c>
      <c r="I155" s="282">
        <v>4189694.12</v>
      </c>
      <c r="J155" s="284" t="s">
        <v>1159</v>
      </c>
    </row>
    <row r="156" spans="1:10">
      <c r="A156" s="280" t="s">
        <v>1161</v>
      </c>
      <c r="B156" s="281" t="s">
        <v>1162</v>
      </c>
      <c r="C156" s="281" t="s">
        <v>703</v>
      </c>
      <c r="D156" s="281" t="s">
        <v>1163</v>
      </c>
      <c r="E156" s="282">
        <v>33174.379999999997</v>
      </c>
      <c r="F156" s="283">
        <v>183.13</v>
      </c>
      <c r="G156" s="282">
        <v>6075224.0599999996</v>
      </c>
      <c r="H156" s="283">
        <v>183.13</v>
      </c>
      <c r="I156" s="282">
        <v>6075224.21</v>
      </c>
      <c r="J156" s="284" t="s">
        <v>1164</v>
      </c>
    </row>
    <row r="157" spans="1:10">
      <c r="A157" s="280" t="s">
        <v>1165</v>
      </c>
      <c r="B157" s="281" t="s">
        <v>1166</v>
      </c>
      <c r="C157" s="281" t="s">
        <v>703</v>
      </c>
      <c r="D157" s="281" t="s">
        <v>1167</v>
      </c>
      <c r="E157" s="282">
        <v>4341.78</v>
      </c>
      <c r="F157" s="283">
        <v>328.07</v>
      </c>
      <c r="G157" s="282">
        <v>1424407.8</v>
      </c>
      <c r="H157" s="283">
        <v>328.07</v>
      </c>
      <c r="I157" s="282">
        <v>1424407.76</v>
      </c>
      <c r="J157" s="284" t="s">
        <v>1168</v>
      </c>
    </row>
    <row r="158" spans="1:10">
      <c r="A158" s="280" t="s">
        <v>1165</v>
      </c>
      <c r="B158" s="281" t="s">
        <v>1166</v>
      </c>
      <c r="C158" s="281" t="s">
        <v>703</v>
      </c>
      <c r="D158" s="281" t="s">
        <v>1169</v>
      </c>
      <c r="E158" s="282">
        <v>21216.63</v>
      </c>
      <c r="F158" s="283">
        <v>149.16999999999999</v>
      </c>
      <c r="G158" s="282">
        <v>3164884.7</v>
      </c>
      <c r="H158" s="283">
        <v>149.16999999999999</v>
      </c>
      <c r="I158" s="282">
        <v>3164884.7</v>
      </c>
      <c r="J158" s="284" t="s">
        <v>1168</v>
      </c>
    </row>
    <row r="159" spans="1:10">
      <c r="A159" s="280" t="s">
        <v>1170</v>
      </c>
      <c r="B159" s="281" t="s">
        <v>1171</v>
      </c>
      <c r="C159" s="281" t="s">
        <v>703</v>
      </c>
      <c r="D159" s="281" t="s">
        <v>1172</v>
      </c>
      <c r="E159" s="282">
        <v>9202.43</v>
      </c>
      <c r="F159" s="283">
        <v>557.14</v>
      </c>
      <c r="G159" s="282">
        <v>5127041.1399999997</v>
      </c>
      <c r="H159" s="283">
        <v>557.14</v>
      </c>
      <c r="I159" s="282">
        <v>5127041.8499999996</v>
      </c>
      <c r="J159" s="284" t="s">
        <v>1173</v>
      </c>
    </row>
    <row r="160" spans="1:10">
      <c r="A160" s="280" t="s">
        <v>1174</v>
      </c>
      <c r="B160" s="281" t="s">
        <v>1175</v>
      </c>
      <c r="C160" s="281" t="s">
        <v>703</v>
      </c>
      <c r="D160" s="281" t="s">
        <v>1176</v>
      </c>
      <c r="E160" s="282">
        <v>6713.31</v>
      </c>
      <c r="F160" s="283">
        <v>94.4</v>
      </c>
      <c r="G160" s="282">
        <v>633736.49</v>
      </c>
      <c r="H160" s="283">
        <v>94.4</v>
      </c>
      <c r="I160" s="282">
        <v>633736.46</v>
      </c>
      <c r="J160" s="284" t="s">
        <v>1177</v>
      </c>
    </row>
    <row r="161" spans="1:10">
      <c r="A161" s="280" t="s">
        <v>1174</v>
      </c>
      <c r="B161" s="281" t="s">
        <v>1175</v>
      </c>
      <c r="C161" s="281" t="s">
        <v>703</v>
      </c>
      <c r="D161" s="281" t="s">
        <v>1178</v>
      </c>
      <c r="E161" s="282">
        <v>16774.37</v>
      </c>
      <c r="F161" s="283">
        <v>204.33</v>
      </c>
      <c r="G161" s="282">
        <v>3427507.3</v>
      </c>
      <c r="H161" s="283">
        <v>204.33</v>
      </c>
      <c r="I161" s="282">
        <v>3427507.02</v>
      </c>
      <c r="J161" s="284" t="s">
        <v>1177</v>
      </c>
    </row>
    <row r="162" spans="1:10">
      <c r="A162" s="280" t="s">
        <v>1174</v>
      </c>
      <c r="B162" s="281" t="s">
        <v>1175</v>
      </c>
      <c r="C162" s="281" t="s">
        <v>703</v>
      </c>
      <c r="D162" s="281" t="s">
        <v>1179</v>
      </c>
      <c r="E162" s="282">
        <v>40207.410000000003</v>
      </c>
      <c r="F162" s="283">
        <v>404.37</v>
      </c>
      <c r="G162" s="282">
        <v>16258670.949999999</v>
      </c>
      <c r="H162" s="283">
        <v>404.37</v>
      </c>
      <c r="I162" s="282">
        <v>16258670.380000001</v>
      </c>
      <c r="J162" s="284" t="s">
        <v>1177</v>
      </c>
    </row>
    <row r="163" spans="1:10">
      <c r="A163" s="280" t="s">
        <v>1174</v>
      </c>
      <c r="B163" s="281" t="s">
        <v>1175</v>
      </c>
      <c r="C163" s="281" t="s">
        <v>703</v>
      </c>
      <c r="D163" s="281" t="s">
        <v>1180</v>
      </c>
      <c r="E163" s="282">
        <v>19949.84</v>
      </c>
      <c r="F163" s="283">
        <v>84</v>
      </c>
      <c r="G163" s="282">
        <v>1675786.51</v>
      </c>
      <c r="H163" s="283">
        <v>84</v>
      </c>
      <c r="I163" s="282">
        <v>1675786.56</v>
      </c>
      <c r="J163" s="284" t="s">
        <v>1177</v>
      </c>
    </row>
    <row r="164" spans="1:10">
      <c r="A164" s="280" t="s">
        <v>1181</v>
      </c>
      <c r="B164" s="281" t="s">
        <v>1182</v>
      </c>
      <c r="C164" s="281" t="s">
        <v>703</v>
      </c>
      <c r="D164" s="281" t="s">
        <v>1183</v>
      </c>
      <c r="E164" s="282">
        <v>39187.9</v>
      </c>
      <c r="F164" s="283">
        <v>1262.3399999999999</v>
      </c>
      <c r="G164" s="282">
        <v>49468455.609999999</v>
      </c>
      <c r="H164" s="283">
        <v>1262.3399999999999</v>
      </c>
      <c r="I164" s="282">
        <v>49468453.689999998</v>
      </c>
      <c r="J164" s="284" t="s">
        <v>1184</v>
      </c>
    </row>
    <row r="165" spans="1:10">
      <c r="A165" s="280" t="s">
        <v>1185</v>
      </c>
      <c r="B165" s="281" t="s">
        <v>1186</v>
      </c>
      <c r="C165" s="281" t="s">
        <v>703</v>
      </c>
      <c r="D165" s="281" t="s">
        <v>1187</v>
      </c>
      <c r="E165" s="282">
        <v>39939.449999999997</v>
      </c>
      <c r="F165" s="283">
        <v>181</v>
      </c>
      <c r="G165" s="282">
        <v>7229040.4500000002</v>
      </c>
      <c r="H165" s="283">
        <v>181</v>
      </c>
      <c r="I165" s="282">
        <v>7229040.4500000002</v>
      </c>
      <c r="J165" s="284" t="s">
        <v>1188</v>
      </c>
    </row>
    <row r="166" spans="1:10">
      <c r="A166" s="280" t="s">
        <v>1189</v>
      </c>
      <c r="B166" s="281" t="s">
        <v>1190</v>
      </c>
      <c r="C166" s="281" t="s">
        <v>703</v>
      </c>
      <c r="D166" s="281" t="s">
        <v>1191</v>
      </c>
      <c r="E166" s="282">
        <v>11849</v>
      </c>
      <c r="F166" s="283">
        <v>332</v>
      </c>
      <c r="G166" s="282">
        <v>3933868</v>
      </c>
      <c r="H166" s="283">
        <v>332</v>
      </c>
      <c r="I166" s="282">
        <v>3933868</v>
      </c>
      <c r="J166" s="284" t="s">
        <v>1192</v>
      </c>
    </row>
    <row r="167" spans="1:10">
      <c r="A167" s="280" t="s">
        <v>1193</v>
      </c>
      <c r="B167" s="281" t="s">
        <v>1194</v>
      </c>
      <c r="C167" s="281" t="s">
        <v>703</v>
      </c>
      <c r="D167" s="281" t="s">
        <v>1195</v>
      </c>
      <c r="E167" s="282">
        <v>39237.39</v>
      </c>
      <c r="F167" s="283">
        <v>24</v>
      </c>
      <c r="G167" s="282">
        <v>941697.36</v>
      </c>
      <c r="H167" s="283">
        <v>24</v>
      </c>
      <c r="I167" s="282">
        <v>941697.36</v>
      </c>
      <c r="J167" s="284" t="s">
        <v>1196</v>
      </c>
    </row>
    <row r="168" spans="1:10">
      <c r="A168" s="280" t="s">
        <v>1193</v>
      </c>
      <c r="B168" s="281" t="s">
        <v>1194</v>
      </c>
      <c r="C168" s="281" t="s">
        <v>703</v>
      </c>
      <c r="D168" s="281" t="s">
        <v>1197</v>
      </c>
      <c r="E168" s="282">
        <v>27448.04</v>
      </c>
      <c r="F168" s="283">
        <v>30</v>
      </c>
      <c r="G168" s="282">
        <v>823441.08</v>
      </c>
      <c r="H168" s="283">
        <v>30</v>
      </c>
      <c r="I168" s="282">
        <v>823441.2</v>
      </c>
      <c r="J168" s="284" t="s">
        <v>1196</v>
      </c>
    </row>
    <row r="169" spans="1:10">
      <c r="A169" s="280" t="s">
        <v>1193</v>
      </c>
      <c r="B169" s="281" t="s">
        <v>1194</v>
      </c>
      <c r="C169" s="281" t="s">
        <v>703</v>
      </c>
      <c r="D169" s="281" t="s">
        <v>1198</v>
      </c>
      <c r="E169" s="282">
        <v>39237.39</v>
      </c>
      <c r="F169" s="283">
        <v>4</v>
      </c>
      <c r="G169" s="282">
        <v>156949.56</v>
      </c>
      <c r="H169" s="283">
        <v>4</v>
      </c>
      <c r="I169" s="282">
        <v>156949.56</v>
      </c>
      <c r="J169" s="284" t="s">
        <v>1196</v>
      </c>
    </row>
    <row r="170" spans="1:10">
      <c r="A170" s="280" t="s">
        <v>1199</v>
      </c>
      <c r="B170" s="281" t="s">
        <v>1200</v>
      </c>
      <c r="C170" s="281" t="s">
        <v>703</v>
      </c>
      <c r="D170" s="281" t="s">
        <v>1201</v>
      </c>
      <c r="E170" s="282">
        <v>101840.69</v>
      </c>
      <c r="F170" s="283">
        <v>44</v>
      </c>
      <c r="G170" s="282">
        <v>4480990.3899999997</v>
      </c>
      <c r="H170" s="283">
        <v>44</v>
      </c>
      <c r="I170" s="282">
        <v>4480990.3600000003</v>
      </c>
      <c r="J170" s="284" t="s">
        <v>1202</v>
      </c>
    </row>
    <row r="171" spans="1:10">
      <c r="A171" s="280" t="s">
        <v>1203</v>
      </c>
      <c r="B171" s="281" t="s">
        <v>1204</v>
      </c>
      <c r="C171" s="281" t="s">
        <v>703</v>
      </c>
      <c r="D171" s="281" t="s">
        <v>1205</v>
      </c>
      <c r="E171" s="282">
        <v>3193.78</v>
      </c>
      <c r="F171" s="283">
        <v>28.73</v>
      </c>
      <c r="G171" s="282">
        <v>91757.38</v>
      </c>
      <c r="H171" s="283">
        <v>28.73</v>
      </c>
      <c r="I171" s="282">
        <v>91757.3</v>
      </c>
      <c r="J171" s="284" t="s">
        <v>1206</v>
      </c>
    </row>
    <row r="172" spans="1:10">
      <c r="A172" s="280" t="s">
        <v>1203</v>
      </c>
      <c r="B172" s="281" t="s">
        <v>1204</v>
      </c>
      <c r="C172" s="281" t="s">
        <v>703</v>
      </c>
      <c r="D172" s="281" t="s">
        <v>1207</v>
      </c>
      <c r="E172" s="282">
        <v>13451.39</v>
      </c>
      <c r="F172" s="283">
        <v>25.21</v>
      </c>
      <c r="G172" s="282">
        <v>339109.49</v>
      </c>
      <c r="H172" s="283">
        <v>25.21</v>
      </c>
      <c r="I172" s="282">
        <v>339109.54</v>
      </c>
      <c r="J172" s="284" t="s">
        <v>1206</v>
      </c>
    </row>
    <row r="173" spans="1:10">
      <c r="A173" s="280" t="s">
        <v>1203</v>
      </c>
      <c r="B173" s="281" t="s">
        <v>1204</v>
      </c>
      <c r="C173" s="281" t="s">
        <v>703</v>
      </c>
      <c r="D173" s="281" t="s">
        <v>1208</v>
      </c>
      <c r="E173" s="282">
        <v>3334.38</v>
      </c>
      <c r="F173" s="283">
        <v>120.26</v>
      </c>
      <c r="G173" s="282">
        <v>400992.24</v>
      </c>
      <c r="H173" s="283">
        <v>120.26</v>
      </c>
      <c r="I173" s="282">
        <v>400992.54</v>
      </c>
      <c r="J173" s="284" t="s">
        <v>1209</v>
      </c>
    </row>
    <row r="174" spans="1:10">
      <c r="A174" s="280" t="s">
        <v>1203</v>
      </c>
      <c r="B174" s="281" t="s">
        <v>1204</v>
      </c>
      <c r="C174" s="281" t="s">
        <v>703</v>
      </c>
      <c r="D174" s="281" t="s">
        <v>1210</v>
      </c>
      <c r="E174" s="282">
        <v>13287.02</v>
      </c>
      <c r="F174" s="283">
        <v>159.75</v>
      </c>
      <c r="G174" s="282">
        <v>2122601.89</v>
      </c>
      <c r="H174" s="283">
        <v>159.75</v>
      </c>
      <c r="I174" s="282">
        <v>2122601.4500000002</v>
      </c>
      <c r="J174" s="284" t="s">
        <v>1209</v>
      </c>
    </row>
    <row r="175" spans="1:10">
      <c r="A175" s="280" t="s">
        <v>1211</v>
      </c>
      <c r="B175" s="281" t="s">
        <v>1212</v>
      </c>
      <c r="C175" s="281" t="s">
        <v>703</v>
      </c>
      <c r="D175" s="281" t="s">
        <v>1213</v>
      </c>
      <c r="E175" s="282">
        <v>162406.29</v>
      </c>
      <c r="F175" s="283">
        <v>3.92</v>
      </c>
      <c r="G175" s="282">
        <v>636632.67000000004</v>
      </c>
      <c r="H175" s="283">
        <v>3.92</v>
      </c>
      <c r="I175" s="282">
        <v>636632.66</v>
      </c>
      <c r="J175" s="284" t="s">
        <v>1214</v>
      </c>
    </row>
    <row r="176" spans="1:10">
      <c r="A176" s="280" t="s">
        <v>1215</v>
      </c>
      <c r="B176" s="281" t="s">
        <v>1216</v>
      </c>
      <c r="C176" s="281" t="s">
        <v>703</v>
      </c>
      <c r="D176" s="281" t="s">
        <v>1217</v>
      </c>
      <c r="E176" s="282">
        <v>56026.73</v>
      </c>
      <c r="F176" s="283">
        <v>62.15</v>
      </c>
      <c r="G176" s="282">
        <v>3482061.28</v>
      </c>
      <c r="H176" s="283">
        <v>62.15</v>
      </c>
      <c r="I176" s="282">
        <v>3482061.27</v>
      </c>
      <c r="J176" s="284" t="s">
        <v>1218</v>
      </c>
    </row>
    <row r="177" spans="1:10">
      <c r="A177" s="280" t="s">
        <v>1215</v>
      </c>
      <c r="B177" s="281" t="s">
        <v>1216</v>
      </c>
      <c r="C177" s="281" t="s">
        <v>703</v>
      </c>
      <c r="D177" s="281" t="s">
        <v>1219</v>
      </c>
      <c r="E177" s="282">
        <v>224113.5</v>
      </c>
      <c r="F177" s="283">
        <v>0.8</v>
      </c>
      <c r="G177" s="282">
        <v>179290.8</v>
      </c>
      <c r="H177" s="283">
        <v>0.8</v>
      </c>
      <c r="I177" s="282">
        <v>179290.8</v>
      </c>
      <c r="J177" s="284" t="s">
        <v>1218</v>
      </c>
    </row>
    <row r="178" spans="1:10">
      <c r="A178" s="280" t="s">
        <v>1220</v>
      </c>
      <c r="B178" s="281" t="s">
        <v>1221</v>
      </c>
      <c r="C178" s="281" t="s">
        <v>703</v>
      </c>
      <c r="D178" s="281" t="s">
        <v>1222</v>
      </c>
      <c r="E178" s="282">
        <v>61120.35</v>
      </c>
      <c r="F178" s="283">
        <v>12.4</v>
      </c>
      <c r="G178" s="282">
        <v>757892.33</v>
      </c>
      <c r="H178" s="283">
        <v>12.4</v>
      </c>
      <c r="I178" s="282">
        <v>757892.34</v>
      </c>
      <c r="J178" s="284" t="s">
        <v>1223</v>
      </c>
    </row>
    <row r="179" spans="1:10">
      <c r="A179" s="280" t="s">
        <v>2135</v>
      </c>
      <c r="B179" s="281" t="s">
        <v>2136</v>
      </c>
      <c r="C179" s="281" t="s">
        <v>703</v>
      </c>
      <c r="D179" s="281" t="s">
        <v>2137</v>
      </c>
      <c r="E179" s="282">
        <v>57076.639999999999</v>
      </c>
      <c r="F179" s="283">
        <v>9</v>
      </c>
      <c r="G179" s="282">
        <v>513689.76</v>
      </c>
      <c r="H179" s="283">
        <v>9</v>
      </c>
      <c r="I179" s="282">
        <v>513689.76</v>
      </c>
      <c r="J179" s="284" t="s">
        <v>2138</v>
      </c>
    </row>
    <row r="180" spans="1:10">
      <c r="A180" s="280" t="s">
        <v>2031</v>
      </c>
      <c r="B180" s="281" t="s">
        <v>2032</v>
      </c>
      <c r="C180" s="281" t="s">
        <v>703</v>
      </c>
      <c r="D180" s="281" t="s">
        <v>2035</v>
      </c>
      <c r="E180" s="282">
        <v>19388.310000000001</v>
      </c>
      <c r="F180" s="283">
        <v>26.45</v>
      </c>
      <c r="G180" s="282">
        <v>512820.8</v>
      </c>
      <c r="H180" s="283">
        <v>26.45</v>
      </c>
      <c r="I180" s="282">
        <v>512820.8</v>
      </c>
      <c r="J180" s="284" t="s">
        <v>2034</v>
      </c>
    </row>
    <row r="181" spans="1:10">
      <c r="A181" s="280" t="s">
        <v>1224</v>
      </c>
      <c r="B181" s="281" t="s">
        <v>1225</v>
      </c>
      <c r="C181" s="281" t="s">
        <v>703</v>
      </c>
      <c r="D181" s="281" t="s">
        <v>1226</v>
      </c>
      <c r="E181" s="282">
        <v>11500</v>
      </c>
      <c r="F181" s="283">
        <v>11.38</v>
      </c>
      <c r="G181" s="282">
        <v>130870</v>
      </c>
      <c r="H181" s="283">
        <v>11.38</v>
      </c>
      <c r="I181" s="282">
        <v>130870</v>
      </c>
      <c r="J181" s="284" t="s">
        <v>1227</v>
      </c>
    </row>
    <row r="182" spans="1:10">
      <c r="A182" s="280" t="s">
        <v>1224</v>
      </c>
      <c r="B182" s="281" t="s">
        <v>1225</v>
      </c>
      <c r="C182" s="281" t="s">
        <v>703</v>
      </c>
      <c r="D182" s="281" t="s">
        <v>1228</v>
      </c>
      <c r="E182" s="282">
        <v>18345.189999999999</v>
      </c>
      <c r="F182" s="283">
        <v>68.42</v>
      </c>
      <c r="G182" s="282">
        <v>1255178.24</v>
      </c>
      <c r="H182" s="283">
        <v>68.42</v>
      </c>
      <c r="I182" s="282">
        <v>1255177.8999999999</v>
      </c>
      <c r="J182" s="284" t="s">
        <v>1227</v>
      </c>
    </row>
    <row r="183" spans="1:10">
      <c r="A183" s="280" t="s">
        <v>1229</v>
      </c>
      <c r="B183" s="281" t="s">
        <v>1230</v>
      </c>
      <c r="C183" s="281" t="s">
        <v>703</v>
      </c>
      <c r="D183" s="281" t="s">
        <v>1233</v>
      </c>
      <c r="E183" s="282">
        <v>21121.17</v>
      </c>
      <c r="F183" s="283">
        <v>3.66</v>
      </c>
      <c r="G183" s="282">
        <v>77303.48</v>
      </c>
      <c r="H183" s="283">
        <v>3.66</v>
      </c>
      <c r="I183" s="282">
        <v>77303.48</v>
      </c>
      <c r="J183" s="284" t="s">
        <v>1232</v>
      </c>
    </row>
    <row r="184" spans="1:10">
      <c r="A184" s="280" t="s">
        <v>1234</v>
      </c>
      <c r="B184" s="281" t="s">
        <v>1235</v>
      </c>
      <c r="C184" s="281" t="s">
        <v>703</v>
      </c>
      <c r="D184" s="281" t="s">
        <v>1236</v>
      </c>
      <c r="E184" s="282">
        <v>20115.2</v>
      </c>
      <c r="F184" s="283">
        <v>46</v>
      </c>
      <c r="G184" s="282">
        <v>925299.19999999995</v>
      </c>
      <c r="H184" s="283">
        <v>46</v>
      </c>
      <c r="I184" s="282">
        <v>925299.19999999995</v>
      </c>
      <c r="J184" s="284" t="s">
        <v>1237</v>
      </c>
    </row>
    <row r="185" spans="1:10">
      <c r="A185" s="280" t="s">
        <v>1238</v>
      </c>
      <c r="B185" s="281" t="s">
        <v>1239</v>
      </c>
      <c r="C185" s="281" t="s">
        <v>703</v>
      </c>
      <c r="D185" s="281" t="s">
        <v>1242</v>
      </c>
      <c r="E185" s="282">
        <v>102354.37</v>
      </c>
      <c r="F185" s="283">
        <v>19.66</v>
      </c>
      <c r="G185" s="282">
        <v>2012286.92</v>
      </c>
      <c r="H185" s="283">
        <v>19.66</v>
      </c>
      <c r="I185" s="282">
        <v>2012286.91</v>
      </c>
      <c r="J185" s="284" t="s">
        <v>1241</v>
      </c>
    </row>
    <row r="186" spans="1:10">
      <c r="A186" s="280" t="s">
        <v>1243</v>
      </c>
      <c r="B186" s="281" t="s">
        <v>1244</v>
      </c>
      <c r="C186" s="281" t="s">
        <v>703</v>
      </c>
      <c r="D186" s="281" t="s">
        <v>1247</v>
      </c>
      <c r="E186" s="282">
        <v>85181.69</v>
      </c>
      <c r="F186" s="283">
        <v>4.25</v>
      </c>
      <c r="G186" s="282">
        <v>362022.17</v>
      </c>
      <c r="H186" s="283">
        <v>4.25</v>
      </c>
      <c r="I186" s="282">
        <v>362022.18</v>
      </c>
      <c r="J186" s="284" t="s">
        <v>1246</v>
      </c>
    </row>
    <row r="187" spans="1:10">
      <c r="A187" s="280" t="s">
        <v>1248</v>
      </c>
      <c r="B187" s="281" t="s">
        <v>1249</v>
      </c>
      <c r="C187" s="281" t="s">
        <v>703</v>
      </c>
      <c r="D187" s="281" t="s">
        <v>1250</v>
      </c>
      <c r="E187" s="282">
        <v>101968.93</v>
      </c>
      <c r="F187" s="283">
        <v>2</v>
      </c>
      <c r="G187" s="282">
        <v>203937.86</v>
      </c>
      <c r="H187" s="283">
        <v>2</v>
      </c>
      <c r="I187" s="282">
        <v>203937.86</v>
      </c>
      <c r="J187" s="284" t="s">
        <v>1251</v>
      </c>
    </row>
    <row r="188" spans="1:10">
      <c r="A188" s="280" t="s">
        <v>1248</v>
      </c>
      <c r="B188" s="281" t="s">
        <v>1249</v>
      </c>
      <c r="C188" s="281" t="s">
        <v>703</v>
      </c>
      <c r="D188" s="281" t="s">
        <v>1252</v>
      </c>
      <c r="E188" s="282">
        <v>60140.65</v>
      </c>
      <c r="F188" s="283">
        <v>146</v>
      </c>
      <c r="G188" s="282">
        <v>8780534.9000000004</v>
      </c>
      <c r="H188" s="283">
        <v>146</v>
      </c>
      <c r="I188" s="282">
        <v>8780534.9000000004</v>
      </c>
      <c r="J188" s="284" t="s">
        <v>1251</v>
      </c>
    </row>
    <row r="189" spans="1:10">
      <c r="A189" s="280" t="s">
        <v>1253</v>
      </c>
      <c r="B189" s="281" t="s">
        <v>1254</v>
      </c>
      <c r="C189" s="281" t="s">
        <v>703</v>
      </c>
      <c r="D189" s="281" t="s">
        <v>1255</v>
      </c>
      <c r="E189" s="282">
        <v>2222.94</v>
      </c>
      <c r="F189" s="283">
        <v>6.15</v>
      </c>
      <c r="G189" s="282">
        <v>13671.06</v>
      </c>
      <c r="H189" s="283">
        <v>6.15</v>
      </c>
      <c r="I189" s="282">
        <v>13671.08</v>
      </c>
      <c r="J189" s="284" t="s">
        <v>1256</v>
      </c>
    </row>
    <row r="190" spans="1:10">
      <c r="A190" s="280" t="s">
        <v>1253</v>
      </c>
      <c r="B190" s="281" t="s">
        <v>1254</v>
      </c>
      <c r="C190" s="281" t="s">
        <v>703</v>
      </c>
      <c r="D190" s="281" t="s">
        <v>1257</v>
      </c>
      <c r="E190" s="282">
        <v>2246.6999999999998</v>
      </c>
      <c r="F190" s="283">
        <v>129.13999999999999</v>
      </c>
      <c r="G190" s="282">
        <v>290138.99</v>
      </c>
      <c r="H190" s="283">
        <v>129.13999999999999</v>
      </c>
      <c r="I190" s="282">
        <v>290138.84000000003</v>
      </c>
      <c r="J190" s="284" t="s">
        <v>1258</v>
      </c>
    </row>
    <row r="191" spans="1:10">
      <c r="A191" s="280" t="s">
        <v>1253</v>
      </c>
      <c r="B191" s="281" t="s">
        <v>1254</v>
      </c>
      <c r="C191" s="281" t="s">
        <v>703</v>
      </c>
      <c r="D191" s="281" t="s">
        <v>1259</v>
      </c>
      <c r="E191" s="282">
        <v>2248.61</v>
      </c>
      <c r="F191" s="283">
        <v>36.82</v>
      </c>
      <c r="G191" s="282">
        <v>82793.83</v>
      </c>
      <c r="H191" s="283">
        <v>36.82</v>
      </c>
      <c r="I191" s="282">
        <v>82793.820000000007</v>
      </c>
      <c r="J191" s="284" t="s">
        <v>1260</v>
      </c>
    </row>
    <row r="192" spans="1:10">
      <c r="A192" s="280" t="s">
        <v>1261</v>
      </c>
      <c r="B192" s="281" t="s">
        <v>1262</v>
      </c>
      <c r="C192" s="281" t="s">
        <v>703</v>
      </c>
      <c r="D192" s="281" t="s">
        <v>1263</v>
      </c>
      <c r="E192" s="282">
        <v>20771.650000000001</v>
      </c>
      <c r="F192" s="283">
        <v>149.06</v>
      </c>
      <c r="G192" s="282">
        <v>3096222.43</v>
      </c>
      <c r="H192" s="283">
        <v>149.06</v>
      </c>
      <c r="I192" s="282">
        <v>3096222.15</v>
      </c>
      <c r="J192" s="284" t="s">
        <v>1264</v>
      </c>
    </row>
    <row r="193" spans="1:10">
      <c r="A193" s="280" t="s">
        <v>1261</v>
      </c>
      <c r="B193" s="281" t="s">
        <v>1262</v>
      </c>
      <c r="C193" s="281" t="s">
        <v>703</v>
      </c>
      <c r="D193" s="281" t="s">
        <v>1265</v>
      </c>
      <c r="E193" s="282">
        <v>3824.06</v>
      </c>
      <c r="F193" s="283">
        <v>32.700000000000003</v>
      </c>
      <c r="G193" s="282">
        <v>125046.75</v>
      </c>
      <c r="H193" s="283">
        <v>32.700000000000003</v>
      </c>
      <c r="I193" s="282">
        <v>125046.76</v>
      </c>
      <c r="J193" s="284" t="s">
        <v>1264</v>
      </c>
    </row>
    <row r="194" spans="1:10">
      <c r="A194" s="280" t="s">
        <v>1261</v>
      </c>
      <c r="B194" s="281" t="s">
        <v>1262</v>
      </c>
      <c r="C194" s="281" t="s">
        <v>703</v>
      </c>
      <c r="D194" s="281" t="s">
        <v>1266</v>
      </c>
      <c r="E194" s="282">
        <v>10787.34</v>
      </c>
      <c r="F194" s="283">
        <v>32.840000000000003</v>
      </c>
      <c r="G194" s="282">
        <v>354256.23</v>
      </c>
      <c r="H194" s="283">
        <v>32.840000000000003</v>
      </c>
      <c r="I194" s="282">
        <v>354256.25</v>
      </c>
      <c r="J194" s="284" t="s">
        <v>1264</v>
      </c>
    </row>
    <row r="195" spans="1:10">
      <c r="A195" s="280" t="s">
        <v>1267</v>
      </c>
      <c r="B195" s="281" t="s">
        <v>1268</v>
      </c>
      <c r="C195" s="281" t="s">
        <v>703</v>
      </c>
      <c r="D195" s="281" t="s">
        <v>1269</v>
      </c>
      <c r="E195" s="282">
        <v>82263.23</v>
      </c>
      <c r="F195" s="283">
        <v>51</v>
      </c>
      <c r="G195" s="282">
        <v>4195424.68</v>
      </c>
      <c r="H195" s="283">
        <v>51</v>
      </c>
      <c r="I195" s="282">
        <v>4195424.7300000004</v>
      </c>
      <c r="J195" s="284" t="s">
        <v>1270</v>
      </c>
    </row>
    <row r="196" spans="1:10">
      <c r="A196" s="280" t="s">
        <v>1271</v>
      </c>
      <c r="B196" s="281" t="s">
        <v>1272</v>
      </c>
      <c r="C196" s="281" t="s">
        <v>703</v>
      </c>
      <c r="D196" s="281" t="s">
        <v>2139</v>
      </c>
      <c r="E196" s="282">
        <v>53778.43</v>
      </c>
      <c r="F196" s="283">
        <v>7</v>
      </c>
      <c r="G196" s="282">
        <v>376449.01</v>
      </c>
      <c r="H196" s="283">
        <v>7</v>
      </c>
      <c r="I196" s="282">
        <v>376449.01</v>
      </c>
      <c r="J196" s="284" t="s">
        <v>1274</v>
      </c>
    </row>
    <row r="197" spans="1:10">
      <c r="A197" s="280" t="s">
        <v>1271</v>
      </c>
      <c r="B197" s="281" t="s">
        <v>1272</v>
      </c>
      <c r="C197" s="281" t="s">
        <v>703</v>
      </c>
      <c r="D197" s="281" t="s">
        <v>1273</v>
      </c>
      <c r="E197" s="282">
        <v>53778.43</v>
      </c>
      <c r="F197" s="283">
        <v>175</v>
      </c>
      <c r="G197" s="282">
        <v>9411225.4800000004</v>
      </c>
      <c r="H197" s="283">
        <v>175</v>
      </c>
      <c r="I197" s="282">
        <v>9411225.25</v>
      </c>
      <c r="J197" s="284" t="s">
        <v>1274</v>
      </c>
    </row>
    <row r="198" spans="1:10">
      <c r="A198" s="280" t="s">
        <v>1275</v>
      </c>
      <c r="B198" s="281" t="s">
        <v>1276</v>
      </c>
      <c r="C198" s="281" t="s">
        <v>703</v>
      </c>
      <c r="D198" s="281" t="s">
        <v>1277</v>
      </c>
      <c r="E198" s="282">
        <v>84527.83</v>
      </c>
      <c r="F198" s="283">
        <v>4</v>
      </c>
      <c r="G198" s="282">
        <v>338111.32</v>
      </c>
      <c r="H198" s="283">
        <v>4</v>
      </c>
      <c r="I198" s="282">
        <v>338111.32</v>
      </c>
      <c r="J198" s="284" t="s">
        <v>1278</v>
      </c>
    </row>
    <row r="199" spans="1:10">
      <c r="A199" s="280" t="s">
        <v>1275</v>
      </c>
      <c r="B199" s="281" t="s">
        <v>1276</v>
      </c>
      <c r="C199" s="281" t="s">
        <v>703</v>
      </c>
      <c r="D199" s="281" t="s">
        <v>1279</v>
      </c>
      <c r="E199" s="282">
        <v>80136.91</v>
      </c>
      <c r="F199" s="283">
        <v>3</v>
      </c>
      <c r="G199" s="282">
        <v>240410.72</v>
      </c>
      <c r="H199" s="283">
        <v>3</v>
      </c>
      <c r="I199" s="282">
        <v>240410.73</v>
      </c>
      <c r="J199" s="284" t="s">
        <v>1278</v>
      </c>
    </row>
    <row r="200" spans="1:10">
      <c r="A200" s="280" t="s">
        <v>2040</v>
      </c>
      <c r="B200" s="281" t="s">
        <v>2041</v>
      </c>
      <c r="C200" s="281" t="s">
        <v>703</v>
      </c>
      <c r="D200" s="281" t="s">
        <v>2042</v>
      </c>
      <c r="E200" s="282">
        <v>68385.350000000006</v>
      </c>
      <c r="F200" s="283">
        <v>20.8</v>
      </c>
      <c r="G200" s="282">
        <v>1422415.25</v>
      </c>
      <c r="H200" s="283">
        <v>20.8</v>
      </c>
      <c r="I200" s="282">
        <v>1422415.28</v>
      </c>
      <c r="J200" s="284" t="s">
        <v>2043</v>
      </c>
    </row>
    <row r="201" spans="1:10">
      <c r="A201" s="280" t="s">
        <v>1284</v>
      </c>
      <c r="B201" s="281" t="s">
        <v>1285</v>
      </c>
      <c r="C201" s="281" t="s">
        <v>703</v>
      </c>
      <c r="D201" s="281" t="s">
        <v>1286</v>
      </c>
      <c r="E201" s="282">
        <v>10114.16</v>
      </c>
      <c r="F201" s="283">
        <v>65.3</v>
      </c>
      <c r="G201" s="282">
        <v>660454.9</v>
      </c>
      <c r="H201" s="283">
        <v>65.3</v>
      </c>
      <c r="I201" s="282">
        <v>660454.65</v>
      </c>
      <c r="J201" s="284" t="s">
        <v>1287</v>
      </c>
    </row>
    <row r="202" spans="1:10">
      <c r="A202" s="280" t="s">
        <v>1288</v>
      </c>
      <c r="B202" s="281" t="s">
        <v>1289</v>
      </c>
      <c r="C202" s="281" t="s">
        <v>703</v>
      </c>
      <c r="D202" s="281" t="s">
        <v>1290</v>
      </c>
      <c r="E202" s="282">
        <v>8102.16</v>
      </c>
      <c r="F202" s="283">
        <v>17.04</v>
      </c>
      <c r="G202" s="282">
        <v>138060.76999999999</v>
      </c>
      <c r="H202" s="283">
        <v>17.04</v>
      </c>
      <c r="I202" s="282">
        <v>138060.81</v>
      </c>
      <c r="J202" s="284" t="s">
        <v>1291</v>
      </c>
    </row>
    <row r="203" spans="1:10">
      <c r="A203" s="280" t="s">
        <v>1288</v>
      </c>
      <c r="B203" s="281" t="s">
        <v>1289</v>
      </c>
      <c r="C203" s="281" t="s">
        <v>703</v>
      </c>
      <c r="D203" s="281" t="s">
        <v>1292</v>
      </c>
      <c r="E203" s="282">
        <v>16204.32</v>
      </c>
      <c r="F203" s="283">
        <v>19.41</v>
      </c>
      <c r="G203" s="282">
        <v>314525.83</v>
      </c>
      <c r="H203" s="283">
        <v>19.41</v>
      </c>
      <c r="I203" s="282">
        <v>314525.84999999998</v>
      </c>
      <c r="J203" s="284" t="s">
        <v>1291</v>
      </c>
    </row>
    <row r="204" spans="1:10">
      <c r="A204" s="280" t="s">
        <v>1293</v>
      </c>
      <c r="B204" s="281" t="s">
        <v>1294</v>
      </c>
      <c r="C204" s="281" t="s">
        <v>703</v>
      </c>
      <c r="D204" s="281" t="s">
        <v>1295</v>
      </c>
      <c r="E204" s="282">
        <v>1623.27</v>
      </c>
      <c r="F204" s="283">
        <v>5.27</v>
      </c>
      <c r="G204" s="282">
        <v>8554.6200000000008</v>
      </c>
      <c r="H204" s="283">
        <v>5.27</v>
      </c>
      <c r="I204" s="282">
        <v>8554.6299999999992</v>
      </c>
      <c r="J204" s="284" t="s">
        <v>1296</v>
      </c>
    </row>
    <row r="205" spans="1:10">
      <c r="A205" s="280" t="s">
        <v>1293</v>
      </c>
      <c r="B205" s="281" t="s">
        <v>1294</v>
      </c>
      <c r="C205" s="281" t="s">
        <v>703</v>
      </c>
      <c r="D205" s="281" t="s">
        <v>1297</v>
      </c>
      <c r="E205" s="282">
        <v>4122.21</v>
      </c>
      <c r="F205" s="283">
        <v>4.54</v>
      </c>
      <c r="G205" s="282">
        <v>18714.84</v>
      </c>
      <c r="H205" s="283">
        <v>4.54</v>
      </c>
      <c r="I205" s="282">
        <v>18714.830000000002</v>
      </c>
      <c r="J205" s="284" t="s">
        <v>1296</v>
      </c>
    </row>
    <row r="206" spans="1:10">
      <c r="A206" s="280" t="s">
        <v>1293</v>
      </c>
      <c r="B206" s="281" t="s">
        <v>1294</v>
      </c>
      <c r="C206" s="281" t="s">
        <v>703</v>
      </c>
      <c r="D206" s="281" t="s">
        <v>1298</v>
      </c>
      <c r="E206" s="282">
        <v>8233.5499999999993</v>
      </c>
      <c r="F206" s="283">
        <v>1</v>
      </c>
      <c r="G206" s="282">
        <v>8233.5499999999993</v>
      </c>
      <c r="H206" s="283">
        <v>1</v>
      </c>
      <c r="I206" s="282">
        <v>8233.5499999999993</v>
      </c>
      <c r="J206" s="284" t="s">
        <v>1296</v>
      </c>
    </row>
    <row r="207" spans="1:10">
      <c r="A207" s="280" t="s">
        <v>1293</v>
      </c>
      <c r="B207" s="281" t="s">
        <v>1294</v>
      </c>
      <c r="C207" s="281" t="s">
        <v>703</v>
      </c>
      <c r="D207" s="281" t="s">
        <v>1299</v>
      </c>
      <c r="E207" s="282">
        <v>15948.57</v>
      </c>
      <c r="F207" s="283">
        <v>32.14</v>
      </c>
      <c r="G207" s="282">
        <v>512587.06</v>
      </c>
      <c r="H207" s="283">
        <v>32.14</v>
      </c>
      <c r="I207" s="282">
        <v>512587.04</v>
      </c>
      <c r="J207" s="284" t="s">
        <v>1296</v>
      </c>
    </row>
    <row r="208" spans="1:10">
      <c r="A208" s="280" t="s">
        <v>1293</v>
      </c>
      <c r="B208" s="281" t="s">
        <v>1294</v>
      </c>
      <c r="C208" s="281" t="s">
        <v>703</v>
      </c>
      <c r="D208" s="281" t="s">
        <v>1300</v>
      </c>
      <c r="E208" s="282">
        <v>119283.18</v>
      </c>
      <c r="F208" s="283">
        <v>91</v>
      </c>
      <c r="G208" s="282">
        <v>10854769.390000001</v>
      </c>
      <c r="H208" s="283">
        <v>91</v>
      </c>
      <c r="I208" s="282">
        <v>10854769.380000001</v>
      </c>
      <c r="J208" s="284" t="s">
        <v>1296</v>
      </c>
    </row>
    <row r="209" spans="1:10">
      <c r="A209" s="280" t="s">
        <v>1301</v>
      </c>
      <c r="B209" s="281" t="s">
        <v>1302</v>
      </c>
      <c r="C209" s="281" t="s">
        <v>703</v>
      </c>
      <c r="D209" s="281" t="s">
        <v>1303</v>
      </c>
      <c r="E209" s="282">
        <v>106554.82</v>
      </c>
      <c r="F209" s="283">
        <v>7</v>
      </c>
      <c r="G209" s="282">
        <v>745883.74</v>
      </c>
      <c r="H209" s="283">
        <v>7</v>
      </c>
      <c r="I209" s="282">
        <v>745883.74</v>
      </c>
      <c r="J209" s="284" t="s">
        <v>1304</v>
      </c>
    </row>
    <row r="210" spans="1:10">
      <c r="A210" s="280" t="s">
        <v>1305</v>
      </c>
      <c r="B210" s="281" t="s">
        <v>1306</v>
      </c>
      <c r="C210" s="281" t="s">
        <v>703</v>
      </c>
      <c r="D210" s="281" t="s">
        <v>1307</v>
      </c>
      <c r="E210" s="282">
        <v>193081.89</v>
      </c>
      <c r="F210" s="283">
        <v>38</v>
      </c>
      <c r="G210" s="282">
        <v>7337111.96</v>
      </c>
      <c r="H210" s="283">
        <v>38</v>
      </c>
      <c r="I210" s="282">
        <v>7337111.8200000003</v>
      </c>
      <c r="J210" s="284" t="s">
        <v>1308</v>
      </c>
    </row>
    <row r="211" spans="1:10">
      <c r="A211" s="280" t="s">
        <v>1309</v>
      </c>
      <c r="B211" s="281" t="s">
        <v>1310</v>
      </c>
      <c r="C211" s="281" t="s">
        <v>703</v>
      </c>
      <c r="D211" s="281" t="s">
        <v>2140</v>
      </c>
      <c r="E211" s="282">
        <v>31806</v>
      </c>
      <c r="F211" s="283">
        <v>0.01</v>
      </c>
      <c r="G211" s="282">
        <v>318.06</v>
      </c>
      <c r="H211" s="283">
        <v>0.01</v>
      </c>
      <c r="I211" s="282">
        <v>318.06</v>
      </c>
      <c r="J211" s="284" t="s">
        <v>1312</v>
      </c>
    </row>
    <row r="212" spans="1:10">
      <c r="A212" s="280" t="s">
        <v>1309</v>
      </c>
      <c r="B212" s="281" t="s">
        <v>1310</v>
      </c>
      <c r="C212" s="281" t="s">
        <v>703</v>
      </c>
      <c r="D212" s="281" t="s">
        <v>1311</v>
      </c>
      <c r="E212" s="282">
        <v>35341.11</v>
      </c>
      <c r="F212" s="283">
        <v>53</v>
      </c>
      <c r="G212" s="282">
        <v>1873078.83</v>
      </c>
      <c r="H212" s="283">
        <v>53</v>
      </c>
      <c r="I212" s="282">
        <v>1873078.83</v>
      </c>
      <c r="J212" s="284" t="s">
        <v>1312</v>
      </c>
    </row>
    <row r="213" spans="1:10">
      <c r="A213" s="280" t="s">
        <v>1313</v>
      </c>
      <c r="B213" s="281" t="s">
        <v>1314</v>
      </c>
      <c r="C213" s="281" t="s">
        <v>703</v>
      </c>
      <c r="D213" s="281" t="s">
        <v>1315</v>
      </c>
      <c r="E213" s="282">
        <v>37864.379999999997</v>
      </c>
      <c r="F213" s="283">
        <v>69.010000000000005</v>
      </c>
      <c r="G213" s="282">
        <v>2613021.04</v>
      </c>
      <c r="H213" s="283">
        <v>69.010000000000005</v>
      </c>
      <c r="I213" s="282">
        <v>2613020.86</v>
      </c>
      <c r="J213" s="284" t="s">
        <v>1316</v>
      </c>
    </row>
    <row r="214" spans="1:10">
      <c r="A214" s="280" t="s">
        <v>1313</v>
      </c>
      <c r="B214" s="281" t="s">
        <v>1314</v>
      </c>
      <c r="C214" s="281" t="s">
        <v>703</v>
      </c>
      <c r="D214" s="281" t="s">
        <v>1317</v>
      </c>
      <c r="E214" s="282">
        <v>37865.480000000003</v>
      </c>
      <c r="F214" s="283">
        <v>84</v>
      </c>
      <c r="G214" s="282">
        <v>3180700.32</v>
      </c>
      <c r="H214" s="283">
        <v>84</v>
      </c>
      <c r="I214" s="282">
        <v>3180700.32</v>
      </c>
      <c r="J214" s="284" t="s">
        <v>1316</v>
      </c>
    </row>
    <row r="215" spans="1:10">
      <c r="A215" s="280" t="s">
        <v>1318</v>
      </c>
      <c r="B215" s="281" t="s">
        <v>1319</v>
      </c>
      <c r="C215" s="281" t="s">
        <v>703</v>
      </c>
      <c r="D215" s="281" t="s">
        <v>1320</v>
      </c>
      <c r="E215" s="282">
        <v>35341.089999999997</v>
      </c>
      <c r="F215" s="283">
        <v>29</v>
      </c>
      <c r="G215" s="282">
        <v>1024891.61</v>
      </c>
      <c r="H215" s="283">
        <v>29</v>
      </c>
      <c r="I215" s="282">
        <v>1024891.61</v>
      </c>
      <c r="J215" s="284" t="s">
        <v>1321</v>
      </c>
    </row>
    <row r="216" spans="1:10">
      <c r="A216" s="280" t="s">
        <v>1322</v>
      </c>
      <c r="B216" s="281" t="s">
        <v>1323</v>
      </c>
      <c r="C216" s="281" t="s">
        <v>703</v>
      </c>
      <c r="D216" s="281" t="s">
        <v>1324</v>
      </c>
      <c r="E216" s="282">
        <v>15735.52</v>
      </c>
      <c r="F216" s="283">
        <v>59.06</v>
      </c>
      <c r="G216" s="282">
        <v>929339.68</v>
      </c>
      <c r="H216" s="283">
        <v>59.06</v>
      </c>
      <c r="I216" s="282">
        <v>929339.81</v>
      </c>
      <c r="J216" s="284" t="s">
        <v>1325</v>
      </c>
    </row>
    <row r="217" spans="1:10">
      <c r="A217" s="280" t="s">
        <v>1322</v>
      </c>
      <c r="B217" s="281" t="s">
        <v>1323</v>
      </c>
      <c r="C217" s="281" t="s">
        <v>703</v>
      </c>
      <c r="D217" s="281" t="s">
        <v>1326</v>
      </c>
      <c r="E217" s="282">
        <v>15761.83</v>
      </c>
      <c r="F217" s="283">
        <v>63</v>
      </c>
      <c r="G217" s="282">
        <v>992995.29</v>
      </c>
      <c r="H217" s="283">
        <v>63</v>
      </c>
      <c r="I217" s="282">
        <v>992995.29</v>
      </c>
      <c r="J217" s="284" t="s">
        <v>1327</v>
      </c>
    </row>
    <row r="218" spans="1:10">
      <c r="A218" s="280" t="s">
        <v>1322</v>
      </c>
      <c r="B218" s="281" t="s">
        <v>1323</v>
      </c>
      <c r="C218" s="281" t="s">
        <v>703</v>
      </c>
      <c r="D218" s="281" t="s">
        <v>1328</v>
      </c>
      <c r="E218" s="282">
        <v>14711.04</v>
      </c>
      <c r="F218" s="283">
        <v>67</v>
      </c>
      <c r="G218" s="282">
        <v>985639.68</v>
      </c>
      <c r="H218" s="283">
        <v>67</v>
      </c>
      <c r="I218" s="282">
        <v>985639.68</v>
      </c>
      <c r="J218" s="284" t="s">
        <v>1329</v>
      </c>
    </row>
    <row r="219" spans="1:10">
      <c r="A219" s="280" t="s">
        <v>1330</v>
      </c>
      <c r="B219" s="281" t="s">
        <v>1331</v>
      </c>
      <c r="C219" s="281" t="s">
        <v>703</v>
      </c>
      <c r="D219" s="281" t="s">
        <v>1332</v>
      </c>
      <c r="E219" s="282">
        <v>12780.18</v>
      </c>
      <c r="F219" s="283">
        <v>147</v>
      </c>
      <c r="G219" s="282">
        <v>1878686.46</v>
      </c>
      <c r="H219" s="283">
        <v>147</v>
      </c>
      <c r="I219" s="282">
        <v>1878686.46</v>
      </c>
      <c r="J219" s="284" t="s">
        <v>1333</v>
      </c>
    </row>
    <row r="220" spans="1:10">
      <c r="A220" s="280" t="s">
        <v>1330</v>
      </c>
      <c r="B220" s="281" t="s">
        <v>1331</v>
      </c>
      <c r="C220" s="281" t="s">
        <v>703</v>
      </c>
      <c r="D220" s="281" t="s">
        <v>1334</v>
      </c>
      <c r="E220" s="282">
        <v>6390.08</v>
      </c>
      <c r="F220" s="283">
        <v>15</v>
      </c>
      <c r="G220" s="282">
        <v>95851.199999999997</v>
      </c>
      <c r="H220" s="283">
        <v>15</v>
      </c>
      <c r="I220" s="282">
        <v>95851.199999999997</v>
      </c>
      <c r="J220" s="284" t="s">
        <v>1335</v>
      </c>
    </row>
    <row r="221" spans="1:10">
      <c r="A221" s="280" t="s">
        <v>1330</v>
      </c>
      <c r="B221" s="281" t="s">
        <v>1331</v>
      </c>
      <c r="C221" s="281" t="s">
        <v>703</v>
      </c>
      <c r="D221" s="281" t="s">
        <v>1336</v>
      </c>
      <c r="E221" s="282">
        <v>12780.17</v>
      </c>
      <c r="F221" s="283">
        <v>148</v>
      </c>
      <c r="G221" s="282">
        <v>1891465.16</v>
      </c>
      <c r="H221" s="283">
        <v>148</v>
      </c>
      <c r="I221" s="282">
        <v>1891465.16</v>
      </c>
      <c r="J221" s="284" t="s">
        <v>1335</v>
      </c>
    </row>
    <row r="222" spans="1:10">
      <c r="A222" s="280" t="s">
        <v>1330</v>
      </c>
      <c r="B222" s="281" t="s">
        <v>1331</v>
      </c>
      <c r="C222" s="281" t="s">
        <v>703</v>
      </c>
      <c r="D222" s="281" t="s">
        <v>1337</v>
      </c>
      <c r="E222" s="282">
        <v>12780.18</v>
      </c>
      <c r="F222" s="283">
        <v>198</v>
      </c>
      <c r="G222" s="282">
        <v>2530475.64</v>
      </c>
      <c r="H222" s="283">
        <v>198</v>
      </c>
      <c r="I222" s="282">
        <v>2530475.64</v>
      </c>
      <c r="J222" s="284" t="s">
        <v>1333</v>
      </c>
    </row>
    <row r="223" spans="1:10">
      <c r="A223" s="280" t="s">
        <v>1330</v>
      </c>
      <c r="B223" s="281" t="s">
        <v>1331</v>
      </c>
      <c r="C223" s="281" t="s">
        <v>703</v>
      </c>
      <c r="D223" s="281" t="s">
        <v>2141</v>
      </c>
      <c r="E223" s="282">
        <v>6390.08</v>
      </c>
      <c r="F223" s="283">
        <v>6</v>
      </c>
      <c r="G223" s="282">
        <v>38340.480000000003</v>
      </c>
      <c r="H223" s="283">
        <v>6</v>
      </c>
      <c r="I223" s="282">
        <v>38340.480000000003</v>
      </c>
      <c r="J223" s="284" t="s">
        <v>1335</v>
      </c>
    </row>
    <row r="224" spans="1:10">
      <c r="A224" s="280" t="s">
        <v>1330</v>
      </c>
      <c r="B224" s="281" t="s">
        <v>1331</v>
      </c>
      <c r="C224" s="281" t="s">
        <v>703</v>
      </c>
      <c r="D224" s="281" t="s">
        <v>1338</v>
      </c>
      <c r="E224" s="282">
        <v>12780.17</v>
      </c>
      <c r="F224" s="283">
        <v>156</v>
      </c>
      <c r="G224" s="282">
        <v>1993706.52</v>
      </c>
      <c r="H224" s="283">
        <v>156</v>
      </c>
      <c r="I224" s="282">
        <v>1993706.52</v>
      </c>
      <c r="J224" s="284" t="s">
        <v>1335</v>
      </c>
    </row>
    <row r="225" spans="1:10">
      <c r="A225" s="280" t="s">
        <v>1339</v>
      </c>
      <c r="B225" s="281" t="s">
        <v>1340</v>
      </c>
      <c r="C225" s="281" t="s">
        <v>703</v>
      </c>
      <c r="D225" s="281" t="s">
        <v>1341</v>
      </c>
      <c r="E225" s="282">
        <v>12780.1</v>
      </c>
      <c r="F225" s="283">
        <v>31</v>
      </c>
      <c r="G225" s="282">
        <v>396183.1</v>
      </c>
      <c r="H225" s="283">
        <v>31</v>
      </c>
      <c r="I225" s="282">
        <v>396183.1</v>
      </c>
      <c r="J225" s="284" t="s">
        <v>1342</v>
      </c>
    </row>
    <row r="226" spans="1:10">
      <c r="A226" s="280" t="s">
        <v>1339</v>
      </c>
      <c r="B226" s="281" t="s">
        <v>1340</v>
      </c>
      <c r="C226" s="281" t="s">
        <v>703</v>
      </c>
      <c r="D226" s="281" t="s">
        <v>1343</v>
      </c>
      <c r="E226" s="282">
        <v>12780.1</v>
      </c>
      <c r="F226" s="283">
        <v>90</v>
      </c>
      <c r="G226" s="282">
        <v>1150209</v>
      </c>
      <c r="H226" s="283">
        <v>90</v>
      </c>
      <c r="I226" s="282">
        <v>1150209</v>
      </c>
      <c r="J226" s="284" t="s">
        <v>1344</v>
      </c>
    </row>
    <row r="227" spans="1:10">
      <c r="A227" s="280" t="s">
        <v>1345</v>
      </c>
      <c r="B227" s="281" t="s">
        <v>1346</v>
      </c>
      <c r="C227" s="281" t="s">
        <v>703</v>
      </c>
      <c r="D227" s="281" t="s">
        <v>1347</v>
      </c>
      <c r="E227" s="282">
        <v>12780.14</v>
      </c>
      <c r="F227" s="283">
        <v>2</v>
      </c>
      <c r="G227" s="282">
        <v>25560.28</v>
      </c>
      <c r="H227" s="283">
        <v>2</v>
      </c>
      <c r="I227" s="282">
        <v>25560.28</v>
      </c>
      <c r="J227" s="284" t="s">
        <v>1348</v>
      </c>
    </row>
    <row r="228" spans="1:10">
      <c r="A228" s="280" t="s">
        <v>1345</v>
      </c>
      <c r="B228" s="281" t="s">
        <v>1346</v>
      </c>
      <c r="C228" s="281" t="s">
        <v>703</v>
      </c>
      <c r="D228" s="281" t="s">
        <v>1349</v>
      </c>
      <c r="E228" s="282">
        <v>38340.32</v>
      </c>
      <c r="F228" s="283">
        <v>138</v>
      </c>
      <c r="G228" s="282">
        <v>5290964.16</v>
      </c>
      <c r="H228" s="283">
        <v>138</v>
      </c>
      <c r="I228" s="282">
        <v>5290964.16</v>
      </c>
      <c r="J228" s="284" t="s">
        <v>1348</v>
      </c>
    </row>
    <row r="229" spans="1:10">
      <c r="A229" s="280" t="s">
        <v>2142</v>
      </c>
      <c r="B229" s="281" t="s">
        <v>2143</v>
      </c>
      <c r="C229" s="281" t="s">
        <v>703</v>
      </c>
      <c r="D229" s="281" t="s">
        <v>2144</v>
      </c>
      <c r="E229" s="282">
        <v>148654.29999999999</v>
      </c>
      <c r="F229" s="283">
        <v>1</v>
      </c>
      <c r="G229" s="282">
        <v>148654.29999999999</v>
      </c>
      <c r="H229" s="283">
        <v>1</v>
      </c>
      <c r="I229" s="282">
        <v>148654.29999999999</v>
      </c>
      <c r="J229" s="284" t="s">
        <v>2145</v>
      </c>
    </row>
    <row r="230" spans="1:10">
      <c r="A230" s="280" t="s">
        <v>2146</v>
      </c>
      <c r="B230" s="281" t="s">
        <v>2147</v>
      </c>
      <c r="C230" s="281" t="s">
        <v>703</v>
      </c>
      <c r="D230" s="281" t="s">
        <v>2148</v>
      </c>
      <c r="E230" s="282">
        <v>6517.7</v>
      </c>
      <c r="F230" s="283">
        <v>73</v>
      </c>
      <c r="G230" s="282">
        <v>475792.36</v>
      </c>
      <c r="H230" s="283">
        <v>73</v>
      </c>
      <c r="I230" s="282">
        <v>475792.1</v>
      </c>
      <c r="J230" s="284" t="s">
        <v>2149</v>
      </c>
    </row>
    <row r="231" spans="1:10">
      <c r="A231" s="280" t="s">
        <v>2150</v>
      </c>
      <c r="B231" s="281" t="s">
        <v>2151</v>
      </c>
      <c r="C231" s="281" t="s">
        <v>703</v>
      </c>
      <c r="D231" s="281" t="s">
        <v>2152</v>
      </c>
      <c r="E231" s="282">
        <v>10484.49</v>
      </c>
      <c r="F231" s="283">
        <v>5</v>
      </c>
      <c r="G231" s="282">
        <v>52422.45</v>
      </c>
      <c r="H231" s="283">
        <v>5</v>
      </c>
      <c r="I231" s="282">
        <v>52422.45</v>
      </c>
      <c r="J231" s="284" t="s">
        <v>2153</v>
      </c>
    </row>
    <row r="232" spans="1:10">
      <c r="A232" s="280" t="s">
        <v>2150</v>
      </c>
      <c r="B232" s="281" t="s">
        <v>2151</v>
      </c>
      <c r="C232" s="281" t="s">
        <v>703</v>
      </c>
      <c r="D232" s="281" t="s">
        <v>2154</v>
      </c>
      <c r="E232" s="282">
        <v>6474.45</v>
      </c>
      <c r="F232" s="283">
        <v>1</v>
      </c>
      <c r="G232" s="282">
        <v>6474.45</v>
      </c>
      <c r="H232" s="283">
        <v>1</v>
      </c>
      <c r="I232" s="282">
        <v>6474.45</v>
      </c>
      <c r="J232" s="284" t="s">
        <v>2153</v>
      </c>
    </row>
    <row r="233" spans="1:10">
      <c r="A233" s="280" t="s">
        <v>1350</v>
      </c>
      <c r="B233" s="281" t="s">
        <v>1351</v>
      </c>
      <c r="C233" s="281" t="s">
        <v>703</v>
      </c>
      <c r="D233" s="281" t="s">
        <v>1352</v>
      </c>
      <c r="E233" s="282">
        <v>36153.85</v>
      </c>
      <c r="F233" s="283">
        <v>23</v>
      </c>
      <c r="G233" s="282">
        <v>831538.55</v>
      </c>
      <c r="H233" s="283">
        <v>23</v>
      </c>
      <c r="I233" s="282">
        <v>831538.55</v>
      </c>
      <c r="J233" s="284" t="s">
        <v>1353</v>
      </c>
    </row>
    <row r="234" spans="1:10">
      <c r="A234" s="280" t="s">
        <v>1350</v>
      </c>
      <c r="B234" s="281" t="s">
        <v>1351</v>
      </c>
      <c r="C234" s="281" t="s">
        <v>703</v>
      </c>
      <c r="D234" s="281" t="s">
        <v>1354</v>
      </c>
      <c r="E234" s="282">
        <v>144615.38</v>
      </c>
      <c r="F234" s="283">
        <v>25</v>
      </c>
      <c r="G234" s="282">
        <v>3615384.41</v>
      </c>
      <c r="H234" s="283">
        <v>25</v>
      </c>
      <c r="I234" s="282">
        <v>3615384.5</v>
      </c>
      <c r="J234" s="284" t="s">
        <v>1353</v>
      </c>
    </row>
    <row r="235" spans="1:10">
      <c r="A235" s="280" t="s">
        <v>1350</v>
      </c>
      <c r="B235" s="281" t="s">
        <v>1351</v>
      </c>
      <c r="C235" s="281" t="s">
        <v>703</v>
      </c>
      <c r="D235" s="281" t="s">
        <v>1355</v>
      </c>
      <c r="E235" s="282">
        <v>216923.08</v>
      </c>
      <c r="F235" s="283">
        <v>24</v>
      </c>
      <c r="G235" s="282">
        <v>5206153.92</v>
      </c>
      <c r="H235" s="283">
        <v>24</v>
      </c>
      <c r="I235" s="282">
        <v>5206153.92</v>
      </c>
      <c r="J235" s="284" t="s">
        <v>1353</v>
      </c>
    </row>
    <row r="236" spans="1:10">
      <c r="A236" s="280" t="s">
        <v>1356</v>
      </c>
      <c r="B236" s="281" t="s">
        <v>1357</v>
      </c>
      <c r="C236" s="281" t="s">
        <v>703</v>
      </c>
      <c r="D236" s="281" t="s">
        <v>1360</v>
      </c>
      <c r="E236" s="282">
        <v>10788.21</v>
      </c>
      <c r="F236" s="283">
        <v>108</v>
      </c>
      <c r="G236" s="282">
        <v>1165126.68</v>
      </c>
      <c r="H236" s="283">
        <v>108</v>
      </c>
      <c r="I236" s="282">
        <v>1165126.68</v>
      </c>
      <c r="J236" s="284" t="s">
        <v>1359</v>
      </c>
    </row>
    <row r="237" spans="1:10">
      <c r="A237" s="280" t="s">
        <v>1356</v>
      </c>
      <c r="B237" s="281" t="s">
        <v>1357</v>
      </c>
      <c r="C237" s="281" t="s">
        <v>703</v>
      </c>
      <c r="D237" s="281" t="s">
        <v>1362</v>
      </c>
      <c r="E237" s="282">
        <v>10786.39</v>
      </c>
      <c r="F237" s="283">
        <v>318</v>
      </c>
      <c r="G237" s="282">
        <v>3430072.83</v>
      </c>
      <c r="H237" s="283">
        <v>318</v>
      </c>
      <c r="I237" s="282">
        <v>3430072.02</v>
      </c>
      <c r="J237" s="284" t="s">
        <v>1359</v>
      </c>
    </row>
    <row r="238" spans="1:10">
      <c r="A238" s="280" t="s">
        <v>1364</v>
      </c>
      <c r="B238" s="281" t="s">
        <v>1365</v>
      </c>
      <c r="C238" s="281" t="s">
        <v>703</v>
      </c>
      <c r="D238" s="281" t="s">
        <v>1366</v>
      </c>
      <c r="E238" s="282">
        <v>5230.6499999999996</v>
      </c>
      <c r="F238" s="283">
        <v>49</v>
      </c>
      <c r="G238" s="282">
        <v>256301.85</v>
      </c>
      <c r="H238" s="283">
        <v>49</v>
      </c>
      <c r="I238" s="282">
        <v>256301.85</v>
      </c>
      <c r="J238" s="284" t="s">
        <v>1367</v>
      </c>
    </row>
    <row r="239" spans="1:10">
      <c r="A239" s="280" t="s">
        <v>1364</v>
      </c>
      <c r="B239" s="281" t="s">
        <v>1365</v>
      </c>
      <c r="C239" s="281" t="s">
        <v>703</v>
      </c>
      <c r="D239" s="281" t="s">
        <v>1368</v>
      </c>
      <c r="E239" s="282">
        <v>5183.95</v>
      </c>
      <c r="F239" s="283">
        <v>20</v>
      </c>
      <c r="G239" s="282">
        <v>103679</v>
      </c>
      <c r="H239" s="283">
        <v>20</v>
      </c>
      <c r="I239" s="282">
        <v>103679</v>
      </c>
      <c r="J239" s="284" t="s">
        <v>1369</v>
      </c>
    </row>
    <row r="240" spans="1:10">
      <c r="A240" s="280" t="s">
        <v>1364</v>
      </c>
      <c r="B240" s="281" t="s">
        <v>1365</v>
      </c>
      <c r="C240" s="281" t="s">
        <v>703</v>
      </c>
      <c r="D240" s="281" t="s">
        <v>1370</v>
      </c>
      <c r="E240" s="282">
        <v>5219.8</v>
      </c>
      <c r="F240" s="283">
        <v>1987.1</v>
      </c>
      <c r="G240" s="282">
        <v>10372260.91</v>
      </c>
      <c r="H240" s="283">
        <v>1987.1</v>
      </c>
      <c r="I240" s="282">
        <v>10372264.58</v>
      </c>
      <c r="J240" s="284" t="s">
        <v>1371</v>
      </c>
    </row>
    <row r="241" spans="1:10">
      <c r="A241" s="280" t="s">
        <v>1364</v>
      </c>
      <c r="B241" s="281" t="s">
        <v>1365</v>
      </c>
      <c r="C241" s="281" t="s">
        <v>703</v>
      </c>
      <c r="D241" s="281" t="s">
        <v>1372</v>
      </c>
      <c r="E241" s="282">
        <v>10788.3</v>
      </c>
      <c r="F241" s="283">
        <v>256</v>
      </c>
      <c r="G241" s="282">
        <v>2761805.7</v>
      </c>
      <c r="H241" s="283">
        <v>256</v>
      </c>
      <c r="I241" s="282">
        <v>2761804.8</v>
      </c>
      <c r="J241" s="284" t="s">
        <v>1371</v>
      </c>
    </row>
    <row r="242" spans="1:10">
      <c r="A242" s="280" t="s">
        <v>1373</v>
      </c>
      <c r="B242" s="281" t="s">
        <v>1374</v>
      </c>
      <c r="C242" s="281" t="s">
        <v>703</v>
      </c>
      <c r="D242" s="281" t="s">
        <v>1375</v>
      </c>
      <c r="E242" s="282">
        <v>10788.43</v>
      </c>
      <c r="F242" s="283">
        <v>49</v>
      </c>
      <c r="G242" s="282">
        <v>528633.06999999995</v>
      </c>
      <c r="H242" s="283">
        <v>49</v>
      </c>
      <c r="I242" s="282">
        <v>528633.06999999995</v>
      </c>
      <c r="J242" s="284" t="s">
        <v>1376</v>
      </c>
    </row>
    <row r="243" spans="1:10">
      <c r="A243" s="280" t="s">
        <v>1373</v>
      </c>
      <c r="B243" s="281" t="s">
        <v>1374</v>
      </c>
      <c r="C243" s="281" t="s">
        <v>703</v>
      </c>
      <c r="D243" s="281" t="s">
        <v>1377</v>
      </c>
      <c r="E243" s="282">
        <v>15379.76</v>
      </c>
      <c r="F243" s="283">
        <v>48.34</v>
      </c>
      <c r="G243" s="282">
        <v>743457.64</v>
      </c>
      <c r="H243" s="283">
        <v>48.34</v>
      </c>
      <c r="I243" s="282">
        <v>743457.6</v>
      </c>
      <c r="J243" s="284" t="s">
        <v>1376</v>
      </c>
    </row>
    <row r="244" spans="1:10">
      <c r="A244" s="280" t="s">
        <v>1373</v>
      </c>
      <c r="B244" s="281" t="s">
        <v>1374</v>
      </c>
      <c r="C244" s="281" t="s">
        <v>703</v>
      </c>
      <c r="D244" s="281" t="s">
        <v>1379</v>
      </c>
      <c r="E244" s="282">
        <v>6036.55</v>
      </c>
      <c r="F244" s="283">
        <v>4</v>
      </c>
      <c r="G244" s="282">
        <v>24146.2</v>
      </c>
      <c r="H244" s="283">
        <v>4</v>
      </c>
      <c r="I244" s="282">
        <v>24146.2</v>
      </c>
      <c r="J244" s="284" t="s">
        <v>1376</v>
      </c>
    </row>
    <row r="245" spans="1:10">
      <c r="A245" s="280" t="s">
        <v>1373</v>
      </c>
      <c r="B245" s="281" t="s">
        <v>1374</v>
      </c>
      <c r="C245" s="281" t="s">
        <v>703</v>
      </c>
      <c r="D245" s="281" t="s">
        <v>1380</v>
      </c>
      <c r="E245" s="282">
        <v>10788.43</v>
      </c>
      <c r="F245" s="283">
        <v>131</v>
      </c>
      <c r="G245" s="282">
        <v>1413284.28</v>
      </c>
      <c r="H245" s="283">
        <v>131</v>
      </c>
      <c r="I245" s="282">
        <v>1413284.33</v>
      </c>
      <c r="J245" s="284" t="s">
        <v>1381</v>
      </c>
    </row>
    <row r="246" spans="1:10">
      <c r="A246" s="280" t="s">
        <v>1373</v>
      </c>
      <c r="B246" s="281" t="s">
        <v>1374</v>
      </c>
      <c r="C246" s="281" t="s">
        <v>703</v>
      </c>
      <c r="D246" s="281" t="s">
        <v>1382</v>
      </c>
      <c r="E246" s="282">
        <v>10787.38</v>
      </c>
      <c r="F246" s="283">
        <v>1105.5</v>
      </c>
      <c r="G246" s="282">
        <v>11925450.48</v>
      </c>
      <c r="H246" s="283">
        <v>1105.5</v>
      </c>
      <c r="I246" s="282">
        <v>11925448.59</v>
      </c>
      <c r="J246" s="284" t="s">
        <v>1381</v>
      </c>
    </row>
    <row r="247" spans="1:10">
      <c r="A247" s="280" t="s">
        <v>1373</v>
      </c>
      <c r="B247" s="281" t="s">
        <v>1374</v>
      </c>
      <c r="C247" s="281" t="s">
        <v>703</v>
      </c>
      <c r="D247" s="281" t="s">
        <v>2155</v>
      </c>
      <c r="E247" s="282">
        <v>6036.55</v>
      </c>
      <c r="F247" s="283">
        <v>6</v>
      </c>
      <c r="G247" s="282">
        <v>36219.300000000003</v>
      </c>
      <c r="H247" s="283">
        <v>6</v>
      </c>
      <c r="I247" s="282">
        <v>36219.300000000003</v>
      </c>
      <c r="J247" s="284" t="s">
        <v>1381</v>
      </c>
    </row>
    <row r="248" spans="1:10">
      <c r="A248" s="280" t="s">
        <v>1373</v>
      </c>
      <c r="B248" s="281" t="s">
        <v>1374</v>
      </c>
      <c r="C248" s="281" t="s">
        <v>703</v>
      </c>
      <c r="D248" s="281" t="s">
        <v>1383</v>
      </c>
      <c r="E248" s="282">
        <v>10788.43</v>
      </c>
      <c r="F248" s="283">
        <v>1</v>
      </c>
      <c r="G248" s="282">
        <v>10788.43</v>
      </c>
      <c r="H248" s="283">
        <v>1</v>
      </c>
      <c r="I248" s="282">
        <v>10788.43</v>
      </c>
      <c r="J248" s="284" t="s">
        <v>1384</v>
      </c>
    </row>
    <row r="249" spans="1:10">
      <c r="A249" s="280" t="s">
        <v>1373</v>
      </c>
      <c r="B249" s="281" t="s">
        <v>1374</v>
      </c>
      <c r="C249" s="281" t="s">
        <v>703</v>
      </c>
      <c r="D249" s="281" t="s">
        <v>1385</v>
      </c>
      <c r="E249" s="282">
        <v>10788.43</v>
      </c>
      <c r="F249" s="283">
        <v>77</v>
      </c>
      <c r="G249" s="282">
        <v>830709.11</v>
      </c>
      <c r="H249" s="283">
        <v>77</v>
      </c>
      <c r="I249" s="282">
        <v>830709.11</v>
      </c>
      <c r="J249" s="284" t="s">
        <v>1384</v>
      </c>
    </row>
    <row r="250" spans="1:10">
      <c r="A250" s="280" t="s">
        <v>1373</v>
      </c>
      <c r="B250" s="281" t="s">
        <v>1374</v>
      </c>
      <c r="C250" s="281" t="s">
        <v>703</v>
      </c>
      <c r="D250" s="281" t="s">
        <v>1386</v>
      </c>
      <c r="E250" s="282">
        <v>10788.43</v>
      </c>
      <c r="F250" s="283">
        <v>119</v>
      </c>
      <c r="G250" s="282">
        <v>1283823.17</v>
      </c>
      <c r="H250" s="283">
        <v>119</v>
      </c>
      <c r="I250" s="282">
        <v>1283823.17</v>
      </c>
      <c r="J250" s="284" t="s">
        <v>1381</v>
      </c>
    </row>
    <row r="251" spans="1:10">
      <c r="A251" s="280" t="s">
        <v>1373</v>
      </c>
      <c r="B251" s="281" t="s">
        <v>1374</v>
      </c>
      <c r="C251" s="281" t="s">
        <v>703</v>
      </c>
      <c r="D251" s="281" t="s">
        <v>1387</v>
      </c>
      <c r="E251" s="282">
        <v>10774.48</v>
      </c>
      <c r="F251" s="283">
        <v>681.5</v>
      </c>
      <c r="G251" s="282">
        <v>7342809.3700000001</v>
      </c>
      <c r="H251" s="283">
        <v>681.5</v>
      </c>
      <c r="I251" s="282">
        <v>7342808.1200000001</v>
      </c>
      <c r="J251" s="284" t="s">
        <v>1381</v>
      </c>
    </row>
    <row r="252" spans="1:10">
      <c r="A252" s="280" t="s">
        <v>1388</v>
      </c>
      <c r="B252" s="281" t="s">
        <v>1389</v>
      </c>
      <c r="C252" s="281" t="s">
        <v>703</v>
      </c>
      <c r="D252" s="281" t="s">
        <v>1390</v>
      </c>
      <c r="E252" s="282">
        <v>10788.28</v>
      </c>
      <c r="F252" s="283">
        <v>79</v>
      </c>
      <c r="G252" s="282">
        <v>852274.12</v>
      </c>
      <c r="H252" s="283">
        <v>79</v>
      </c>
      <c r="I252" s="282">
        <v>852274.12</v>
      </c>
      <c r="J252" s="284" t="s">
        <v>1391</v>
      </c>
    </row>
    <row r="253" spans="1:10">
      <c r="A253" s="280" t="s">
        <v>1388</v>
      </c>
      <c r="B253" s="281" t="s">
        <v>1389</v>
      </c>
      <c r="C253" s="281" t="s">
        <v>703</v>
      </c>
      <c r="D253" s="281" t="s">
        <v>1392</v>
      </c>
      <c r="E253" s="282">
        <v>10788.28</v>
      </c>
      <c r="F253" s="283">
        <v>64</v>
      </c>
      <c r="G253" s="282">
        <v>690449.92000000004</v>
      </c>
      <c r="H253" s="283">
        <v>64</v>
      </c>
      <c r="I253" s="282">
        <v>690449.92000000004</v>
      </c>
      <c r="J253" s="284" t="s">
        <v>1391</v>
      </c>
    </row>
    <row r="254" spans="1:10">
      <c r="A254" s="280" t="s">
        <v>1393</v>
      </c>
      <c r="B254" s="281" t="s">
        <v>1394</v>
      </c>
      <c r="C254" s="281" t="s">
        <v>703</v>
      </c>
      <c r="D254" s="281" t="s">
        <v>1395</v>
      </c>
      <c r="E254" s="282">
        <v>11326.79</v>
      </c>
      <c r="F254" s="283">
        <v>68</v>
      </c>
      <c r="G254" s="282">
        <v>770222</v>
      </c>
      <c r="H254" s="283">
        <v>68</v>
      </c>
      <c r="I254" s="282">
        <v>770221.72</v>
      </c>
      <c r="J254" s="284" t="s">
        <v>1396</v>
      </c>
    </row>
    <row r="255" spans="1:10">
      <c r="A255" s="280" t="s">
        <v>1397</v>
      </c>
      <c r="B255" s="281" t="s">
        <v>1398</v>
      </c>
      <c r="C255" s="281" t="s">
        <v>703</v>
      </c>
      <c r="D255" s="281" t="s">
        <v>1399</v>
      </c>
      <c r="E255" s="282">
        <v>5848.67</v>
      </c>
      <c r="F255" s="283">
        <v>201.34</v>
      </c>
      <c r="G255" s="282">
        <v>1177571.1100000001</v>
      </c>
      <c r="H255" s="283">
        <v>201.34</v>
      </c>
      <c r="I255" s="282">
        <v>1177571.22</v>
      </c>
      <c r="J255" s="284" t="s">
        <v>1400</v>
      </c>
    </row>
    <row r="256" spans="1:10">
      <c r="A256" s="280" t="s">
        <v>1401</v>
      </c>
      <c r="B256" s="281" t="s">
        <v>1402</v>
      </c>
      <c r="C256" s="281" t="s">
        <v>703</v>
      </c>
      <c r="D256" s="281" t="s">
        <v>1403</v>
      </c>
      <c r="E256" s="282">
        <v>62930.69</v>
      </c>
      <c r="F256" s="283">
        <v>21</v>
      </c>
      <c r="G256" s="282">
        <v>1321544.49</v>
      </c>
      <c r="H256" s="283">
        <v>21</v>
      </c>
      <c r="I256" s="282">
        <v>1321544.49</v>
      </c>
      <c r="J256" s="284" t="s">
        <v>1404</v>
      </c>
    </row>
    <row r="257" spans="1:10">
      <c r="A257" s="280" t="s">
        <v>1401</v>
      </c>
      <c r="B257" s="281" t="s">
        <v>1402</v>
      </c>
      <c r="C257" s="281" t="s">
        <v>703</v>
      </c>
      <c r="D257" s="281" t="s">
        <v>1405</v>
      </c>
      <c r="E257" s="282">
        <v>32365.67</v>
      </c>
      <c r="F257" s="283">
        <v>92</v>
      </c>
      <c r="G257" s="282">
        <v>2977641.64</v>
      </c>
      <c r="H257" s="283">
        <v>92</v>
      </c>
      <c r="I257" s="282">
        <v>2977641.64</v>
      </c>
      <c r="J257" s="284" t="s">
        <v>1404</v>
      </c>
    </row>
    <row r="258" spans="1:10">
      <c r="A258" s="280" t="s">
        <v>1401</v>
      </c>
      <c r="B258" s="281" t="s">
        <v>1402</v>
      </c>
      <c r="C258" s="281" t="s">
        <v>703</v>
      </c>
      <c r="D258" s="281" t="s">
        <v>1406</v>
      </c>
      <c r="E258" s="282">
        <v>46750.41</v>
      </c>
      <c r="F258" s="283">
        <v>22</v>
      </c>
      <c r="G258" s="282">
        <v>1028509.02</v>
      </c>
      <c r="H258" s="283">
        <v>22</v>
      </c>
      <c r="I258" s="282">
        <v>1028509.02</v>
      </c>
      <c r="J258" s="284" t="s">
        <v>1404</v>
      </c>
    </row>
    <row r="259" spans="1:10">
      <c r="A259" s="280" t="s">
        <v>1401</v>
      </c>
      <c r="B259" s="281" t="s">
        <v>1402</v>
      </c>
      <c r="C259" s="281" t="s">
        <v>703</v>
      </c>
      <c r="D259" s="281" t="s">
        <v>1407</v>
      </c>
      <c r="E259" s="282">
        <v>32365.67</v>
      </c>
      <c r="F259" s="283">
        <v>2</v>
      </c>
      <c r="G259" s="282">
        <v>64731.34</v>
      </c>
      <c r="H259" s="283">
        <v>2</v>
      </c>
      <c r="I259" s="282">
        <v>64731.34</v>
      </c>
      <c r="J259" s="284" t="s">
        <v>1404</v>
      </c>
    </row>
    <row r="260" spans="1:10">
      <c r="A260" s="280" t="s">
        <v>1408</v>
      </c>
      <c r="B260" s="281" t="s">
        <v>1409</v>
      </c>
      <c r="C260" s="281" t="s">
        <v>703</v>
      </c>
      <c r="D260" s="281" t="s">
        <v>1410</v>
      </c>
      <c r="E260" s="282">
        <v>19567.43</v>
      </c>
      <c r="F260" s="283">
        <v>37</v>
      </c>
      <c r="G260" s="282">
        <v>723994.91</v>
      </c>
      <c r="H260" s="283">
        <v>37</v>
      </c>
      <c r="I260" s="282">
        <v>723994.91</v>
      </c>
      <c r="J260" s="284" t="s">
        <v>1411</v>
      </c>
    </row>
    <row r="261" spans="1:10">
      <c r="A261" s="280" t="s">
        <v>1408</v>
      </c>
      <c r="B261" s="281" t="s">
        <v>1409</v>
      </c>
      <c r="C261" s="281" t="s">
        <v>703</v>
      </c>
      <c r="D261" s="281" t="s">
        <v>1412</v>
      </c>
      <c r="E261" s="282">
        <v>19567.43</v>
      </c>
      <c r="F261" s="283">
        <v>96</v>
      </c>
      <c r="G261" s="282">
        <v>1878473.28</v>
      </c>
      <c r="H261" s="283">
        <v>96</v>
      </c>
      <c r="I261" s="282">
        <v>1878473.28</v>
      </c>
      <c r="J261" s="284" t="s">
        <v>1411</v>
      </c>
    </row>
    <row r="262" spans="1:10">
      <c r="A262" s="280" t="s">
        <v>1408</v>
      </c>
      <c r="B262" s="281" t="s">
        <v>1409</v>
      </c>
      <c r="C262" s="281" t="s">
        <v>703</v>
      </c>
      <c r="D262" s="281" t="s">
        <v>1413</v>
      </c>
      <c r="E262" s="282">
        <v>10435.969999999999</v>
      </c>
      <c r="F262" s="283">
        <v>15.5</v>
      </c>
      <c r="G262" s="282">
        <v>161757.5</v>
      </c>
      <c r="H262" s="283">
        <v>15.5</v>
      </c>
      <c r="I262" s="282">
        <v>161757.54</v>
      </c>
      <c r="J262" s="284" t="s">
        <v>1411</v>
      </c>
    </row>
    <row r="263" spans="1:10">
      <c r="A263" s="280" t="s">
        <v>1408</v>
      </c>
      <c r="B263" s="281" t="s">
        <v>1409</v>
      </c>
      <c r="C263" s="281" t="s">
        <v>703</v>
      </c>
      <c r="D263" s="281" t="s">
        <v>1414</v>
      </c>
      <c r="E263" s="282">
        <v>26089.919999999998</v>
      </c>
      <c r="F263" s="283">
        <v>5.75</v>
      </c>
      <c r="G263" s="282">
        <v>150017.04</v>
      </c>
      <c r="H263" s="283">
        <v>5.75</v>
      </c>
      <c r="I263" s="282">
        <v>150017.04</v>
      </c>
      <c r="J263" s="284" t="s">
        <v>1411</v>
      </c>
    </row>
    <row r="264" spans="1:10">
      <c r="A264" s="280" t="s">
        <v>1408</v>
      </c>
      <c r="B264" s="281" t="s">
        <v>1409</v>
      </c>
      <c r="C264" s="281" t="s">
        <v>703</v>
      </c>
      <c r="D264" s="281" t="s">
        <v>1415</v>
      </c>
      <c r="E264" s="282">
        <v>52179.839999999997</v>
      </c>
      <c r="F264" s="283">
        <v>2</v>
      </c>
      <c r="G264" s="282">
        <v>104359.67999999999</v>
      </c>
      <c r="H264" s="283">
        <v>2</v>
      </c>
      <c r="I264" s="282">
        <v>104359.67999999999</v>
      </c>
      <c r="J264" s="284" t="s">
        <v>1411</v>
      </c>
    </row>
    <row r="265" spans="1:10">
      <c r="A265" s="280" t="s">
        <v>1416</v>
      </c>
      <c r="B265" s="281" t="s">
        <v>1417</v>
      </c>
      <c r="C265" s="281" t="s">
        <v>703</v>
      </c>
      <c r="D265" s="281" t="s">
        <v>1418</v>
      </c>
      <c r="E265" s="282">
        <v>23921.119999999999</v>
      </c>
      <c r="F265" s="283">
        <v>59</v>
      </c>
      <c r="G265" s="282">
        <v>1411346.08</v>
      </c>
      <c r="H265" s="283">
        <v>59</v>
      </c>
      <c r="I265" s="282">
        <v>1411346.08</v>
      </c>
      <c r="J265" s="284" t="s">
        <v>1419</v>
      </c>
    </row>
    <row r="266" spans="1:10">
      <c r="A266" s="280" t="s">
        <v>1416</v>
      </c>
      <c r="B266" s="281" t="s">
        <v>1417</v>
      </c>
      <c r="C266" s="281" t="s">
        <v>703</v>
      </c>
      <c r="D266" s="281" t="s">
        <v>1420</v>
      </c>
      <c r="E266" s="282">
        <v>23891.24</v>
      </c>
      <c r="F266" s="283">
        <v>192</v>
      </c>
      <c r="G266" s="282">
        <v>4587118.47</v>
      </c>
      <c r="H266" s="283">
        <v>192</v>
      </c>
      <c r="I266" s="282">
        <v>4587118.08</v>
      </c>
      <c r="J266" s="284" t="s">
        <v>1419</v>
      </c>
    </row>
    <row r="267" spans="1:10">
      <c r="A267" s="280" t="s">
        <v>1421</v>
      </c>
      <c r="B267" s="281" t="s">
        <v>1422</v>
      </c>
      <c r="C267" s="281" t="s">
        <v>703</v>
      </c>
      <c r="D267" s="281" t="s">
        <v>1423</v>
      </c>
      <c r="E267" s="282">
        <v>22434.69</v>
      </c>
      <c r="F267" s="283">
        <v>67</v>
      </c>
      <c r="G267" s="282">
        <v>1503124.18</v>
      </c>
      <c r="H267" s="283">
        <v>67</v>
      </c>
      <c r="I267" s="282">
        <v>1503124.23</v>
      </c>
      <c r="J267" s="284" t="s">
        <v>1424</v>
      </c>
    </row>
    <row r="268" spans="1:10">
      <c r="A268" s="280" t="s">
        <v>1425</v>
      </c>
      <c r="B268" s="281" t="s">
        <v>1426</v>
      </c>
      <c r="C268" s="281" t="s">
        <v>703</v>
      </c>
      <c r="D268" s="281" t="s">
        <v>1427</v>
      </c>
      <c r="E268" s="282">
        <v>44861.98</v>
      </c>
      <c r="F268" s="283">
        <v>99</v>
      </c>
      <c r="G268" s="282">
        <v>4441336.0199999996</v>
      </c>
      <c r="H268" s="283">
        <v>99</v>
      </c>
      <c r="I268" s="282">
        <v>4441336.0199999996</v>
      </c>
      <c r="J268" s="284" t="s">
        <v>1428</v>
      </c>
    </row>
    <row r="269" spans="1:10">
      <c r="A269" s="280" t="s">
        <v>1425</v>
      </c>
      <c r="B269" s="281" t="s">
        <v>1426</v>
      </c>
      <c r="C269" s="281" t="s">
        <v>703</v>
      </c>
      <c r="D269" s="281" t="s">
        <v>1429</v>
      </c>
      <c r="E269" s="282">
        <v>29897.040000000001</v>
      </c>
      <c r="F269" s="283">
        <v>4</v>
      </c>
      <c r="G269" s="282">
        <v>119588.16</v>
      </c>
      <c r="H269" s="283">
        <v>4</v>
      </c>
      <c r="I269" s="282">
        <v>119588.16</v>
      </c>
      <c r="J269" s="284" t="s">
        <v>1428</v>
      </c>
    </row>
    <row r="270" spans="1:10">
      <c r="A270" s="280" t="s">
        <v>1430</v>
      </c>
      <c r="B270" s="281" t="s">
        <v>1431</v>
      </c>
      <c r="C270" s="281" t="s">
        <v>703</v>
      </c>
      <c r="D270" s="281" t="s">
        <v>2156</v>
      </c>
      <c r="E270" s="282">
        <v>19567.490000000002</v>
      </c>
      <c r="F270" s="283">
        <v>3</v>
      </c>
      <c r="G270" s="282">
        <v>58702.47</v>
      </c>
      <c r="H270" s="283">
        <v>3</v>
      </c>
      <c r="I270" s="282">
        <v>58702.47</v>
      </c>
      <c r="J270" s="284" t="s">
        <v>1433</v>
      </c>
    </row>
    <row r="271" spans="1:10">
      <c r="A271" s="280" t="s">
        <v>1430</v>
      </c>
      <c r="B271" s="281" t="s">
        <v>1431</v>
      </c>
      <c r="C271" s="281" t="s">
        <v>703</v>
      </c>
      <c r="D271" s="281" t="s">
        <v>1432</v>
      </c>
      <c r="E271" s="282">
        <v>17390.650000000001</v>
      </c>
      <c r="F271" s="283">
        <v>46</v>
      </c>
      <c r="G271" s="282">
        <v>799969.9</v>
      </c>
      <c r="H271" s="283">
        <v>46</v>
      </c>
      <c r="I271" s="282">
        <v>799969.9</v>
      </c>
      <c r="J271" s="284" t="s">
        <v>1433</v>
      </c>
    </row>
    <row r="272" spans="1:10">
      <c r="A272" s="280" t="s">
        <v>1434</v>
      </c>
      <c r="B272" s="281" t="s">
        <v>1435</v>
      </c>
      <c r="C272" s="281" t="s">
        <v>703</v>
      </c>
      <c r="D272" s="281" t="s">
        <v>1436</v>
      </c>
      <c r="E272" s="282">
        <v>46122.73</v>
      </c>
      <c r="F272" s="283">
        <v>20</v>
      </c>
      <c r="G272" s="282">
        <v>922454.6</v>
      </c>
      <c r="H272" s="283">
        <v>20</v>
      </c>
      <c r="I272" s="282">
        <v>922454.6</v>
      </c>
      <c r="J272" s="284" t="s">
        <v>1437</v>
      </c>
    </row>
    <row r="273" spans="1:10">
      <c r="A273" s="280" t="s">
        <v>1438</v>
      </c>
      <c r="B273" s="281" t="s">
        <v>1439</v>
      </c>
      <c r="C273" s="281" t="s">
        <v>703</v>
      </c>
      <c r="D273" s="281" t="s">
        <v>1440</v>
      </c>
      <c r="E273" s="282">
        <v>60005.77</v>
      </c>
      <c r="F273" s="283">
        <v>7</v>
      </c>
      <c r="G273" s="282">
        <v>420040.37</v>
      </c>
      <c r="H273" s="283">
        <v>7</v>
      </c>
      <c r="I273" s="282">
        <v>420040.39</v>
      </c>
      <c r="J273" s="284" t="s">
        <v>1441</v>
      </c>
    </row>
    <row r="274" spans="1:10">
      <c r="A274" s="280" t="s">
        <v>1438</v>
      </c>
      <c r="B274" s="281" t="s">
        <v>1439</v>
      </c>
      <c r="C274" s="281" t="s">
        <v>703</v>
      </c>
      <c r="D274" s="281" t="s">
        <v>1442</v>
      </c>
      <c r="E274" s="282">
        <v>62680.33</v>
      </c>
      <c r="F274" s="283">
        <v>1</v>
      </c>
      <c r="G274" s="282">
        <v>62680.33</v>
      </c>
      <c r="H274" s="283">
        <v>1</v>
      </c>
      <c r="I274" s="282">
        <v>62680.33</v>
      </c>
      <c r="J274" s="284" t="s">
        <v>1441</v>
      </c>
    </row>
    <row r="275" spans="1:10">
      <c r="A275" s="280" t="s">
        <v>1443</v>
      </c>
      <c r="B275" s="281" t="s">
        <v>1444</v>
      </c>
      <c r="C275" s="281" t="s">
        <v>703</v>
      </c>
      <c r="D275" s="281" t="s">
        <v>1445</v>
      </c>
      <c r="E275" s="282">
        <v>66385.45</v>
      </c>
      <c r="F275" s="283">
        <v>12</v>
      </c>
      <c r="G275" s="282">
        <v>796625.4</v>
      </c>
      <c r="H275" s="283">
        <v>12</v>
      </c>
      <c r="I275" s="282">
        <v>796625.4</v>
      </c>
      <c r="J275" s="284" t="s">
        <v>1446</v>
      </c>
    </row>
    <row r="276" spans="1:10">
      <c r="A276" s="280" t="s">
        <v>1447</v>
      </c>
      <c r="B276" s="281" t="s">
        <v>1448</v>
      </c>
      <c r="C276" s="281" t="s">
        <v>703</v>
      </c>
      <c r="D276" s="281" t="s">
        <v>1449</v>
      </c>
      <c r="E276" s="282">
        <v>42357.15</v>
      </c>
      <c r="F276" s="283">
        <v>9</v>
      </c>
      <c r="G276" s="282">
        <v>381214.36</v>
      </c>
      <c r="H276" s="283">
        <v>9</v>
      </c>
      <c r="I276" s="282">
        <v>381214.35</v>
      </c>
      <c r="J276" s="284" t="s">
        <v>1450</v>
      </c>
    </row>
    <row r="277" spans="1:10">
      <c r="A277" s="280" t="s">
        <v>1451</v>
      </c>
      <c r="B277" s="281" t="s">
        <v>1452</v>
      </c>
      <c r="C277" s="281" t="s">
        <v>703</v>
      </c>
      <c r="D277" s="281" t="s">
        <v>1453</v>
      </c>
      <c r="E277" s="282">
        <v>14080.43</v>
      </c>
      <c r="F277" s="283">
        <v>1</v>
      </c>
      <c r="G277" s="282">
        <v>14080.43</v>
      </c>
      <c r="H277" s="283">
        <v>1</v>
      </c>
      <c r="I277" s="282">
        <v>14080.43</v>
      </c>
      <c r="J277" s="284" t="s">
        <v>1454</v>
      </c>
    </row>
    <row r="278" spans="1:10">
      <c r="A278" s="280" t="s">
        <v>1455</v>
      </c>
      <c r="B278" s="281" t="s">
        <v>1456</v>
      </c>
      <c r="C278" s="281" t="s">
        <v>703</v>
      </c>
      <c r="D278" s="281" t="s">
        <v>1457</v>
      </c>
      <c r="E278" s="282">
        <v>20299.88</v>
      </c>
      <c r="F278" s="283">
        <v>501</v>
      </c>
      <c r="G278" s="282">
        <v>10170239.880000001</v>
      </c>
      <c r="H278" s="283">
        <v>501</v>
      </c>
      <c r="I278" s="282">
        <v>10170239.880000001</v>
      </c>
      <c r="J278" s="284" t="s">
        <v>1458</v>
      </c>
    </row>
    <row r="279" spans="1:10">
      <c r="A279" s="280" t="s">
        <v>1459</v>
      </c>
      <c r="B279" s="281" t="s">
        <v>1460</v>
      </c>
      <c r="C279" s="281" t="s">
        <v>703</v>
      </c>
      <c r="D279" s="281" t="s">
        <v>1461</v>
      </c>
      <c r="E279" s="282">
        <v>1768.55</v>
      </c>
      <c r="F279" s="283">
        <v>16</v>
      </c>
      <c r="G279" s="282">
        <v>28296.84</v>
      </c>
      <c r="H279" s="283">
        <v>16</v>
      </c>
      <c r="I279" s="282">
        <v>28296.799999999999</v>
      </c>
      <c r="J279" s="284" t="s">
        <v>1462</v>
      </c>
    </row>
    <row r="280" spans="1:10">
      <c r="A280" s="280" t="s">
        <v>1459</v>
      </c>
      <c r="B280" s="281" t="s">
        <v>1460</v>
      </c>
      <c r="C280" s="281" t="s">
        <v>703</v>
      </c>
      <c r="D280" s="281" t="s">
        <v>1463</v>
      </c>
      <c r="E280" s="282">
        <v>13237.26</v>
      </c>
      <c r="F280" s="283">
        <v>117</v>
      </c>
      <c r="G280" s="282">
        <v>1548759.42</v>
      </c>
      <c r="H280" s="283">
        <v>117</v>
      </c>
      <c r="I280" s="282">
        <v>1548759.42</v>
      </c>
      <c r="J280" s="284" t="s">
        <v>1462</v>
      </c>
    </row>
    <row r="281" spans="1:10">
      <c r="A281" s="280" t="s">
        <v>1464</v>
      </c>
      <c r="B281" s="281" t="s">
        <v>1465</v>
      </c>
      <c r="C281" s="281" t="s">
        <v>703</v>
      </c>
      <c r="D281" s="281" t="s">
        <v>1466</v>
      </c>
      <c r="E281" s="282">
        <v>22288</v>
      </c>
      <c r="F281" s="283">
        <v>99</v>
      </c>
      <c r="G281" s="282">
        <v>2206512</v>
      </c>
      <c r="H281" s="283">
        <v>99</v>
      </c>
      <c r="I281" s="282">
        <v>2206512</v>
      </c>
      <c r="J281" s="284" t="s">
        <v>1467</v>
      </c>
    </row>
    <row r="282" spans="1:10">
      <c r="A282" s="280" t="s">
        <v>1464</v>
      </c>
      <c r="B282" s="281" t="s">
        <v>1465</v>
      </c>
      <c r="C282" s="281" t="s">
        <v>703</v>
      </c>
      <c r="D282" s="281" t="s">
        <v>1468</v>
      </c>
      <c r="E282" s="282">
        <v>13192.86</v>
      </c>
      <c r="F282" s="283">
        <v>66</v>
      </c>
      <c r="G282" s="282">
        <v>870728.76</v>
      </c>
      <c r="H282" s="283">
        <v>66</v>
      </c>
      <c r="I282" s="282">
        <v>870728.76</v>
      </c>
      <c r="J282" s="284" t="s">
        <v>1467</v>
      </c>
    </row>
    <row r="283" spans="1:10">
      <c r="A283" s="280" t="s">
        <v>1469</v>
      </c>
      <c r="B283" s="281" t="s">
        <v>1470</v>
      </c>
      <c r="C283" s="281" t="s">
        <v>703</v>
      </c>
      <c r="D283" s="281" t="s">
        <v>1471</v>
      </c>
      <c r="E283" s="282">
        <v>6176.21</v>
      </c>
      <c r="F283" s="283">
        <v>5</v>
      </c>
      <c r="G283" s="282">
        <v>30881.07</v>
      </c>
      <c r="H283" s="283">
        <v>5</v>
      </c>
      <c r="I283" s="282">
        <v>30881.05</v>
      </c>
      <c r="J283" s="284" t="s">
        <v>1472</v>
      </c>
    </row>
    <row r="284" spans="1:10">
      <c r="A284" s="280" t="s">
        <v>1469</v>
      </c>
      <c r="B284" s="281" t="s">
        <v>1470</v>
      </c>
      <c r="C284" s="281" t="s">
        <v>703</v>
      </c>
      <c r="D284" s="281" t="s">
        <v>1473</v>
      </c>
      <c r="E284" s="282">
        <v>14225.36</v>
      </c>
      <c r="F284" s="283">
        <v>110</v>
      </c>
      <c r="G284" s="282">
        <v>1564789.6</v>
      </c>
      <c r="H284" s="283">
        <v>110</v>
      </c>
      <c r="I284" s="282">
        <v>1564789.6</v>
      </c>
      <c r="J284" s="284" t="s">
        <v>1472</v>
      </c>
    </row>
    <row r="285" spans="1:10">
      <c r="A285" s="280" t="s">
        <v>1474</v>
      </c>
      <c r="B285" s="281" t="s">
        <v>1475</v>
      </c>
      <c r="C285" s="281" t="s">
        <v>703</v>
      </c>
      <c r="D285" s="281" t="s">
        <v>1476</v>
      </c>
      <c r="E285" s="282">
        <v>17757.349999999999</v>
      </c>
      <c r="F285" s="283">
        <v>50</v>
      </c>
      <c r="G285" s="282">
        <v>887867.43</v>
      </c>
      <c r="H285" s="283">
        <v>50</v>
      </c>
      <c r="I285" s="282">
        <v>887867.5</v>
      </c>
      <c r="J285" s="284" t="s">
        <v>1477</v>
      </c>
    </row>
    <row r="286" spans="1:10">
      <c r="A286" s="280" t="s">
        <v>1474</v>
      </c>
      <c r="B286" s="281" t="s">
        <v>1475</v>
      </c>
      <c r="C286" s="281" t="s">
        <v>703</v>
      </c>
      <c r="D286" s="281" t="s">
        <v>1478</v>
      </c>
      <c r="E286" s="282">
        <v>36976.58</v>
      </c>
      <c r="F286" s="283">
        <v>25</v>
      </c>
      <c r="G286" s="282">
        <v>924414.5</v>
      </c>
      <c r="H286" s="283">
        <v>25</v>
      </c>
      <c r="I286" s="282">
        <v>924414.5</v>
      </c>
      <c r="J286" s="284" t="s">
        <v>1477</v>
      </c>
    </row>
    <row r="287" spans="1:10">
      <c r="A287" s="280" t="s">
        <v>1474</v>
      </c>
      <c r="B287" s="281" t="s">
        <v>1475</v>
      </c>
      <c r="C287" s="281" t="s">
        <v>703</v>
      </c>
      <c r="D287" s="281" t="s">
        <v>1479</v>
      </c>
      <c r="E287" s="282">
        <v>14054.94</v>
      </c>
      <c r="F287" s="283">
        <v>3</v>
      </c>
      <c r="G287" s="282">
        <v>42164.82</v>
      </c>
      <c r="H287" s="283">
        <v>3</v>
      </c>
      <c r="I287" s="282">
        <v>42164.82</v>
      </c>
      <c r="J287" s="284" t="s">
        <v>1477</v>
      </c>
    </row>
    <row r="288" spans="1:10">
      <c r="A288" s="280" t="s">
        <v>1474</v>
      </c>
      <c r="B288" s="281" t="s">
        <v>1475</v>
      </c>
      <c r="C288" s="281" t="s">
        <v>703</v>
      </c>
      <c r="D288" s="281" t="s">
        <v>2157</v>
      </c>
      <c r="E288" s="282">
        <v>16339.82</v>
      </c>
      <c r="F288" s="283">
        <v>24</v>
      </c>
      <c r="G288" s="282">
        <v>392155.68</v>
      </c>
      <c r="H288" s="283">
        <v>24</v>
      </c>
      <c r="I288" s="282">
        <v>392155.68</v>
      </c>
      <c r="J288" s="284" t="s">
        <v>1477</v>
      </c>
    </row>
    <row r="289" spans="1:10">
      <c r="A289" s="280" t="s">
        <v>1480</v>
      </c>
      <c r="B289" s="281" t="s">
        <v>1481</v>
      </c>
      <c r="C289" s="281" t="s">
        <v>703</v>
      </c>
      <c r="D289" s="281" t="s">
        <v>1482</v>
      </c>
      <c r="E289" s="282">
        <v>14959.11</v>
      </c>
      <c r="F289" s="283">
        <v>65</v>
      </c>
      <c r="G289" s="282">
        <v>972342.15</v>
      </c>
      <c r="H289" s="283">
        <v>65</v>
      </c>
      <c r="I289" s="282">
        <v>972342.15</v>
      </c>
      <c r="J289" s="284" t="s">
        <v>1483</v>
      </c>
    </row>
    <row r="290" spans="1:10">
      <c r="A290" s="280" t="s">
        <v>1480</v>
      </c>
      <c r="B290" s="281" t="s">
        <v>1481</v>
      </c>
      <c r="C290" s="281" t="s">
        <v>703</v>
      </c>
      <c r="D290" s="281" t="s">
        <v>1484</v>
      </c>
      <c r="E290" s="282">
        <v>18458.64</v>
      </c>
      <c r="F290" s="283">
        <v>65</v>
      </c>
      <c r="G290" s="282">
        <v>1199811.6000000001</v>
      </c>
      <c r="H290" s="283">
        <v>65</v>
      </c>
      <c r="I290" s="282">
        <v>1199811.6000000001</v>
      </c>
      <c r="J290" s="284" t="s">
        <v>1483</v>
      </c>
    </row>
    <row r="291" spans="1:10">
      <c r="A291" s="280" t="s">
        <v>1485</v>
      </c>
      <c r="B291" s="281" t="s">
        <v>1486</v>
      </c>
      <c r="C291" s="281" t="s">
        <v>703</v>
      </c>
      <c r="D291" s="281" t="s">
        <v>1487</v>
      </c>
      <c r="E291" s="282">
        <v>14766.92</v>
      </c>
      <c r="F291" s="283">
        <v>75</v>
      </c>
      <c r="G291" s="282">
        <v>1107519</v>
      </c>
      <c r="H291" s="283">
        <v>75</v>
      </c>
      <c r="I291" s="282">
        <v>1107519</v>
      </c>
      <c r="J291" s="284" t="s">
        <v>1488</v>
      </c>
    </row>
    <row r="292" spans="1:10">
      <c r="A292" s="280" t="s">
        <v>1485</v>
      </c>
      <c r="B292" s="281" t="s">
        <v>1486</v>
      </c>
      <c r="C292" s="281" t="s">
        <v>703</v>
      </c>
      <c r="D292" s="281" t="s">
        <v>1489</v>
      </c>
      <c r="E292" s="282">
        <v>49281.57</v>
      </c>
      <c r="F292" s="283">
        <v>52</v>
      </c>
      <c r="G292" s="282">
        <v>2562641.63</v>
      </c>
      <c r="H292" s="283">
        <v>52</v>
      </c>
      <c r="I292" s="282">
        <v>2562641.64</v>
      </c>
      <c r="J292" s="284" t="s">
        <v>1488</v>
      </c>
    </row>
    <row r="293" spans="1:10">
      <c r="A293" s="280" t="s">
        <v>1490</v>
      </c>
      <c r="B293" s="281" t="s">
        <v>1491</v>
      </c>
      <c r="C293" s="281" t="s">
        <v>703</v>
      </c>
      <c r="D293" s="281" t="s">
        <v>1492</v>
      </c>
      <c r="E293" s="282">
        <v>16464.419999999998</v>
      </c>
      <c r="F293" s="283">
        <v>32</v>
      </c>
      <c r="G293" s="282">
        <v>526861.43999999994</v>
      </c>
      <c r="H293" s="283">
        <v>32</v>
      </c>
      <c r="I293" s="282">
        <v>526861.43999999994</v>
      </c>
      <c r="J293" s="284" t="s">
        <v>1493</v>
      </c>
    </row>
    <row r="294" spans="1:10">
      <c r="A294" s="280" t="s">
        <v>1494</v>
      </c>
      <c r="B294" s="281" t="s">
        <v>1495</v>
      </c>
      <c r="C294" s="281" t="s">
        <v>703</v>
      </c>
      <c r="D294" s="281" t="s">
        <v>1496</v>
      </c>
      <c r="E294" s="282">
        <v>26815.83</v>
      </c>
      <c r="F294" s="283">
        <v>80</v>
      </c>
      <c r="G294" s="282">
        <v>2145266.4</v>
      </c>
      <c r="H294" s="283">
        <v>80</v>
      </c>
      <c r="I294" s="282">
        <v>2145266.4</v>
      </c>
      <c r="J294" s="284" t="s">
        <v>1497</v>
      </c>
    </row>
    <row r="295" spans="1:10">
      <c r="A295" s="280" t="s">
        <v>1494</v>
      </c>
      <c r="B295" s="281" t="s">
        <v>1495</v>
      </c>
      <c r="C295" s="281" t="s">
        <v>703</v>
      </c>
      <c r="D295" s="281" t="s">
        <v>1498</v>
      </c>
      <c r="E295" s="282">
        <v>26815.83</v>
      </c>
      <c r="F295" s="283">
        <v>144</v>
      </c>
      <c r="G295" s="282">
        <v>3861479.52</v>
      </c>
      <c r="H295" s="283">
        <v>144</v>
      </c>
      <c r="I295" s="282">
        <v>3861479.52</v>
      </c>
      <c r="J295" s="284" t="s">
        <v>1497</v>
      </c>
    </row>
    <row r="296" spans="1:10">
      <c r="A296" s="280" t="s">
        <v>1499</v>
      </c>
      <c r="B296" s="281" t="s">
        <v>1500</v>
      </c>
      <c r="C296" s="281" t="s">
        <v>703</v>
      </c>
      <c r="D296" s="281" t="s">
        <v>1501</v>
      </c>
      <c r="E296" s="282">
        <v>12570</v>
      </c>
      <c r="F296" s="283">
        <v>74</v>
      </c>
      <c r="G296" s="282">
        <v>930180</v>
      </c>
      <c r="H296" s="283">
        <v>74</v>
      </c>
      <c r="I296" s="282">
        <v>930180</v>
      </c>
      <c r="J296" s="284" t="s">
        <v>1502</v>
      </c>
    </row>
    <row r="297" spans="1:10">
      <c r="A297" s="280" t="s">
        <v>1504</v>
      </c>
      <c r="B297" s="281" t="s">
        <v>1505</v>
      </c>
      <c r="C297" s="281" t="s">
        <v>703</v>
      </c>
      <c r="D297" s="281" t="s">
        <v>1506</v>
      </c>
      <c r="E297" s="282">
        <v>32642.74</v>
      </c>
      <c r="F297" s="283">
        <v>100</v>
      </c>
      <c r="G297" s="282">
        <v>3264274</v>
      </c>
      <c r="H297" s="283">
        <v>100</v>
      </c>
      <c r="I297" s="282">
        <v>3264274</v>
      </c>
      <c r="J297" s="284" t="s">
        <v>1507</v>
      </c>
    </row>
    <row r="298" spans="1:10">
      <c r="A298" s="280" t="s">
        <v>1504</v>
      </c>
      <c r="B298" s="281" t="s">
        <v>1505</v>
      </c>
      <c r="C298" s="281" t="s">
        <v>703</v>
      </c>
      <c r="D298" s="281" t="s">
        <v>2158</v>
      </c>
      <c r="E298" s="282">
        <v>8160.61</v>
      </c>
      <c r="F298" s="283">
        <v>6</v>
      </c>
      <c r="G298" s="282">
        <v>48963.66</v>
      </c>
      <c r="H298" s="283">
        <v>6</v>
      </c>
      <c r="I298" s="282">
        <v>48963.66</v>
      </c>
      <c r="J298" s="284" t="s">
        <v>1507</v>
      </c>
    </row>
    <row r="299" spans="1:10">
      <c r="A299" s="280" t="s">
        <v>1504</v>
      </c>
      <c r="B299" s="281" t="s">
        <v>1505</v>
      </c>
      <c r="C299" s="281" t="s">
        <v>703</v>
      </c>
      <c r="D299" s="281" t="s">
        <v>2159</v>
      </c>
      <c r="E299" s="282">
        <v>8160.61</v>
      </c>
      <c r="F299" s="283">
        <v>111</v>
      </c>
      <c r="G299" s="282">
        <v>905827.71</v>
      </c>
      <c r="H299" s="283">
        <v>111</v>
      </c>
      <c r="I299" s="282">
        <v>905827.71</v>
      </c>
      <c r="J299" s="284" t="s">
        <v>1507</v>
      </c>
    </row>
    <row r="300" spans="1:10">
      <c r="A300" s="280" t="s">
        <v>1508</v>
      </c>
      <c r="B300" s="281" t="s">
        <v>1509</v>
      </c>
      <c r="C300" s="281" t="s">
        <v>703</v>
      </c>
      <c r="D300" s="281" t="s">
        <v>1510</v>
      </c>
      <c r="E300" s="282">
        <v>154402.60999999999</v>
      </c>
      <c r="F300" s="283">
        <v>3</v>
      </c>
      <c r="G300" s="282">
        <v>463207.83</v>
      </c>
      <c r="H300" s="283">
        <v>3</v>
      </c>
      <c r="I300" s="282">
        <v>463207.83</v>
      </c>
      <c r="J300" s="284" t="s">
        <v>1511</v>
      </c>
    </row>
    <row r="301" spans="1:10">
      <c r="A301" s="280" t="s">
        <v>1512</v>
      </c>
      <c r="B301" s="281" t="s">
        <v>1513</v>
      </c>
      <c r="C301" s="281" t="s">
        <v>703</v>
      </c>
      <c r="D301" s="281" t="s">
        <v>1514</v>
      </c>
      <c r="E301" s="282">
        <v>81454.55</v>
      </c>
      <c r="F301" s="283">
        <v>154</v>
      </c>
      <c r="G301" s="282">
        <v>12543999.960000001</v>
      </c>
      <c r="H301" s="283">
        <v>154</v>
      </c>
      <c r="I301" s="282">
        <v>12544000.699999999</v>
      </c>
      <c r="J301" s="284" t="s">
        <v>1515</v>
      </c>
    </row>
    <row r="302" spans="1:10">
      <c r="A302" s="280" t="s">
        <v>1516</v>
      </c>
      <c r="B302" s="281" t="s">
        <v>1517</v>
      </c>
      <c r="C302" s="281" t="s">
        <v>703</v>
      </c>
      <c r="D302" s="281" t="s">
        <v>1518</v>
      </c>
      <c r="E302" s="282">
        <v>22761.03</v>
      </c>
      <c r="F302" s="283">
        <v>6</v>
      </c>
      <c r="G302" s="282">
        <v>136566.18</v>
      </c>
      <c r="H302" s="283">
        <v>6</v>
      </c>
      <c r="I302" s="282">
        <v>136566.18</v>
      </c>
      <c r="J302" s="284" t="s">
        <v>1519</v>
      </c>
    </row>
    <row r="303" spans="1:10">
      <c r="A303" s="280" t="s">
        <v>1520</v>
      </c>
      <c r="B303" s="281" t="s">
        <v>1521</v>
      </c>
      <c r="C303" s="281" t="s">
        <v>703</v>
      </c>
      <c r="D303" s="281" t="s">
        <v>1522</v>
      </c>
      <c r="E303" s="282">
        <v>25878.79</v>
      </c>
      <c r="F303" s="283">
        <v>330</v>
      </c>
      <c r="G303" s="282">
        <v>8540000.6999999993</v>
      </c>
      <c r="H303" s="283">
        <v>330</v>
      </c>
      <c r="I303" s="282">
        <v>8540000.6999999993</v>
      </c>
      <c r="J303" s="284" t="s">
        <v>1523</v>
      </c>
    </row>
    <row r="304" spans="1:10">
      <c r="A304" s="280" t="s">
        <v>1524</v>
      </c>
      <c r="B304" s="281" t="s">
        <v>1525</v>
      </c>
      <c r="C304" s="281" t="s">
        <v>703</v>
      </c>
      <c r="D304" s="281" t="s">
        <v>1526</v>
      </c>
      <c r="E304" s="282">
        <v>10165.700000000001</v>
      </c>
      <c r="F304" s="283">
        <v>669</v>
      </c>
      <c r="G304" s="282">
        <v>6800850.54</v>
      </c>
      <c r="H304" s="283">
        <v>669</v>
      </c>
      <c r="I304" s="282">
        <v>6800853.2999999998</v>
      </c>
      <c r="J304" s="284" t="s">
        <v>1527</v>
      </c>
    </row>
    <row r="305" spans="1:10">
      <c r="A305" s="280" t="s">
        <v>1530</v>
      </c>
      <c r="B305" s="281" t="s">
        <v>1531</v>
      </c>
      <c r="C305" s="281" t="s">
        <v>703</v>
      </c>
      <c r="D305" s="281" t="s">
        <v>1532</v>
      </c>
      <c r="E305" s="282">
        <v>9650.7000000000007</v>
      </c>
      <c r="F305" s="283">
        <v>14</v>
      </c>
      <c r="G305" s="282">
        <v>135109.82</v>
      </c>
      <c r="H305" s="283">
        <v>14</v>
      </c>
      <c r="I305" s="282">
        <v>135109.79999999999</v>
      </c>
      <c r="J305" s="284" t="s">
        <v>1533</v>
      </c>
    </row>
    <row r="306" spans="1:10">
      <c r="A306" s="280" t="s">
        <v>1534</v>
      </c>
      <c r="B306" s="281" t="s">
        <v>1535</v>
      </c>
      <c r="C306" s="281" t="s">
        <v>703</v>
      </c>
      <c r="D306" s="281" t="s">
        <v>1536</v>
      </c>
      <c r="E306" s="282">
        <v>32141.78</v>
      </c>
      <c r="F306" s="283">
        <v>38</v>
      </c>
      <c r="G306" s="282">
        <v>1221387.57</v>
      </c>
      <c r="H306" s="283">
        <v>38</v>
      </c>
      <c r="I306" s="282">
        <v>1221387.6399999999</v>
      </c>
      <c r="J306" s="284" t="s">
        <v>1537</v>
      </c>
    </row>
    <row r="307" spans="1:10">
      <c r="A307" s="280" t="s">
        <v>1534</v>
      </c>
      <c r="B307" s="281" t="s">
        <v>1535</v>
      </c>
      <c r="C307" s="281" t="s">
        <v>703</v>
      </c>
      <c r="D307" s="281" t="s">
        <v>1538</v>
      </c>
      <c r="E307" s="282">
        <v>32405.37</v>
      </c>
      <c r="F307" s="283">
        <v>65</v>
      </c>
      <c r="G307" s="282">
        <v>2106349.2000000002</v>
      </c>
      <c r="H307" s="283">
        <v>65</v>
      </c>
      <c r="I307" s="282">
        <v>2106349.0499999998</v>
      </c>
      <c r="J307" s="284" t="s">
        <v>1537</v>
      </c>
    </row>
    <row r="308" spans="1:10">
      <c r="A308" s="280" t="s">
        <v>1534</v>
      </c>
      <c r="B308" s="281" t="s">
        <v>1535</v>
      </c>
      <c r="C308" s="281" t="s">
        <v>703</v>
      </c>
      <c r="D308" s="281" t="s">
        <v>1539</v>
      </c>
      <c r="E308" s="282">
        <v>32191.13</v>
      </c>
      <c r="F308" s="283">
        <v>15</v>
      </c>
      <c r="G308" s="282">
        <v>482866.99</v>
      </c>
      <c r="H308" s="283">
        <v>15</v>
      </c>
      <c r="I308" s="282">
        <v>482866.95</v>
      </c>
      <c r="J308" s="284" t="s">
        <v>1537</v>
      </c>
    </row>
    <row r="309" spans="1:10">
      <c r="A309" s="280" t="s">
        <v>1534</v>
      </c>
      <c r="B309" s="281" t="s">
        <v>1535</v>
      </c>
      <c r="C309" s="281" t="s">
        <v>703</v>
      </c>
      <c r="D309" s="281" t="s">
        <v>1542</v>
      </c>
      <c r="E309" s="282">
        <v>3576.56</v>
      </c>
      <c r="F309" s="283">
        <v>108</v>
      </c>
      <c r="G309" s="282">
        <v>386268.48</v>
      </c>
      <c r="H309" s="283">
        <v>108</v>
      </c>
      <c r="I309" s="282">
        <v>386268.48</v>
      </c>
      <c r="J309" s="284" t="s">
        <v>1541</v>
      </c>
    </row>
    <row r="310" spans="1:10">
      <c r="A310" s="280" t="s">
        <v>1534</v>
      </c>
      <c r="B310" s="281" t="s">
        <v>1535</v>
      </c>
      <c r="C310" s="281" t="s">
        <v>703</v>
      </c>
      <c r="D310" s="281" t="s">
        <v>1543</v>
      </c>
      <c r="E310" s="282">
        <v>5364.84</v>
      </c>
      <c r="F310" s="283">
        <v>55</v>
      </c>
      <c r="G310" s="282">
        <v>295066.2</v>
      </c>
      <c r="H310" s="283">
        <v>55</v>
      </c>
      <c r="I310" s="282">
        <v>295066.2</v>
      </c>
      <c r="J310" s="284" t="s">
        <v>1541</v>
      </c>
    </row>
    <row r="311" spans="1:10">
      <c r="A311" s="280" t="s">
        <v>1534</v>
      </c>
      <c r="B311" s="281" t="s">
        <v>1535</v>
      </c>
      <c r="C311" s="281" t="s">
        <v>703</v>
      </c>
      <c r="D311" s="281" t="s">
        <v>1544</v>
      </c>
      <c r="E311" s="282">
        <v>8941.41</v>
      </c>
      <c r="F311" s="283">
        <v>14</v>
      </c>
      <c r="G311" s="282">
        <v>125179.74</v>
      </c>
      <c r="H311" s="283">
        <v>14</v>
      </c>
      <c r="I311" s="282">
        <v>125179.74</v>
      </c>
      <c r="J311" s="284" t="s">
        <v>1541</v>
      </c>
    </row>
    <row r="312" spans="1:10">
      <c r="A312" s="280" t="s">
        <v>1545</v>
      </c>
      <c r="B312" s="281" t="s">
        <v>1546</v>
      </c>
      <c r="C312" s="281" t="s">
        <v>703</v>
      </c>
      <c r="D312" s="281" t="s">
        <v>1547</v>
      </c>
      <c r="E312" s="282">
        <v>22246.39</v>
      </c>
      <c r="F312" s="283">
        <v>80</v>
      </c>
      <c r="G312" s="282">
        <v>1779711.2</v>
      </c>
      <c r="H312" s="283">
        <v>80</v>
      </c>
      <c r="I312" s="282">
        <v>1779711.2</v>
      </c>
      <c r="J312" s="284" t="s">
        <v>1548</v>
      </c>
    </row>
    <row r="313" spans="1:10">
      <c r="A313" s="280" t="s">
        <v>1550</v>
      </c>
      <c r="B313" s="281" t="s">
        <v>1551</v>
      </c>
      <c r="C313" s="281" t="s">
        <v>703</v>
      </c>
      <c r="D313" s="281" t="s">
        <v>1552</v>
      </c>
      <c r="E313" s="282">
        <v>98142.92</v>
      </c>
      <c r="F313" s="283">
        <v>12</v>
      </c>
      <c r="G313" s="282">
        <v>1177715.08</v>
      </c>
      <c r="H313" s="283">
        <v>12</v>
      </c>
      <c r="I313" s="282">
        <v>1177715.04</v>
      </c>
      <c r="J313" s="284" t="s">
        <v>1553</v>
      </c>
    </row>
    <row r="314" spans="1:10">
      <c r="A314" s="280" t="s">
        <v>1554</v>
      </c>
      <c r="B314" s="281" t="s">
        <v>1555</v>
      </c>
      <c r="C314" s="281" t="s">
        <v>703</v>
      </c>
      <c r="D314" s="281" t="s">
        <v>1556</v>
      </c>
      <c r="E314" s="282">
        <v>2381.4</v>
      </c>
      <c r="F314" s="283">
        <v>2</v>
      </c>
      <c r="G314" s="282">
        <v>4762.8</v>
      </c>
      <c r="H314" s="283">
        <v>2</v>
      </c>
      <c r="I314" s="282">
        <v>4762.8</v>
      </c>
      <c r="J314" s="284" t="s">
        <v>1557</v>
      </c>
    </row>
    <row r="315" spans="1:10">
      <c r="A315" s="280" t="s">
        <v>1554</v>
      </c>
      <c r="B315" s="281" t="s">
        <v>1555</v>
      </c>
      <c r="C315" s="281" t="s">
        <v>703</v>
      </c>
      <c r="D315" s="281" t="s">
        <v>1558</v>
      </c>
      <c r="E315" s="282">
        <v>18985.54</v>
      </c>
      <c r="F315" s="283">
        <v>148</v>
      </c>
      <c r="G315" s="282">
        <v>2809859.22</v>
      </c>
      <c r="H315" s="283">
        <v>148</v>
      </c>
      <c r="I315" s="282">
        <v>2809859.92</v>
      </c>
      <c r="J315" s="284" t="s">
        <v>1557</v>
      </c>
    </row>
    <row r="316" spans="1:10">
      <c r="A316" s="280" t="s">
        <v>1563</v>
      </c>
      <c r="B316" s="281" t="s">
        <v>1564</v>
      </c>
      <c r="C316" s="281" t="s">
        <v>703</v>
      </c>
      <c r="D316" s="281" t="s">
        <v>1565</v>
      </c>
      <c r="E316" s="282">
        <v>7946.82</v>
      </c>
      <c r="F316" s="283">
        <v>508</v>
      </c>
      <c r="G316" s="282">
        <v>4036985.52</v>
      </c>
      <c r="H316" s="283">
        <v>508</v>
      </c>
      <c r="I316" s="282">
        <v>4036984.56</v>
      </c>
      <c r="J316" s="284" t="s">
        <v>1566</v>
      </c>
    </row>
    <row r="317" spans="1:10">
      <c r="A317" s="280" t="s">
        <v>1567</v>
      </c>
      <c r="B317" s="281" t="s">
        <v>1568</v>
      </c>
      <c r="C317" s="281" t="s">
        <v>703</v>
      </c>
      <c r="D317" s="281" t="s">
        <v>1569</v>
      </c>
      <c r="E317" s="282">
        <v>8995.3799999999992</v>
      </c>
      <c r="F317" s="283">
        <v>346</v>
      </c>
      <c r="G317" s="282">
        <v>3112401.48</v>
      </c>
      <c r="H317" s="283">
        <v>346</v>
      </c>
      <c r="I317" s="282">
        <v>3112401.48</v>
      </c>
      <c r="J317" s="284" t="s">
        <v>1570</v>
      </c>
    </row>
    <row r="318" spans="1:10">
      <c r="A318" s="280" t="s">
        <v>1571</v>
      </c>
      <c r="B318" s="281" t="s">
        <v>1572</v>
      </c>
      <c r="C318" s="281" t="s">
        <v>703</v>
      </c>
      <c r="D318" s="281" t="s">
        <v>2160</v>
      </c>
      <c r="E318" s="282">
        <v>8995.3799999999992</v>
      </c>
      <c r="F318" s="283">
        <v>29</v>
      </c>
      <c r="G318" s="282">
        <v>260866.02</v>
      </c>
      <c r="H318" s="283">
        <v>29</v>
      </c>
      <c r="I318" s="282">
        <v>260866.02</v>
      </c>
      <c r="J318" s="284" t="s">
        <v>1574</v>
      </c>
    </row>
    <row r="319" spans="1:10">
      <c r="A319" s="280" t="s">
        <v>1571</v>
      </c>
      <c r="B319" s="281" t="s">
        <v>1572</v>
      </c>
      <c r="C319" s="281" t="s">
        <v>703</v>
      </c>
      <c r="D319" s="281" t="s">
        <v>1573</v>
      </c>
      <c r="E319" s="282">
        <v>8995.3799999999992</v>
      </c>
      <c r="F319" s="283">
        <v>207</v>
      </c>
      <c r="G319" s="282">
        <v>1862043.66</v>
      </c>
      <c r="H319" s="283">
        <v>207</v>
      </c>
      <c r="I319" s="282">
        <v>1862043.66</v>
      </c>
      <c r="J319" s="284" t="s">
        <v>1574</v>
      </c>
    </row>
    <row r="320" spans="1:10">
      <c r="A320" s="280" t="s">
        <v>1575</v>
      </c>
      <c r="B320" s="281" t="s">
        <v>1576</v>
      </c>
      <c r="C320" s="281" t="s">
        <v>703</v>
      </c>
      <c r="D320" s="281" t="s">
        <v>1577</v>
      </c>
      <c r="E320" s="282">
        <v>25186.58</v>
      </c>
      <c r="F320" s="283">
        <v>26</v>
      </c>
      <c r="G320" s="282">
        <v>654851.07999999996</v>
      </c>
      <c r="H320" s="283">
        <v>26</v>
      </c>
      <c r="I320" s="282">
        <v>654851.07999999996</v>
      </c>
      <c r="J320" s="284" t="s">
        <v>1578</v>
      </c>
    </row>
    <row r="321" spans="1:10" ht="30">
      <c r="A321" s="280" t="s">
        <v>1579</v>
      </c>
      <c r="B321" s="281" t="s">
        <v>1580</v>
      </c>
      <c r="C321" s="281" t="s">
        <v>703</v>
      </c>
      <c r="D321" s="281" t="s">
        <v>1581</v>
      </c>
      <c r="E321" s="282">
        <v>18618.48</v>
      </c>
      <c r="F321" s="283">
        <v>16</v>
      </c>
      <c r="G321" s="282">
        <v>297895.67999999999</v>
      </c>
      <c r="H321" s="283">
        <v>16</v>
      </c>
      <c r="I321" s="282">
        <v>297895.67999999999</v>
      </c>
      <c r="J321" s="284" t="s">
        <v>1582</v>
      </c>
    </row>
    <row r="322" spans="1:10" ht="45">
      <c r="A322" s="280" t="s">
        <v>1583</v>
      </c>
      <c r="B322" s="281" t="s">
        <v>1584</v>
      </c>
      <c r="C322" s="281" t="s">
        <v>703</v>
      </c>
      <c r="D322" s="281" t="s">
        <v>1585</v>
      </c>
      <c r="E322" s="282">
        <v>12761.97</v>
      </c>
      <c r="F322" s="283">
        <v>18</v>
      </c>
      <c r="G322" s="282">
        <v>229715.45</v>
      </c>
      <c r="H322" s="283">
        <v>18</v>
      </c>
      <c r="I322" s="282">
        <v>229715.46</v>
      </c>
      <c r="J322" s="284" t="s">
        <v>1586</v>
      </c>
    </row>
    <row r="323" spans="1:10" ht="30">
      <c r="A323" s="280" t="s">
        <v>2161</v>
      </c>
      <c r="B323" s="281" t="s">
        <v>2162</v>
      </c>
      <c r="C323" s="281" t="s">
        <v>703</v>
      </c>
      <c r="D323" s="281" t="s">
        <v>2163</v>
      </c>
      <c r="E323" s="282">
        <v>18618.48</v>
      </c>
      <c r="F323" s="283">
        <v>18</v>
      </c>
      <c r="G323" s="282">
        <v>335132.62</v>
      </c>
      <c r="H323" s="283">
        <v>18</v>
      </c>
      <c r="I323" s="282">
        <v>335132.64</v>
      </c>
      <c r="J323" s="284" t="s">
        <v>2164</v>
      </c>
    </row>
    <row r="324" spans="1:10">
      <c r="A324" s="280" t="s">
        <v>1587</v>
      </c>
      <c r="B324" s="281" t="s">
        <v>1588</v>
      </c>
      <c r="C324" s="281" t="s">
        <v>703</v>
      </c>
      <c r="D324" s="281" t="s">
        <v>1589</v>
      </c>
      <c r="E324" s="282">
        <v>6618.78</v>
      </c>
      <c r="F324" s="283">
        <v>91</v>
      </c>
      <c r="G324" s="282">
        <v>602308.98</v>
      </c>
      <c r="H324" s="283">
        <v>91</v>
      </c>
      <c r="I324" s="282">
        <v>602308.98</v>
      </c>
      <c r="J324" s="284" t="s">
        <v>1590</v>
      </c>
    </row>
    <row r="325" spans="1:10">
      <c r="A325" s="280" t="s">
        <v>1591</v>
      </c>
      <c r="B325" s="281" t="s">
        <v>1592</v>
      </c>
      <c r="C325" s="281" t="s">
        <v>703</v>
      </c>
      <c r="D325" s="281" t="s">
        <v>1593</v>
      </c>
      <c r="E325" s="282">
        <v>4202.54</v>
      </c>
      <c r="F325" s="283">
        <v>194</v>
      </c>
      <c r="G325" s="282">
        <v>815292.76</v>
      </c>
      <c r="H325" s="283">
        <v>194</v>
      </c>
      <c r="I325" s="282">
        <v>815292.76</v>
      </c>
      <c r="J325" s="284" t="s">
        <v>1594</v>
      </c>
    </row>
    <row r="326" spans="1:10">
      <c r="A326" s="280" t="s">
        <v>1595</v>
      </c>
      <c r="B326" s="281" t="s">
        <v>1596</v>
      </c>
      <c r="C326" s="281" t="s">
        <v>703</v>
      </c>
      <c r="D326" s="281" t="s">
        <v>1597</v>
      </c>
      <c r="E326" s="282">
        <v>132920.03</v>
      </c>
      <c r="F326" s="283">
        <v>153</v>
      </c>
      <c r="G326" s="282">
        <v>20336764.91</v>
      </c>
      <c r="H326" s="283">
        <v>153</v>
      </c>
      <c r="I326" s="282">
        <v>20336764.59</v>
      </c>
      <c r="J326" s="284" t="s">
        <v>1598</v>
      </c>
    </row>
    <row r="327" spans="1:10">
      <c r="A327" s="280" t="s">
        <v>1599</v>
      </c>
      <c r="B327" s="281" t="s">
        <v>1600</v>
      </c>
      <c r="C327" s="281" t="s">
        <v>703</v>
      </c>
      <c r="D327" s="281" t="s">
        <v>2165</v>
      </c>
      <c r="E327" s="282">
        <v>6592.78</v>
      </c>
      <c r="F327" s="283">
        <v>24</v>
      </c>
      <c r="G327" s="282">
        <v>158226.6</v>
      </c>
      <c r="H327" s="283">
        <v>24</v>
      </c>
      <c r="I327" s="282">
        <v>158226.72</v>
      </c>
      <c r="J327" s="284" t="s">
        <v>1602</v>
      </c>
    </row>
    <row r="328" spans="1:10">
      <c r="A328" s="280" t="s">
        <v>1599</v>
      </c>
      <c r="B328" s="281" t="s">
        <v>1600</v>
      </c>
      <c r="C328" s="281" t="s">
        <v>703</v>
      </c>
      <c r="D328" s="281" t="s">
        <v>1601</v>
      </c>
      <c r="E328" s="282">
        <v>3301.29</v>
      </c>
      <c r="F328" s="283">
        <v>2</v>
      </c>
      <c r="G328" s="282">
        <v>6602.58</v>
      </c>
      <c r="H328" s="283">
        <v>2</v>
      </c>
      <c r="I328" s="282">
        <v>6602.58</v>
      </c>
      <c r="J328" s="284" t="s">
        <v>1602</v>
      </c>
    </row>
    <row r="329" spans="1:10">
      <c r="A329" s="280" t="s">
        <v>1599</v>
      </c>
      <c r="B329" s="281" t="s">
        <v>1600</v>
      </c>
      <c r="C329" s="281" t="s">
        <v>703</v>
      </c>
      <c r="D329" s="281" t="s">
        <v>1603</v>
      </c>
      <c r="E329" s="282">
        <v>6601.76</v>
      </c>
      <c r="F329" s="283">
        <v>280</v>
      </c>
      <c r="G329" s="282">
        <v>1848492.2</v>
      </c>
      <c r="H329" s="283">
        <v>280</v>
      </c>
      <c r="I329" s="282">
        <v>1848492.8</v>
      </c>
      <c r="J329" s="284" t="s">
        <v>1602</v>
      </c>
    </row>
    <row r="330" spans="1:10">
      <c r="A330" s="280" t="s">
        <v>1604</v>
      </c>
      <c r="B330" s="281" t="s">
        <v>1605</v>
      </c>
      <c r="C330" s="281" t="s">
        <v>703</v>
      </c>
      <c r="D330" s="281" t="s">
        <v>1606</v>
      </c>
      <c r="E330" s="282">
        <v>18117.43</v>
      </c>
      <c r="F330" s="283">
        <v>221</v>
      </c>
      <c r="G330" s="282">
        <v>4003952.65</v>
      </c>
      <c r="H330" s="283">
        <v>221</v>
      </c>
      <c r="I330" s="282">
        <v>4003952.03</v>
      </c>
      <c r="J330" s="284" t="s">
        <v>1607</v>
      </c>
    </row>
    <row r="331" spans="1:10">
      <c r="A331" s="280" t="s">
        <v>1604</v>
      </c>
      <c r="B331" s="281" t="s">
        <v>1605</v>
      </c>
      <c r="C331" s="281" t="s">
        <v>703</v>
      </c>
      <c r="D331" s="281" t="s">
        <v>2166</v>
      </c>
      <c r="E331" s="282">
        <v>18609.87</v>
      </c>
      <c r="F331" s="283">
        <v>45</v>
      </c>
      <c r="G331" s="282">
        <v>837444.16</v>
      </c>
      <c r="H331" s="283">
        <v>45</v>
      </c>
      <c r="I331" s="282">
        <v>837444.15</v>
      </c>
      <c r="J331" s="284" t="s">
        <v>1607</v>
      </c>
    </row>
    <row r="332" spans="1:10">
      <c r="A332" s="280" t="s">
        <v>1608</v>
      </c>
      <c r="B332" s="281" t="s">
        <v>1609</v>
      </c>
      <c r="C332" s="281" t="s">
        <v>703</v>
      </c>
      <c r="D332" s="281" t="s">
        <v>1610</v>
      </c>
      <c r="E332" s="282">
        <v>37547.22</v>
      </c>
      <c r="F332" s="283">
        <v>59</v>
      </c>
      <c r="G332" s="282">
        <v>2215285.94</v>
      </c>
      <c r="H332" s="283">
        <v>59</v>
      </c>
      <c r="I332" s="282">
        <v>2215285.98</v>
      </c>
      <c r="J332" s="284" t="s">
        <v>1611</v>
      </c>
    </row>
    <row r="333" spans="1:10">
      <c r="A333" s="280" t="s">
        <v>1612</v>
      </c>
      <c r="B333" s="281" t="s">
        <v>1613</v>
      </c>
      <c r="C333" s="281" t="s">
        <v>703</v>
      </c>
      <c r="D333" s="281" t="s">
        <v>1614</v>
      </c>
      <c r="E333" s="282">
        <v>18688.07</v>
      </c>
      <c r="F333" s="283">
        <v>37</v>
      </c>
      <c r="G333" s="282">
        <v>691458.45</v>
      </c>
      <c r="H333" s="283">
        <v>37</v>
      </c>
      <c r="I333" s="282">
        <v>691458.59</v>
      </c>
      <c r="J333" s="284" t="s">
        <v>1615</v>
      </c>
    </row>
    <row r="334" spans="1:10">
      <c r="A334" s="280" t="s">
        <v>1612</v>
      </c>
      <c r="B334" s="281" t="s">
        <v>1613</v>
      </c>
      <c r="C334" s="281" t="s">
        <v>703</v>
      </c>
      <c r="D334" s="281" t="s">
        <v>1616</v>
      </c>
      <c r="E334" s="282">
        <v>17318.990000000002</v>
      </c>
      <c r="F334" s="283">
        <v>1</v>
      </c>
      <c r="G334" s="282">
        <v>17318.990000000002</v>
      </c>
      <c r="H334" s="283">
        <v>1</v>
      </c>
      <c r="I334" s="282">
        <v>17318.990000000002</v>
      </c>
      <c r="J334" s="284" t="s">
        <v>1615</v>
      </c>
    </row>
    <row r="335" spans="1:10">
      <c r="A335" s="280" t="s">
        <v>1617</v>
      </c>
      <c r="B335" s="281" t="s">
        <v>1618</v>
      </c>
      <c r="C335" s="281" t="s">
        <v>703</v>
      </c>
      <c r="D335" s="281" t="s">
        <v>1619</v>
      </c>
      <c r="E335" s="282">
        <v>23411.74</v>
      </c>
      <c r="F335" s="283">
        <v>23</v>
      </c>
      <c r="G335" s="282">
        <v>538470.02</v>
      </c>
      <c r="H335" s="283">
        <v>23</v>
      </c>
      <c r="I335" s="282">
        <v>538470.02</v>
      </c>
      <c r="J335" s="284" t="s">
        <v>1620</v>
      </c>
    </row>
    <row r="336" spans="1:10">
      <c r="A336" s="280" t="s">
        <v>2167</v>
      </c>
      <c r="B336" s="281" t="s">
        <v>2168</v>
      </c>
      <c r="C336" s="281" t="s">
        <v>703</v>
      </c>
      <c r="D336" s="281" t="s">
        <v>2169</v>
      </c>
      <c r="E336" s="282">
        <v>169050.75</v>
      </c>
      <c r="F336" s="283">
        <v>1</v>
      </c>
      <c r="G336" s="282">
        <v>169050.75</v>
      </c>
      <c r="H336" s="283">
        <v>1</v>
      </c>
      <c r="I336" s="282">
        <v>169050.75</v>
      </c>
      <c r="J336" s="284" t="s">
        <v>2170</v>
      </c>
    </row>
    <row r="337" spans="1:10">
      <c r="A337" s="280" t="s">
        <v>1621</v>
      </c>
      <c r="B337" s="281" t="s">
        <v>1622</v>
      </c>
      <c r="C337" s="281" t="s">
        <v>703</v>
      </c>
      <c r="D337" s="281" t="s">
        <v>1623</v>
      </c>
      <c r="E337" s="282">
        <v>11105.79</v>
      </c>
      <c r="F337" s="283">
        <v>258</v>
      </c>
      <c r="G337" s="282">
        <v>2865292.56</v>
      </c>
      <c r="H337" s="283">
        <v>258</v>
      </c>
      <c r="I337" s="282">
        <v>2865293.82</v>
      </c>
      <c r="J337" s="284" t="s">
        <v>1624</v>
      </c>
    </row>
    <row r="338" spans="1:10">
      <c r="A338" s="280" t="s">
        <v>1288</v>
      </c>
      <c r="B338" s="281" t="s">
        <v>1625</v>
      </c>
      <c r="C338" s="281" t="s">
        <v>703</v>
      </c>
      <c r="D338" s="281" t="s">
        <v>1626</v>
      </c>
      <c r="E338" s="282">
        <v>10864.63</v>
      </c>
      <c r="F338" s="283">
        <v>622</v>
      </c>
      <c r="G338" s="282">
        <v>6757800.71</v>
      </c>
      <c r="H338" s="283">
        <v>622</v>
      </c>
      <c r="I338" s="282">
        <v>6757799.8600000003</v>
      </c>
      <c r="J338" s="284" t="s">
        <v>1627</v>
      </c>
    </row>
    <row r="339" spans="1:10">
      <c r="A339" s="280" t="s">
        <v>1629</v>
      </c>
      <c r="B339" s="281" t="s">
        <v>1630</v>
      </c>
      <c r="C339" s="281" t="s">
        <v>703</v>
      </c>
      <c r="D339" s="281" t="s">
        <v>1631</v>
      </c>
      <c r="E339" s="282">
        <v>8601.89</v>
      </c>
      <c r="F339" s="283">
        <v>114</v>
      </c>
      <c r="G339" s="282">
        <v>980614.98</v>
      </c>
      <c r="H339" s="283">
        <v>114</v>
      </c>
      <c r="I339" s="282">
        <v>980615.46</v>
      </c>
      <c r="J339" s="284" t="s">
        <v>1632</v>
      </c>
    </row>
    <row r="340" spans="1:10">
      <c r="A340" s="280" t="s">
        <v>1633</v>
      </c>
      <c r="B340" s="281" t="s">
        <v>1634</v>
      </c>
      <c r="C340" s="281" t="s">
        <v>703</v>
      </c>
      <c r="D340" s="281" t="s">
        <v>1635</v>
      </c>
      <c r="E340" s="282">
        <v>11491.49</v>
      </c>
      <c r="F340" s="283">
        <v>674</v>
      </c>
      <c r="G340" s="282">
        <v>7745267.0999999996</v>
      </c>
      <c r="H340" s="283">
        <v>674</v>
      </c>
      <c r="I340" s="282">
        <v>7745264.2599999998</v>
      </c>
      <c r="J340" s="284" t="s">
        <v>1636</v>
      </c>
    </row>
    <row r="341" spans="1:10">
      <c r="A341" s="280" t="s">
        <v>1637</v>
      </c>
      <c r="B341" s="281" t="s">
        <v>1638</v>
      </c>
      <c r="C341" s="281" t="s">
        <v>703</v>
      </c>
      <c r="D341" s="281" t="s">
        <v>1641</v>
      </c>
      <c r="E341" s="282">
        <v>12179.98</v>
      </c>
      <c r="F341" s="283">
        <v>56</v>
      </c>
      <c r="G341" s="282">
        <v>682078.88</v>
      </c>
      <c r="H341" s="283">
        <v>56</v>
      </c>
      <c r="I341" s="282">
        <v>682078.88</v>
      </c>
      <c r="J341" s="284" t="s">
        <v>1642</v>
      </c>
    </row>
    <row r="342" spans="1:10">
      <c r="A342" s="280" t="s">
        <v>1637</v>
      </c>
      <c r="B342" s="281" t="s">
        <v>1638</v>
      </c>
      <c r="C342" s="281" t="s">
        <v>703</v>
      </c>
      <c r="D342" s="281" t="s">
        <v>1646</v>
      </c>
      <c r="E342" s="282">
        <v>11112.46</v>
      </c>
      <c r="F342" s="283">
        <v>8</v>
      </c>
      <c r="G342" s="282">
        <v>88899.68</v>
      </c>
      <c r="H342" s="283">
        <v>8</v>
      </c>
      <c r="I342" s="282">
        <v>88899.68</v>
      </c>
      <c r="J342" s="284" t="s">
        <v>1647</v>
      </c>
    </row>
    <row r="343" spans="1:10">
      <c r="A343" s="280" t="s">
        <v>1653</v>
      </c>
      <c r="B343" s="281" t="s">
        <v>1654</v>
      </c>
      <c r="C343" s="281" t="s">
        <v>1650</v>
      </c>
      <c r="D343" s="281" t="s">
        <v>1655</v>
      </c>
      <c r="E343" s="282">
        <v>550183.96</v>
      </c>
      <c r="F343" s="283">
        <v>11</v>
      </c>
      <c r="G343" s="282">
        <v>6052023.5800000001</v>
      </c>
      <c r="H343" s="283">
        <v>11</v>
      </c>
      <c r="I343" s="282">
        <v>6052023.5599999996</v>
      </c>
      <c r="J343" s="284" t="s">
        <v>1656</v>
      </c>
    </row>
    <row r="344" spans="1:10">
      <c r="A344" s="285" t="s">
        <v>261</v>
      </c>
      <c r="B344" s="286"/>
      <c r="C344" s="286"/>
      <c r="D344" s="286"/>
      <c r="E344" s="287"/>
      <c r="F344" s="287"/>
      <c r="G344" s="288">
        <v>617033261.80999994</v>
      </c>
      <c r="H344" s="287"/>
      <c r="I344" s="288">
        <v>617033261.80999994</v>
      </c>
      <c r="J344" s="289"/>
    </row>
  </sheetData>
  <autoFilter ref="A11:J344" xr:uid="{A72027B4-B7CA-488D-9E2D-DE86E376C079}"/>
  <mergeCells count="1">
    <mergeCell ref="F2:J9"/>
  </mergeCells>
  <hyperlinks>
    <hyperlink ref="D4" location="'Rekapitulace'!B5" display="&lt;&lt;&lt; Zpět na rekapitulaci" xr:uid="{00000000-0004-0000-4200-000000000000}"/>
  </hyperlinks>
  <pageMargins left="0.7" right="0.7" top="0.78740157499999996" bottom="0.78740157499999996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2171</v>
      </c>
    </row>
    <row r="2" spans="1:14">
      <c r="A2" s="30" t="s">
        <v>0</v>
      </c>
      <c r="B2" s="31" t="s">
        <v>96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624777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408030</v>
      </c>
      <c r="H16" s="221">
        <v>0</v>
      </c>
      <c r="I16" s="306">
        <v>620205.6</v>
      </c>
      <c r="J16" s="300"/>
      <c r="K16" s="221">
        <v>408030</v>
      </c>
      <c r="L16" s="221">
        <v>0</v>
      </c>
      <c r="M16" s="306">
        <v>620205.6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2988</v>
      </c>
      <c r="H19" s="221">
        <v>0</v>
      </c>
      <c r="I19" s="306">
        <v>4571.6400000000003</v>
      </c>
      <c r="J19" s="300"/>
      <c r="K19" s="221">
        <v>2988</v>
      </c>
      <c r="L19" s="221">
        <v>0</v>
      </c>
      <c r="M19" s="306">
        <v>4571.6400000000003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624777.24</v>
      </c>
      <c r="J23" s="323"/>
      <c r="K23" s="708" t="s">
        <v>1677</v>
      </c>
      <c r="L23" s="709"/>
      <c r="M23" s="324">
        <v>624777.24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4300-000000000000}"/>
  </hyperlinks>
  <pageMargins left="0.7" right="0.7" top="0.78740157499999996" bottom="0.78740157499999996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2172</v>
      </c>
    </row>
    <row r="2" spans="1:14">
      <c r="A2" s="30" t="s">
        <v>0</v>
      </c>
      <c r="B2" s="31" t="s">
        <v>96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12837567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2960529</v>
      </c>
      <c r="H14" s="221">
        <v>0</v>
      </c>
      <c r="I14" s="306">
        <v>4677635.82</v>
      </c>
      <c r="J14" s="300"/>
      <c r="K14" s="221">
        <v>2960529</v>
      </c>
      <c r="L14" s="221">
        <v>0</v>
      </c>
      <c r="M14" s="306">
        <v>4677635.82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5023752</v>
      </c>
      <c r="H15" s="221">
        <v>0</v>
      </c>
      <c r="I15" s="306">
        <v>7736578.0800000001</v>
      </c>
      <c r="J15" s="300"/>
      <c r="K15" s="221">
        <v>5023752</v>
      </c>
      <c r="L15" s="221">
        <v>0</v>
      </c>
      <c r="M15" s="306">
        <v>7736578.0800000001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64722</v>
      </c>
      <c r="H16" s="221">
        <v>0</v>
      </c>
      <c r="I16" s="306">
        <v>98377.44</v>
      </c>
      <c r="J16" s="300"/>
      <c r="K16" s="221">
        <v>64722</v>
      </c>
      <c r="L16" s="221">
        <v>0</v>
      </c>
      <c r="M16" s="306">
        <v>98377.44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8612</v>
      </c>
      <c r="H19" s="221">
        <v>311799.73</v>
      </c>
      <c r="I19" s="306">
        <v>324976.09000000003</v>
      </c>
      <c r="J19" s="300"/>
      <c r="K19" s="221">
        <v>8612</v>
      </c>
      <c r="L19" s="221">
        <v>311799.73</v>
      </c>
      <c r="M19" s="306">
        <v>324976.09000000003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12837567.43</v>
      </c>
      <c r="J23" s="323"/>
      <c r="K23" s="708" t="s">
        <v>1677</v>
      </c>
      <c r="L23" s="709"/>
      <c r="M23" s="324">
        <v>12837567.43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4400-000000000000}"/>
  </hyperlink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3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737</v>
      </c>
    </row>
    <row r="2" spans="1:10">
      <c r="A2" s="30" t="s">
        <v>0</v>
      </c>
      <c r="B2" s="31" t="s">
        <v>14</v>
      </c>
      <c r="F2" s="643" t="s">
        <v>738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110969072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739</v>
      </c>
      <c r="B12" s="281" t="s">
        <v>740</v>
      </c>
      <c r="C12" s="281" t="s">
        <v>703</v>
      </c>
      <c r="D12" s="281" t="s">
        <v>741</v>
      </c>
      <c r="E12" s="282">
        <v>107165.49</v>
      </c>
      <c r="F12" s="283">
        <v>258</v>
      </c>
      <c r="G12" s="282">
        <v>27648696</v>
      </c>
      <c r="H12" s="283">
        <v>258</v>
      </c>
      <c r="I12" s="282">
        <v>27648696.420000002</v>
      </c>
      <c r="J12" s="284" t="s">
        <v>742</v>
      </c>
    </row>
    <row r="13" spans="1:10">
      <c r="A13" s="280" t="s">
        <v>739</v>
      </c>
      <c r="B13" s="281" t="s">
        <v>740</v>
      </c>
      <c r="C13" s="281" t="s">
        <v>703</v>
      </c>
      <c r="D13" s="281" t="s">
        <v>743</v>
      </c>
      <c r="E13" s="282">
        <v>107040</v>
      </c>
      <c r="F13" s="283">
        <v>60</v>
      </c>
      <c r="G13" s="282">
        <v>6422400</v>
      </c>
      <c r="H13" s="283">
        <v>60</v>
      </c>
      <c r="I13" s="282">
        <v>6422400</v>
      </c>
      <c r="J13" s="284" t="s">
        <v>742</v>
      </c>
    </row>
    <row r="14" spans="1:10">
      <c r="A14" s="280" t="s">
        <v>739</v>
      </c>
      <c r="B14" s="281" t="s">
        <v>740</v>
      </c>
      <c r="C14" s="281" t="s">
        <v>703</v>
      </c>
      <c r="D14" s="281" t="s">
        <v>744</v>
      </c>
      <c r="E14" s="282">
        <v>106400</v>
      </c>
      <c r="F14" s="283">
        <v>6</v>
      </c>
      <c r="G14" s="282">
        <v>638400</v>
      </c>
      <c r="H14" s="283">
        <v>6</v>
      </c>
      <c r="I14" s="282">
        <v>638400</v>
      </c>
      <c r="J14" s="284" t="s">
        <v>742</v>
      </c>
    </row>
    <row r="15" spans="1:10">
      <c r="A15" s="280" t="s">
        <v>739</v>
      </c>
      <c r="B15" s="281" t="s">
        <v>740</v>
      </c>
      <c r="C15" s="281" t="s">
        <v>703</v>
      </c>
      <c r="D15" s="281" t="s">
        <v>745</v>
      </c>
      <c r="E15" s="282">
        <v>106400</v>
      </c>
      <c r="F15" s="283">
        <v>12</v>
      </c>
      <c r="G15" s="282">
        <v>1276800</v>
      </c>
      <c r="H15" s="283">
        <v>12</v>
      </c>
      <c r="I15" s="282">
        <v>1276800</v>
      </c>
      <c r="J15" s="284" t="s">
        <v>742</v>
      </c>
    </row>
    <row r="16" spans="1:10">
      <c r="A16" s="280" t="s">
        <v>746</v>
      </c>
      <c r="B16" s="281" t="s">
        <v>747</v>
      </c>
      <c r="C16" s="281" t="s">
        <v>703</v>
      </c>
      <c r="D16" s="281" t="s">
        <v>748</v>
      </c>
      <c r="E16" s="282">
        <v>249500</v>
      </c>
      <c r="F16" s="283">
        <v>9</v>
      </c>
      <c r="G16" s="282">
        <v>2245500</v>
      </c>
      <c r="H16" s="283">
        <v>9</v>
      </c>
      <c r="I16" s="282">
        <v>2245500</v>
      </c>
      <c r="J16" s="284" t="s">
        <v>749</v>
      </c>
    </row>
    <row r="17" spans="1:10">
      <c r="A17" s="280" t="s">
        <v>746</v>
      </c>
      <c r="B17" s="281" t="s">
        <v>747</v>
      </c>
      <c r="C17" s="281" t="s">
        <v>703</v>
      </c>
      <c r="D17" s="281" t="s">
        <v>750</v>
      </c>
      <c r="E17" s="282">
        <v>249300</v>
      </c>
      <c r="F17" s="283">
        <v>9</v>
      </c>
      <c r="G17" s="282">
        <v>2243700</v>
      </c>
      <c r="H17" s="283">
        <v>9</v>
      </c>
      <c r="I17" s="282">
        <v>2243700</v>
      </c>
      <c r="J17" s="284" t="s">
        <v>749</v>
      </c>
    </row>
    <row r="18" spans="1:10">
      <c r="A18" s="280" t="s">
        <v>751</v>
      </c>
      <c r="B18" s="281" t="s">
        <v>752</v>
      </c>
      <c r="C18" s="281" t="s">
        <v>703</v>
      </c>
      <c r="D18" s="281" t="s">
        <v>753</v>
      </c>
      <c r="E18" s="282">
        <v>119886.12</v>
      </c>
      <c r="F18" s="283">
        <v>9</v>
      </c>
      <c r="G18" s="282">
        <v>1078975.1200000001</v>
      </c>
      <c r="H18" s="283">
        <v>9</v>
      </c>
      <c r="I18" s="282">
        <v>1078975.08</v>
      </c>
      <c r="J18" s="284" t="s">
        <v>754</v>
      </c>
    </row>
    <row r="19" spans="1:10">
      <c r="A19" s="280" t="s">
        <v>755</v>
      </c>
      <c r="B19" s="281" t="s">
        <v>756</v>
      </c>
      <c r="C19" s="281" t="s">
        <v>703</v>
      </c>
      <c r="D19" s="281" t="s">
        <v>757</v>
      </c>
      <c r="E19" s="282">
        <v>212197.56</v>
      </c>
      <c r="F19" s="283">
        <v>246</v>
      </c>
      <c r="G19" s="282">
        <v>52200600</v>
      </c>
      <c r="H19" s="283">
        <v>246</v>
      </c>
      <c r="I19" s="282">
        <v>52200599.759999998</v>
      </c>
      <c r="J19" s="284" t="s">
        <v>758</v>
      </c>
    </row>
    <row r="20" spans="1:10">
      <c r="A20" s="280" t="s">
        <v>755</v>
      </c>
      <c r="B20" s="281" t="s">
        <v>756</v>
      </c>
      <c r="C20" s="281" t="s">
        <v>703</v>
      </c>
      <c r="D20" s="281" t="s">
        <v>759</v>
      </c>
      <c r="E20" s="282">
        <v>212438.1</v>
      </c>
      <c r="F20" s="283">
        <v>63</v>
      </c>
      <c r="G20" s="282">
        <v>13383600</v>
      </c>
      <c r="H20" s="283">
        <v>63</v>
      </c>
      <c r="I20" s="282">
        <v>13383600.300000001</v>
      </c>
      <c r="J20" s="284" t="s">
        <v>758</v>
      </c>
    </row>
    <row r="21" spans="1:10">
      <c r="A21" s="280" t="s">
        <v>755</v>
      </c>
      <c r="B21" s="281" t="s">
        <v>756</v>
      </c>
      <c r="C21" s="281" t="s">
        <v>703</v>
      </c>
      <c r="D21" s="281" t="s">
        <v>760</v>
      </c>
      <c r="E21" s="282">
        <v>212800</v>
      </c>
      <c r="F21" s="283">
        <v>6</v>
      </c>
      <c r="G21" s="282">
        <v>1276800</v>
      </c>
      <c r="H21" s="283">
        <v>6</v>
      </c>
      <c r="I21" s="282">
        <v>1276800</v>
      </c>
      <c r="J21" s="284" t="s">
        <v>758</v>
      </c>
    </row>
    <row r="22" spans="1:10">
      <c r="A22" s="280" t="s">
        <v>755</v>
      </c>
      <c r="B22" s="281" t="s">
        <v>756</v>
      </c>
      <c r="C22" s="281" t="s">
        <v>703</v>
      </c>
      <c r="D22" s="281" t="s">
        <v>761</v>
      </c>
      <c r="E22" s="282">
        <v>212800</v>
      </c>
      <c r="F22" s="283">
        <v>12</v>
      </c>
      <c r="G22" s="282">
        <v>2553600</v>
      </c>
      <c r="H22" s="283">
        <v>12</v>
      </c>
      <c r="I22" s="282">
        <v>2553600</v>
      </c>
      <c r="J22" s="284" t="s">
        <v>758</v>
      </c>
    </row>
    <row r="23" spans="1:10">
      <c r="A23" s="285" t="s">
        <v>261</v>
      </c>
      <c r="B23" s="286"/>
      <c r="C23" s="286"/>
      <c r="D23" s="286"/>
      <c r="E23" s="287"/>
      <c r="F23" s="287"/>
      <c r="G23" s="288">
        <v>110969071.56</v>
      </c>
      <c r="H23" s="287"/>
      <c r="I23" s="288">
        <v>110969071.56</v>
      </c>
      <c r="J23" s="289"/>
    </row>
  </sheetData>
  <mergeCells count="1">
    <mergeCell ref="F2:J9"/>
  </mergeCells>
  <hyperlinks>
    <hyperlink ref="D4" location="'Rekapitulace'!B5" display="&lt;&lt;&lt; Zpět na rekapitulaci" xr:uid="{00000000-0004-0000-0600-000000000000}"/>
  </hyperlinks>
  <pageMargins left="0.7" right="0.7" top="0.78740157499999996" bottom="0.78740157499999996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Q49"/>
  <sheetViews>
    <sheetView showGridLines="0" workbookViewId="0"/>
  </sheetViews>
  <sheetFormatPr defaultColWidth="12.140625" defaultRowHeight="15" customHeight="1"/>
  <cols>
    <col min="1" max="1" width="19.42578125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5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7" width="9.140625" customWidth="1"/>
  </cols>
  <sheetData>
    <row r="1" spans="1:17">
      <c r="A1" s="30" t="s">
        <v>1</v>
      </c>
      <c r="B1" s="31" t="s">
        <v>2173</v>
      </c>
    </row>
    <row r="2" spans="1:17">
      <c r="A2" s="30" t="s">
        <v>0</v>
      </c>
      <c r="B2" s="31" t="s">
        <v>96</v>
      </c>
      <c r="F2" s="643" t="s">
        <v>1682</v>
      </c>
      <c r="G2" s="644"/>
      <c r="H2" s="644"/>
      <c r="I2" s="644"/>
      <c r="J2" s="644"/>
    </row>
    <row r="3" spans="1:17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32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407011730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 ht="15" customHeight="1">
      <c r="A11" s="711" t="s">
        <v>1683</v>
      </c>
      <c r="B11" s="717"/>
      <c r="C11" s="717"/>
      <c r="D11" s="717"/>
      <c r="E11" s="717"/>
      <c r="F11" s="717"/>
      <c r="G11" s="738"/>
      <c r="H11" s="738"/>
      <c r="I11" s="738"/>
      <c r="J11" s="738"/>
      <c r="K11" s="738"/>
      <c r="L11" s="738"/>
      <c r="M11" s="738"/>
      <c r="N11" s="325"/>
      <c r="O11" s="325"/>
      <c r="P11" s="326"/>
      <c r="Q11" s="151"/>
    </row>
    <row r="12" spans="1:17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8"/>
      <c r="M12" s="329"/>
      <c r="N12" s="329"/>
      <c r="O12" s="329"/>
      <c r="P12" s="330"/>
      <c r="Q12" s="151"/>
    </row>
    <row r="13" spans="1:17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1"/>
      <c r="M13" s="714" t="s">
        <v>1685</v>
      </c>
      <c r="N13" s="715"/>
      <c r="O13" s="716"/>
      <c r="P13" s="334"/>
      <c r="Q13" s="151"/>
    </row>
    <row r="14" spans="1:17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33"/>
      <c r="L14" s="212" t="s">
        <v>299</v>
      </c>
      <c r="M14" s="152" t="s">
        <v>4</v>
      </c>
      <c r="N14" s="152" t="s">
        <v>308</v>
      </c>
      <c r="O14" s="152" t="s">
        <v>6</v>
      </c>
      <c r="P14" s="334"/>
      <c r="Q14" s="151"/>
    </row>
    <row r="15" spans="1:17" ht="15" customHeight="1">
      <c r="A15" s="335"/>
      <c r="B15" s="338" t="s">
        <v>1686</v>
      </c>
      <c r="C15" s="150">
        <v>4684.8851784824001</v>
      </c>
      <c r="D15" s="150">
        <v>4684.8851784824001</v>
      </c>
      <c r="E15" s="150">
        <v>4684.8851784824001</v>
      </c>
      <c r="F15" s="334"/>
      <c r="G15" s="338" t="s">
        <v>1687</v>
      </c>
      <c r="H15" s="150">
        <v>3991.75207636</v>
      </c>
      <c r="I15" s="150">
        <v>3991.75207636</v>
      </c>
      <c r="J15" s="337"/>
      <c r="K15" s="339"/>
      <c r="L15" s="338" t="s">
        <v>1688</v>
      </c>
      <c r="M15" s="150">
        <v>64.697930249999999</v>
      </c>
      <c r="N15" s="150">
        <v>64.697930249999999</v>
      </c>
      <c r="O15" s="150">
        <v>64.697930249999999</v>
      </c>
      <c r="P15" s="334"/>
      <c r="Q15" s="151"/>
    </row>
    <row r="16" spans="1:17" ht="15" customHeight="1">
      <c r="A16" s="335"/>
      <c r="B16" s="338" t="s">
        <v>1689</v>
      </c>
      <c r="C16" s="150">
        <v>549.26059984000005</v>
      </c>
      <c r="D16" s="150">
        <v>549.26059984000005</v>
      </c>
      <c r="E16" s="150">
        <v>549.26059984000005</v>
      </c>
      <c r="F16" s="337"/>
      <c r="G16" s="340"/>
      <c r="H16" s="341"/>
      <c r="I16" s="341"/>
      <c r="J16" s="329"/>
      <c r="K16" s="339"/>
      <c r="L16" s="338" t="s">
        <v>1690</v>
      </c>
      <c r="M16" s="150">
        <v>186.34642061</v>
      </c>
      <c r="N16" s="150">
        <v>186.34642061</v>
      </c>
      <c r="O16" s="150">
        <v>186.34642061</v>
      </c>
      <c r="P16" s="334"/>
      <c r="Q16" s="151"/>
    </row>
    <row r="17" spans="1:17" ht="15.75" customHeight="1">
      <c r="A17" s="335"/>
      <c r="B17" s="338" t="s">
        <v>1691</v>
      </c>
      <c r="C17" s="728">
        <v>75000</v>
      </c>
      <c r="D17" s="729"/>
      <c r="E17" s="730"/>
      <c r="F17" s="335"/>
      <c r="G17" s="342" t="s">
        <v>1692</v>
      </c>
      <c r="H17" s="152" t="s">
        <v>4</v>
      </c>
      <c r="I17" s="152" t="s">
        <v>308</v>
      </c>
      <c r="J17" s="152" t="s">
        <v>6</v>
      </c>
      <c r="K17" s="343"/>
      <c r="L17" s="344" t="s">
        <v>1693</v>
      </c>
      <c r="M17" s="345">
        <v>4433.8408276299997</v>
      </c>
      <c r="N17" s="345">
        <v>4433.8408276299997</v>
      </c>
      <c r="O17" s="345">
        <v>4433.8408276299997</v>
      </c>
      <c r="P17" s="334"/>
      <c r="Q17" s="151"/>
    </row>
    <row r="18" spans="1:17" ht="15" customHeight="1">
      <c r="A18" s="335"/>
      <c r="B18" s="338" t="s">
        <v>1694</v>
      </c>
      <c r="C18" s="731">
        <v>1</v>
      </c>
      <c r="D18" s="731"/>
      <c r="E18" s="731"/>
      <c r="F18" s="335"/>
      <c r="G18" s="212" t="s">
        <v>1695</v>
      </c>
      <c r="H18" s="152">
        <v>11</v>
      </c>
      <c r="I18" s="152">
        <v>11</v>
      </c>
      <c r="J18" s="152">
        <v>11</v>
      </c>
      <c r="K18" s="347"/>
      <c r="L18" s="348" t="s">
        <v>1696</v>
      </c>
      <c r="M18" s="349">
        <v>0</v>
      </c>
      <c r="N18" s="349">
        <v>0</v>
      </c>
      <c r="O18" s="349">
        <v>0</v>
      </c>
      <c r="P18" s="334"/>
      <c r="Q18" s="151"/>
    </row>
    <row r="19" spans="1:17" ht="15" customHeight="1">
      <c r="A19" s="335"/>
      <c r="B19" s="338" t="s">
        <v>1697</v>
      </c>
      <c r="C19" s="677">
        <v>1.03</v>
      </c>
      <c r="D19" s="678"/>
      <c r="E19" s="679"/>
      <c r="F19" s="335"/>
      <c r="G19" s="212" t="s">
        <v>1698</v>
      </c>
      <c r="H19" s="152">
        <v>11.5</v>
      </c>
      <c r="I19" s="152">
        <v>11.5</v>
      </c>
      <c r="J19" s="152">
        <v>11.5</v>
      </c>
      <c r="K19" s="347"/>
      <c r="L19" s="350" t="s">
        <v>1699</v>
      </c>
      <c r="M19" s="150">
        <v>0</v>
      </c>
      <c r="N19" s="150">
        <v>0</v>
      </c>
      <c r="O19" s="150">
        <v>0</v>
      </c>
      <c r="P19" s="334"/>
      <c r="Q19" s="151"/>
    </row>
    <row r="20" spans="1:17" ht="15" customHeight="1">
      <c r="A20" s="335"/>
      <c r="B20" s="338" t="s">
        <v>1700</v>
      </c>
      <c r="C20" s="727">
        <v>0</v>
      </c>
      <c r="D20" s="727"/>
      <c r="E20" s="727"/>
      <c r="F20" s="337"/>
      <c r="G20" s="352"/>
      <c r="H20" s="352"/>
      <c r="I20" s="352"/>
      <c r="J20" s="352"/>
      <c r="K20" s="328"/>
      <c r="L20" s="352"/>
      <c r="M20" s="352"/>
      <c r="N20" s="352"/>
      <c r="O20" s="352"/>
      <c r="P20" s="330"/>
      <c r="Q20" s="151"/>
    </row>
    <row r="21" spans="1:17" ht="15" customHeight="1">
      <c r="A21" s="327"/>
      <c r="B21" s="353"/>
      <c r="C21" s="354"/>
      <c r="D21" s="355"/>
      <c r="E21" s="355"/>
      <c r="F21" s="328"/>
      <c r="G21" s="328"/>
      <c r="H21" s="328"/>
      <c r="I21" s="328"/>
      <c r="J21" s="329"/>
      <c r="K21" s="329"/>
      <c r="L21" s="329"/>
      <c r="M21" s="328"/>
      <c r="N21" s="328"/>
      <c r="O21" s="328"/>
      <c r="P21" s="330"/>
      <c r="Q21" s="151"/>
    </row>
    <row r="22" spans="1:17" ht="15" customHeight="1">
      <c r="A22" s="327"/>
      <c r="B22" s="722"/>
      <c r="C22" s="722"/>
      <c r="D22" s="722"/>
      <c r="E22" s="722"/>
      <c r="F22" s="357"/>
      <c r="G22" s="358"/>
      <c r="H22" s="329"/>
      <c r="I22" s="331"/>
      <c r="J22" s="152" t="s">
        <v>4</v>
      </c>
      <c r="K22" s="152" t="s">
        <v>308</v>
      </c>
      <c r="L22" s="152" t="s">
        <v>6</v>
      </c>
      <c r="M22" s="337"/>
      <c r="N22" s="328"/>
      <c r="O22" s="328"/>
      <c r="P22" s="330"/>
      <c r="Q22" s="151"/>
    </row>
    <row r="23" spans="1:17" ht="19.5" customHeight="1">
      <c r="A23" s="335"/>
      <c r="B23" s="732" t="s">
        <v>1701</v>
      </c>
      <c r="C23" s="733"/>
      <c r="D23" s="733"/>
      <c r="E23" s="734"/>
      <c r="F23" s="359"/>
      <c r="G23" s="719" t="s">
        <v>1702</v>
      </c>
      <c r="H23" s="720"/>
      <c r="I23" s="721"/>
      <c r="J23" s="360">
        <v>351366388.38999999</v>
      </c>
      <c r="K23" s="360">
        <v>351366388.38999999</v>
      </c>
      <c r="L23" s="360">
        <v>351366388.38999999</v>
      </c>
      <c r="M23" s="337"/>
      <c r="N23" s="328"/>
      <c r="O23" s="328"/>
      <c r="P23" s="330"/>
      <c r="Q23" s="151"/>
    </row>
    <row r="24" spans="1:17" ht="34.5" customHeight="1">
      <c r="A24" s="335"/>
      <c r="B24" s="735"/>
      <c r="C24" s="736"/>
      <c r="D24" s="736"/>
      <c r="E24" s="737"/>
      <c r="F24" s="359"/>
      <c r="G24" s="719" t="s">
        <v>1703</v>
      </c>
      <c r="H24" s="720"/>
      <c r="I24" s="721"/>
      <c r="J24" s="360">
        <v>42430381.340000004</v>
      </c>
      <c r="K24" s="360">
        <v>42430381.340000004</v>
      </c>
      <c r="L24" s="360">
        <v>42430381.340000004</v>
      </c>
      <c r="M24" s="337"/>
      <c r="N24" s="328"/>
      <c r="O24" s="328"/>
      <c r="P24" s="330"/>
      <c r="Q24" s="151"/>
    </row>
    <row r="25" spans="1:17" ht="15" customHeight="1">
      <c r="A25" s="327"/>
      <c r="B25" s="361"/>
      <c r="C25" s="361"/>
      <c r="D25" s="361"/>
      <c r="E25" s="361"/>
      <c r="F25" s="357"/>
      <c r="G25" s="325"/>
      <c r="H25" s="352"/>
      <c r="I25" s="352"/>
      <c r="J25" s="352"/>
      <c r="K25" s="352"/>
      <c r="L25" s="352"/>
      <c r="M25" s="328"/>
      <c r="N25" s="328"/>
      <c r="O25" s="328"/>
      <c r="P25" s="330"/>
      <c r="Q25" s="151"/>
    </row>
    <row r="26" spans="1:17" ht="15" customHeight="1">
      <c r="A26" s="335"/>
      <c r="B26" s="362" t="s">
        <v>1704</v>
      </c>
      <c r="C26" s="363">
        <v>407011730.11666</v>
      </c>
      <c r="D26" s="363">
        <v>407011730.11666</v>
      </c>
      <c r="E26" s="363">
        <v>407011730.11666</v>
      </c>
      <c r="F26" s="337"/>
      <c r="G26" s="328"/>
      <c r="H26" s="328"/>
      <c r="I26" s="328"/>
      <c r="J26" s="328"/>
      <c r="K26" s="328"/>
      <c r="L26" s="328"/>
      <c r="M26" s="328"/>
      <c r="N26" s="328"/>
      <c r="O26" s="328"/>
      <c r="P26" s="330"/>
      <c r="Q26" s="151"/>
    </row>
    <row r="27" spans="1:17" ht="15" customHeight="1">
      <c r="A27" s="364"/>
      <c r="B27" s="365"/>
      <c r="C27" s="365"/>
      <c r="D27" s="365"/>
      <c r="E27" s="365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66"/>
      <c r="Q27" s="151"/>
    </row>
    <row r="28" spans="1:17" ht="6.75" customHeight="1">
      <c r="A28" s="367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</row>
    <row r="29" spans="1:17" ht="21.75" customHeight="1">
      <c r="A29" s="711" t="s">
        <v>1705</v>
      </c>
      <c r="B29" s="717"/>
      <c r="C29" s="712"/>
      <c r="D29" s="712"/>
      <c r="E29" s="712"/>
      <c r="F29" s="717"/>
      <c r="G29" s="325"/>
      <c r="H29" s="341"/>
      <c r="I29" s="341"/>
      <c r="J29" s="325"/>
      <c r="K29" s="325"/>
      <c r="L29" s="325"/>
      <c r="M29" s="325"/>
      <c r="N29" s="325"/>
      <c r="O29" s="325"/>
      <c r="P29" s="326"/>
      <c r="Q29" s="151"/>
    </row>
    <row r="30" spans="1:17" ht="15" customHeight="1">
      <c r="A30" s="327"/>
      <c r="B30" s="331"/>
      <c r="C30" s="714" t="s">
        <v>1660</v>
      </c>
      <c r="D30" s="715"/>
      <c r="E30" s="716"/>
      <c r="F30" s="337"/>
      <c r="G30" s="333"/>
      <c r="H30" s="713" t="s">
        <v>1684</v>
      </c>
      <c r="I30" s="713"/>
      <c r="J30" s="337"/>
      <c r="K30" s="328"/>
      <c r="L30" s="328"/>
      <c r="M30" s="328"/>
      <c r="N30" s="328"/>
      <c r="O30" s="328"/>
      <c r="P30" s="330"/>
      <c r="Q30" s="151"/>
    </row>
    <row r="31" spans="1:17" ht="15" customHeight="1">
      <c r="A31" s="335"/>
      <c r="B31" s="212" t="s">
        <v>299</v>
      </c>
      <c r="C31" s="152" t="s">
        <v>4</v>
      </c>
      <c r="D31" s="152" t="s">
        <v>308</v>
      </c>
      <c r="E31" s="212" t="s">
        <v>6</v>
      </c>
      <c r="F31" s="337"/>
      <c r="G31" s="331"/>
      <c r="H31" s="212" t="s">
        <v>4</v>
      </c>
      <c r="I31" s="212" t="s">
        <v>308</v>
      </c>
      <c r="J31" s="337"/>
      <c r="K31" s="328"/>
      <c r="L31" s="328"/>
      <c r="M31" s="328"/>
      <c r="N31" s="328"/>
      <c r="O31" s="328"/>
      <c r="P31" s="330"/>
      <c r="Q31" s="151"/>
    </row>
    <row r="32" spans="1:17" ht="15" customHeight="1">
      <c r="A32" s="368"/>
      <c r="B32" s="212" t="s">
        <v>1706</v>
      </c>
      <c r="C32" s="150">
        <v>549.26059984000005</v>
      </c>
      <c r="D32" s="150">
        <v>549.26059984000005</v>
      </c>
      <c r="E32" s="150">
        <v>549.26059984000005</v>
      </c>
      <c r="F32" s="347"/>
      <c r="G32" s="212" t="s">
        <v>1707</v>
      </c>
      <c r="H32" s="150">
        <v>506.31783160999998</v>
      </c>
      <c r="I32" s="150">
        <v>506.31783160999998</v>
      </c>
      <c r="J32" s="337"/>
      <c r="K32" s="328"/>
      <c r="L32" s="328"/>
      <c r="M32" s="328"/>
      <c r="N32" s="328"/>
      <c r="O32" s="328"/>
      <c r="P32" s="330"/>
      <c r="Q32" s="151"/>
    </row>
    <row r="33" spans="1:17" ht="15" customHeight="1">
      <c r="A33" s="368"/>
      <c r="B33" s="212" t="s">
        <v>1708</v>
      </c>
      <c r="C33" s="221">
        <v>396</v>
      </c>
      <c r="D33" s="221">
        <v>396</v>
      </c>
      <c r="E33" s="221">
        <v>396</v>
      </c>
      <c r="F33" s="347"/>
      <c r="G33" s="212" t="s">
        <v>1709</v>
      </c>
      <c r="H33" s="221">
        <v>370</v>
      </c>
      <c r="I33" s="221">
        <v>370</v>
      </c>
      <c r="J33" s="337"/>
      <c r="K33" s="328"/>
      <c r="L33" s="328"/>
      <c r="M33" s="328"/>
      <c r="N33" s="328"/>
      <c r="O33" s="328"/>
      <c r="P33" s="330"/>
      <c r="Q33" s="151"/>
    </row>
    <row r="34" spans="1:17" ht="15" customHeight="1">
      <c r="A34" s="335"/>
      <c r="B34" s="152" t="s">
        <v>326</v>
      </c>
      <c r="C34" s="677">
        <v>1.1000000000000001</v>
      </c>
      <c r="D34" s="678"/>
      <c r="E34" s="679"/>
      <c r="F34" s="337"/>
      <c r="G34" s="352"/>
      <c r="H34" s="352"/>
      <c r="I34" s="352"/>
      <c r="J34" s="328"/>
      <c r="K34" s="328"/>
      <c r="L34" s="328"/>
      <c r="M34" s="328"/>
      <c r="N34" s="328"/>
      <c r="O34" s="328"/>
      <c r="P34" s="330"/>
      <c r="Q34" s="151"/>
    </row>
    <row r="35" spans="1:17" ht="15" customHeight="1">
      <c r="A35" s="327"/>
      <c r="B35" s="352"/>
      <c r="C35" s="352"/>
      <c r="D35" s="352"/>
      <c r="E35" s="352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30"/>
      <c r="Q35" s="151"/>
    </row>
    <row r="36" spans="1:17" ht="15" customHeight="1">
      <c r="A36" s="327"/>
      <c r="B36" s="329"/>
      <c r="C36" s="329"/>
      <c r="D36" s="329"/>
      <c r="E36" s="329"/>
      <c r="F36" s="329"/>
      <c r="G36" s="329"/>
      <c r="H36" s="329"/>
      <c r="I36" s="329"/>
      <c r="J36" s="328"/>
      <c r="K36" s="328"/>
      <c r="L36" s="328"/>
      <c r="M36" s="328"/>
      <c r="N36" s="328"/>
      <c r="O36" s="328"/>
      <c r="P36" s="330"/>
      <c r="Q36" s="151"/>
    </row>
    <row r="37" spans="1:17" ht="15" customHeight="1">
      <c r="A37" s="335"/>
      <c r="B37" s="718" t="s">
        <v>1710</v>
      </c>
      <c r="C37" s="718" t="s">
        <v>1711</v>
      </c>
      <c r="D37" s="718"/>
      <c r="E37" s="718"/>
      <c r="F37" s="718"/>
      <c r="G37" s="718"/>
      <c r="H37" s="718"/>
      <c r="I37" s="718"/>
      <c r="J37" s="337"/>
      <c r="K37" s="328"/>
      <c r="L37" s="328"/>
      <c r="M37" s="328"/>
      <c r="N37" s="328"/>
      <c r="O37" s="328"/>
      <c r="P37" s="330"/>
      <c r="Q37" s="151"/>
    </row>
    <row r="38" spans="1:17" ht="15" customHeight="1">
      <c r="A38" s="335"/>
      <c r="B38" s="718"/>
      <c r="C38" s="718"/>
      <c r="D38" s="718"/>
      <c r="E38" s="718"/>
      <c r="F38" s="718"/>
      <c r="G38" s="718"/>
      <c r="H38" s="718"/>
      <c r="I38" s="718"/>
      <c r="J38" s="337"/>
      <c r="K38" s="328"/>
      <c r="L38" s="328"/>
      <c r="M38" s="328"/>
      <c r="N38" s="328"/>
      <c r="O38" s="328"/>
      <c r="P38" s="330"/>
      <c r="Q38" s="151"/>
    </row>
    <row r="39" spans="1:17" ht="15" customHeight="1">
      <c r="A39" s="364"/>
      <c r="B39" s="370"/>
      <c r="C39" s="371"/>
      <c r="D39" s="371"/>
      <c r="E39" s="371"/>
      <c r="F39" s="371"/>
      <c r="G39" s="371"/>
      <c r="H39" s="371"/>
      <c r="I39" s="371"/>
      <c r="J39" s="358"/>
      <c r="K39" s="358"/>
      <c r="L39" s="358"/>
      <c r="M39" s="358"/>
      <c r="N39" s="358"/>
      <c r="O39" s="358"/>
      <c r="P39" s="366"/>
      <c r="Q39" s="151"/>
    </row>
    <row r="40" spans="1:17" ht="6" customHeight="1">
      <c r="A40" s="367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</row>
    <row r="41" spans="1:17" ht="15" customHeight="1">
      <c r="A41" s="711" t="s">
        <v>1712</v>
      </c>
      <c r="B41" s="712"/>
      <c r="C41" s="712"/>
      <c r="D41" s="712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6"/>
      <c r="Q41" s="151"/>
    </row>
    <row r="42" spans="1:17" ht="15" customHeight="1">
      <c r="A42" s="335"/>
      <c r="B42" s="714" t="s">
        <v>1713</v>
      </c>
      <c r="C42" s="716"/>
      <c r="D42" s="372">
        <v>75000</v>
      </c>
      <c r="E42" s="337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30"/>
      <c r="Q42" s="151"/>
    </row>
    <row r="43" spans="1:17" ht="15" customHeight="1">
      <c r="A43" s="327"/>
      <c r="B43" s="373"/>
      <c r="C43" s="373"/>
      <c r="D43" s="373"/>
      <c r="E43" s="329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30"/>
      <c r="Q43" s="151"/>
    </row>
    <row r="44" spans="1:17" ht="15" customHeight="1">
      <c r="A44" s="335"/>
      <c r="B44" s="725" t="s">
        <v>1714</v>
      </c>
      <c r="C44" s="739" t="s">
        <v>1715</v>
      </c>
      <c r="D44" s="740"/>
      <c r="E44" s="723">
        <v>1.1908000000000001</v>
      </c>
      <c r="F44" s="337"/>
      <c r="G44" s="328"/>
      <c r="H44" s="328"/>
      <c r="I44" s="328"/>
      <c r="J44" s="328"/>
      <c r="K44" s="328"/>
      <c r="L44" s="328"/>
      <c r="M44" s="328"/>
      <c r="N44" s="328"/>
      <c r="O44" s="328"/>
      <c r="P44" s="330"/>
      <c r="Q44" s="151"/>
    </row>
    <row r="45" spans="1:17" ht="15" customHeight="1">
      <c r="A45" s="335"/>
      <c r="B45" s="726"/>
      <c r="C45" s="715" t="s">
        <v>1716</v>
      </c>
      <c r="D45" s="716"/>
      <c r="E45" s="724"/>
      <c r="F45" s="337"/>
      <c r="G45" s="328"/>
      <c r="H45" s="328"/>
      <c r="I45" s="328"/>
      <c r="J45" s="328"/>
      <c r="K45" s="328"/>
      <c r="L45" s="328"/>
      <c r="M45" s="328"/>
      <c r="N45" s="328"/>
      <c r="O45" s="328"/>
      <c r="P45" s="330"/>
      <c r="Q45" s="151"/>
    </row>
    <row r="46" spans="1:17" ht="15" customHeight="1">
      <c r="A46" s="327"/>
      <c r="B46" s="341"/>
      <c r="C46" s="373"/>
      <c r="D46" s="325"/>
      <c r="E46" s="325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30"/>
      <c r="Q46" s="151"/>
    </row>
    <row r="47" spans="1:17" ht="15" customHeight="1">
      <c r="A47" s="335"/>
      <c r="B47" s="303" t="s">
        <v>1715</v>
      </c>
      <c r="C47" s="374">
        <v>17811.486500350002</v>
      </c>
      <c r="D47" s="33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30"/>
      <c r="Q47" s="151"/>
    </row>
    <row r="48" spans="1:17" ht="15" customHeight="1">
      <c r="A48" s="335"/>
      <c r="B48" s="303" t="s">
        <v>1717</v>
      </c>
      <c r="C48" s="221">
        <v>14958</v>
      </c>
      <c r="D48" s="33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30"/>
      <c r="Q48" s="151"/>
    </row>
    <row r="49" spans="1:17" ht="15" customHeight="1">
      <c r="A49" s="364"/>
      <c r="B49" s="365"/>
      <c r="C49" s="365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6"/>
      <c r="Q49" s="151"/>
    </row>
  </sheetData>
  <mergeCells count="26">
    <mergeCell ref="F2:J9"/>
    <mergeCell ref="C30:E30"/>
    <mergeCell ref="H30:I30"/>
    <mergeCell ref="E44:E45"/>
    <mergeCell ref="B44:B45"/>
    <mergeCell ref="C45:D45"/>
    <mergeCell ref="C19:E19"/>
    <mergeCell ref="C20:E20"/>
    <mergeCell ref="C17:E17"/>
    <mergeCell ref="C18:E18"/>
    <mergeCell ref="B23:E24"/>
    <mergeCell ref="G23:I23"/>
    <mergeCell ref="B42:C42"/>
    <mergeCell ref="A11:F11"/>
    <mergeCell ref="G11:M11"/>
    <mergeCell ref="C44:D44"/>
    <mergeCell ref="A41:D41"/>
    <mergeCell ref="H13:I13"/>
    <mergeCell ref="C13:E13"/>
    <mergeCell ref="M13:O13"/>
    <mergeCell ref="A29:F29"/>
    <mergeCell ref="B37:B38"/>
    <mergeCell ref="C34:E34"/>
    <mergeCell ref="G24:I24"/>
    <mergeCell ref="B22:E22"/>
    <mergeCell ref="C37:I38"/>
  </mergeCells>
  <hyperlinks>
    <hyperlink ref="D4" location="'Rekapitulace'!B5" display="&lt;&lt;&lt; Zpět na rekapitulaci" xr:uid="{00000000-0004-0000-4500-000000000000}"/>
  </hyperlinks>
  <pageMargins left="0.7" right="0.7" top="0.78740157499999996" bottom="0.78740157499999996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14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8.5703125" customWidth="1"/>
    <col min="3" max="3" width="16" customWidth="1"/>
    <col min="4" max="4" width="14.7109375" customWidth="1"/>
    <col min="5" max="9" width="16.85546875" customWidth="1"/>
  </cols>
  <sheetData>
    <row r="1" spans="1:10">
      <c r="A1" s="30" t="s">
        <v>1</v>
      </c>
      <c r="B1" s="31" t="s">
        <v>2174</v>
      </c>
    </row>
    <row r="2" spans="1:10">
      <c r="A2" s="30" t="s">
        <v>0</v>
      </c>
      <c r="B2" s="31" t="s">
        <v>96</v>
      </c>
      <c r="F2" s="643" t="s">
        <v>1719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285600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375" t="s">
        <v>278</v>
      </c>
      <c r="B11" s="376" t="s">
        <v>694</v>
      </c>
      <c r="C11" s="377" t="s">
        <v>1720</v>
      </c>
      <c r="D11" s="377" t="s">
        <v>1721</v>
      </c>
      <c r="E11" s="378" t="s">
        <v>1722</v>
      </c>
      <c r="F11" s="21" t="s">
        <v>1723</v>
      </c>
      <c r="G11" s="378" t="s">
        <v>1724</v>
      </c>
      <c r="H11" s="21" t="s">
        <v>1725</v>
      </c>
      <c r="I11" s="378" t="s">
        <v>1726</v>
      </c>
    </row>
    <row r="12" spans="1:10">
      <c r="A12" s="379" t="s">
        <v>1727</v>
      </c>
      <c r="B12" s="380" t="s">
        <v>1728</v>
      </c>
      <c r="C12" s="381">
        <v>8400</v>
      </c>
      <c r="D12" s="382">
        <v>2</v>
      </c>
      <c r="E12" s="383">
        <v>16800</v>
      </c>
      <c r="F12" s="382">
        <v>2</v>
      </c>
      <c r="G12" s="383">
        <v>16800</v>
      </c>
      <c r="H12" s="384">
        <v>2</v>
      </c>
      <c r="I12" s="385">
        <v>16800</v>
      </c>
    </row>
    <row r="13" spans="1:10">
      <c r="A13" s="379" t="s">
        <v>1729</v>
      </c>
      <c r="B13" s="380" t="s">
        <v>1730</v>
      </c>
      <c r="C13" s="381">
        <v>4200</v>
      </c>
      <c r="D13" s="382">
        <v>64</v>
      </c>
      <c r="E13" s="383">
        <v>268800</v>
      </c>
      <c r="F13" s="382">
        <v>64</v>
      </c>
      <c r="G13" s="383">
        <v>268800</v>
      </c>
      <c r="H13" s="384">
        <v>64</v>
      </c>
      <c r="I13" s="385">
        <v>268800</v>
      </c>
    </row>
    <row r="14" spans="1:10">
      <c r="A14" s="386" t="s">
        <v>261</v>
      </c>
      <c r="B14" s="387"/>
      <c r="C14" s="388"/>
      <c r="D14" s="389"/>
      <c r="E14" s="390">
        <v>285600</v>
      </c>
      <c r="F14" s="391"/>
      <c r="G14" s="392">
        <v>285600</v>
      </c>
      <c r="H14" s="391"/>
      <c r="I14" s="392">
        <v>285600</v>
      </c>
    </row>
  </sheetData>
  <mergeCells count="1">
    <mergeCell ref="F2:J9"/>
  </mergeCells>
  <hyperlinks>
    <hyperlink ref="D4" location="'Rekapitulace'!B5" display="&lt;&lt;&lt; Zpět na rekapitulaci" xr:uid="{00000000-0004-0000-4600-000000000000}"/>
  </hyperlinks>
  <pageMargins left="0.7" right="0.7" top="0.78740157499999996" bottom="0.78740157499999996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J16"/>
  <sheetViews>
    <sheetView showGridLines="0" workbookViewId="0"/>
  </sheetViews>
  <sheetFormatPr defaultColWidth="12.140625" defaultRowHeight="15" customHeight="1"/>
  <cols>
    <col min="1" max="1" width="65.42578125" customWidth="1"/>
    <col min="2" max="2" width="14.28515625" customWidth="1"/>
    <col min="3" max="3" width="16.5703125" customWidth="1"/>
    <col min="4" max="7" width="19" customWidth="1"/>
    <col min="8" max="9" width="14" customWidth="1"/>
  </cols>
  <sheetData>
    <row r="1" spans="1:10">
      <c r="A1" s="30" t="s">
        <v>1</v>
      </c>
      <c r="B1" s="31" t="s">
        <v>2175</v>
      </c>
    </row>
    <row r="2" spans="1:10">
      <c r="A2" s="30" t="s">
        <v>0</v>
      </c>
      <c r="B2" s="31" t="s">
        <v>96</v>
      </c>
      <c r="F2" s="643" t="s">
        <v>1732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22000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1736</v>
      </c>
      <c r="H11" s="20" t="s">
        <v>1737</v>
      </c>
      <c r="I11" s="20" t="s">
        <v>1738</v>
      </c>
    </row>
    <row r="12" spans="1:10">
      <c r="A12" s="394" t="s">
        <v>1739</v>
      </c>
      <c r="B12" s="394" t="s">
        <v>1740</v>
      </c>
      <c r="C12" s="395" t="s">
        <v>1741</v>
      </c>
      <c r="D12" s="25">
        <v>15000</v>
      </c>
      <c r="E12" s="25">
        <v>0</v>
      </c>
      <c r="F12" s="25">
        <v>15000</v>
      </c>
      <c r="G12" s="24">
        <v>3000</v>
      </c>
      <c r="H12" s="25">
        <v>0</v>
      </c>
      <c r="I12" s="25">
        <v>5</v>
      </c>
    </row>
    <row r="13" spans="1:10">
      <c r="A13" s="394" t="s">
        <v>1742</v>
      </c>
      <c r="B13" s="394" t="s">
        <v>1743</v>
      </c>
      <c r="C13" s="395" t="s">
        <v>1744</v>
      </c>
      <c r="D13" s="25">
        <v>7000</v>
      </c>
      <c r="E13" s="25">
        <v>0</v>
      </c>
      <c r="F13" s="25">
        <v>7000</v>
      </c>
      <c r="G13" s="24">
        <v>7000</v>
      </c>
      <c r="H13" s="25">
        <v>0</v>
      </c>
      <c r="I13" s="25">
        <v>1</v>
      </c>
    </row>
    <row r="14" spans="1:10">
      <c r="A14" s="26" t="s">
        <v>261</v>
      </c>
      <c r="B14" s="741"/>
      <c r="C14" s="742"/>
      <c r="D14" s="29">
        <v>22000</v>
      </c>
      <c r="E14" s="29">
        <v>0</v>
      </c>
      <c r="F14" s="29">
        <v>22000</v>
      </c>
      <c r="G14" s="741"/>
      <c r="H14" s="743"/>
      <c r="I14" s="742"/>
    </row>
    <row r="15" spans="1:10">
      <c r="A15" s="396" t="s">
        <v>1745</v>
      </c>
      <c r="B15" s="744"/>
      <c r="C15" s="745"/>
      <c r="D15" s="745"/>
      <c r="E15" s="746"/>
      <c r="F15" s="397">
        <v>0</v>
      </c>
      <c r="G15" s="749"/>
      <c r="H15" s="750"/>
      <c r="I15" s="750"/>
    </row>
    <row r="16" spans="1:10">
      <c r="A16" s="396" t="s">
        <v>1746</v>
      </c>
      <c r="B16" s="744"/>
      <c r="C16" s="745"/>
      <c r="D16" s="745"/>
      <c r="E16" s="746"/>
      <c r="F16" s="398">
        <v>0</v>
      </c>
      <c r="G16" s="747"/>
      <c r="H16" s="748"/>
      <c r="I16" s="748"/>
    </row>
  </sheetData>
  <mergeCells count="7">
    <mergeCell ref="F2:J9"/>
    <mergeCell ref="B14:C14"/>
    <mergeCell ref="G14:I14"/>
    <mergeCell ref="B16:E16"/>
    <mergeCell ref="G16:I16"/>
    <mergeCell ref="B15:E15"/>
    <mergeCell ref="G15:I15"/>
  </mergeCells>
  <hyperlinks>
    <hyperlink ref="D4" location="'Rekapitulace'!B5" display="&lt;&lt;&lt; Zpět na rekapitulaci" xr:uid="{00000000-0004-0000-4700-000000000000}"/>
  </hyperlinks>
  <pageMargins left="0.7" right="0.7" top="0.78740157499999996" bottom="0.78740157499999996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N13"/>
  <sheetViews>
    <sheetView showGridLines="0" workbookViewId="0"/>
  </sheetViews>
  <sheetFormatPr defaultColWidth="12.140625" defaultRowHeight="15" customHeight="1"/>
  <cols>
    <col min="1" max="1" width="56.5703125" customWidth="1"/>
    <col min="2" max="2" width="14.28515625" customWidth="1"/>
    <col min="3" max="3" width="16.5703125" customWidth="1"/>
    <col min="4" max="14" width="15.7109375" customWidth="1"/>
  </cols>
  <sheetData>
    <row r="1" spans="1:14">
      <c r="A1" s="30" t="s">
        <v>1</v>
      </c>
      <c r="B1" s="31" t="s">
        <v>2176</v>
      </c>
    </row>
    <row r="2" spans="1:14">
      <c r="A2" s="30" t="s">
        <v>0</v>
      </c>
      <c r="B2" s="31" t="s">
        <v>96</v>
      </c>
      <c r="F2" s="643" t="s">
        <v>1748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36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2888055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>
      <c r="A11" s="20" t="s">
        <v>1</v>
      </c>
      <c r="B11" s="393" t="s">
        <v>1733</v>
      </c>
      <c r="C11" s="393" t="s">
        <v>695</v>
      </c>
      <c r="D11" s="20" t="s">
        <v>1734</v>
      </c>
      <c r="E11" s="20" t="s">
        <v>366</v>
      </c>
      <c r="F11" s="20" t="s">
        <v>1735</v>
      </c>
      <c r="G11" s="20" t="s">
        <v>1749</v>
      </c>
      <c r="H11" s="20" t="s">
        <v>1750</v>
      </c>
      <c r="I11" s="20" t="s">
        <v>1751</v>
      </c>
      <c r="J11" s="20" t="s">
        <v>1752</v>
      </c>
      <c r="K11" s="20" t="s">
        <v>1753</v>
      </c>
      <c r="L11" s="20" t="s">
        <v>1754</v>
      </c>
      <c r="M11" s="20" t="s">
        <v>1755</v>
      </c>
      <c r="N11" s="20" t="s">
        <v>1756</v>
      </c>
    </row>
    <row r="12" spans="1:14">
      <c r="A12" s="394" t="s">
        <v>1757</v>
      </c>
      <c r="B12" s="394" t="s">
        <v>1758</v>
      </c>
      <c r="C12" s="395" t="s">
        <v>1759</v>
      </c>
      <c r="D12" s="25">
        <v>2888055.39</v>
      </c>
      <c r="E12" s="25">
        <v>0</v>
      </c>
      <c r="F12" s="25">
        <v>2888055.39</v>
      </c>
      <c r="G12" s="25">
        <v>1</v>
      </c>
      <c r="H12" s="25">
        <v>2013907</v>
      </c>
      <c r="I12" s="25">
        <v>874148.39</v>
      </c>
      <c r="J12" s="399" t="s">
        <v>1760</v>
      </c>
      <c r="K12" s="25">
        <v>0</v>
      </c>
      <c r="L12" s="25">
        <v>0</v>
      </c>
      <c r="M12" s="399" t="s">
        <v>1760</v>
      </c>
      <c r="N12" s="25">
        <v>0</v>
      </c>
    </row>
    <row r="13" spans="1:14">
      <c r="A13" s="26" t="s">
        <v>261</v>
      </c>
      <c r="B13" s="751"/>
      <c r="C13" s="751"/>
      <c r="D13" s="29">
        <v>2888055.39</v>
      </c>
      <c r="E13" s="29">
        <v>0</v>
      </c>
      <c r="F13" s="29">
        <v>2888055.39</v>
      </c>
      <c r="G13" s="29">
        <v>1</v>
      </c>
      <c r="H13" s="29">
        <v>2013907</v>
      </c>
      <c r="I13" s="28">
        <v>874148.39</v>
      </c>
      <c r="J13" s="29"/>
      <c r="K13" s="29">
        <v>0</v>
      </c>
      <c r="L13" s="28">
        <v>0</v>
      </c>
      <c r="M13" s="28"/>
      <c r="N13" s="28">
        <v>0</v>
      </c>
    </row>
  </sheetData>
  <mergeCells count="2">
    <mergeCell ref="F2:J9"/>
    <mergeCell ref="B13:C13"/>
  </mergeCells>
  <hyperlinks>
    <hyperlink ref="D4" location="'Rekapitulace'!B5" display="&lt;&lt;&lt; Zpět na rekapitulaci" xr:uid="{00000000-0004-0000-4800-000000000000}"/>
  </hyperlinks>
  <pageMargins left="0.7" right="0.7" top="0.78740157499999996" bottom="0.78740157499999996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I21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2177</v>
      </c>
    </row>
    <row r="2" spans="1:9">
      <c r="A2" s="30" t="s">
        <v>0</v>
      </c>
      <c r="B2" s="31" t="s">
        <v>96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1125567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1835</v>
      </c>
      <c r="B12" s="380" t="s">
        <v>703</v>
      </c>
      <c r="C12" s="380" t="s">
        <v>1776</v>
      </c>
      <c r="D12" s="402" t="s">
        <v>1777</v>
      </c>
      <c r="E12" s="282">
        <v>16</v>
      </c>
      <c r="F12" s="282">
        <v>7891.89</v>
      </c>
      <c r="G12" s="282">
        <v>128566.08</v>
      </c>
      <c r="H12" s="282">
        <v>126270</v>
      </c>
      <c r="I12" s="282">
        <v>126270.24</v>
      </c>
    </row>
    <row r="13" spans="1:9">
      <c r="A13" s="401" t="s">
        <v>1835</v>
      </c>
      <c r="B13" s="380" t="s">
        <v>703</v>
      </c>
      <c r="C13" s="380" t="s">
        <v>1778</v>
      </c>
      <c r="D13" s="402" t="s">
        <v>1777</v>
      </c>
      <c r="E13" s="282">
        <v>5</v>
      </c>
      <c r="F13" s="282">
        <v>15783.78</v>
      </c>
      <c r="G13" s="282">
        <v>80066.820000000007</v>
      </c>
      <c r="H13" s="282">
        <v>78919</v>
      </c>
      <c r="I13" s="282">
        <v>78918.899999999994</v>
      </c>
    </row>
    <row r="14" spans="1:9">
      <c r="A14" s="401" t="s">
        <v>1835</v>
      </c>
      <c r="B14" s="380" t="s">
        <v>703</v>
      </c>
      <c r="C14" s="380" t="s">
        <v>1788</v>
      </c>
      <c r="D14" s="402" t="s">
        <v>1789</v>
      </c>
      <c r="E14" s="282">
        <v>3</v>
      </c>
      <c r="F14" s="282">
        <v>30421.401000000002</v>
      </c>
      <c r="G14" s="282">
        <v>92923.56</v>
      </c>
      <c r="H14" s="282">
        <v>91264</v>
      </c>
      <c r="I14" s="282">
        <v>91264.2</v>
      </c>
    </row>
    <row r="15" spans="1:9">
      <c r="A15" s="401" t="s">
        <v>1835</v>
      </c>
      <c r="B15" s="380" t="s">
        <v>703</v>
      </c>
      <c r="C15" s="380" t="s">
        <v>1796</v>
      </c>
      <c r="D15" s="402" t="s">
        <v>1797</v>
      </c>
      <c r="E15" s="282">
        <v>121</v>
      </c>
      <c r="F15" s="282">
        <v>2235</v>
      </c>
      <c r="G15" s="282">
        <v>275230.52</v>
      </c>
      <c r="H15" s="282">
        <v>270435</v>
      </c>
      <c r="I15" s="282">
        <v>270435</v>
      </c>
    </row>
    <row r="16" spans="1:9">
      <c r="A16" s="401" t="s">
        <v>1835</v>
      </c>
      <c r="B16" s="380" t="s">
        <v>703</v>
      </c>
      <c r="C16" s="380" t="s">
        <v>1798</v>
      </c>
      <c r="D16" s="402" t="s">
        <v>1799</v>
      </c>
      <c r="E16" s="282">
        <v>16</v>
      </c>
      <c r="F16" s="282">
        <v>9276.36</v>
      </c>
      <c r="G16" s="282">
        <v>150951.66</v>
      </c>
      <c r="H16" s="282">
        <v>148422</v>
      </c>
      <c r="I16" s="282">
        <v>148421.76000000001</v>
      </c>
    </row>
    <row r="17" spans="1:9">
      <c r="A17" s="401" t="s">
        <v>1835</v>
      </c>
      <c r="B17" s="380" t="s">
        <v>703</v>
      </c>
      <c r="C17" s="380" t="s">
        <v>1800</v>
      </c>
      <c r="D17" s="402" t="s">
        <v>1799</v>
      </c>
      <c r="E17" s="282">
        <v>6</v>
      </c>
      <c r="F17" s="282">
        <v>4638.18</v>
      </c>
      <c r="G17" s="282">
        <v>28335.06</v>
      </c>
      <c r="H17" s="282">
        <v>27829</v>
      </c>
      <c r="I17" s="282">
        <v>27829.08</v>
      </c>
    </row>
    <row r="18" spans="1:9">
      <c r="A18" s="401" t="s">
        <v>1835</v>
      </c>
      <c r="B18" s="380" t="s">
        <v>703</v>
      </c>
      <c r="C18" s="380" t="s">
        <v>1801</v>
      </c>
      <c r="D18" s="402" t="s">
        <v>1802</v>
      </c>
      <c r="E18" s="282">
        <v>22</v>
      </c>
      <c r="F18" s="282">
        <v>7891.89</v>
      </c>
      <c r="G18" s="282">
        <v>176778.36</v>
      </c>
      <c r="H18" s="282">
        <v>173622</v>
      </c>
      <c r="I18" s="282">
        <v>173621.58</v>
      </c>
    </row>
    <row r="19" spans="1:9">
      <c r="A19" s="401" t="s">
        <v>1835</v>
      </c>
      <c r="B19" s="380" t="s">
        <v>703</v>
      </c>
      <c r="C19" s="380" t="s">
        <v>1806</v>
      </c>
      <c r="D19" s="402" t="s">
        <v>1807</v>
      </c>
      <c r="E19" s="282">
        <v>7</v>
      </c>
      <c r="F19" s="282">
        <v>9325.4500000000007</v>
      </c>
      <c r="G19" s="282">
        <v>65786.8</v>
      </c>
      <c r="H19" s="282">
        <v>65278</v>
      </c>
      <c r="I19" s="282">
        <v>65278.15</v>
      </c>
    </row>
    <row r="20" spans="1:9">
      <c r="A20" s="401" t="s">
        <v>1835</v>
      </c>
      <c r="B20" s="380" t="s">
        <v>1650</v>
      </c>
      <c r="C20" s="380" t="s">
        <v>1809</v>
      </c>
      <c r="D20" s="402" t="s">
        <v>1810</v>
      </c>
      <c r="E20" s="282">
        <v>90</v>
      </c>
      <c r="F20" s="282">
        <v>1362.6510000000001</v>
      </c>
      <c r="G20" s="282">
        <v>126927.66</v>
      </c>
      <c r="H20" s="282">
        <v>122639</v>
      </c>
      <c r="I20" s="282">
        <v>122638.59</v>
      </c>
    </row>
    <row r="21" spans="1:9">
      <c r="A21" s="285" t="s">
        <v>261</v>
      </c>
      <c r="B21" s="403"/>
      <c r="C21" s="403"/>
      <c r="D21" s="403"/>
      <c r="E21" s="287"/>
      <c r="F21" s="287"/>
      <c r="G21" s="287">
        <v>1125566.52</v>
      </c>
      <c r="H21" s="287">
        <v>1104677.5</v>
      </c>
      <c r="I21" s="287">
        <v>1125566.52</v>
      </c>
    </row>
  </sheetData>
  <hyperlinks>
    <hyperlink ref="D4" location="'Rekapitulace'!B5" display="&lt;&lt;&lt; Zpět na rekapitulaci" xr:uid="{00000000-0004-0000-4900-000000000000}"/>
  </hyperlinks>
  <pageMargins left="0.7" right="0.7" top="0.78740157499999996" bottom="0.78740157499999996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I28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2178</v>
      </c>
    </row>
    <row r="2" spans="1:9">
      <c r="A2" s="30" t="s">
        <v>0</v>
      </c>
      <c r="B2" s="31" t="s">
        <v>96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4063546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335</v>
      </c>
      <c r="B12" s="380" t="s">
        <v>703</v>
      </c>
      <c r="C12" s="380" t="s">
        <v>2179</v>
      </c>
      <c r="D12" s="402" t="s">
        <v>1821</v>
      </c>
      <c r="E12" s="282">
        <v>2</v>
      </c>
      <c r="F12" s="282">
        <v>17096.03</v>
      </c>
      <c r="G12" s="282">
        <v>34192.06</v>
      </c>
      <c r="H12" s="282">
        <v>34192</v>
      </c>
      <c r="I12" s="282">
        <v>34192.06</v>
      </c>
    </row>
    <row r="13" spans="1:9">
      <c r="A13" s="401" t="s">
        <v>335</v>
      </c>
      <c r="B13" s="380" t="s">
        <v>703</v>
      </c>
      <c r="C13" s="380" t="s">
        <v>1776</v>
      </c>
      <c r="D13" s="402" t="s">
        <v>1777</v>
      </c>
      <c r="E13" s="282">
        <v>22</v>
      </c>
      <c r="F13" s="282">
        <v>7891.89</v>
      </c>
      <c r="G13" s="282">
        <v>176060.91</v>
      </c>
      <c r="H13" s="282">
        <v>173622</v>
      </c>
      <c r="I13" s="282">
        <v>173621.58</v>
      </c>
    </row>
    <row r="14" spans="1:9">
      <c r="A14" s="401" t="s">
        <v>335</v>
      </c>
      <c r="B14" s="380" t="s">
        <v>703</v>
      </c>
      <c r="C14" s="380" t="s">
        <v>1778</v>
      </c>
      <c r="D14" s="402" t="s">
        <v>1777</v>
      </c>
      <c r="E14" s="282">
        <v>6</v>
      </c>
      <c r="F14" s="282">
        <v>15783.78</v>
      </c>
      <c r="G14" s="282">
        <v>96424.56</v>
      </c>
      <c r="H14" s="282">
        <v>94703</v>
      </c>
      <c r="I14" s="282">
        <v>94702.68</v>
      </c>
    </row>
    <row r="15" spans="1:9">
      <c r="A15" s="401" t="s">
        <v>335</v>
      </c>
      <c r="B15" s="380" t="s">
        <v>703</v>
      </c>
      <c r="C15" s="380" t="s">
        <v>2180</v>
      </c>
      <c r="D15" s="402" t="s">
        <v>1821</v>
      </c>
      <c r="E15" s="282">
        <v>5</v>
      </c>
      <c r="F15" s="282">
        <v>5262.53</v>
      </c>
      <c r="G15" s="282">
        <v>26312.65</v>
      </c>
      <c r="H15" s="282">
        <v>26313</v>
      </c>
      <c r="I15" s="282">
        <v>26312.65</v>
      </c>
    </row>
    <row r="16" spans="1:9">
      <c r="A16" s="401" t="s">
        <v>335</v>
      </c>
      <c r="B16" s="380" t="s">
        <v>703</v>
      </c>
      <c r="C16" s="380" t="s">
        <v>1820</v>
      </c>
      <c r="D16" s="402" t="s">
        <v>1821</v>
      </c>
      <c r="E16" s="282">
        <v>13</v>
      </c>
      <c r="F16" s="282">
        <v>10011.9</v>
      </c>
      <c r="G16" s="282">
        <v>130154.7</v>
      </c>
      <c r="H16" s="282">
        <v>130155</v>
      </c>
      <c r="I16" s="282">
        <v>130154.7</v>
      </c>
    </row>
    <row r="17" spans="1:9">
      <c r="A17" s="401" t="s">
        <v>335</v>
      </c>
      <c r="B17" s="380" t="s">
        <v>703</v>
      </c>
      <c r="C17" s="380" t="s">
        <v>1785</v>
      </c>
      <c r="D17" s="402" t="s">
        <v>1783</v>
      </c>
      <c r="E17" s="282">
        <v>2</v>
      </c>
      <c r="F17" s="282">
        <v>12545.48</v>
      </c>
      <c r="G17" s="282">
        <v>25090.959999999999</v>
      </c>
      <c r="H17" s="282">
        <v>25091</v>
      </c>
      <c r="I17" s="282">
        <v>25090.959999999999</v>
      </c>
    </row>
    <row r="18" spans="1:9">
      <c r="A18" s="401" t="s">
        <v>335</v>
      </c>
      <c r="B18" s="380" t="s">
        <v>703</v>
      </c>
      <c r="C18" s="380" t="s">
        <v>1788</v>
      </c>
      <c r="D18" s="402" t="s">
        <v>1789</v>
      </c>
      <c r="E18" s="282">
        <v>4</v>
      </c>
      <c r="F18" s="282">
        <v>30421.4</v>
      </c>
      <c r="G18" s="282">
        <v>123898.08</v>
      </c>
      <c r="H18" s="282">
        <v>121686</v>
      </c>
      <c r="I18" s="282">
        <v>121685.6</v>
      </c>
    </row>
    <row r="19" spans="1:9">
      <c r="A19" s="401" t="s">
        <v>335</v>
      </c>
      <c r="B19" s="380" t="s">
        <v>703</v>
      </c>
      <c r="C19" s="380" t="s">
        <v>1814</v>
      </c>
      <c r="D19" s="402" t="s">
        <v>1815</v>
      </c>
      <c r="E19" s="282">
        <v>2</v>
      </c>
      <c r="F19" s="282">
        <v>6935.94</v>
      </c>
      <c r="G19" s="282">
        <v>13871.88</v>
      </c>
      <c r="H19" s="282">
        <v>13872</v>
      </c>
      <c r="I19" s="282">
        <v>13871.88</v>
      </c>
    </row>
    <row r="20" spans="1:9">
      <c r="A20" s="401" t="s">
        <v>335</v>
      </c>
      <c r="B20" s="380" t="s">
        <v>703</v>
      </c>
      <c r="C20" s="380" t="s">
        <v>1796</v>
      </c>
      <c r="D20" s="402" t="s">
        <v>1797</v>
      </c>
      <c r="E20" s="282">
        <v>64</v>
      </c>
      <c r="F20" s="282">
        <v>2235</v>
      </c>
      <c r="G20" s="282">
        <v>145640.95999999999</v>
      </c>
      <c r="H20" s="282">
        <v>143040</v>
      </c>
      <c r="I20" s="282">
        <v>143040</v>
      </c>
    </row>
    <row r="21" spans="1:9">
      <c r="A21" s="401" t="s">
        <v>335</v>
      </c>
      <c r="B21" s="380" t="s">
        <v>703</v>
      </c>
      <c r="C21" s="380" t="s">
        <v>2181</v>
      </c>
      <c r="D21" s="402" t="s">
        <v>2182</v>
      </c>
      <c r="E21" s="282">
        <v>1</v>
      </c>
      <c r="F21" s="282">
        <v>11675.13</v>
      </c>
      <c r="G21" s="282">
        <v>11675.13</v>
      </c>
      <c r="H21" s="282">
        <v>11675</v>
      </c>
      <c r="I21" s="282">
        <v>11675.13</v>
      </c>
    </row>
    <row r="22" spans="1:9">
      <c r="A22" s="401" t="s">
        <v>335</v>
      </c>
      <c r="B22" s="380" t="s">
        <v>703</v>
      </c>
      <c r="C22" s="380" t="s">
        <v>2183</v>
      </c>
      <c r="D22" s="402" t="s">
        <v>2182</v>
      </c>
      <c r="E22" s="282">
        <v>2</v>
      </c>
      <c r="F22" s="282">
        <v>6061.37</v>
      </c>
      <c r="G22" s="282">
        <v>12122.74</v>
      </c>
      <c r="H22" s="282">
        <v>12123</v>
      </c>
      <c r="I22" s="282">
        <v>12122.74</v>
      </c>
    </row>
    <row r="23" spans="1:9">
      <c r="A23" s="401" t="s">
        <v>335</v>
      </c>
      <c r="B23" s="380" t="s">
        <v>703</v>
      </c>
      <c r="C23" s="380" t="s">
        <v>1798</v>
      </c>
      <c r="D23" s="402" t="s">
        <v>1799</v>
      </c>
      <c r="E23" s="282">
        <v>29</v>
      </c>
      <c r="F23" s="282">
        <v>9276.36</v>
      </c>
      <c r="G23" s="282">
        <v>273568.26</v>
      </c>
      <c r="H23" s="282">
        <v>269014</v>
      </c>
      <c r="I23" s="282">
        <v>269014.44</v>
      </c>
    </row>
    <row r="24" spans="1:9">
      <c r="A24" s="401" t="s">
        <v>335</v>
      </c>
      <c r="B24" s="380" t="s">
        <v>703</v>
      </c>
      <c r="C24" s="380" t="s">
        <v>1800</v>
      </c>
      <c r="D24" s="402" t="s">
        <v>1799</v>
      </c>
      <c r="E24" s="282">
        <v>20.100000000000001</v>
      </c>
      <c r="F24" s="282">
        <v>4638.18</v>
      </c>
      <c r="G24" s="282">
        <v>94838.12</v>
      </c>
      <c r="H24" s="282">
        <v>93227</v>
      </c>
      <c r="I24" s="282">
        <v>93227.42</v>
      </c>
    </row>
    <row r="25" spans="1:9">
      <c r="A25" s="401" t="s">
        <v>335</v>
      </c>
      <c r="B25" s="380" t="s">
        <v>703</v>
      </c>
      <c r="C25" s="380" t="s">
        <v>1801</v>
      </c>
      <c r="D25" s="402" t="s">
        <v>1802</v>
      </c>
      <c r="E25" s="282">
        <v>14</v>
      </c>
      <c r="F25" s="282">
        <v>8035.38</v>
      </c>
      <c r="G25" s="282">
        <v>112495.32</v>
      </c>
      <c r="H25" s="282">
        <v>112495</v>
      </c>
      <c r="I25" s="282">
        <v>112495.32</v>
      </c>
    </row>
    <row r="26" spans="1:9">
      <c r="A26" s="401" t="s">
        <v>335</v>
      </c>
      <c r="B26" s="380" t="s">
        <v>703</v>
      </c>
      <c r="C26" s="380" t="s">
        <v>1806</v>
      </c>
      <c r="D26" s="402" t="s">
        <v>1807</v>
      </c>
      <c r="E26" s="282">
        <v>230</v>
      </c>
      <c r="F26" s="282">
        <v>9325.4500000000007</v>
      </c>
      <c r="G26" s="282">
        <v>2151390.7000000002</v>
      </c>
      <c r="H26" s="282">
        <v>2144854</v>
      </c>
      <c r="I26" s="282">
        <v>2144853.5</v>
      </c>
    </row>
    <row r="27" spans="1:9">
      <c r="A27" s="401" t="s">
        <v>335</v>
      </c>
      <c r="B27" s="380" t="s">
        <v>1650</v>
      </c>
      <c r="C27" s="380" t="s">
        <v>1809</v>
      </c>
      <c r="D27" s="402" t="s">
        <v>1810</v>
      </c>
      <c r="E27" s="282">
        <v>450</v>
      </c>
      <c r="F27" s="282">
        <v>1350.2670000000001</v>
      </c>
      <c r="G27" s="282">
        <v>635808.93000000005</v>
      </c>
      <c r="H27" s="282">
        <v>607620</v>
      </c>
      <c r="I27" s="282">
        <v>607620.15</v>
      </c>
    </row>
    <row r="28" spans="1:9">
      <c r="A28" s="285" t="s">
        <v>261</v>
      </c>
      <c r="B28" s="403"/>
      <c r="C28" s="403"/>
      <c r="D28" s="403"/>
      <c r="E28" s="287"/>
      <c r="F28" s="287"/>
      <c r="G28" s="287">
        <v>4063545.96</v>
      </c>
      <c r="H28" s="287">
        <v>4013680.81</v>
      </c>
      <c r="I28" s="287">
        <v>4063545.96</v>
      </c>
    </row>
  </sheetData>
  <hyperlinks>
    <hyperlink ref="D4" location="'Rekapitulace'!B5" display="&lt;&lt;&lt; Zpět na rekapitulaci" xr:uid="{00000000-0004-0000-4A00-000000000000}"/>
  </hyperlinks>
  <pageMargins left="0.7" right="0.7" top="0.78740157499999996" bottom="0.78740157499999996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I24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2184</v>
      </c>
    </row>
    <row r="2" spans="1:9">
      <c r="A2" s="30" t="s">
        <v>0</v>
      </c>
      <c r="B2" s="31" t="s">
        <v>96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992716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1812</v>
      </c>
      <c r="B12" s="380" t="s">
        <v>703</v>
      </c>
      <c r="C12" s="380" t="s">
        <v>1776</v>
      </c>
      <c r="D12" s="402" t="s">
        <v>1777</v>
      </c>
      <c r="E12" s="282">
        <v>11</v>
      </c>
      <c r="F12" s="282">
        <v>7891.89</v>
      </c>
      <c r="G12" s="282">
        <v>88389.18</v>
      </c>
      <c r="H12" s="282">
        <v>86811</v>
      </c>
      <c r="I12" s="282">
        <v>86810.79</v>
      </c>
    </row>
    <row r="13" spans="1:9">
      <c r="A13" s="401" t="s">
        <v>1812</v>
      </c>
      <c r="B13" s="380" t="s">
        <v>703</v>
      </c>
      <c r="C13" s="380" t="s">
        <v>1778</v>
      </c>
      <c r="D13" s="402" t="s">
        <v>1777</v>
      </c>
      <c r="E13" s="282">
        <v>10</v>
      </c>
      <c r="F13" s="282">
        <v>15783.78</v>
      </c>
      <c r="G13" s="282">
        <v>160707.6</v>
      </c>
      <c r="H13" s="282">
        <v>157838</v>
      </c>
      <c r="I13" s="282">
        <v>157837.79999999999</v>
      </c>
    </row>
    <row r="14" spans="1:9">
      <c r="A14" s="401" t="s">
        <v>1812</v>
      </c>
      <c r="B14" s="380" t="s">
        <v>703</v>
      </c>
      <c r="C14" s="380" t="s">
        <v>2180</v>
      </c>
      <c r="D14" s="402" t="s">
        <v>1821</v>
      </c>
      <c r="E14" s="282">
        <v>1</v>
      </c>
      <c r="F14" s="282">
        <v>5168.5600000000004</v>
      </c>
      <c r="G14" s="282">
        <v>5168.5600000000004</v>
      </c>
      <c r="H14" s="282">
        <v>5169</v>
      </c>
      <c r="I14" s="282">
        <v>5168.5600000000004</v>
      </c>
    </row>
    <row r="15" spans="1:9">
      <c r="A15" s="401" t="s">
        <v>1812</v>
      </c>
      <c r="B15" s="380" t="s">
        <v>703</v>
      </c>
      <c r="C15" s="380" t="s">
        <v>1820</v>
      </c>
      <c r="D15" s="402" t="s">
        <v>1821</v>
      </c>
      <c r="E15" s="282">
        <v>4</v>
      </c>
      <c r="F15" s="282">
        <v>9833.1200000000008</v>
      </c>
      <c r="G15" s="282">
        <v>39332.480000000003</v>
      </c>
      <c r="H15" s="282">
        <v>39332</v>
      </c>
      <c r="I15" s="282">
        <v>39332.480000000003</v>
      </c>
    </row>
    <row r="16" spans="1:9">
      <c r="A16" s="401" t="s">
        <v>1812</v>
      </c>
      <c r="B16" s="380" t="s">
        <v>703</v>
      </c>
      <c r="C16" s="380" t="s">
        <v>1784</v>
      </c>
      <c r="D16" s="402" t="s">
        <v>1783</v>
      </c>
      <c r="E16" s="282">
        <v>1</v>
      </c>
      <c r="F16" s="282">
        <v>6269.1</v>
      </c>
      <c r="G16" s="282">
        <v>6269.1</v>
      </c>
      <c r="H16" s="282">
        <v>6269</v>
      </c>
      <c r="I16" s="282">
        <v>6269.1</v>
      </c>
    </row>
    <row r="17" spans="1:9">
      <c r="A17" s="401" t="s">
        <v>1812</v>
      </c>
      <c r="B17" s="380" t="s">
        <v>703</v>
      </c>
      <c r="C17" s="380" t="s">
        <v>1814</v>
      </c>
      <c r="D17" s="402" t="s">
        <v>1815</v>
      </c>
      <c r="E17" s="282">
        <v>4</v>
      </c>
      <c r="F17" s="282">
        <v>6935.94</v>
      </c>
      <c r="G17" s="282">
        <v>27743.759999999998</v>
      </c>
      <c r="H17" s="282">
        <v>27744</v>
      </c>
      <c r="I17" s="282">
        <v>27743.759999999998</v>
      </c>
    </row>
    <row r="18" spans="1:9">
      <c r="A18" s="401" t="s">
        <v>1812</v>
      </c>
      <c r="B18" s="380" t="s">
        <v>703</v>
      </c>
      <c r="C18" s="380" t="s">
        <v>1796</v>
      </c>
      <c r="D18" s="402" t="s">
        <v>1797</v>
      </c>
      <c r="E18" s="282">
        <v>59</v>
      </c>
      <c r="F18" s="282">
        <v>2235</v>
      </c>
      <c r="G18" s="282">
        <v>134262.76</v>
      </c>
      <c r="H18" s="282">
        <v>131865</v>
      </c>
      <c r="I18" s="282">
        <v>131865</v>
      </c>
    </row>
    <row r="19" spans="1:9">
      <c r="A19" s="401" t="s">
        <v>1812</v>
      </c>
      <c r="B19" s="380" t="s">
        <v>703</v>
      </c>
      <c r="C19" s="380" t="s">
        <v>1798</v>
      </c>
      <c r="D19" s="402" t="s">
        <v>1799</v>
      </c>
      <c r="E19" s="282">
        <v>20</v>
      </c>
      <c r="F19" s="282">
        <v>9276.36</v>
      </c>
      <c r="G19" s="282">
        <v>188731.74</v>
      </c>
      <c r="H19" s="282">
        <v>185527</v>
      </c>
      <c r="I19" s="282">
        <v>185527.2</v>
      </c>
    </row>
    <row r="20" spans="1:9">
      <c r="A20" s="401" t="s">
        <v>1812</v>
      </c>
      <c r="B20" s="380" t="s">
        <v>703</v>
      </c>
      <c r="C20" s="380" t="s">
        <v>1800</v>
      </c>
      <c r="D20" s="402" t="s">
        <v>1799</v>
      </c>
      <c r="E20" s="282">
        <v>18</v>
      </c>
      <c r="F20" s="282">
        <v>4638.18</v>
      </c>
      <c r="G20" s="282">
        <v>84499.199999999997</v>
      </c>
      <c r="H20" s="282">
        <v>83487</v>
      </c>
      <c r="I20" s="282">
        <v>83487.240000000005</v>
      </c>
    </row>
    <row r="21" spans="1:9">
      <c r="A21" s="401" t="s">
        <v>1812</v>
      </c>
      <c r="B21" s="380" t="s">
        <v>703</v>
      </c>
      <c r="C21" s="380" t="s">
        <v>1801</v>
      </c>
      <c r="D21" s="402" t="s">
        <v>1802</v>
      </c>
      <c r="E21" s="282">
        <v>2</v>
      </c>
      <c r="F21" s="282">
        <v>7891.89</v>
      </c>
      <c r="G21" s="282">
        <v>16070.76</v>
      </c>
      <c r="H21" s="282">
        <v>15784</v>
      </c>
      <c r="I21" s="282">
        <v>15783.78</v>
      </c>
    </row>
    <row r="22" spans="1:9">
      <c r="A22" s="401" t="s">
        <v>1812</v>
      </c>
      <c r="B22" s="380" t="s">
        <v>703</v>
      </c>
      <c r="C22" s="380" t="s">
        <v>1806</v>
      </c>
      <c r="D22" s="402" t="s">
        <v>1807</v>
      </c>
      <c r="E22" s="282">
        <v>18</v>
      </c>
      <c r="F22" s="282">
        <v>9325.4500000000007</v>
      </c>
      <c r="G22" s="282">
        <v>169266</v>
      </c>
      <c r="H22" s="282">
        <v>167858</v>
      </c>
      <c r="I22" s="282">
        <v>167858.1</v>
      </c>
    </row>
    <row r="23" spans="1:9">
      <c r="A23" s="401" t="s">
        <v>1812</v>
      </c>
      <c r="B23" s="380" t="s">
        <v>1650</v>
      </c>
      <c r="C23" s="380" t="s">
        <v>1809</v>
      </c>
      <c r="D23" s="402" t="s">
        <v>1810</v>
      </c>
      <c r="E23" s="282">
        <v>51</v>
      </c>
      <c r="F23" s="282">
        <v>1358.827</v>
      </c>
      <c r="G23" s="282">
        <v>72274.89</v>
      </c>
      <c r="H23" s="282">
        <v>69300</v>
      </c>
      <c r="I23" s="282">
        <v>69300.179999999993</v>
      </c>
    </row>
    <row r="24" spans="1:9">
      <c r="A24" s="285" t="s">
        <v>261</v>
      </c>
      <c r="B24" s="403"/>
      <c r="C24" s="403"/>
      <c r="D24" s="403"/>
      <c r="E24" s="287"/>
      <c r="F24" s="287"/>
      <c r="G24" s="287">
        <v>992716.03</v>
      </c>
      <c r="H24" s="287">
        <v>976983.99</v>
      </c>
      <c r="I24" s="287">
        <v>992716.03</v>
      </c>
    </row>
  </sheetData>
  <hyperlinks>
    <hyperlink ref="D4" location="'Rekapitulace'!B5" display="&lt;&lt;&lt; Zpět na rekapitulaci" xr:uid="{00000000-0004-0000-4B00-000000000000}"/>
  </hyperlinks>
  <pageMargins left="0.7" right="0.7" top="0.78740157499999996" bottom="0.78740157499999996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I30"/>
  <sheetViews>
    <sheetView showGridLines="0" workbookViewId="0"/>
  </sheetViews>
  <sheetFormatPr defaultColWidth="12.140625" defaultRowHeight="15" customHeight="1"/>
  <cols>
    <col min="1" max="1" width="27.28515625" customWidth="1"/>
    <col min="2" max="2" width="13.7109375" customWidth="1"/>
    <col min="3" max="3" width="11.85546875" customWidth="1"/>
    <col min="4" max="4" width="40.5703125" customWidth="1"/>
    <col min="5" max="7" width="17.7109375" customWidth="1"/>
    <col min="8" max="8" width="18.7109375" customWidth="1"/>
    <col min="9" max="9" width="14.42578125" customWidth="1"/>
  </cols>
  <sheetData>
    <row r="1" spans="1:9">
      <c r="A1" s="30" t="s">
        <v>1</v>
      </c>
      <c r="B1" s="31" t="s">
        <v>2185</v>
      </c>
    </row>
    <row r="2" spans="1:9">
      <c r="A2" s="30" t="s">
        <v>0</v>
      </c>
      <c r="B2" s="31" t="s">
        <v>96</v>
      </c>
    </row>
    <row r="3" spans="1:9">
      <c r="A3" s="30" t="s">
        <v>2</v>
      </c>
      <c r="B3" s="31" t="s">
        <v>19</v>
      </c>
    </row>
    <row r="4" spans="1:9">
      <c r="A4" s="30" t="s">
        <v>267</v>
      </c>
      <c r="B4" s="31" t="s">
        <v>40</v>
      </c>
      <c r="D4" s="18" t="s">
        <v>268</v>
      </c>
    </row>
    <row r="5" spans="1:9">
      <c r="A5" s="30" t="s">
        <v>269</v>
      </c>
      <c r="B5" s="31" t="s">
        <v>270</v>
      </c>
    </row>
    <row r="6" spans="1:9">
      <c r="A6" s="30" t="s">
        <v>271</v>
      </c>
      <c r="B6" s="31" t="s">
        <v>272</v>
      </c>
    </row>
    <row r="7" spans="1:9">
      <c r="A7" s="30" t="s">
        <v>273</v>
      </c>
      <c r="B7" s="32">
        <v>16027761</v>
      </c>
    </row>
    <row r="8" spans="1:9">
      <c r="A8" s="30" t="s">
        <v>274</v>
      </c>
      <c r="B8" s="31" t="s">
        <v>275</v>
      </c>
    </row>
    <row r="9" spans="1:9">
      <c r="A9" s="30" t="s">
        <v>276</v>
      </c>
      <c r="B9" s="31" t="s">
        <v>275</v>
      </c>
    </row>
    <row r="11" spans="1:9">
      <c r="A11" s="277" t="s">
        <v>1770</v>
      </c>
      <c r="B11" s="400" t="s">
        <v>694</v>
      </c>
      <c r="C11" s="400" t="s">
        <v>695</v>
      </c>
      <c r="D11" s="400" t="s">
        <v>1</v>
      </c>
      <c r="E11" s="278" t="s">
        <v>1771</v>
      </c>
      <c r="F11" s="278" t="s">
        <v>1772</v>
      </c>
      <c r="G11" s="278" t="s">
        <v>1773</v>
      </c>
      <c r="H11" s="278" t="s">
        <v>1774</v>
      </c>
      <c r="I11" s="278" t="s">
        <v>1775</v>
      </c>
    </row>
    <row r="12" spans="1:9">
      <c r="A12" s="401" t="s">
        <v>1819</v>
      </c>
      <c r="B12" s="380" t="s">
        <v>703</v>
      </c>
      <c r="C12" s="380" t="s">
        <v>1776</v>
      </c>
      <c r="D12" s="402" t="s">
        <v>1777</v>
      </c>
      <c r="E12" s="282">
        <v>5</v>
      </c>
      <c r="F12" s="282">
        <v>7959.1310000000003</v>
      </c>
      <c r="G12" s="282">
        <v>40392.47</v>
      </c>
      <c r="H12" s="282">
        <v>39796</v>
      </c>
      <c r="I12" s="282">
        <v>39795.660000000003</v>
      </c>
    </row>
    <row r="13" spans="1:9">
      <c r="A13" s="401" t="s">
        <v>1819</v>
      </c>
      <c r="B13" s="380" t="s">
        <v>703</v>
      </c>
      <c r="C13" s="380" t="s">
        <v>1778</v>
      </c>
      <c r="D13" s="402" t="s">
        <v>1777</v>
      </c>
      <c r="E13" s="282">
        <v>2</v>
      </c>
      <c r="F13" s="282">
        <v>15925.36</v>
      </c>
      <c r="G13" s="282">
        <v>32429.82</v>
      </c>
      <c r="H13" s="282">
        <v>31851</v>
      </c>
      <c r="I13" s="282">
        <v>31850.720000000001</v>
      </c>
    </row>
    <row r="14" spans="1:9">
      <c r="A14" s="401" t="s">
        <v>1819</v>
      </c>
      <c r="B14" s="380" t="s">
        <v>703</v>
      </c>
      <c r="C14" s="380" t="s">
        <v>1784</v>
      </c>
      <c r="D14" s="402" t="s">
        <v>1783</v>
      </c>
      <c r="E14" s="282">
        <v>3</v>
      </c>
      <c r="F14" s="282">
        <v>6293.15</v>
      </c>
      <c r="G14" s="282">
        <v>18828.689999999999</v>
      </c>
      <c r="H14" s="282">
        <v>18879</v>
      </c>
      <c r="I14" s="282">
        <v>18828.689999999999</v>
      </c>
    </row>
    <row r="15" spans="1:9">
      <c r="A15" s="401" t="s">
        <v>1819</v>
      </c>
      <c r="B15" s="380" t="s">
        <v>703</v>
      </c>
      <c r="C15" s="380" t="s">
        <v>1786</v>
      </c>
      <c r="D15" s="402" t="s">
        <v>1783</v>
      </c>
      <c r="E15" s="282">
        <v>46</v>
      </c>
      <c r="F15" s="282">
        <v>18730.312000000002</v>
      </c>
      <c r="G15" s="282">
        <v>866120.65</v>
      </c>
      <c r="H15" s="282">
        <v>861594</v>
      </c>
      <c r="I15" s="282">
        <v>861594.35</v>
      </c>
    </row>
    <row r="16" spans="1:9">
      <c r="A16" s="401" t="s">
        <v>1819</v>
      </c>
      <c r="B16" s="380" t="s">
        <v>703</v>
      </c>
      <c r="C16" s="380" t="s">
        <v>1787</v>
      </c>
      <c r="D16" s="402" t="s">
        <v>1783</v>
      </c>
      <c r="E16" s="282">
        <v>24</v>
      </c>
      <c r="F16" s="282">
        <v>24656.639999999999</v>
      </c>
      <c r="G16" s="282">
        <v>602518.81000000006</v>
      </c>
      <c r="H16" s="282">
        <v>591759</v>
      </c>
      <c r="I16" s="282">
        <v>591759.35999999999</v>
      </c>
    </row>
    <row r="17" spans="1:9">
      <c r="A17" s="401" t="s">
        <v>1819</v>
      </c>
      <c r="B17" s="380" t="s">
        <v>703</v>
      </c>
      <c r="C17" s="380" t="s">
        <v>2186</v>
      </c>
      <c r="D17" s="402" t="s">
        <v>2187</v>
      </c>
      <c r="E17" s="282">
        <v>7</v>
      </c>
      <c r="F17" s="282">
        <v>17259.66</v>
      </c>
      <c r="G17" s="282">
        <v>123014.29</v>
      </c>
      <c r="H17" s="282">
        <v>120818</v>
      </c>
      <c r="I17" s="282">
        <v>120817.62</v>
      </c>
    </row>
    <row r="18" spans="1:9">
      <c r="A18" s="401" t="s">
        <v>1819</v>
      </c>
      <c r="B18" s="380" t="s">
        <v>703</v>
      </c>
      <c r="C18" s="380" t="s">
        <v>1825</v>
      </c>
      <c r="D18" s="402" t="s">
        <v>1824</v>
      </c>
      <c r="E18" s="282">
        <v>40</v>
      </c>
      <c r="F18" s="282">
        <v>44668.73</v>
      </c>
      <c r="G18" s="282">
        <v>1819235.57</v>
      </c>
      <c r="H18" s="282">
        <v>1786749</v>
      </c>
      <c r="I18" s="282">
        <v>1786749.2</v>
      </c>
    </row>
    <row r="19" spans="1:9">
      <c r="A19" s="401" t="s">
        <v>1819</v>
      </c>
      <c r="B19" s="380" t="s">
        <v>703</v>
      </c>
      <c r="C19" s="380" t="s">
        <v>1792</v>
      </c>
      <c r="D19" s="402" t="s">
        <v>1793</v>
      </c>
      <c r="E19" s="282">
        <v>48</v>
      </c>
      <c r="F19" s="282">
        <v>35921.038999999997</v>
      </c>
      <c r="G19" s="282">
        <v>1755559.27</v>
      </c>
      <c r="H19" s="282">
        <v>1724210</v>
      </c>
      <c r="I19" s="282">
        <v>1724209.87</v>
      </c>
    </row>
    <row r="20" spans="1:9">
      <c r="A20" s="401" t="s">
        <v>1819</v>
      </c>
      <c r="B20" s="380" t="s">
        <v>703</v>
      </c>
      <c r="C20" s="380" t="s">
        <v>1829</v>
      </c>
      <c r="D20" s="402" t="s">
        <v>1793</v>
      </c>
      <c r="E20" s="282">
        <v>12</v>
      </c>
      <c r="F20" s="282">
        <v>89802.614000000001</v>
      </c>
      <c r="G20" s="282">
        <v>1097224.5</v>
      </c>
      <c r="H20" s="282">
        <v>1077631</v>
      </c>
      <c r="I20" s="282">
        <v>1077631.3700000001</v>
      </c>
    </row>
    <row r="21" spans="1:9">
      <c r="A21" s="401" t="s">
        <v>1819</v>
      </c>
      <c r="B21" s="380" t="s">
        <v>703</v>
      </c>
      <c r="C21" s="380" t="s">
        <v>1796</v>
      </c>
      <c r="D21" s="402" t="s">
        <v>1797</v>
      </c>
      <c r="E21" s="282">
        <v>7</v>
      </c>
      <c r="F21" s="282">
        <v>2481.46</v>
      </c>
      <c r="G21" s="282">
        <v>17686.060000000001</v>
      </c>
      <c r="H21" s="282">
        <v>17370</v>
      </c>
      <c r="I21" s="282">
        <v>17370.22</v>
      </c>
    </row>
    <row r="22" spans="1:9">
      <c r="A22" s="401" t="s">
        <v>1819</v>
      </c>
      <c r="B22" s="380" t="s">
        <v>703</v>
      </c>
      <c r="C22" s="380" t="s">
        <v>1798</v>
      </c>
      <c r="D22" s="402" t="s">
        <v>1799</v>
      </c>
      <c r="E22" s="282">
        <v>3</v>
      </c>
      <c r="F22" s="282">
        <v>10717.603999999999</v>
      </c>
      <c r="G22" s="282">
        <v>33276.089999999997</v>
      </c>
      <c r="H22" s="282">
        <v>32153</v>
      </c>
      <c r="I22" s="282">
        <v>32152.81</v>
      </c>
    </row>
    <row r="23" spans="1:9">
      <c r="A23" s="401" t="s">
        <v>1819</v>
      </c>
      <c r="B23" s="380" t="s">
        <v>703</v>
      </c>
      <c r="C23" s="380" t="s">
        <v>1800</v>
      </c>
      <c r="D23" s="402" t="s">
        <v>1799</v>
      </c>
      <c r="E23" s="282">
        <v>2</v>
      </c>
      <c r="F23" s="282">
        <v>5446.98</v>
      </c>
      <c r="G23" s="282">
        <v>11092.04</v>
      </c>
      <c r="H23" s="282">
        <v>10894</v>
      </c>
      <c r="I23" s="282">
        <v>10893.96</v>
      </c>
    </row>
    <row r="24" spans="1:9">
      <c r="A24" s="401" t="s">
        <v>1819</v>
      </c>
      <c r="B24" s="380" t="s">
        <v>703</v>
      </c>
      <c r="C24" s="380" t="s">
        <v>1801</v>
      </c>
      <c r="D24" s="402" t="s">
        <v>1802</v>
      </c>
      <c r="E24" s="282">
        <v>1</v>
      </c>
      <c r="F24" s="282">
        <v>8107.45</v>
      </c>
      <c r="G24" s="282">
        <v>8107.45</v>
      </c>
      <c r="H24" s="282">
        <v>8107</v>
      </c>
      <c r="I24" s="282">
        <v>8107.45</v>
      </c>
    </row>
    <row r="25" spans="1:9">
      <c r="A25" s="401" t="s">
        <v>1819</v>
      </c>
      <c r="B25" s="380" t="s">
        <v>703</v>
      </c>
      <c r="C25" s="380" t="s">
        <v>1805</v>
      </c>
      <c r="D25" s="402" t="s">
        <v>1804</v>
      </c>
      <c r="E25" s="282">
        <v>40</v>
      </c>
      <c r="F25" s="282">
        <v>25104.95</v>
      </c>
      <c r="G25" s="282">
        <v>1004198</v>
      </c>
      <c r="H25" s="282">
        <v>1004198</v>
      </c>
      <c r="I25" s="282">
        <v>1004198</v>
      </c>
    </row>
    <row r="26" spans="1:9">
      <c r="A26" s="401" t="s">
        <v>1819</v>
      </c>
      <c r="B26" s="380" t="s">
        <v>703</v>
      </c>
      <c r="C26" s="380" t="s">
        <v>1832</v>
      </c>
      <c r="D26" s="402" t="s">
        <v>1804</v>
      </c>
      <c r="E26" s="282">
        <v>100</v>
      </c>
      <c r="F26" s="282">
        <v>37657.430999999997</v>
      </c>
      <c r="G26" s="282">
        <v>3765743.07</v>
      </c>
      <c r="H26" s="282">
        <v>3765743</v>
      </c>
      <c r="I26" s="282">
        <v>3765743.07</v>
      </c>
    </row>
    <row r="27" spans="1:9">
      <c r="A27" s="401" t="s">
        <v>1819</v>
      </c>
      <c r="B27" s="380" t="s">
        <v>703</v>
      </c>
      <c r="C27" s="380" t="s">
        <v>1806</v>
      </c>
      <c r="D27" s="402" t="s">
        <v>1807</v>
      </c>
      <c r="E27" s="282">
        <v>8</v>
      </c>
      <c r="F27" s="282">
        <v>9325.4500000000007</v>
      </c>
      <c r="G27" s="282">
        <v>74864</v>
      </c>
      <c r="H27" s="282">
        <v>74604</v>
      </c>
      <c r="I27" s="282">
        <v>74603.600000000006</v>
      </c>
    </row>
    <row r="28" spans="1:9">
      <c r="A28" s="401" t="s">
        <v>1819</v>
      </c>
      <c r="B28" s="380" t="s">
        <v>703</v>
      </c>
      <c r="C28" s="380" t="s">
        <v>1808</v>
      </c>
      <c r="D28" s="402" t="s">
        <v>1793</v>
      </c>
      <c r="E28" s="282">
        <v>26</v>
      </c>
      <c r="F28" s="282">
        <v>182870.76800000001</v>
      </c>
      <c r="G28" s="282">
        <v>4754639.9800000004</v>
      </c>
      <c r="H28" s="282">
        <v>4754640</v>
      </c>
      <c r="I28" s="282">
        <v>4754639.97</v>
      </c>
    </row>
    <row r="29" spans="1:9">
      <c r="A29" s="401" t="s">
        <v>1819</v>
      </c>
      <c r="B29" s="380" t="s">
        <v>1650</v>
      </c>
      <c r="C29" s="380" t="s">
        <v>1809</v>
      </c>
      <c r="D29" s="402" t="s">
        <v>1810</v>
      </c>
      <c r="E29" s="282">
        <v>2</v>
      </c>
      <c r="F29" s="282">
        <v>1314.9770000000001</v>
      </c>
      <c r="G29" s="282">
        <v>2829.8</v>
      </c>
      <c r="H29" s="282">
        <v>2630</v>
      </c>
      <c r="I29" s="282">
        <v>2629.95</v>
      </c>
    </row>
    <row r="30" spans="1:9">
      <c r="A30" s="285" t="s">
        <v>261</v>
      </c>
      <c r="B30" s="403"/>
      <c r="C30" s="403"/>
      <c r="D30" s="403"/>
      <c r="E30" s="287"/>
      <c r="F30" s="287"/>
      <c r="G30" s="287">
        <v>16027760.560000001</v>
      </c>
      <c r="H30" s="287">
        <v>15923626.66</v>
      </c>
      <c r="I30" s="287">
        <v>16027760.560000001</v>
      </c>
    </row>
  </sheetData>
  <hyperlinks>
    <hyperlink ref="D4" location="'Rekapitulace'!B5" display="&lt;&lt;&lt; Zpět na rekapitulaci" xr:uid="{00000000-0004-0000-4C00-000000000000}"/>
  </hyperlinks>
  <pageMargins left="0.7" right="0.7" top="0.78740157499999996" bottom="0.78740157499999996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2188</v>
      </c>
    </row>
    <row r="2" spans="1:10">
      <c r="A2" s="30" t="s">
        <v>0</v>
      </c>
      <c r="B2" s="31" t="s">
        <v>96</v>
      </c>
      <c r="F2" s="643" t="s">
        <v>1837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2024740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1841</v>
      </c>
      <c r="B12" s="221">
        <v>2024740</v>
      </c>
      <c r="C12" s="221">
        <v>2024740</v>
      </c>
    </row>
    <row r="13" spans="1:10">
      <c r="A13" s="406" t="s">
        <v>261</v>
      </c>
      <c r="B13" s="407">
        <v>2024740</v>
      </c>
      <c r="C13" s="407">
        <v>2024740</v>
      </c>
    </row>
  </sheetData>
  <mergeCells count="1">
    <mergeCell ref="F2:J9"/>
  </mergeCells>
  <hyperlinks>
    <hyperlink ref="D4" location="'Rekapitulace'!B5" display="&lt;&lt;&lt; Zpět na rekapitulaci" xr:uid="{00000000-0004-0000-4D00-000000000000}"/>
  </hyperlinks>
  <pageMargins left="0.7" right="0.7" top="0.78740157499999996" bottom="0.78740157499999996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13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2189</v>
      </c>
    </row>
    <row r="2" spans="1:10">
      <c r="A2" s="30" t="s">
        <v>0</v>
      </c>
      <c r="B2" s="31" t="s">
        <v>96</v>
      </c>
      <c r="F2" s="643" t="s">
        <v>2056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406769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212" t="s">
        <v>1844</v>
      </c>
      <c r="B12" s="221">
        <v>406769.18</v>
      </c>
      <c r="C12" s="221">
        <v>406769.18</v>
      </c>
    </row>
    <row r="13" spans="1:10">
      <c r="A13" s="406" t="s">
        <v>261</v>
      </c>
      <c r="B13" s="407">
        <v>406769.18</v>
      </c>
      <c r="C13" s="407">
        <v>406769.18</v>
      </c>
    </row>
  </sheetData>
  <mergeCells count="1">
    <mergeCell ref="F2:J9"/>
  </mergeCells>
  <hyperlinks>
    <hyperlink ref="D4" location="'Rekapitulace'!B5" display="&lt;&lt;&lt; Zpět na rekapitulaci" xr:uid="{00000000-0004-0000-4E00-000000000000}"/>
  </hyperlink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J352"/>
  <sheetViews>
    <sheetView showGridLines="0" topLeftCell="A4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762</v>
      </c>
    </row>
    <row r="2" spans="1:10">
      <c r="A2" s="30" t="s">
        <v>0</v>
      </c>
      <c r="B2" s="31" t="s">
        <v>14</v>
      </c>
      <c r="F2" s="643" t="s">
        <v>763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848304147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848304147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30">
      <c r="A11" s="277" t="s">
        <v>692</v>
      </c>
      <c r="B11" s="278" t="s">
        <v>693</v>
      </c>
      <c r="C11" s="278" t="s">
        <v>694</v>
      </c>
      <c r="D11" s="278" t="s">
        <v>695</v>
      </c>
      <c r="E11" s="626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 hidden="1">
      <c r="A12" s="280" t="s">
        <v>764</v>
      </c>
      <c r="B12" s="281" t="s">
        <v>765</v>
      </c>
      <c r="C12" s="281" t="s">
        <v>703</v>
      </c>
      <c r="D12" s="281" t="s">
        <v>766</v>
      </c>
      <c r="E12" s="282">
        <v>41745.449999999997</v>
      </c>
      <c r="F12" s="283">
        <v>4</v>
      </c>
      <c r="G12" s="282">
        <v>166981.79999999999</v>
      </c>
      <c r="H12" s="283">
        <v>4</v>
      </c>
      <c r="I12" s="282">
        <v>166981.79999999999</v>
      </c>
      <c r="J12" s="284" t="s">
        <v>767</v>
      </c>
    </row>
    <row r="13" spans="1:10" hidden="1">
      <c r="A13" s="280" t="s">
        <v>764</v>
      </c>
      <c r="B13" s="281" t="s">
        <v>765</v>
      </c>
      <c r="C13" s="281" t="s">
        <v>703</v>
      </c>
      <c r="D13" s="281" t="s">
        <v>768</v>
      </c>
      <c r="E13" s="282">
        <v>41745.449999999997</v>
      </c>
      <c r="F13" s="283">
        <v>6</v>
      </c>
      <c r="G13" s="282">
        <v>250472.7</v>
      </c>
      <c r="H13" s="283">
        <v>6</v>
      </c>
      <c r="I13" s="282">
        <v>250472.7</v>
      </c>
      <c r="J13" s="284" t="s">
        <v>767</v>
      </c>
    </row>
    <row r="14" spans="1:10" hidden="1">
      <c r="A14" s="280" t="s">
        <v>769</v>
      </c>
      <c r="B14" s="281" t="s">
        <v>770</v>
      </c>
      <c r="C14" s="281" t="s">
        <v>703</v>
      </c>
      <c r="D14" s="281" t="s">
        <v>771</v>
      </c>
      <c r="E14" s="282">
        <v>66439.91</v>
      </c>
      <c r="F14" s="283">
        <v>219</v>
      </c>
      <c r="G14" s="282">
        <v>14550340.970000001</v>
      </c>
      <c r="H14" s="283">
        <v>219</v>
      </c>
      <c r="I14" s="282">
        <v>14550340.289999999</v>
      </c>
      <c r="J14" s="284" t="s">
        <v>772</v>
      </c>
    </row>
    <row r="15" spans="1:10" hidden="1">
      <c r="A15" s="280" t="s">
        <v>769</v>
      </c>
      <c r="B15" s="281" t="s">
        <v>770</v>
      </c>
      <c r="C15" s="281" t="s">
        <v>703</v>
      </c>
      <c r="D15" s="281" t="s">
        <v>773</v>
      </c>
      <c r="E15" s="282">
        <v>132923.20000000001</v>
      </c>
      <c r="F15" s="283">
        <v>46</v>
      </c>
      <c r="G15" s="282">
        <v>6114467.1399999997</v>
      </c>
      <c r="H15" s="283">
        <v>46</v>
      </c>
      <c r="I15" s="282">
        <v>6114467.2000000002</v>
      </c>
      <c r="J15" s="284" t="s">
        <v>772</v>
      </c>
    </row>
    <row r="16" spans="1:10" hidden="1">
      <c r="A16" s="280" t="s">
        <v>774</v>
      </c>
      <c r="B16" s="281" t="s">
        <v>775</v>
      </c>
      <c r="C16" s="281" t="s">
        <v>703</v>
      </c>
      <c r="D16" s="281" t="s">
        <v>776</v>
      </c>
      <c r="E16" s="282">
        <v>59664.29</v>
      </c>
      <c r="F16" s="283">
        <v>6</v>
      </c>
      <c r="G16" s="282">
        <v>357985.73</v>
      </c>
      <c r="H16" s="283">
        <v>6</v>
      </c>
      <c r="I16" s="282">
        <v>357985.74</v>
      </c>
      <c r="J16" s="284" t="s">
        <v>777</v>
      </c>
    </row>
    <row r="17" spans="1:10" hidden="1">
      <c r="A17" s="280" t="s">
        <v>774</v>
      </c>
      <c r="B17" s="281" t="s">
        <v>775</v>
      </c>
      <c r="C17" s="281" t="s">
        <v>703</v>
      </c>
      <c r="D17" s="281" t="s">
        <v>778</v>
      </c>
      <c r="E17" s="282">
        <v>138388.01999999999</v>
      </c>
      <c r="F17" s="283">
        <v>6</v>
      </c>
      <c r="G17" s="282">
        <v>830328.1</v>
      </c>
      <c r="H17" s="283">
        <v>6</v>
      </c>
      <c r="I17" s="282">
        <v>830328.12</v>
      </c>
      <c r="J17" s="284" t="s">
        <v>777</v>
      </c>
    </row>
    <row r="18" spans="1:10" hidden="1">
      <c r="A18" s="280" t="s">
        <v>774</v>
      </c>
      <c r="B18" s="281" t="s">
        <v>775</v>
      </c>
      <c r="C18" s="281" t="s">
        <v>703</v>
      </c>
      <c r="D18" s="281" t="s">
        <v>779</v>
      </c>
      <c r="E18" s="282">
        <v>59784.41</v>
      </c>
      <c r="F18" s="283">
        <v>42</v>
      </c>
      <c r="G18" s="282">
        <v>2510945.27</v>
      </c>
      <c r="H18" s="283">
        <v>42</v>
      </c>
      <c r="I18" s="282">
        <v>2510945.2200000002</v>
      </c>
      <c r="J18" s="284" t="s">
        <v>777</v>
      </c>
    </row>
    <row r="19" spans="1:10" hidden="1">
      <c r="A19" s="280" t="s">
        <v>774</v>
      </c>
      <c r="B19" s="281" t="s">
        <v>775</v>
      </c>
      <c r="C19" s="281" t="s">
        <v>703</v>
      </c>
      <c r="D19" s="281" t="s">
        <v>780</v>
      </c>
      <c r="E19" s="282">
        <v>59904.53</v>
      </c>
      <c r="F19" s="283">
        <v>19</v>
      </c>
      <c r="G19" s="282">
        <v>1138186.1000000001</v>
      </c>
      <c r="H19" s="283">
        <v>19</v>
      </c>
      <c r="I19" s="282">
        <v>1138186.07</v>
      </c>
      <c r="J19" s="284" t="s">
        <v>777</v>
      </c>
    </row>
    <row r="20" spans="1:10" hidden="1">
      <c r="A20" s="280" t="s">
        <v>774</v>
      </c>
      <c r="B20" s="281" t="s">
        <v>775</v>
      </c>
      <c r="C20" s="281" t="s">
        <v>703</v>
      </c>
      <c r="D20" s="281" t="s">
        <v>781</v>
      </c>
      <c r="E20" s="282">
        <v>60024.65</v>
      </c>
      <c r="F20" s="283">
        <v>3</v>
      </c>
      <c r="G20" s="282">
        <v>180073.95</v>
      </c>
      <c r="H20" s="283">
        <v>3</v>
      </c>
      <c r="I20" s="282">
        <v>180073.95</v>
      </c>
      <c r="J20" s="284" t="s">
        <v>777</v>
      </c>
    </row>
    <row r="21" spans="1:10" hidden="1">
      <c r="A21" s="280" t="s">
        <v>774</v>
      </c>
      <c r="B21" s="281" t="s">
        <v>775</v>
      </c>
      <c r="C21" s="281" t="s">
        <v>703</v>
      </c>
      <c r="D21" s="281" t="s">
        <v>782</v>
      </c>
      <c r="E21" s="282">
        <v>60144.77</v>
      </c>
      <c r="F21" s="283">
        <v>16</v>
      </c>
      <c r="G21" s="282">
        <v>962316.32</v>
      </c>
      <c r="H21" s="283">
        <v>16</v>
      </c>
      <c r="I21" s="282">
        <v>962316.32</v>
      </c>
      <c r="J21" s="284" t="s">
        <v>777</v>
      </c>
    </row>
    <row r="22" spans="1:10" hidden="1">
      <c r="A22" s="280" t="s">
        <v>774</v>
      </c>
      <c r="B22" s="281" t="s">
        <v>775</v>
      </c>
      <c r="C22" s="281" t="s">
        <v>703</v>
      </c>
      <c r="D22" s="281" t="s">
        <v>783</v>
      </c>
      <c r="E22" s="282">
        <v>60264.89</v>
      </c>
      <c r="F22" s="283">
        <v>3</v>
      </c>
      <c r="G22" s="282">
        <v>180794.67</v>
      </c>
      <c r="H22" s="283">
        <v>3</v>
      </c>
      <c r="I22" s="282">
        <v>180794.67</v>
      </c>
      <c r="J22" s="284" t="s">
        <v>777</v>
      </c>
    </row>
    <row r="23" spans="1:10" hidden="1">
      <c r="A23" s="280" t="s">
        <v>774</v>
      </c>
      <c r="B23" s="281" t="s">
        <v>775</v>
      </c>
      <c r="C23" s="281" t="s">
        <v>703</v>
      </c>
      <c r="D23" s="281" t="s">
        <v>784</v>
      </c>
      <c r="E23" s="282">
        <v>60505.13</v>
      </c>
      <c r="F23" s="283">
        <v>14</v>
      </c>
      <c r="G23" s="282">
        <v>847071.84</v>
      </c>
      <c r="H23" s="283">
        <v>14</v>
      </c>
      <c r="I23" s="282">
        <v>847071.82</v>
      </c>
      <c r="J23" s="284" t="s">
        <v>777</v>
      </c>
    </row>
    <row r="24" spans="1:10" hidden="1">
      <c r="A24" s="280" t="s">
        <v>785</v>
      </c>
      <c r="B24" s="281" t="s">
        <v>786</v>
      </c>
      <c r="C24" s="281" t="s">
        <v>703</v>
      </c>
      <c r="D24" s="281" t="s">
        <v>787</v>
      </c>
      <c r="E24" s="282">
        <v>74866.95</v>
      </c>
      <c r="F24" s="283">
        <v>34</v>
      </c>
      <c r="G24" s="282">
        <v>2545476.42</v>
      </c>
      <c r="H24" s="283">
        <v>34</v>
      </c>
      <c r="I24" s="282">
        <v>2545476.2999999998</v>
      </c>
      <c r="J24" s="284" t="s">
        <v>788</v>
      </c>
    </row>
    <row r="25" spans="1:10" hidden="1">
      <c r="A25" s="280" t="s">
        <v>789</v>
      </c>
      <c r="B25" s="281" t="s">
        <v>790</v>
      </c>
      <c r="C25" s="281" t="s">
        <v>703</v>
      </c>
      <c r="D25" s="281" t="s">
        <v>791</v>
      </c>
      <c r="E25" s="282">
        <v>8418.59</v>
      </c>
      <c r="F25" s="283">
        <v>39</v>
      </c>
      <c r="G25" s="282">
        <v>328325.01</v>
      </c>
      <c r="H25" s="283">
        <v>39</v>
      </c>
      <c r="I25" s="282">
        <v>328325.01</v>
      </c>
      <c r="J25" s="284" t="s">
        <v>792</v>
      </c>
    </row>
    <row r="26" spans="1:10" hidden="1">
      <c r="A26" s="280" t="s">
        <v>789</v>
      </c>
      <c r="B26" s="281" t="s">
        <v>790</v>
      </c>
      <c r="C26" s="281" t="s">
        <v>703</v>
      </c>
      <c r="D26" s="281" t="s">
        <v>793</v>
      </c>
      <c r="E26" s="282">
        <v>33674.379999999997</v>
      </c>
      <c r="F26" s="283">
        <v>45</v>
      </c>
      <c r="G26" s="282">
        <v>1515347.09</v>
      </c>
      <c r="H26" s="283">
        <v>45</v>
      </c>
      <c r="I26" s="282">
        <v>1515347.1</v>
      </c>
      <c r="J26" s="284" t="s">
        <v>792</v>
      </c>
    </row>
    <row r="27" spans="1:10" hidden="1">
      <c r="A27" s="280" t="s">
        <v>789</v>
      </c>
      <c r="B27" s="281" t="s">
        <v>790</v>
      </c>
      <c r="C27" s="281" t="s">
        <v>703</v>
      </c>
      <c r="D27" s="281" t="s">
        <v>794</v>
      </c>
      <c r="E27" s="282">
        <v>42092.97</v>
      </c>
      <c r="F27" s="283">
        <v>85</v>
      </c>
      <c r="G27" s="282">
        <v>3577902.37</v>
      </c>
      <c r="H27" s="283">
        <v>85</v>
      </c>
      <c r="I27" s="282">
        <v>3577902.45</v>
      </c>
      <c r="J27" s="284" t="s">
        <v>792</v>
      </c>
    </row>
    <row r="28" spans="1:10" hidden="1">
      <c r="A28" s="280" t="s">
        <v>795</v>
      </c>
      <c r="B28" s="281" t="s">
        <v>796</v>
      </c>
      <c r="C28" s="281" t="s">
        <v>703</v>
      </c>
      <c r="D28" s="281" t="s">
        <v>797</v>
      </c>
      <c r="E28" s="282">
        <v>13099.5</v>
      </c>
      <c r="F28" s="283">
        <v>272</v>
      </c>
      <c r="G28" s="282">
        <v>3563063.44</v>
      </c>
      <c r="H28" s="283">
        <v>272</v>
      </c>
      <c r="I28" s="282">
        <v>3563064</v>
      </c>
      <c r="J28" s="284" t="s">
        <v>798</v>
      </c>
    </row>
    <row r="29" spans="1:10" hidden="1">
      <c r="A29" s="280" t="s">
        <v>799</v>
      </c>
      <c r="B29" s="281" t="s">
        <v>800</v>
      </c>
      <c r="C29" s="281" t="s">
        <v>703</v>
      </c>
      <c r="D29" s="281" t="s">
        <v>801</v>
      </c>
      <c r="E29" s="282">
        <v>21408.52</v>
      </c>
      <c r="F29" s="283">
        <v>34</v>
      </c>
      <c r="G29" s="282">
        <v>727889.56</v>
      </c>
      <c r="H29" s="283">
        <v>34</v>
      </c>
      <c r="I29" s="282">
        <v>727889.68</v>
      </c>
      <c r="J29" s="284" t="s">
        <v>802</v>
      </c>
    </row>
    <row r="30" spans="1:10" hidden="1">
      <c r="A30" s="280" t="s">
        <v>799</v>
      </c>
      <c r="B30" s="281" t="s">
        <v>800</v>
      </c>
      <c r="C30" s="281" t="s">
        <v>703</v>
      </c>
      <c r="D30" s="281" t="s">
        <v>803</v>
      </c>
      <c r="E30" s="282">
        <v>42443.23</v>
      </c>
      <c r="F30" s="283">
        <v>48</v>
      </c>
      <c r="G30" s="282">
        <v>2037274.8</v>
      </c>
      <c r="H30" s="283">
        <v>48</v>
      </c>
      <c r="I30" s="282">
        <v>2037275.04</v>
      </c>
      <c r="J30" s="284" t="s">
        <v>802</v>
      </c>
    </row>
    <row r="31" spans="1:10" hidden="1">
      <c r="A31" s="280" t="s">
        <v>804</v>
      </c>
      <c r="B31" s="281" t="s">
        <v>805</v>
      </c>
      <c r="C31" s="281" t="s">
        <v>703</v>
      </c>
      <c r="D31" s="281" t="s">
        <v>806</v>
      </c>
      <c r="E31" s="282">
        <v>45711.8</v>
      </c>
      <c r="F31" s="283">
        <v>41</v>
      </c>
      <c r="G31" s="282">
        <v>1874183.8</v>
      </c>
      <c r="H31" s="283">
        <v>41</v>
      </c>
      <c r="I31" s="282">
        <v>1874183.8</v>
      </c>
      <c r="J31" s="284" t="s">
        <v>807</v>
      </c>
    </row>
    <row r="32" spans="1:10" hidden="1">
      <c r="A32" s="280" t="s">
        <v>808</v>
      </c>
      <c r="B32" s="281" t="s">
        <v>809</v>
      </c>
      <c r="C32" s="281" t="s">
        <v>703</v>
      </c>
      <c r="D32" s="281" t="s">
        <v>810</v>
      </c>
      <c r="E32" s="282">
        <v>29781.7</v>
      </c>
      <c r="F32" s="283">
        <v>51</v>
      </c>
      <c r="G32" s="282">
        <v>1518866.7</v>
      </c>
      <c r="H32" s="283">
        <v>51</v>
      </c>
      <c r="I32" s="282">
        <v>1518866.7</v>
      </c>
      <c r="J32" s="284" t="s">
        <v>811</v>
      </c>
    </row>
    <row r="33" spans="1:10" hidden="1">
      <c r="A33" s="280" t="s">
        <v>808</v>
      </c>
      <c r="B33" s="281" t="s">
        <v>809</v>
      </c>
      <c r="C33" s="281" t="s">
        <v>703</v>
      </c>
      <c r="D33" s="281" t="s">
        <v>812</v>
      </c>
      <c r="E33" s="282">
        <v>89345.11</v>
      </c>
      <c r="F33" s="283">
        <v>52</v>
      </c>
      <c r="G33" s="282">
        <v>4645945.72</v>
      </c>
      <c r="H33" s="283">
        <v>52</v>
      </c>
      <c r="I33" s="282">
        <v>4645945.72</v>
      </c>
      <c r="J33" s="284" t="s">
        <v>811</v>
      </c>
    </row>
    <row r="34" spans="1:10" hidden="1">
      <c r="A34" s="280" t="s">
        <v>813</v>
      </c>
      <c r="B34" s="281" t="s">
        <v>814</v>
      </c>
      <c r="C34" s="281" t="s">
        <v>703</v>
      </c>
      <c r="D34" s="281" t="s">
        <v>815</v>
      </c>
      <c r="E34" s="282">
        <v>24936.54</v>
      </c>
      <c r="F34" s="283">
        <v>5</v>
      </c>
      <c r="G34" s="282">
        <v>124682.7</v>
      </c>
      <c r="H34" s="283">
        <v>5</v>
      </c>
      <c r="I34" s="282">
        <v>124682.7</v>
      </c>
      <c r="J34" s="284" t="s">
        <v>816</v>
      </c>
    </row>
    <row r="35" spans="1:10" hidden="1">
      <c r="A35" s="280" t="s">
        <v>817</v>
      </c>
      <c r="B35" s="281" t="s">
        <v>818</v>
      </c>
      <c r="C35" s="281" t="s">
        <v>703</v>
      </c>
      <c r="D35" s="281" t="s">
        <v>819</v>
      </c>
      <c r="E35" s="282">
        <v>15058.12</v>
      </c>
      <c r="F35" s="283">
        <v>128</v>
      </c>
      <c r="G35" s="282">
        <v>1927439.3600000001</v>
      </c>
      <c r="H35" s="283">
        <v>128</v>
      </c>
      <c r="I35" s="282">
        <v>1927439.3600000001</v>
      </c>
      <c r="J35" s="284" t="s">
        <v>820</v>
      </c>
    </row>
    <row r="36" spans="1:10" hidden="1">
      <c r="A36" s="280" t="s">
        <v>817</v>
      </c>
      <c r="B36" s="281" t="s">
        <v>818</v>
      </c>
      <c r="C36" s="281" t="s">
        <v>703</v>
      </c>
      <c r="D36" s="281" t="s">
        <v>821</v>
      </c>
      <c r="E36" s="282">
        <v>15058.12</v>
      </c>
      <c r="F36" s="283">
        <v>250</v>
      </c>
      <c r="G36" s="282">
        <v>3764530</v>
      </c>
      <c r="H36" s="283">
        <v>250</v>
      </c>
      <c r="I36" s="282">
        <v>3764530</v>
      </c>
      <c r="J36" s="284" t="s">
        <v>820</v>
      </c>
    </row>
    <row r="37" spans="1:10" hidden="1">
      <c r="A37" s="280" t="s">
        <v>822</v>
      </c>
      <c r="B37" s="281" t="s">
        <v>823</v>
      </c>
      <c r="C37" s="281" t="s">
        <v>703</v>
      </c>
      <c r="D37" s="281" t="s">
        <v>824</v>
      </c>
      <c r="E37" s="282">
        <v>16122.61</v>
      </c>
      <c r="F37" s="283">
        <v>78</v>
      </c>
      <c r="G37" s="282">
        <v>1257563.52</v>
      </c>
      <c r="H37" s="283">
        <v>78</v>
      </c>
      <c r="I37" s="282">
        <v>1257563.58</v>
      </c>
      <c r="J37" s="284" t="s">
        <v>825</v>
      </c>
    </row>
    <row r="38" spans="1:10" hidden="1">
      <c r="A38" s="280" t="s">
        <v>822</v>
      </c>
      <c r="B38" s="281" t="s">
        <v>823</v>
      </c>
      <c r="C38" s="281" t="s">
        <v>703</v>
      </c>
      <c r="D38" s="281" t="s">
        <v>826</v>
      </c>
      <c r="E38" s="282">
        <v>16116.4</v>
      </c>
      <c r="F38" s="283">
        <v>100</v>
      </c>
      <c r="G38" s="282">
        <v>1611640.4</v>
      </c>
      <c r="H38" s="283">
        <v>100</v>
      </c>
      <c r="I38" s="282">
        <v>1611640</v>
      </c>
      <c r="J38" s="284" t="s">
        <v>827</v>
      </c>
    </row>
    <row r="39" spans="1:10" hidden="1">
      <c r="A39" s="280" t="s">
        <v>822</v>
      </c>
      <c r="B39" s="281" t="s">
        <v>823</v>
      </c>
      <c r="C39" s="281" t="s">
        <v>703</v>
      </c>
      <c r="D39" s="281" t="s">
        <v>828</v>
      </c>
      <c r="E39" s="282">
        <v>32267.39</v>
      </c>
      <c r="F39" s="283">
        <v>39</v>
      </c>
      <c r="G39" s="282">
        <v>1258428.21</v>
      </c>
      <c r="H39" s="283">
        <v>39</v>
      </c>
      <c r="I39" s="282">
        <v>1258428.21</v>
      </c>
      <c r="J39" s="284" t="s">
        <v>827</v>
      </c>
    </row>
    <row r="40" spans="1:10" hidden="1">
      <c r="A40" s="280" t="s">
        <v>829</v>
      </c>
      <c r="B40" s="281" t="s">
        <v>830</v>
      </c>
      <c r="C40" s="281" t="s">
        <v>703</v>
      </c>
      <c r="D40" s="281" t="s">
        <v>831</v>
      </c>
      <c r="E40" s="282">
        <v>21117.19</v>
      </c>
      <c r="F40" s="283">
        <v>89</v>
      </c>
      <c r="G40" s="282">
        <v>1879429.97</v>
      </c>
      <c r="H40" s="283">
        <v>89</v>
      </c>
      <c r="I40" s="282">
        <v>1879429.91</v>
      </c>
      <c r="J40" s="284" t="s">
        <v>832</v>
      </c>
    </row>
    <row r="41" spans="1:10" hidden="1">
      <c r="A41" s="280" t="s">
        <v>829</v>
      </c>
      <c r="B41" s="281" t="s">
        <v>830</v>
      </c>
      <c r="C41" s="281" t="s">
        <v>703</v>
      </c>
      <c r="D41" s="281" t="s">
        <v>833</v>
      </c>
      <c r="E41" s="282">
        <v>21270.83</v>
      </c>
      <c r="F41" s="283">
        <v>28</v>
      </c>
      <c r="G41" s="282">
        <v>595583.23</v>
      </c>
      <c r="H41" s="283">
        <v>28</v>
      </c>
      <c r="I41" s="282">
        <v>595583.24</v>
      </c>
      <c r="J41" s="284" t="s">
        <v>832</v>
      </c>
    </row>
    <row r="42" spans="1:10" hidden="1">
      <c r="A42" s="280" t="s">
        <v>834</v>
      </c>
      <c r="B42" s="281" t="s">
        <v>835</v>
      </c>
      <c r="C42" s="281" t="s">
        <v>703</v>
      </c>
      <c r="D42" s="281" t="s">
        <v>836</v>
      </c>
      <c r="E42" s="282">
        <v>22331.96</v>
      </c>
      <c r="F42" s="283">
        <v>12</v>
      </c>
      <c r="G42" s="282">
        <v>267983.5</v>
      </c>
      <c r="H42" s="283">
        <v>12</v>
      </c>
      <c r="I42" s="282">
        <v>267983.52</v>
      </c>
      <c r="J42" s="284" t="s">
        <v>837</v>
      </c>
    </row>
    <row r="43" spans="1:10" hidden="1">
      <c r="A43" s="280" t="s">
        <v>834</v>
      </c>
      <c r="B43" s="281" t="s">
        <v>835</v>
      </c>
      <c r="C43" s="281" t="s">
        <v>703</v>
      </c>
      <c r="D43" s="281" t="s">
        <v>838</v>
      </c>
      <c r="E43" s="282">
        <v>22529.93</v>
      </c>
      <c r="F43" s="283">
        <v>26</v>
      </c>
      <c r="G43" s="282">
        <v>585778.1</v>
      </c>
      <c r="H43" s="283">
        <v>26</v>
      </c>
      <c r="I43" s="282">
        <v>585778.18000000005</v>
      </c>
      <c r="J43" s="284" t="s">
        <v>837</v>
      </c>
    </row>
    <row r="44" spans="1:10" hidden="1">
      <c r="A44" s="280" t="s">
        <v>834</v>
      </c>
      <c r="B44" s="281" t="s">
        <v>835</v>
      </c>
      <c r="C44" s="281" t="s">
        <v>703</v>
      </c>
      <c r="D44" s="281" t="s">
        <v>839</v>
      </c>
      <c r="E44" s="282">
        <v>19758.37</v>
      </c>
      <c r="F44" s="283">
        <v>12</v>
      </c>
      <c r="G44" s="282">
        <v>237100.4</v>
      </c>
      <c r="H44" s="283">
        <v>12</v>
      </c>
      <c r="I44" s="282">
        <v>237100.44</v>
      </c>
      <c r="J44" s="284" t="s">
        <v>837</v>
      </c>
    </row>
    <row r="45" spans="1:10" hidden="1">
      <c r="A45" s="280" t="s">
        <v>840</v>
      </c>
      <c r="B45" s="281" t="s">
        <v>841</v>
      </c>
      <c r="C45" s="281" t="s">
        <v>703</v>
      </c>
      <c r="D45" s="281" t="s">
        <v>842</v>
      </c>
      <c r="E45" s="282">
        <v>8560.8700000000008</v>
      </c>
      <c r="F45" s="283">
        <v>530</v>
      </c>
      <c r="G45" s="282">
        <v>4537261.0999999996</v>
      </c>
      <c r="H45" s="283">
        <v>530</v>
      </c>
      <c r="I45" s="282">
        <v>4537261.0999999996</v>
      </c>
      <c r="J45" s="284" t="s">
        <v>843</v>
      </c>
    </row>
    <row r="46" spans="1:10" hidden="1">
      <c r="A46" s="280" t="s">
        <v>844</v>
      </c>
      <c r="B46" s="281" t="s">
        <v>845</v>
      </c>
      <c r="C46" s="281" t="s">
        <v>703</v>
      </c>
      <c r="D46" s="281" t="s">
        <v>846</v>
      </c>
      <c r="E46" s="282">
        <v>8537.4500000000007</v>
      </c>
      <c r="F46" s="283">
        <v>108</v>
      </c>
      <c r="G46" s="282">
        <v>922044.6</v>
      </c>
      <c r="H46" s="283">
        <v>108</v>
      </c>
      <c r="I46" s="282">
        <v>922044.6</v>
      </c>
      <c r="J46" s="284" t="s">
        <v>847</v>
      </c>
    </row>
    <row r="47" spans="1:10" hidden="1">
      <c r="A47" s="280" t="s">
        <v>844</v>
      </c>
      <c r="B47" s="281" t="s">
        <v>845</v>
      </c>
      <c r="C47" s="281" t="s">
        <v>703</v>
      </c>
      <c r="D47" s="281" t="s">
        <v>848</v>
      </c>
      <c r="E47" s="282">
        <v>8537.4500000000007</v>
      </c>
      <c r="F47" s="283">
        <v>192</v>
      </c>
      <c r="G47" s="282">
        <v>1639190.4</v>
      </c>
      <c r="H47" s="283">
        <v>192</v>
      </c>
      <c r="I47" s="282">
        <v>1639190.4</v>
      </c>
      <c r="J47" s="284" t="s">
        <v>847</v>
      </c>
    </row>
    <row r="48" spans="1:10" hidden="1">
      <c r="A48" s="280" t="s">
        <v>844</v>
      </c>
      <c r="B48" s="281" t="s">
        <v>845</v>
      </c>
      <c r="C48" s="281" t="s">
        <v>703</v>
      </c>
      <c r="D48" s="281" t="s">
        <v>849</v>
      </c>
      <c r="E48" s="282">
        <v>8537.4500000000007</v>
      </c>
      <c r="F48" s="283">
        <v>274</v>
      </c>
      <c r="G48" s="282">
        <v>2339261.2999999998</v>
      </c>
      <c r="H48" s="283">
        <v>274</v>
      </c>
      <c r="I48" s="282">
        <v>2339261.2999999998</v>
      </c>
      <c r="J48" s="284" t="s">
        <v>847</v>
      </c>
    </row>
    <row r="49" spans="1:10" hidden="1">
      <c r="A49" s="280" t="s">
        <v>850</v>
      </c>
      <c r="B49" s="281" t="s">
        <v>851</v>
      </c>
      <c r="C49" s="281" t="s">
        <v>703</v>
      </c>
      <c r="D49" s="281" t="s">
        <v>852</v>
      </c>
      <c r="E49" s="282">
        <v>17639.650000000001</v>
      </c>
      <c r="F49" s="283">
        <v>201.5</v>
      </c>
      <c r="G49" s="282">
        <v>3554389.1</v>
      </c>
      <c r="H49" s="283">
        <v>201.5</v>
      </c>
      <c r="I49" s="282">
        <v>3554389.48</v>
      </c>
      <c r="J49" s="284" t="s">
        <v>853</v>
      </c>
    </row>
    <row r="50" spans="1:10" hidden="1">
      <c r="A50" s="280" t="s">
        <v>850</v>
      </c>
      <c r="B50" s="281" t="s">
        <v>851</v>
      </c>
      <c r="C50" s="281" t="s">
        <v>703</v>
      </c>
      <c r="D50" s="281" t="s">
        <v>854</v>
      </c>
      <c r="E50" s="282">
        <v>17636.29</v>
      </c>
      <c r="F50" s="283">
        <v>114</v>
      </c>
      <c r="G50" s="282">
        <v>2010536.51</v>
      </c>
      <c r="H50" s="283">
        <v>114</v>
      </c>
      <c r="I50" s="282">
        <v>2010537.06</v>
      </c>
      <c r="J50" s="284" t="s">
        <v>853</v>
      </c>
    </row>
    <row r="51" spans="1:10" hidden="1">
      <c r="A51" s="280" t="s">
        <v>850</v>
      </c>
      <c r="B51" s="281" t="s">
        <v>851</v>
      </c>
      <c r="C51" s="281" t="s">
        <v>703</v>
      </c>
      <c r="D51" s="281" t="s">
        <v>855</v>
      </c>
      <c r="E51" s="282">
        <v>17313.62</v>
      </c>
      <c r="F51" s="283">
        <v>71.5</v>
      </c>
      <c r="G51" s="282">
        <v>1237923.71</v>
      </c>
      <c r="H51" s="283">
        <v>71.5</v>
      </c>
      <c r="I51" s="282">
        <v>1237923.83</v>
      </c>
      <c r="J51" s="284" t="s">
        <v>853</v>
      </c>
    </row>
    <row r="52" spans="1:10" hidden="1">
      <c r="A52" s="280" t="s">
        <v>850</v>
      </c>
      <c r="B52" s="281" t="s">
        <v>851</v>
      </c>
      <c r="C52" s="281" t="s">
        <v>703</v>
      </c>
      <c r="D52" s="281" t="s">
        <v>856</v>
      </c>
      <c r="E52" s="282">
        <v>17625.09</v>
      </c>
      <c r="F52" s="283">
        <v>308</v>
      </c>
      <c r="G52" s="282">
        <v>5428527.29</v>
      </c>
      <c r="H52" s="283">
        <v>308</v>
      </c>
      <c r="I52" s="282">
        <v>5428527.7199999997</v>
      </c>
      <c r="J52" s="284" t="s">
        <v>853</v>
      </c>
    </row>
    <row r="53" spans="1:10" hidden="1">
      <c r="A53" s="280" t="s">
        <v>857</v>
      </c>
      <c r="B53" s="281" t="s">
        <v>858</v>
      </c>
      <c r="C53" s="281" t="s">
        <v>703</v>
      </c>
      <c r="D53" s="281" t="s">
        <v>859</v>
      </c>
      <c r="E53" s="282">
        <v>15543.78</v>
      </c>
      <c r="F53" s="283">
        <v>2</v>
      </c>
      <c r="G53" s="282">
        <v>31087.56</v>
      </c>
      <c r="H53" s="283">
        <v>2</v>
      </c>
      <c r="I53" s="282">
        <v>31087.56</v>
      </c>
      <c r="J53" s="284" t="s">
        <v>860</v>
      </c>
    </row>
    <row r="54" spans="1:10" hidden="1">
      <c r="A54" s="280" t="s">
        <v>857</v>
      </c>
      <c r="B54" s="281" t="s">
        <v>858</v>
      </c>
      <c r="C54" s="281" t="s">
        <v>703</v>
      </c>
      <c r="D54" s="281" t="s">
        <v>861</v>
      </c>
      <c r="E54" s="282">
        <v>17629.41</v>
      </c>
      <c r="F54" s="283">
        <v>5</v>
      </c>
      <c r="G54" s="282">
        <v>88147.05</v>
      </c>
      <c r="H54" s="283">
        <v>5</v>
      </c>
      <c r="I54" s="282">
        <v>88147.05</v>
      </c>
      <c r="J54" s="284" t="s">
        <v>860</v>
      </c>
    </row>
    <row r="55" spans="1:10" hidden="1">
      <c r="A55" s="280" t="s">
        <v>862</v>
      </c>
      <c r="B55" s="281" t="s">
        <v>863</v>
      </c>
      <c r="C55" s="281" t="s">
        <v>703</v>
      </c>
      <c r="D55" s="281" t="s">
        <v>864</v>
      </c>
      <c r="E55" s="282">
        <v>14080.41</v>
      </c>
      <c r="F55" s="283">
        <v>9</v>
      </c>
      <c r="G55" s="282">
        <v>126723.69</v>
      </c>
      <c r="H55" s="283">
        <v>9</v>
      </c>
      <c r="I55" s="282">
        <v>126723.69</v>
      </c>
      <c r="J55" s="284" t="s">
        <v>865</v>
      </c>
    </row>
    <row r="56" spans="1:10" hidden="1">
      <c r="A56" s="280" t="s">
        <v>862</v>
      </c>
      <c r="B56" s="281" t="s">
        <v>863</v>
      </c>
      <c r="C56" s="281" t="s">
        <v>703</v>
      </c>
      <c r="D56" s="281" t="s">
        <v>866</v>
      </c>
      <c r="E56" s="282">
        <v>28160.799999999999</v>
      </c>
      <c r="F56" s="283">
        <v>3</v>
      </c>
      <c r="G56" s="282">
        <v>84482.4</v>
      </c>
      <c r="H56" s="283">
        <v>3</v>
      </c>
      <c r="I56" s="282">
        <v>84482.4</v>
      </c>
      <c r="J56" s="284" t="s">
        <v>865</v>
      </c>
    </row>
    <row r="57" spans="1:10" hidden="1">
      <c r="A57" s="280" t="s">
        <v>867</v>
      </c>
      <c r="B57" s="281" t="s">
        <v>868</v>
      </c>
      <c r="C57" s="281" t="s">
        <v>703</v>
      </c>
      <c r="D57" s="281" t="s">
        <v>869</v>
      </c>
      <c r="E57" s="282">
        <v>4687.8900000000003</v>
      </c>
      <c r="F57" s="283">
        <v>357</v>
      </c>
      <c r="G57" s="282">
        <v>1673576.73</v>
      </c>
      <c r="H57" s="283">
        <v>357</v>
      </c>
      <c r="I57" s="282">
        <v>1673576.73</v>
      </c>
      <c r="J57" s="284" t="s">
        <v>870</v>
      </c>
    </row>
    <row r="58" spans="1:10" hidden="1">
      <c r="A58" s="280" t="s">
        <v>871</v>
      </c>
      <c r="B58" s="281" t="s">
        <v>872</v>
      </c>
      <c r="C58" s="281" t="s">
        <v>703</v>
      </c>
      <c r="D58" s="281" t="s">
        <v>873</v>
      </c>
      <c r="E58" s="282">
        <v>7112.68</v>
      </c>
      <c r="F58" s="283">
        <v>12</v>
      </c>
      <c r="G58" s="282">
        <v>85352.16</v>
      </c>
      <c r="H58" s="283">
        <v>12</v>
      </c>
      <c r="I58" s="282">
        <v>85352.16</v>
      </c>
      <c r="J58" s="284" t="s">
        <v>874</v>
      </c>
    </row>
    <row r="59" spans="1:10" hidden="1">
      <c r="A59" s="280" t="s">
        <v>871</v>
      </c>
      <c r="B59" s="281" t="s">
        <v>872</v>
      </c>
      <c r="C59" s="281" t="s">
        <v>703</v>
      </c>
      <c r="D59" s="281" t="s">
        <v>875</v>
      </c>
      <c r="E59" s="282">
        <v>7128.59</v>
      </c>
      <c r="F59" s="283">
        <v>355.04</v>
      </c>
      <c r="G59" s="282">
        <v>2530935.0299999998</v>
      </c>
      <c r="H59" s="283">
        <v>355.04</v>
      </c>
      <c r="I59" s="282">
        <v>2530934.59</v>
      </c>
      <c r="J59" s="284" t="s">
        <v>876</v>
      </c>
    </row>
    <row r="60" spans="1:10" hidden="1">
      <c r="A60" s="280" t="s">
        <v>877</v>
      </c>
      <c r="B60" s="281" t="s">
        <v>878</v>
      </c>
      <c r="C60" s="281" t="s">
        <v>703</v>
      </c>
      <c r="D60" s="281" t="s">
        <v>879</v>
      </c>
      <c r="E60" s="282">
        <v>18834.46</v>
      </c>
      <c r="F60" s="283">
        <v>11</v>
      </c>
      <c r="G60" s="282">
        <v>207179.06</v>
      </c>
      <c r="H60" s="283">
        <v>11</v>
      </c>
      <c r="I60" s="282">
        <v>207179.06</v>
      </c>
      <c r="J60" s="284" t="s">
        <v>880</v>
      </c>
    </row>
    <row r="61" spans="1:10" hidden="1">
      <c r="A61" s="280" t="s">
        <v>881</v>
      </c>
      <c r="B61" s="281" t="s">
        <v>882</v>
      </c>
      <c r="C61" s="281" t="s">
        <v>703</v>
      </c>
      <c r="D61" s="281" t="s">
        <v>883</v>
      </c>
      <c r="E61" s="282">
        <v>170341.09</v>
      </c>
      <c r="F61" s="283">
        <v>3</v>
      </c>
      <c r="G61" s="282">
        <v>511023.27</v>
      </c>
      <c r="H61" s="283">
        <v>3</v>
      </c>
      <c r="I61" s="282">
        <v>511023.27</v>
      </c>
      <c r="J61" s="284" t="s">
        <v>884</v>
      </c>
    </row>
    <row r="62" spans="1:10" hidden="1">
      <c r="A62" s="280" t="s">
        <v>885</v>
      </c>
      <c r="B62" s="281" t="s">
        <v>886</v>
      </c>
      <c r="C62" s="281" t="s">
        <v>703</v>
      </c>
      <c r="D62" s="281" t="s">
        <v>887</v>
      </c>
      <c r="E62" s="282">
        <v>174634.41</v>
      </c>
      <c r="F62" s="283">
        <v>7</v>
      </c>
      <c r="G62" s="282">
        <v>1222440.8600000001</v>
      </c>
      <c r="H62" s="283">
        <v>7</v>
      </c>
      <c r="I62" s="282">
        <v>1222440.8700000001</v>
      </c>
      <c r="J62" s="284" t="s">
        <v>888</v>
      </c>
    </row>
    <row r="63" spans="1:10" hidden="1">
      <c r="A63" s="280" t="s">
        <v>889</v>
      </c>
      <c r="B63" s="281" t="s">
        <v>890</v>
      </c>
      <c r="C63" s="281" t="s">
        <v>703</v>
      </c>
      <c r="D63" s="281" t="s">
        <v>891</v>
      </c>
      <c r="E63" s="282">
        <v>261951.59</v>
      </c>
      <c r="F63" s="283">
        <v>7</v>
      </c>
      <c r="G63" s="282">
        <v>1833661.13</v>
      </c>
      <c r="H63" s="283">
        <v>7</v>
      </c>
      <c r="I63" s="282">
        <v>1833661.13</v>
      </c>
      <c r="J63" s="284" t="s">
        <v>892</v>
      </c>
    </row>
    <row r="64" spans="1:10" hidden="1">
      <c r="A64" s="280" t="s">
        <v>893</v>
      </c>
      <c r="B64" s="281" t="s">
        <v>894</v>
      </c>
      <c r="C64" s="281" t="s">
        <v>703</v>
      </c>
      <c r="D64" s="281" t="s">
        <v>895</v>
      </c>
      <c r="E64" s="282">
        <v>110871.12</v>
      </c>
      <c r="F64" s="283">
        <v>10.25</v>
      </c>
      <c r="G64" s="282">
        <v>1136429.03</v>
      </c>
      <c r="H64" s="283">
        <v>10.25</v>
      </c>
      <c r="I64" s="282">
        <v>1136428.98</v>
      </c>
      <c r="J64" s="284" t="s">
        <v>896</v>
      </c>
    </row>
    <row r="65" spans="1:10" hidden="1">
      <c r="A65" s="280" t="s">
        <v>893</v>
      </c>
      <c r="B65" s="281" t="s">
        <v>894</v>
      </c>
      <c r="C65" s="281" t="s">
        <v>703</v>
      </c>
      <c r="D65" s="281" t="s">
        <v>897</v>
      </c>
      <c r="E65" s="282">
        <v>4031.68</v>
      </c>
      <c r="F65" s="283">
        <v>13</v>
      </c>
      <c r="G65" s="282">
        <v>52411.839999999997</v>
      </c>
      <c r="H65" s="283">
        <v>13</v>
      </c>
      <c r="I65" s="282">
        <v>52411.839999999997</v>
      </c>
      <c r="J65" s="284" t="s">
        <v>896</v>
      </c>
    </row>
    <row r="66" spans="1:10" hidden="1">
      <c r="A66" s="280" t="s">
        <v>898</v>
      </c>
      <c r="B66" s="281" t="s">
        <v>899</v>
      </c>
      <c r="C66" s="281" t="s">
        <v>703</v>
      </c>
      <c r="D66" s="281" t="s">
        <v>900</v>
      </c>
      <c r="E66" s="282">
        <v>1092.44</v>
      </c>
      <c r="F66" s="283">
        <v>52.64</v>
      </c>
      <c r="G66" s="282">
        <v>57506.05</v>
      </c>
      <c r="H66" s="283">
        <v>52.64</v>
      </c>
      <c r="I66" s="282">
        <v>57506.04</v>
      </c>
      <c r="J66" s="284" t="s">
        <v>901</v>
      </c>
    </row>
    <row r="67" spans="1:10" hidden="1">
      <c r="A67" s="280" t="s">
        <v>898</v>
      </c>
      <c r="B67" s="281" t="s">
        <v>899</v>
      </c>
      <c r="C67" s="281" t="s">
        <v>703</v>
      </c>
      <c r="D67" s="281" t="s">
        <v>902</v>
      </c>
      <c r="E67" s="282">
        <v>4372.5</v>
      </c>
      <c r="F67" s="283">
        <v>55.45</v>
      </c>
      <c r="G67" s="282">
        <v>242455.11</v>
      </c>
      <c r="H67" s="283">
        <v>55.45</v>
      </c>
      <c r="I67" s="282">
        <v>242455.13</v>
      </c>
      <c r="J67" s="284" t="s">
        <v>901</v>
      </c>
    </row>
    <row r="68" spans="1:10" hidden="1">
      <c r="A68" s="280" t="s">
        <v>898</v>
      </c>
      <c r="B68" s="281" t="s">
        <v>899</v>
      </c>
      <c r="C68" s="281" t="s">
        <v>703</v>
      </c>
      <c r="D68" s="281" t="s">
        <v>903</v>
      </c>
      <c r="E68" s="282">
        <v>21655.95</v>
      </c>
      <c r="F68" s="283">
        <v>4.9000000000000004</v>
      </c>
      <c r="G68" s="282">
        <v>106114.18</v>
      </c>
      <c r="H68" s="283">
        <v>4.9000000000000004</v>
      </c>
      <c r="I68" s="282">
        <v>106114.16</v>
      </c>
      <c r="J68" s="284" t="s">
        <v>904</v>
      </c>
    </row>
    <row r="69" spans="1:10" hidden="1">
      <c r="A69" s="280" t="s">
        <v>905</v>
      </c>
      <c r="B69" s="281" t="s">
        <v>906</v>
      </c>
      <c r="C69" s="281" t="s">
        <v>703</v>
      </c>
      <c r="D69" s="281" t="s">
        <v>907</v>
      </c>
      <c r="E69" s="282">
        <v>16025.44</v>
      </c>
      <c r="F69" s="283">
        <v>371.77</v>
      </c>
      <c r="G69" s="282">
        <v>5957778.3899999997</v>
      </c>
      <c r="H69" s="283">
        <v>371.77</v>
      </c>
      <c r="I69" s="282">
        <v>5957777.8300000001</v>
      </c>
      <c r="J69" s="284" t="s">
        <v>908</v>
      </c>
    </row>
    <row r="70" spans="1:10" hidden="1">
      <c r="A70" s="280" t="s">
        <v>909</v>
      </c>
      <c r="B70" s="281" t="s">
        <v>910</v>
      </c>
      <c r="C70" s="281" t="s">
        <v>703</v>
      </c>
      <c r="D70" s="281" t="s">
        <v>911</v>
      </c>
      <c r="E70" s="282">
        <v>3864.58</v>
      </c>
      <c r="F70" s="283">
        <v>242.32</v>
      </c>
      <c r="G70" s="282">
        <v>936465.93</v>
      </c>
      <c r="H70" s="283">
        <v>242.32</v>
      </c>
      <c r="I70" s="282">
        <v>936465.03</v>
      </c>
      <c r="J70" s="284" t="s">
        <v>912</v>
      </c>
    </row>
    <row r="71" spans="1:10" hidden="1">
      <c r="A71" s="280" t="s">
        <v>913</v>
      </c>
      <c r="B71" s="281" t="s">
        <v>914</v>
      </c>
      <c r="C71" s="281" t="s">
        <v>703</v>
      </c>
      <c r="D71" s="281" t="s">
        <v>915</v>
      </c>
      <c r="E71" s="282">
        <v>13490.82</v>
      </c>
      <c r="F71" s="283">
        <v>11</v>
      </c>
      <c r="G71" s="282">
        <v>148399.01999999999</v>
      </c>
      <c r="H71" s="283">
        <v>11</v>
      </c>
      <c r="I71" s="282">
        <v>148399.01999999999</v>
      </c>
      <c r="J71" s="284" t="s">
        <v>916</v>
      </c>
    </row>
    <row r="72" spans="1:10" hidden="1">
      <c r="A72" s="280" t="s">
        <v>913</v>
      </c>
      <c r="B72" s="281" t="s">
        <v>914</v>
      </c>
      <c r="C72" s="281" t="s">
        <v>703</v>
      </c>
      <c r="D72" s="281" t="s">
        <v>917</v>
      </c>
      <c r="E72" s="282">
        <v>17765.72</v>
      </c>
      <c r="F72" s="283">
        <v>28</v>
      </c>
      <c r="G72" s="282">
        <v>497440.16</v>
      </c>
      <c r="H72" s="283">
        <v>28</v>
      </c>
      <c r="I72" s="282">
        <v>497440.16</v>
      </c>
      <c r="J72" s="284" t="s">
        <v>916</v>
      </c>
    </row>
    <row r="73" spans="1:10" hidden="1">
      <c r="A73" s="280" t="s">
        <v>918</v>
      </c>
      <c r="B73" s="281" t="s">
        <v>919</v>
      </c>
      <c r="C73" s="281" t="s">
        <v>703</v>
      </c>
      <c r="D73" s="281" t="s">
        <v>920</v>
      </c>
      <c r="E73" s="282">
        <v>56915.5</v>
      </c>
      <c r="F73" s="283">
        <v>13.94</v>
      </c>
      <c r="G73" s="282">
        <v>793402.03</v>
      </c>
      <c r="H73" s="283">
        <v>13.94</v>
      </c>
      <c r="I73" s="282">
        <v>793402.07</v>
      </c>
      <c r="J73" s="284" t="s">
        <v>921</v>
      </c>
    </row>
    <row r="74" spans="1:10" hidden="1">
      <c r="A74" s="280" t="s">
        <v>918</v>
      </c>
      <c r="B74" s="281" t="s">
        <v>919</v>
      </c>
      <c r="C74" s="281" t="s">
        <v>703</v>
      </c>
      <c r="D74" s="281" t="s">
        <v>922</v>
      </c>
      <c r="E74" s="282">
        <v>42686.59</v>
      </c>
      <c r="F74" s="283">
        <v>0.24</v>
      </c>
      <c r="G74" s="282">
        <v>10244.780000000001</v>
      </c>
      <c r="H74" s="283">
        <v>0.24</v>
      </c>
      <c r="I74" s="282">
        <v>10244.780000000001</v>
      </c>
      <c r="J74" s="284" t="s">
        <v>921</v>
      </c>
    </row>
    <row r="75" spans="1:10">
      <c r="A75" s="280" t="s">
        <v>923</v>
      </c>
      <c r="B75" s="281" t="s">
        <v>924</v>
      </c>
      <c r="C75" s="281" t="s">
        <v>703</v>
      </c>
      <c r="D75" s="281" t="s">
        <v>925</v>
      </c>
      <c r="E75" s="282">
        <v>17773.8</v>
      </c>
      <c r="F75" s="283">
        <v>57.43</v>
      </c>
      <c r="G75" s="282">
        <v>1020749.27</v>
      </c>
      <c r="H75" s="283">
        <v>57.43</v>
      </c>
      <c r="I75" s="282">
        <v>1020749.33</v>
      </c>
      <c r="J75" s="284" t="s">
        <v>926</v>
      </c>
    </row>
    <row r="76" spans="1:10">
      <c r="A76" s="280" t="s">
        <v>923</v>
      </c>
      <c r="B76" s="281" t="s">
        <v>924</v>
      </c>
      <c r="C76" s="281" t="s">
        <v>703</v>
      </c>
      <c r="D76" s="281" t="s">
        <v>927</v>
      </c>
      <c r="E76" s="282">
        <v>227.62</v>
      </c>
      <c r="F76" s="283">
        <v>8.06</v>
      </c>
      <c r="G76" s="282">
        <v>1834.6</v>
      </c>
      <c r="H76" s="283">
        <v>8.06</v>
      </c>
      <c r="I76" s="282">
        <v>1834.62</v>
      </c>
      <c r="J76" s="284" t="s">
        <v>928</v>
      </c>
    </row>
    <row r="77" spans="1:10">
      <c r="A77" s="280" t="s">
        <v>923</v>
      </c>
      <c r="B77" s="281" t="s">
        <v>924</v>
      </c>
      <c r="C77" s="281" t="s">
        <v>703</v>
      </c>
      <c r="D77" s="281" t="s">
        <v>929</v>
      </c>
      <c r="E77" s="282">
        <v>572.30999999999995</v>
      </c>
      <c r="F77" s="283">
        <v>296.62</v>
      </c>
      <c r="G77" s="282">
        <v>169759.92</v>
      </c>
      <c r="H77" s="283">
        <v>296.62</v>
      </c>
      <c r="I77" s="282">
        <v>169758.59</v>
      </c>
      <c r="J77" s="284" t="s">
        <v>928</v>
      </c>
    </row>
    <row r="78" spans="1:10">
      <c r="A78" s="280" t="s">
        <v>923</v>
      </c>
      <c r="B78" s="281" t="s">
        <v>924</v>
      </c>
      <c r="C78" s="281" t="s">
        <v>703</v>
      </c>
      <c r="D78" s="281" t="s">
        <v>930</v>
      </c>
      <c r="E78" s="282">
        <v>1718.04</v>
      </c>
      <c r="F78" s="283">
        <v>192.66</v>
      </c>
      <c r="G78" s="282">
        <v>330998.03999999998</v>
      </c>
      <c r="H78" s="283">
        <v>192.66</v>
      </c>
      <c r="I78" s="282">
        <v>330997.59000000003</v>
      </c>
      <c r="J78" s="284" t="s">
        <v>928</v>
      </c>
    </row>
    <row r="79" spans="1:10">
      <c r="A79" s="280" t="s">
        <v>923</v>
      </c>
      <c r="B79" s="281" t="s">
        <v>924</v>
      </c>
      <c r="C79" s="281" t="s">
        <v>703</v>
      </c>
      <c r="D79" s="281" t="s">
        <v>931</v>
      </c>
      <c r="E79" s="282">
        <v>2864.51</v>
      </c>
      <c r="F79" s="283">
        <v>8.18</v>
      </c>
      <c r="G79" s="282">
        <v>23431.69</v>
      </c>
      <c r="H79" s="283">
        <v>8.18</v>
      </c>
      <c r="I79" s="282">
        <v>23431.69</v>
      </c>
      <c r="J79" s="284" t="s">
        <v>928</v>
      </c>
    </row>
    <row r="80" spans="1:10" hidden="1">
      <c r="A80" s="280" t="s">
        <v>932</v>
      </c>
      <c r="B80" s="281" t="s">
        <v>933</v>
      </c>
      <c r="C80" s="281" t="s">
        <v>703</v>
      </c>
      <c r="D80" s="281" t="s">
        <v>934</v>
      </c>
      <c r="E80" s="282">
        <v>1389.92</v>
      </c>
      <c r="F80" s="283">
        <v>21</v>
      </c>
      <c r="G80" s="282">
        <v>29188.32</v>
      </c>
      <c r="H80" s="283">
        <v>21</v>
      </c>
      <c r="I80" s="282">
        <v>29188.32</v>
      </c>
      <c r="J80" s="284" t="s">
        <v>935</v>
      </c>
    </row>
    <row r="81" spans="1:10" hidden="1">
      <c r="A81" s="280" t="s">
        <v>932</v>
      </c>
      <c r="B81" s="281" t="s">
        <v>933</v>
      </c>
      <c r="C81" s="281" t="s">
        <v>703</v>
      </c>
      <c r="D81" s="281" t="s">
        <v>936</v>
      </c>
      <c r="E81" s="282">
        <v>892.91</v>
      </c>
      <c r="F81" s="283">
        <v>49</v>
      </c>
      <c r="G81" s="282">
        <v>43752.61</v>
      </c>
      <c r="H81" s="283">
        <v>49</v>
      </c>
      <c r="I81" s="282">
        <v>43752.59</v>
      </c>
      <c r="J81" s="284" t="s">
        <v>937</v>
      </c>
    </row>
    <row r="82" spans="1:10" hidden="1">
      <c r="A82" s="280" t="s">
        <v>932</v>
      </c>
      <c r="B82" s="281" t="s">
        <v>933</v>
      </c>
      <c r="C82" s="281" t="s">
        <v>703</v>
      </c>
      <c r="D82" s="281" t="s">
        <v>938</v>
      </c>
      <c r="E82" s="282">
        <v>1388.54</v>
      </c>
      <c r="F82" s="283">
        <v>72</v>
      </c>
      <c r="G82" s="282">
        <v>99974.96</v>
      </c>
      <c r="H82" s="283">
        <v>72</v>
      </c>
      <c r="I82" s="282">
        <v>99974.88</v>
      </c>
      <c r="J82" s="284" t="s">
        <v>937</v>
      </c>
    </row>
    <row r="83" spans="1:10" hidden="1">
      <c r="A83" s="280" t="s">
        <v>932</v>
      </c>
      <c r="B83" s="281" t="s">
        <v>933</v>
      </c>
      <c r="C83" s="281" t="s">
        <v>703</v>
      </c>
      <c r="D83" s="281" t="s">
        <v>939</v>
      </c>
      <c r="E83" s="282">
        <v>894.54</v>
      </c>
      <c r="F83" s="283">
        <v>220</v>
      </c>
      <c r="G83" s="282">
        <v>196798.8</v>
      </c>
      <c r="H83" s="283">
        <v>220</v>
      </c>
      <c r="I83" s="282">
        <v>196798.8</v>
      </c>
      <c r="J83" s="284" t="s">
        <v>935</v>
      </c>
    </row>
    <row r="84" spans="1:10" hidden="1">
      <c r="A84" s="280" t="s">
        <v>932</v>
      </c>
      <c r="B84" s="281" t="s">
        <v>933</v>
      </c>
      <c r="C84" s="281" t="s">
        <v>703</v>
      </c>
      <c r="D84" s="281" t="s">
        <v>940</v>
      </c>
      <c r="E84" s="282">
        <v>1389.92</v>
      </c>
      <c r="F84" s="283">
        <v>566</v>
      </c>
      <c r="G84" s="282">
        <v>786694.72</v>
      </c>
      <c r="H84" s="283">
        <v>566</v>
      </c>
      <c r="I84" s="282">
        <v>786694.72</v>
      </c>
      <c r="J84" s="284" t="s">
        <v>935</v>
      </c>
    </row>
    <row r="85" spans="1:10" hidden="1">
      <c r="A85" s="280" t="s">
        <v>941</v>
      </c>
      <c r="B85" s="281" t="s">
        <v>942</v>
      </c>
      <c r="C85" s="281" t="s">
        <v>703</v>
      </c>
      <c r="D85" s="281" t="s">
        <v>943</v>
      </c>
      <c r="E85" s="282">
        <v>11964.07</v>
      </c>
      <c r="F85" s="283">
        <v>111</v>
      </c>
      <c r="G85" s="282">
        <v>1328011.77</v>
      </c>
      <c r="H85" s="283">
        <v>111</v>
      </c>
      <c r="I85" s="282">
        <v>1328011.77</v>
      </c>
      <c r="J85" s="284" t="s">
        <v>944</v>
      </c>
    </row>
    <row r="86" spans="1:10" hidden="1">
      <c r="A86" s="280" t="s">
        <v>941</v>
      </c>
      <c r="B86" s="281" t="s">
        <v>942</v>
      </c>
      <c r="C86" s="281" t="s">
        <v>703</v>
      </c>
      <c r="D86" s="281" t="s">
        <v>945</v>
      </c>
      <c r="E86" s="282">
        <v>29883.66</v>
      </c>
      <c r="F86" s="283">
        <v>5</v>
      </c>
      <c r="G86" s="282">
        <v>149418.29999999999</v>
      </c>
      <c r="H86" s="283">
        <v>5</v>
      </c>
      <c r="I86" s="282">
        <v>149418.29999999999</v>
      </c>
      <c r="J86" s="284" t="s">
        <v>944</v>
      </c>
    </row>
    <row r="87" spans="1:10" hidden="1">
      <c r="A87" s="280" t="s">
        <v>941</v>
      </c>
      <c r="B87" s="281" t="s">
        <v>942</v>
      </c>
      <c r="C87" s="281" t="s">
        <v>703</v>
      </c>
      <c r="D87" s="281" t="s">
        <v>946</v>
      </c>
      <c r="E87" s="282">
        <v>21345.47</v>
      </c>
      <c r="F87" s="283">
        <v>30</v>
      </c>
      <c r="G87" s="282">
        <v>640364.1</v>
      </c>
      <c r="H87" s="283">
        <v>30</v>
      </c>
      <c r="I87" s="282">
        <v>640364.1</v>
      </c>
      <c r="J87" s="284" t="s">
        <v>947</v>
      </c>
    </row>
    <row r="88" spans="1:10" hidden="1">
      <c r="A88" s="280" t="s">
        <v>948</v>
      </c>
      <c r="B88" s="281" t="s">
        <v>949</v>
      </c>
      <c r="C88" s="281" t="s">
        <v>703</v>
      </c>
      <c r="D88" s="281" t="s">
        <v>950</v>
      </c>
      <c r="E88" s="282">
        <v>45527.72</v>
      </c>
      <c r="F88" s="283">
        <v>39</v>
      </c>
      <c r="G88" s="282">
        <v>1775581.08</v>
      </c>
      <c r="H88" s="283">
        <v>39</v>
      </c>
      <c r="I88" s="282">
        <v>1775581.08</v>
      </c>
      <c r="J88" s="284" t="s">
        <v>951</v>
      </c>
    </row>
    <row r="89" spans="1:10" hidden="1">
      <c r="A89" s="280" t="s">
        <v>948</v>
      </c>
      <c r="B89" s="281" t="s">
        <v>949</v>
      </c>
      <c r="C89" s="281" t="s">
        <v>703</v>
      </c>
      <c r="D89" s="281" t="s">
        <v>952</v>
      </c>
      <c r="E89" s="282">
        <v>54539.85</v>
      </c>
      <c r="F89" s="283">
        <v>32</v>
      </c>
      <c r="G89" s="282">
        <v>1745275.23</v>
      </c>
      <c r="H89" s="283">
        <v>32</v>
      </c>
      <c r="I89" s="282">
        <v>1745275.2</v>
      </c>
      <c r="J89" s="284" t="s">
        <v>951</v>
      </c>
    </row>
    <row r="90" spans="1:10" hidden="1">
      <c r="A90" s="280" t="s">
        <v>953</v>
      </c>
      <c r="B90" s="281" t="s">
        <v>954</v>
      </c>
      <c r="C90" s="281" t="s">
        <v>703</v>
      </c>
      <c r="D90" s="281" t="s">
        <v>955</v>
      </c>
      <c r="E90" s="282">
        <v>157973.59</v>
      </c>
      <c r="F90" s="283">
        <v>6</v>
      </c>
      <c r="G90" s="282">
        <v>947841.54</v>
      </c>
      <c r="H90" s="283">
        <v>6</v>
      </c>
      <c r="I90" s="282">
        <v>947841.54</v>
      </c>
      <c r="J90" s="284" t="s">
        <v>956</v>
      </c>
    </row>
    <row r="91" spans="1:10" hidden="1">
      <c r="A91" s="280" t="s">
        <v>957</v>
      </c>
      <c r="B91" s="281" t="s">
        <v>958</v>
      </c>
      <c r="C91" s="281" t="s">
        <v>703</v>
      </c>
      <c r="D91" s="281" t="s">
        <v>959</v>
      </c>
      <c r="E91" s="282">
        <v>14199.12</v>
      </c>
      <c r="F91" s="283">
        <v>4</v>
      </c>
      <c r="G91" s="282">
        <v>56796.480000000003</v>
      </c>
      <c r="H91" s="283">
        <v>4</v>
      </c>
      <c r="I91" s="282">
        <v>56796.480000000003</v>
      </c>
      <c r="J91" s="284" t="s">
        <v>960</v>
      </c>
    </row>
    <row r="92" spans="1:10" hidden="1">
      <c r="A92" s="280" t="s">
        <v>961</v>
      </c>
      <c r="B92" s="281" t="s">
        <v>962</v>
      </c>
      <c r="C92" s="281" t="s">
        <v>703</v>
      </c>
      <c r="D92" s="281" t="s">
        <v>963</v>
      </c>
      <c r="E92" s="282">
        <v>9551.36</v>
      </c>
      <c r="F92" s="283">
        <v>9</v>
      </c>
      <c r="G92" s="282">
        <v>85962.240000000005</v>
      </c>
      <c r="H92" s="283">
        <v>9</v>
      </c>
      <c r="I92" s="282">
        <v>85962.240000000005</v>
      </c>
      <c r="J92" s="284" t="s">
        <v>964</v>
      </c>
    </row>
    <row r="93" spans="1:10" hidden="1">
      <c r="A93" s="280" t="s">
        <v>961</v>
      </c>
      <c r="B93" s="281" t="s">
        <v>962</v>
      </c>
      <c r="C93" s="281" t="s">
        <v>703</v>
      </c>
      <c r="D93" s="281" t="s">
        <v>965</v>
      </c>
      <c r="E93" s="282">
        <v>9551.36</v>
      </c>
      <c r="F93" s="283">
        <v>3</v>
      </c>
      <c r="G93" s="282">
        <v>28654.080000000002</v>
      </c>
      <c r="H93" s="283">
        <v>3</v>
      </c>
      <c r="I93" s="282">
        <v>28654.080000000002</v>
      </c>
      <c r="J93" s="284" t="s">
        <v>966</v>
      </c>
    </row>
    <row r="94" spans="1:10" hidden="1">
      <c r="A94" s="280" t="s">
        <v>967</v>
      </c>
      <c r="B94" s="281" t="s">
        <v>968</v>
      </c>
      <c r="C94" s="281" t="s">
        <v>703</v>
      </c>
      <c r="D94" s="281" t="s">
        <v>969</v>
      </c>
      <c r="E94" s="282">
        <v>6685.95</v>
      </c>
      <c r="F94" s="283">
        <v>9</v>
      </c>
      <c r="G94" s="282">
        <v>60173.55</v>
      </c>
      <c r="H94" s="283">
        <v>9</v>
      </c>
      <c r="I94" s="282">
        <v>60173.55</v>
      </c>
      <c r="J94" s="284" t="s">
        <v>970</v>
      </c>
    </row>
    <row r="95" spans="1:10" hidden="1">
      <c r="A95" s="280" t="s">
        <v>967</v>
      </c>
      <c r="B95" s="281" t="s">
        <v>968</v>
      </c>
      <c r="C95" s="281" t="s">
        <v>703</v>
      </c>
      <c r="D95" s="281" t="s">
        <v>971</v>
      </c>
      <c r="E95" s="282">
        <v>13371.9</v>
      </c>
      <c r="F95" s="283">
        <v>2</v>
      </c>
      <c r="G95" s="282">
        <v>26743.8</v>
      </c>
      <c r="H95" s="283">
        <v>2</v>
      </c>
      <c r="I95" s="282">
        <v>26743.8</v>
      </c>
      <c r="J95" s="284" t="s">
        <v>970</v>
      </c>
    </row>
    <row r="96" spans="1:10" hidden="1">
      <c r="A96" s="280" t="s">
        <v>972</v>
      </c>
      <c r="B96" s="281" t="s">
        <v>973</v>
      </c>
      <c r="C96" s="281" t="s">
        <v>703</v>
      </c>
      <c r="D96" s="281" t="s">
        <v>974</v>
      </c>
      <c r="E96" s="282">
        <v>96187.77</v>
      </c>
      <c r="F96" s="283">
        <v>113</v>
      </c>
      <c r="G96" s="282">
        <v>10869217.98</v>
      </c>
      <c r="H96" s="283">
        <v>113</v>
      </c>
      <c r="I96" s="282">
        <v>10869218.01</v>
      </c>
      <c r="J96" s="284" t="s">
        <v>975</v>
      </c>
    </row>
    <row r="97" spans="1:10" hidden="1">
      <c r="A97" s="280" t="s">
        <v>976</v>
      </c>
      <c r="B97" s="281" t="s">
        <v>977</v>
      </c>
      <c r="C97" s="281" t="s">
        <v>703</v>
      </c>
      <c r="D97" s="281" t="s">
        <v>978</v>
      </c>
      <c r="E97" s="282">
        <v>72986.23</v>
      </c>
      <c r="F97" s="283">
        <v>9</v>
      </c>
      <c r="G97" s="282">
        <v>656876.05000000005</v>
      </c>
      <c r="H97" s="283">
        <v>9</v>
      </c>
      <c r="I97" s="282">
        <v>656876.06999999995</v>
      </c>
      <c r="J97" s="284" t="s">
        <v>979</v>
      </c>
    </row>
    <row r="98" spans="1:10" hidden="1">
      <c r="A98" s="280" t="s">
        <v>976</v>
      </c>
      <c r="B98" s="281" t="s">
        <v>977</v>
      </c>
      <c r="C98" s="281" t="s">
        <v>703</v>
      </c>
      <c r="D98" s="281" t="s">
        <v>980</v>
      </c>
      <c r="E98" s="282">
        <v>25545.17</v>
      </c>
      <c r="F98" s="283">
        <v>3</v>
      </c>
      <c r="G98" s="282">
        <v>76635.509999999995</v>
      </c>
      <c r="H98" s="283">
        <v>3</v>
      </c>
      <c r="I98" s="282">
        <v>76635.509999999995</v>
      </c>
      <c r="J98" s="284" t="s">
        <v>979</v>
      </c>
    </row>
    <row r="99" spans="1:10" hidden="1">
      <c r="A99" s="280" t="s">
        <v>976</v>
      </c>
      <c r="B99" s="281" t="s">
        <v>977</v>
      </c>
      <c r="C99" s="281" t="s">
        <v>703</v>
      </c>
      <c r="D99" s="281" t="s">
        <v>981</v>
      </c>
      <c r="E99" s="282">
        <v>109479.34</v>
      </c>
      <c r="F99" s="283">
        <v>49</v>
      </c>
      <c r="G99" s="282">
        <v>5364487.66</v>
      </c>
      <c r="H99" s="283">
        <v>49</v>
      </c>
      <c r="I99" s="282">
        <v>5364487.66</v>
      </c>
      <c r="J99" s="284" t="s">
        <v>979</v>
      </c>
    </row>
    <row r="100" spans="1:10" hidden="1">
      <c r="A100" s="280" t="s">
        <v>982</v>
      </c>
      <c r="B100" s="281" t="s">
        <v>983</v>
      </c>
      <c r="C100" s="281" t="s">
        <v>703</v>
      </c>
      <c r="D100" s="281" t="s">
        <v>984</v>
      </c>
      <c r="E100" s="282">
        <v>27062.93</v>
      </c>
      <c r="F100" s="283">
        <v>64</v>
      </c>
      <c r="G100" s="282">
        <v>1732027.64</v>
      </c>
      <c r="H100" s="283">
        <v>64</v>
      </c>
      <c r="I100" s="282">
        <v>1732027.52</v>
      </c>
      <c r="J100" s="284" t="s">
        <v>985</v>
      </c>
    </row>
    <row r="101" spans="1:10" hidden="1">
      <c r="A101" s="280" t="s">
        <v>986</v>
      </c>
      <c r="B101" s="281" t="s">
        <v>987</v>
      </c>
      <c r="C101" s="281" t="s">
        <v>703</v>
      </c>
      <c r="D101" s="281" t="s">
        <v>988</v>
      </c>
      <c r="E101" s="282">
        <v>98064.960000000006</v>
      </c>
      <c r="F101" s="283">
        <v>18</v>
      </c>
      <c r="G101" s="282">
        <v>1765169.28</v>
      </c>
      <c r="H101" s="283">
        <v>18</v>
      </c>
      <c r="I101" s="282">
        <v>1765169.28</v>
      </c>
      <c r="J101" s="284" t="s">
        <v>989</v>
      </c>
    </row>
    <row r="102" spans="1:10" hidden="1">
      <c r="A102" s="280" t="s">
        <v>990</v>
      </c>
      <c r="B102" s="281" t="s">
        <v>991</v>
      </c>
      <c r="C102" s="281" t="s">
        <v>703</v>
      </c>
      <c r="D102" s="281" t="s">
        <v>992</v>
      </c>
      <c r="E102" s="282">
        <v>68974.559999999998</v>
      </c>
      <c r="F102" s="283">
        <v>5</v>
      </c>
      <c r="G102" s="282">
        <v>344872.8</v>
      </c>
      <c r="H102" s="283">
        <v>5</v>
      </c>
      <c r="I102" s="282">
        <v>344872.8</v>
      </c>
      <c r="J102" s="284" t="s">
        <v>993</v>
      </c>
    </row>
    <row r="103" spans="1:10" hidden="1">
      <c r="A103" s="280" t="s">
        <v>994</v>
      </c>
      <c r="B103" s="281" t="s">
        <v>995</v>
      </c>
      <c r="C103" s="281" t="s">
        <v>703</v>
      </c>
      <c r="D103" s="281" t="s">
        <v>996</v>
      </c>
      <c r="E103" s="282">
        <v>72397.070000000007</v>
      </c>
      <c r="F103" s="283">
        <v>42</v>
      </c>
      <c r="G103" s="282">
        <v>3040676.89</v>
      </c>
      <c r="H103" s="283">
        <v>42</v>
      </c>
      <c r="I103" s="282">
        <v>3040676.94</v>
      </c>
      <c r="J103" s="284" t="s">
        <v>997</v>
      </c>
    </row>
    <row r="104" spans="1:10" hidden="1">
      <c r="A104" s="280" t="s">
        <v>998</v>
      </c>
      <c r="B104" s="281" t="s">
        <v>999</v>
      </c>
      <c r="C104" s="281" t="s">
        <v>703</v>
      </c>
      <c r="D104" s="281" t="s">
        <v>1000</v>
      </c>
      <c r="E104" s="282">
        <v>52343.62</v>
      </c>
      <c r="F104" s="283">
        <v>13</v>
      </c>
      <c r="G104" s="282">
        <v>680467.06</v>
      </c>
      <c r="H104" s="283">
        <v>13</v>
      </c>
      <c r="I104" s="282">
        <v>680467.06</v>
      </c>
      <c r="J104" s="284" t="s">
        <v>1001</v>
      </c>
    </row>
    <row r="105" spans="1:10" hidden="1">
      <c r="A105" s="280" t="s">
        <v>1002</v>
      </c>
      <c r="B105" s="281" t="s">
        <v>1003</v>
      </c>
      <c r="C105" s="281" t="s">
        <v>703</v>
      </c>
      <c r="D105" s="281" t="s">
        <v>1004</v>
      </c>
      <c r="E105" s="282">
        <v>80220</v>
      </c>
      <c r="F105" s="283">
        <v>10</v>
      </c>
      <c r="G105" s="282">
        <v>802200</v>
      </c>
      <c r="H105" s="283">
        <v>10</v>
      </c>
      <c r="I105" s="282">
        <v>802200</v>
      </c>
      <c r="J105" s="284" t="s">
        <v>1005</v>
      </c>
    </row>
    <row r="106" spans="1:10" hidden="1">
      <c r="A106" s="280" t="s">
        <v>1006</v>
      </c>
      <c r="B106" s="281" t="s">
        <v>1007</v>
      </c>
      <c r="C106" s="281" t="s">
        <v>703</v>
      </c>
      <c r="D106" s="281" t="s">
        <v>1008</v>
      </c>
      <c r="E106" s="282">
        <v>3358.87</v>
      </c>
      <c r="F106" s="283">
        <v>51</v>
      </c>
      <c r="G106" s="282">
        <v>171302.55</v>
      </c>
      <c r="H106" s="283">
        <v>51</v>
      </c>
      <c r="I106" s="282">
        <v>171302.37</v>
      </c>
      <c r="J106" s="284" t="s">
        <v>1009</v>
      </c>
    </row>
    <row r="107" spans="1:10" hidden="1">
      <c r="A107" s="280" t="s">
        <v>1010</v>
      </c>
      <c r="B107" s="281" t="s">
        <v>1011</v>
      </c>
      <c r="C107" s="281" t="s">
        <v>703</v>
      </c>
      <c r="D107" s="281" t="s">
        <v>1012</v>
      </c>
      <c r="E107" s="282">
        <v>1463.7</v>
      </c>
      <c r="F107" s="283">
        <v>24</v>
      </c>
      <c r="G107" s="282">
        <v>35128.76</v>
      </c>
      <c r="H107" s="283">
        <v>24</v>
      </c>
      <c r="I107" s="282">
        <v>35128.800000000003</v>
      </c>
      <c r="J107" s="284" t="s">
        <v>1013</v>
      </c>
    </row>
    <row r="108" spans="1:10" hidden="1">
      <c r="A108" s="280" t="s">
        <v>1014</v>
      </c>
      <c r="B108" s="281" t="s">
        <v>1015</v>
      </c>
      <c r="C108" s="281" t="s">
        <v>703</v>
      </c>
      <c r="D108" s="281" t="s">
        <v>1016</v>
      </c>
      <c r="E108" s="282">
        <v>31461.82</v>
      </c>
      <c r="F108" s="283">
        <v>31</v>
      </c>
      <c r="G108" s="282">
        <v>975316.42</v>
      </c>
      <c r="H108" s="283">
        <v>31</v>
      </c>
      <c r="I108" s="282">
        <v>975316.42</v>
      </c>
      <c r="J108" s="284" t="s">
        <v>1017</v>
      </c>
    </row>
    <row r="109" spans="1:10" hidden="1">
      <c r="A109" s="280" t="s">
        <v>1014</v>
      </c>
      <c r="B109" s="281" t="s">
        <v>1015</v>
      </c>
      <c r="C109" s="281" t="s">
        <v>703</v>
      </c>
      <c r="D109" s="281" t="s">
        <v>1018</v>
      </c>
      <c r="E109" s="282">
        <v>30133.360000000001</v>
      </c>
      <c r="F109" s="283">
        <v>3</v>
      </c>
      <c r="G109" s="282">
        <v>90400.08</v>
      </c>
      <c r="H109" s="283">
        <v>3</v>
      </c>
      <c r="I109" s="282">
        <v>90400.08</v>
      </c>
      <c r="J109" s="284" t="s">
        <v>1017</v>
      </c>
    </row>
    <row r="110" spans="1:10" hidden="1">
      <c r="A110" s="280" t="s">
        <v>1014</v>
      </c>
      <c r="B110" s="281" t="s">
        <v>1015</v>
      </c>
      <c r="C110" s="281" t="s">
        <v>703</v>
      </c>
      <c r="D110" s="281" t="s">
        <v>1019</v>
      </c>
      <c r="E110" s="282">
        <v>30133.360000000001</v>
      </c>
      <c r="F110" s="283">
        <v>4</v>
      </c>
      <c r="G110" s="282">
        <v>120533.44</v>
      </c>
      <c r="H110" s="283">
        <v>4</v>
      </c>
      <c r="I110" s="282">
        <v>120533.44</v>
      </c>
      <c r="J110" s="284" t="s">
        <v>1017</v>
      </c>
    </row>
    <row r="111" spans="1:10" hidden="1">
      <c r="A111" s="280" t="s">
        <v>1020</v>
      </c>
      <c r="B111" s="281" t="s">
        <v>1021</v>
      </c>
      <c r="C111" s="281" t="s">
        <v>703</v>
      </c>
      <c r="D111" s="281" t="s">
        <v>1022</v>
      </c>
      <c r="E111" s="282">
        <v>31651.66</v>
      </c>
      <c r="F111" s="283">
        <v>123</v>
      </c>
      <c r="G111" s="282">
        <v>3893154</v>
      </c>
      <c r="H111" s="283">
        <v>123</v>
      </c>
      <c r="I111" s="282">
        <v>3893154.18</v>
      </c>
      <c r="J111" s="284" t="s">
        <v>1023</v>
      </c>
    </row>
    <row r="112" spans="1:10" hidden="1">
      <c r="A112" s="280" t="s">
        <v>1024</v>
      </c>
      <c r="B112" s="281" t="s">
        <v>1025</v>
      </c>
      <c r="C112" s="281" t="s">
        <v>703</v>
      </c>
      <c r="D112" s="281" t="s">
        <v>1026</v>
      </c>
      <c r="E112" s="282">
        <v>8818.5300000000007</v>
      </c>
      <c r="F112" s="283">
        <v>6</v>
      </c>
      <c r="G112" s="282">
        <v>52911.18</v>
      </c>
      <c r="H112" s="283">
        <v>6</v>
      </c>
      <c r="I112" s="282">
        <v>52911.18</v>
      </c>
      <c r="J112" s="284" t="s">
        <v>1027</v>
      </c>
    </row>
    <row r="113" spans="1:10" hidden="1">
      <c r="A113" s="280" t="s">
        <v>1024</v>
      </c>
      <c r="B113" s="281" t="s">
        <v>1025</v>
      </c>
      <c r="C113" s="281" t="s">
        <v>703</v>
      </c>
      <c r="D113" s="281" t="s">
        <v>1028</v>
      </c>
      <c r="E113" s="282">
        <v>15064.22</v>
      </c>
      <c r="F113" s="283">
        <v>219</v>
      </c>
      <c r="G113" s="282">
        <v>3299064.82</v>
      </c>
      <c r="H113" s="283">
        <v>219</v>
      </c>
      <c r="I113" s="282">
        <v>3299064.18</v>
      </c>
      <c r="J113" s="284" t="s">
        <v>1027</v>
      </c>
    </row>
    <row r="114" spans="1:10" hidden="1">
      <c r="A114" s="280" t="s">
        <v>1024</v>
      </c>
      <c r="B114" s="281" t="s">
        <v>1025</v>
      </c>
      <c r="C114" s="281" t="s">
        <v>703</v>
      </c>
      <c r="D114" s="281" t="s">
        <v>1029</v>
      </c>
      <c r="E114" s="282">
        <v>15065.35</v>
      </c>
      <c r="F114" s="283">
        <v>203</v>
      </c>
      <c r="G114" s="282">
        <v>3058266.99</v>
      </c>
      <c r="H114" s="283">
        <v>203</v>
      </c>
      <c r="I114" s="282">
        <v>3058266.05</v>
      </c>
      <c r="J114" s="284" t="s">
        <v>1027</v>
      </c>
    </row>
    <row r="115" spans="1:10" hidden="1">
      <c r="A115" s="280" t="s">
        <v>1030</v>
      </c>
      <c r="B115" s="281" t="s">
        <v>1031</v>
      </c>
      <c r="C115" s="281" t="s">
        <v>703</v>
      </c>
      <c r="D115" s="281" t="s">
        <v>1032</v>
      </c>
      <c r="E115" s="282">
        <v>12568.44</v>
      </c>
      <c r="F115" s="283">
        <v>14</v>
      </c>
      <c r="G115" s="282">
        <v>175958.16</v>
      </c>
      <c r="H115" s="283">
        <v>14</v>
      </c>
      <c r="I115" s="282">
        <v>175958.16</v>
      </c>
      <c r="J115" s="284" t="s">
        <v>1033</v>
      </c>
    </row>
    <row r="116" spans="1:10" hidden="1">
      <c r="A116" s="280" t="s">
        <v>1030</v>
      </c>
      <c r="B116" s="281" t="s">
        <v>1031</v>
      </c>
      <c r="C116" s="281" t="s">
        <v>703</v>
      </c>
      <c r="D116" s="281" t="s">
        <v>1034</v>
      </c>
      <c r="E116" s="282">
        <v>25136.9</v>
      </c>
      <c r="F116" s="283">
        <v>34</v>
      </c>
      <c r="G116" s="282">
        <v>854654.6</v>
      </c>
      <c r="H116" s="283">
        <v>34</v>
      </c>
      <c r="I116" s="282">
        <v>854654.6</v>
      </c>
      <c r="J116" s="284" t="s">
        <v>1033</v>
      </c>
    </row>
    <row r="117" spans="1:10" hidden="1">
      <c r="A117" s="280" t="s">
        <v>1035</v>
      </c>
      <c r="B117" s="281" t="s">
        <v>1036</v>
      </c>
      <c r="C117" s="281" t="s">
        <v>703</v>
      </c>
      <c r="D117" s="281" t="s">
        <v>1037</v>
      </c>
      <c r="E117" s="282">
        <v>100153.77</v>
      </c>
      <c r="F117" s="283">
        <v>11</v>
      </c>
      <c r="G117" s="282">
        <v>1101691.44</v>
      </c>
      <c r="H117" s="283">
        <v>11</v>
      </c>
      <c r="I117" s="282">
        <v>1101691.47</v>
      </c>
      <c r="J117" s="284" t="s">
        <v>1038</v>
      </c>
    </row>
    <row r="118" spans="1:10" hidden="1">
      <c r="A118" s="280" t="s">
        <v>1039</v>
      </c>
      <c r="B118" s="281" t="s">
        <v>1040</v>
      </c>
      <c r="C118" s="281" t="s">
        <v>703</v>
      </c>
      <c r="D118" s="281" t="s">
        <v>1041</v>
      </c>
      <c r="E118" s="282">
        <v>117030.44</v>
      </c>
      <c r="F118" s="283">
        <v>28</v>
      </c>
      <c r="G118" s="282">
        <v>3276852.32</v>
      </c>
      <c r="H118" s="283">
        <v>28</v>
      </c>
      <c r="I118" s="282">
        <v>3276852.32</v>
      </c>
      <c r="J118" s="284" t="s">
        <v>1042</v>
      </c>
    </row>
    <row r="119" spans="1:10" hidden="1">
      <c r="A119" s="280" t="s">
        <v>1043</v>
      </c>
      <c r="B119" s="281" t="s">
        <v>1044</v>
      </c>
      <c r="C119" s="281" t="s">
        <v>703</v>
      </c>
      <c r="D119" s="281" t="s">
        <v>1045</v>
      </c>
      <c r="E119" s="282">
        <v>15781.67</v>
      </c>
      <c r="F119" s="283">
        <v>12</v>
      </c>
      <c r="G119" s="282">
        <v>189380.04</v>
      </c>
      <c r="H119" s="283">
        <v>12</v>
      </c>
      <c r="I119" s="282">
        <v>189380.04</v>
      </c>
      <c r="J119" s="284" t="s">
        <v>1046</v>
      </c>
    </row>
    <row r="120" spans="1:10" hidden="1">
      <c r="A120" s="280" t="s">
        <v>1043</v>
      </c>
      <c r="B120" s="281" t="s">
        <v>1044</v>
      </c>
      <c r="C120" s="281" t="s">
        <v>703</v>
      </c>
      <c r="D120" s="281" t="s">
        <v>1047</v>
      </c>
      <c r="E120" s="282">
        <v>63095.35</v>
      </c>
      <c r="F120" s="283">
        <v>36</v>
      </c>
      <c r="G120" s="282">
        <v>2271432.5</v>
      </c>
      <c r="H120" s="283">
        <v>36</v>
      </c>
      <c r="I120" s="282">
        <v>2271432.6</v>
      </c>
      <c r="J120" s="284" t="s">
        <v>1046</v>
      </c>
    </row>
    <row r="121" spans="1:10" hidden="1">
      <c r="A121" s="280" t="s">
        <v>1048</v>
      </c>
      <c r="B121" s="281" t="s">
        <v>1049</v>
      </c>
      <c r="C121" s="281" t="s">
        <v>703</v>
      </c>
      <c r="D121" s="281" t="s">
        <v>1050</v>
      </c>
      <c r="E121" s="282">
        <v>50726.78</v>
      </c>
      <c r="F121" s="283">
        <v>6</v>
      </c>
      <c r="G121" s="282">
        <v>304360.68</v>
      </c>
      <c r="H121" s="283">
        <v>6</v>
      </c>
      <c r="I121" s="282">
        <v>304360.68</v>
      </c>
      <c r="J121" s="284" t="s">
        <v>1051</v>
      </c>
    </row>
    <row r="122" spans="1:10" hidden="1">
      <c r="A122" s="280" t="s">
        <v>1052</v>
      </c>
      <c r="B122" s="281" t="s">
        <v>1053</v>
      </c>
      <c r="C122" s="281" t="s">
        <v>703</v>
      </c>
      <c r="D122" s="281" t="s">
        <v>1054</v>
      </c>
      <c r="E122" s="282">
        <v>15379.64</v>
      </c>
      <c r="F122" s="283">
        <v>36</v>
      </c>
      <c r="G122" s="282">
        <v>553667.04</v>
      </c>
      <c r="H122" s="283">
        <v>36</v>
      </c>
      <c r="I122" s="282">
        <v>553667.04</v>
      </c>
      <c r="J122" s="284" t="s">
        <v>1055</v>
      </c>
    </row>
    <row r="123" spans="1:10" hidden="1">
      <c r="A123" s="280" t="s">
        <v>1052</v>
      </c>
      <c r="B123" s="281" t="s">
        <v>1053</v>
      </c>
      <c r="C123" s="281" t="s">
        <v>703</v>
      </c>
      <c r="D123" s="281" t="s">
        <v>1056</v>
      </c>
      <c r="E123" s="282">
        <v>57435.03</v>
      </c>
      <c r="F123" s="283">
        <v>30</v>
      </c>
      <c r="G123" s="282">
        <v>1723050.96</v>
      </c>
      <c r="H123" s="283">
        <v>30</v>
      </c>
      <c r="I123" s="282">
        <v>1723050.9</v>
      </c>
      <c r="J123" s="284" t="s">
        <v>1055</v>
      </c>
    </row>
    <row r="124" spans="1:10" hidden="1">
      <c r="A124" s="280" t="s">
        <v>1057</v>
      </c>
      <c r="B124" s="281" t="s">
        <v>1058</v>
      </c>
      <c r="C124" s="281" t="s">
        <v>703</v>
      </c>
      <c r="D124" s="281" t="s">
        <v>1059</v>
      </c>
      <c r="E124" s="282">
        <v>124274.87</v>
      </c>
      <c r="F124" s="283">
        <v>202</v>
      </c>
      <c r="G124" s="282">
        <v>25103523.82</v>
      </c>
      <c r="H124" s="283">
        <v>202</v>
      </c>
      <c r="I124" s="282">
        <v>25103523.739999998</v>
      </c>
      <c r="J124" s="284" t="s">
        <v>1060</v>
      </c>
    </row>
    <row r="125" spans="1:10" hidden="1">
      <c r="A125" s="280" t="s">
        <v>1057</v>
      </c>
      <c r="B125" s="281" t="s">
        <v>1058</v>
      </c>
      <c r="C125" s="281" t="s">
        <v>703</v>
      </c>
      <c r="D125" s="281" t="s">
        <v>1061</v>
      </c>
      <c r="E125" s="282">
        <v>86170.25</v>
      </c>
      <c r="F125" s="283">
        <v>28</v>
      </c>
      <c r="G125" s="282">
        <v>2412766.96</v>
      </c>
      <c r="H125" s="283">
        <v>28</v>
      </c>
      <c r="I125" s="282">
        <v>2412767</v>
      </c>
      <c r="J125" s="284" t="s">
        <v>1060</v>
      </c>
    </row>
    <row r="126" spans="1:10" hidden="1">
      <c r="A126" s="280" t="s">
        <v>1057</v>
      </c>
      <c r="B126" s="281" t="s">
        <v>1058</v>
      </c>
      <c r="C126" s="281" t="s">
        <v>703</v>
      </c>
      <c r="D126" s="281" t="s">
        <v>1062</v>
      </c>
      <c r="E126" s="282">
        <v>120652</v>
      </c>
      <c r="F126" s="283">
        <v>5</v>
      </c>
      <c r="G126" s="282">
        <v>603260</v>
      </c>
      <c r="H126" s="283">
        <v>5</v>
      </c>
      <c r="I126" s="282">
        <v>603260</v>
      </c>
      <c r="J126" s="284" t="s">
        <v>1060</v>
      </c>
    </row>
    <row r="127" spans="1:10" hidden="1">
      <c r="A127" s="280" t="s">
        <v>1063</v>
      </c>
      <c r="B127" s="281" t="s">
        <v>1064</v>
      </c>
      <c r="C127" s="281" t="s">
        <v>703</v>
      </c>
      <c r="D127" s="281" t="s">
        <v>1065</v>
      </c>
      <c r="E127" s="282">
        <v>128202.33</v>
      </c>
      <c r="F127" s="283">
        <v>23</v>
      </c>
      <c r="G127" s="282">
        <v>2948653.59</v>
      </c>
      <c r="H127" s="283">
        <v>23</v>
      </c>
      <c r="I127" s="282">
        <v>2948653.59</v>
      </c>
      <c r="J127" s="284" t="s">
        <v>1066</v>
      </c>
    </row>
    <row r="128" spans="1:10" hidden="1">
      <c r="A128" s="280" t="s">
        <v>1063</v>
      </c>
      <c r="B128" s="281" t="s">
        <v>1064</v>
      </c>
      <c r="C128" s="281" t="s">
        <v>703</v>
      </c>
      <c r="D128" s="281" t="s">
        <v>1067</v>
      </c>
      <c r="E128" s="282">
        <v>113103.67</v>
      </c>
      <c r="F128" s="283">
        <v>126</v>
      </c>
      <c r="G128" s="282">
        <v>14251062.130000001</v>
      </c>
      <c r="H128" s="283">
        <v>126</v>
      </c>
      <c r="I128" s="282">
        <v>14251062.42</v>
      </c>
      <c r="J128" s="284" t="s">
        <v>1066</v>
      </c>
    </row>
    <row r="129" spans="1:10" hidden="1">
      <c r="A129" s="280" t="s">
        <v>1068</v>
      </c>
      <c r="B129" s="281" t="s">
        <v>1069</v>
      </c>
      <c r="C129" s="281" t="s">
        <v>703</v>
      </c>
      <c r="D129" s="281" t="s">
        <v>1070</v>
      </c>
      <c r="E129" s="282">
        <v>116663.03</v>
      </c>
      <c r="F129" s="283">
        <v>5</v>
      </c>
      <c r="G129" s="282">
        <v>583315.15</v>
      </c>
      <c r="H129" s="283">
        <v>5</v>
      </c>
      <c r="I129" s="282">
        <v>583315.15</v>
      </c>
      <c r="J129" s="284" t="s">
        <v>1071</v>
      </c>
    </row>
    <row r="130" spans="1:10" hidden="1">
      <c r="A130" s="280" t="s">
        <v>1072</v>
      </c>
      <c r="B130" s="281" t="s">
        <v>1073</v>
      </c>
      <c r="C130" s="281" t="s">
        <v>703</v>
      </c>
      <c r="D130" s="281" t="s">
        <v>1074</v>
      </c>
      <c r="E130" s="282">
        <v>78555.34</v>
      </c>
      <c r="F130" s="283">
        <v>31</v>
      </c>
      <c r="G130" s="282">
        <v>2435215.5699999998</v>
      </c>
      <c r="H130" s="283">
        <v>31</v>
      </c>
      <c r="I130" s="282">
        <v>2435215.54</v>
      </c>
      <c r="J130" s="284" t="s">
        <v>1075</v>
      </c>
    </row>
    <row r="131" spans="1:10" hidden="1">
      <c r="A131" s="280" t="s">
        <v>1072</v>
      </c>
      <c r="B131" s="281" t="s">
        <v>1073</v>
      </c>
      <c r="C131" s="281" t="s">
        <v>703</v>
      </c>
      <c r="D131" s="281" t="s">
        <v>1076</v>
      </c>
      <c r="E131" s="282">
        <v>78751.64</v>
      </c>
      <c r="F131" s="283">
        <v>22</v>
      </c>
      <c r="G131" s="282">
        <v>1732536.08</v>
      </c>
      <c r="H131" s="283">
        <v>22</v>
      </c>
      <c r="I131" s="282">
        <v>1732536.08</v>
      </c>
      <c r="J131" s="284" t="s">
        <v>1075</v>
      </c>
    </row>
    <row r="132" spans="1:10" hidden="1">
      <c r="A132" s="280" t="s">
        <v>1077</v>
      </c>
      <c r="B132" s="281" t="s">
        <v>1078</v>
      </c>
      <c r="C132" s="281" t="s">
        <v>703</v>
      </c>
      <c r="D132" s="281" t="s">
        <v>1079</v>
      </c>
      <c r="E132" s="282">
        <v>3904.45</v>
      </c>
      <c r="F132" s="283">
        <v>15</v>
      </c>
      <c r="G132" s="282">
        <v>58566.75</v>
      </c>
      <c r="H132" s="283">
        <v>15</v>
      </c>
      <c r="I132" s="282">
        <v>58566.75</v>
      </c>
      <c r="J132" s="284" t="s">
        <v>1080</v>
      </c>
    </row>
    <row r="133" spans="1:10" hidden="1">
      <c r="A133" s="280" t="s">
        <v>1077</v>
      </c>
      <c r="B133" s="281" t="s">
        <v>1078</v>
      </c>
      <c r="C133" s="281" t="s">
        <v>703</v>
      </c>
      <c r="D133" s="281" t="s">
        <v>1081</v>
      </c>
      <c r="E133" s="282">
        <v>7806.16</v>
      </c>
      <c r="F133" s="283">
        <v>42.03</v>
      </c>
      <c r="G133" s="282">
        <v>328092.88</v>
      </c>
      <c r="H133" s="283">
        <v>42.03</v>
      </c>
      <c r="I133" s="282">
        <v>328092.90000000002</v>
      </c>
      <c r="J133" s="284" t="s">
        <v>1080</v>
      </c>
    </row>
    <row r="134" spans="1:10" hidden="1">
      <c r="A134" s="280" t="s">
        <v>1077</v>
      </c>
      <c r="B134" s="281" t="s">
        <v>1078</v>
      </c>
      <c r="C134" s="281" t="s">
        <v>703</v>
      </c>
      <c r="D134" s="281" t="s">
        <v>1082</v>
      </c>
      <c r="E134" s="282">
        <v>15617.83</v>
      </c>
      <c r="F134" s="283">
        <v>55</v>
      </c>
      <c r="G134" s="282">
        <v>858980.65</v>
      </c>
      <c r="H134" s="283">
        <v>55</v>
      </c>
      <c r="I134" s="282">
        <v>858980.65</v>
      </c>
      <c r="J134" s="284" t="s">
        <v>1080</v>
      </c>
    </row>
    <row r="135" spans="1:10" hidden="1">
      <c r="A135" s="280" t="s">
        <v>1083</v>
      </c>
      <c r="B135" s="281" t="s">
        <v>1084</v>
      </c>
      <c r="C135" s="281" t="s">
        <v>703</v>
      </c>
      <c r="D135" s="281" t="s">
        <v>1085</v>
      </c>
      <c r="E135" s="282">
        <v>48577.3</v>
      </c>
      <c r="F135" s="283">
        <v>2</v>
      </c>
      <c r="G135" s="282">
        <v>97154.6</v>
      </c>
      <c r="H135" s="283">
        <v>2</v>
      </c>
      <c r="I135" s="282">
        <v>97154.6</v>
      </c>
      <c r="J135" s="284" t="s">
        <v>1086</v>
      </c>
    </row>
    <row r="136" spans="1:10" hidden="1">
      <c r="A136" s="280" t="s">
        <v>1083</v>
      </c>
      <c r="B136" s="281" t="s">
        <v>1084</v>
      </c>
      <c r="C136" s="281" t="s">
        <v>703</v>
      </c>
      <c r="D136" s="281" t="s">
        <v>1087</v>
      </c>
      <c r="E136" s="282">
        <v>48577.3</v>
      </c>
      <c r="F136" s="283">
        <v>18</v>
      </c>
      <c r="G136" s="282">
        <v>874391.4</v>
      </c>
      <c r="H136" s="283">
        <v>18</v>
      </c>
      <c r="I136" s="282">
        <v>874391.4</v>
      </c>
      <c r="J136" s="284" t="s">
        <v>1088</v>
      </c>
    </row>
    <row r="137" spans="1:10" hidden="1">
      <c r="A137" s="280" t="s">
        <v>1083</v>
      </c>
      <c r="B137" s="281" t="s">
        <v>1084</v>
      </c>
      <c r="C137" s="281" t="s">
        <v>703</v>
      </c>
      <c r="D137" s="281" t="s">
        <v>1089</v>
      </c>
      <c r="E137" s="282">
        <v>48577.3</v>
      </c>
      <c r="F137" s="283">
        <v>26</v>
      </c>
      <c r="G137" s="282">
        <v>1263009.8</v>
      </c>
      <c r="H137" s="283">
        <v>26</v>
      </c>
      <c r="I137" s="282">
        <v>1263009.8</v>
      </c>
      <c r="J137" s="284" t="s">
        <v>1088</v>
      </c>
    </row>
    <row r="138" spans="1:10" hidden="1">
      <c r="A138" s="280" t="s">
        <v>1090</v>
      </c>
      <c r="B138" s="281" t="s">
        <v>1091</v>
      </c>
      <c r="C138" s="281" t="s">
        <v>703</v>
      </c>
      <c r="D138" s="281" t="s">
        <v>1092</v>
      </c>
      <c r="E138" s="282">
        <v>18079.2</v>
      </c>
      <c r="F138" s="283">
        <v>2</v>
      </c>
      <c r="G138" s="282">
        <v>36158.400000000001</v>
      </c>
      <c r="H138" s="283">
        <v>2</v>
      </c>
      <c r="I138" s="282">
        <v>36158.400000000001</v>
      </c>
      <c r="J138" s="284" t="s">
        <v>1093</v>
      </c>
    </row>
    <row r="139" spans="1:10" hidden="1">
      <c r="A139" s="280" t="s">
        <v>1090</v>
      </c>
      <c r="B139" s="281" t="s">
        <v>1091</v>
      </c>
      <c r="C139" s="281" t="s">
        <v>703</v>
      </c>
      <c r="D139" s="281" t="s">
        <v>1094</v>
      </c>
      <c r="E139" s="282">
        <v>20094.04</v>
      </c>
      <c r="F139" s="283">
        <v>6</v>
      </c>
      <c r="G139" s="282">
        <v>120564.26</v>
      </c>
      <c r="H139" s="283">
        <v>6</v>
      </c>
      <c r="I139" s="282">
        <v>120564.24</v>
      </c>
      <c r="J139" s="284" t="s">
        <v>1093</v>
      </c>
    </row>
    <row r="140" spans="1:10" hidden="1">
      <c r="A140" s="280" t="s">
        <v>1095</v>
      </c>
      <c r="B140" s="281" t="s">
        <v>1096</v>
      </c>
      <c r="C140" s="281" t="s">
        <v>703</v>
      </c>
      <c r="D140" s="281" t="s">
        <v>1097</v>
      </c>
      <c r="E140" s="282">
        <v>54057.61</v>
      </c>
      <c r="F140" s="283">
        <v>10</v>
      </c>
      <c r="G140" s="282">
        <v>540576.06000000006</v>
      </c>
      <c r="H140" s="283">
        <v>10</v>
      </c>
      <c r="I140" s="282">
        <v>540576.1</v>
      </c>
      <c r="J140" s="284" t="s">
        <v>1098</v>
      </c>
    </row>
    <row r="141" spans="1:10" hidden="1">
      <c r="A141" s="280" t="s">
        <v>1099</v>
      </c>
      <c r="B141" s="281" t="s">
        <v>1100</v>
      </c>
      <c r="C141" s="281" t="s">
        <v>703</v>
      </c>
      <c r="D141" s="281" t="s">
        <v>1101</v>
      </c>
      <c r="E141" s="282">
        <v>123661.75999999999</v>
      </c>
      <c r="F141" s="283">
        <v>3</v>
      </c>
      <c r="G141" s="282">
        <v>370985.28</v>
      </c>
      <c r="H141" s="283">
        <v>3</v>
      </c>
      <c r="I141" s="282">
        <v>370985.28</v>
      </c>
      <c r="J141" s="284" t="s">
        <v>1102</v>
      </c>
    </row>
    <row r="142" spans="1:10" hidden="1">
      <c r="A142" s="280" t="s">
        <v>1099</v>
      </c>
      <c r="B142" s="281" t="s">
        <v>1100</v>
      </c>
      <c r="C142" s="281" t="s">
        <v>703</v>
      </c>
      <c r="D142" s="281" t="s">
        <v>1103</v>
      </c>
      <c r="E142" s="282">
        <v>89573.77</v>
      </c>
      <c r="F142" s="283">
        <v>61</v>
      </c>
      <c r="G142" s="282">
        <v>5464000</v>
      </c>
      <c r="H142" s="283">
        <v>61</v>
      </c>
      <c r="I142" s="282">
        <v>5463999.9699999997</v>
      </c>
      <c r="J142" s="284" t="s">
        <v>1104</v>
      </c>
    </row>
    <row r="143" spans="1:10" hidden="1">
      <c r="A143" s="280" t="s">
        <v>1099</v>
      </c>
      <c r="B143" s="281" t="s">
        <v>1100</v>
      </c>
      <c r="C143" s="281" t="s">
        <v>703</v>
      </c>
      <c r="D143" s="281" t="s">
        <v>1105</v>
      </c>
      <c r="E143" s="282">
        <v>89600</v>
      </c>
      <c r="F143" s="283">
        <v>40</v>
      </c>
      <c r="G143" s="282">
        <v>3584000</v>
      </c>
      <c r="H143" s="283">
        <v>40</v>
      </c>
      <c r="I143" s="282">
        <v>3584000</v>
      </c>
      <c r="J143" s="284" t="s">
        <v>1104</v>
      </c>
    </row>
    <row r="144" spans="1:10" hidden="1">
      <c r="A144" s="280" t="s">
        <v>1099</v>
      </c>
      <c r="B144" s="281" t="s">
        <v>1100</v>
      </c>
      <c r="C144" s="281" t="s">
        <v>703</v>
      </c>
      <c r="D144" s="281" t="s">
        <v>1106</v>
      </c>
      <c r="E144" s="282">
        <v>89600</v>
      </c>
      <c r="F144" s="283">
        <v>6</v>
      </c>
      <c r="G144" s="282">
        <v>537600</v>
      </c>
      <c r="H144" s="283">
        <v>6</v>
      </c>
      <c r="I144" s="282">
        <v>537600</v>
      </c>
      <c r="J144" s="284" t="s">
        <v>1104</v>
      </c>
    </row>
    <row r="145" spans="1:10" hidden="1">
      <c r="A145" s="280" t="s">
        <v>1107</v>
      </c>
      <c r="B145" s="281" t="s">
        <v>1108</v>
      </c>
      <c r="C145" s="281" t="s">
        <v>703</v>
      </c>
      <c r="D145" s="281" t="s">
        <v>1109</v>
      </c>
      <c r="E145" s="282">
        <v>16186.16</v>
      </c>
      <c r="F145" s="283">
        <v>17</v>
      </c>
      <c r="G145" s="282">
        <v>275164.71999999997</v>
      </c>
      <c r="H145" s="283">
        <v>17</v>
      </c>
      <c r="I145" s="282">
        <v>275164.71999999997</v>
      </c>
      <c r="J145" s="284" t="s">
        <v>1110</v>
      </c>
    </row>
    <row r="146" spans="1:10" hidden="1">
      <c r="A146" s="280" t="s">
        <v>1107</v>
      </c>
      <c r="B146" s="281" t="s">
        <v>1108</v>
      </c>
      <c r="C146" s="281" t="s">
        <v>703</v>
      </c>
      <c r="D146" s="281" t="s">
        <v>1111</v>
      </c>
      <c r="E146" s="282">
        <v>31229.18</v>
      </c>
      <c r="F146" s="283">
        <v>44</v>
      </c>
      <c r="G146" s="282">
        <v>1374083.92</v>
      </c>
      <c r="H146" s="283">
        <v>44</v>
      </c>
      <c r="I146" s="282">
        <v>1374083.92</v>
      </c>
      <c r="J146" s="284" t="s">
        <v>1112</v>
      </c>
    </row>
    <row r="147" spans="1:10" hidden="1">
      <c r="A147" s="280" t="s">
        <v>1107</v>
      </c>
      <c r="B147" s="281" t="s">
        <v>1108</v>
      </c>
      <c r="C147" s="281" t="s">
        <v>703</v>
      </c>
      <c r="D147" s="281" t="s">
        <v>1113</v>
      </c>
      <c r="E147" s="282">
        <v>31806.86</v>
      </c>
      <c r="F147" s="283">
        <v>87.03</v>
      </c>
      <c r="G147" s="282">
        <v>2768150.71</v>
      </c>
      <c r="H147" s="283">
        <v>87.03</v>
      </c>
      <c r="I147" s="282">
        <v>2768151.03</v>
      </c>
      <c r="J147" s="284" t="s">
        <v>1112</v>
      </c>
    </row>
    <row r="148" spans="1:10" hidden="1">
      <c r="A148" s="280" t="s">
        <v>1107</v>
      </c>
      <c r="B148" s="281" t="s">
        <v>1108</v>
      </c>
      <c r="C148" s="281" t="s">
        <v>703</v>
      </c>
      <c r="D148" s="281" t="s">
        <v>1114</v>
      </c>
      <c r="E148" s="282">
        <v>16186.16</v>
      </c>
      <c r="F148" s="283">
        <v>62</v>
      </c>
      <c r="G148" s="282">
        <v>1003541.92</v>
      </c>
      <c r="H148" s="283">
        <v>62</v>
      </c>
      <c r="I148" s="282">
        <v>1003541.92</v>
      </c>
      <c r="J148" s="284" t="s">
        <v>1110</v>
      </c>
    </row>
    <row r="149" spans="1:10" hidden="1">
      <c r="A149" s="280" t="s">
        <v>1115</v>
      </c>
      <c r="B149" s="281" t="s">
        <v>1116</v>
      </c>
      <c r="C149" s="281" t="s">
        <v>703</v>
      </c>
      <c r="D149" s="281" t="s">
        <v>1117</v>
      </c>
      <c r="E149" s="282">
        <v>13063.51</v>
      </c>
      <c r="F149" s="283">
        <v>124</v>
      </c>
      <c r="G149" s="282">
        <v>1619875.24</v>
      </c>
      <c r="H149" s="283">
        <v>124</v>
      </c>
      <c r="I149" s="282">
        <v>1619875.24</v>
      </c>
      <c r="J149" s="284" t="s">
        <v>1118</v>
      </c>
    </row>
    <row r="150" spans="1:10" hidden="1">
      <c r="A150" s="280" t="s">
        <v>1115</v>
      </c>
      <c r="B150" s="281" t="s">
        <v>1116</v>
      </c>
      <c r="C150" s="281" t="s">
        <v>703</v>
      </c>
      <c r="D150" s="281" t="s">
        <v>1119</v>
      </c>
      <c r="E150" s="282">
        <v>18352.27</v>
      </c>
      <c r="F150" s="283">
        <v>79</v>
      </c>
      <c r="G150" s="282">
        <v>1449829.39</v>
      </c>
      <c r="H150" s="283">
        <v>79</v>
      </c>
      <c r="I150" s="282">
        <v>1449829.33</v>
      </c>
      <c r="J150" s="284" t="s">
        <v>1118</v>
      </c>
    </row>
    <row r="151" spans="1:10" hidden="1">
      <c r="A151" s="280" t="s">
        <v>1115</v>
      </c>
      <c r="B151" s="281" t="s">
        <v>1116</v>
      </c>
      <c r="C151" s="281" t="s">
        <v>703</v>
      </c>
      <c r="D151" s="281" t="s">
        <v>1120</v>
      </c>
      <c r="E151" s="282">
        <v>19595.259999999998</v>
      </c>
      <c r="F151" s="283">
        <v>114</v>
      </c>
      <c r="G151" s="282">
        <v>2233859.64</v>
      </c>
      <c r="H151" s="283">
        <v>114</v>
      </c>
      <c r="I151" s="282">
        <v>2233859.64</v>
      </c>
      <c r="J151" s="284" t="s">
        <v>1118</v>
      </c>
    </row>
    <row r="152" spans="1:10" hidden="1">
      <c r="A152" s="280" t="s">
        <v>1115</v>
      </c>
      <c r="B152" s="281" t="s">
        <v>1116</v>
      </c>
      <c r="C152" s="281" t="s">
        <v>703</v>
      </c>
      <c r="D152" s="281" t="s">
        <v>1121</v>
      </c>
      <c r="E152" s="282">
        <v>27125.79</v>
      </c>
      <c r="F152" s="283">
        <v>140</v>
      </c>
      <c r="G152" s="282">
        <v>3797610.69</v>
      </c>
      <c r="H152" s="283">
        <v>140</v>
      </c>
      <c r="I152" s="282">
        <v>3797610.6</v>
      </c>
      <c r="J152" s="284" t="s">
        <v>1118</v>
      </c>
    </row>
    <row r="153" spans="1:10" hidden="1">
      <c r="A153" s="280" t="s">
        <v>1122</v>
      </c>
      <c r="B153" s="281" t="s">
        <v>1123</v>
      </c>
      <c r="C153" s="281" t="s">
        <v>703</v>
      </c>
      <c r="D153" s="281" t="s">
        <v>1124</v>
      </c>
      <c r="E153" s="282">
        <v>81355.39</v>
      </c>
      <c r="F153" s="283">
        <v>4</v>
      </c>
      <c r="G153" s="282">
        <v>325421.56</v>
      </c>
      <c r="H153" s="283">
        <v>4</v>
      </c>
      <c r="I153" s="282">
        <v>325421.56</v>
      </c>
      <c r="J153" s="284" t="s">
        <v>1125</v>
      </c>
    </row>
    <row r="154" spans="1:10" hidden="1">
      <c r="A154" s="280" t="s">
        <v>1126</v>
      </c>
      <c r="B154" s="281" t="s">
        <v>1127</v>
      </c>
      <c r="C154" s="281" t="s">
        <v>703</v>
      </c>
      <c r="D154" s="281" t="s">
        <v>1128</v>
      </c>
      <c r="E154" s="282">
        <v>6906.3</v>
      </c>
      <c r="F154" s="283">
        <v>575.30999999999995</v>
      </c>
      <c r="G154" s="282">
        <v>3973266.06</v>
      </c>
      <c r="H154" s="283">
        <v>575.30999999999995</v>
      </c>
      <c r="I154" s="282">
        <v>3973263.45</v>
      </c>
      <c r="J154" s="284" t="s">
        <v>1129</v>
      </c>
    </row>
    <row r="155" spans="1:10" hidden="1">
      <c r="A155" s="280" t="s">
        <v>1126</v>
      </c>
      <c r="B155" s="281" t="s">
        <v>1127</v>
      </c>
      <c r="C155" s="281" t="s">
        <v>703</v>
      </c>
      <c r="D155" s="281" t="s">
        <v>1130</v>
      </c>
      <c r="E155" s="282">
        <v>17267.48</v>
      </c>
      <c r="F155" s="283">
        <v>740.29</v>
      </c>
      <c r="G155" s="282">
        <v>12782942.970000001</v>
      </c>
      <c r="H155" s="283">
        <v>740.29</v>
      </c>
      <c r="I155" s="282">
        <v>12782942.77</v>
      </c>
      <c r="J155" s="284" t="s">
        <v>1129</v>
      </c>
    </row>
    <row r="156" spans="1:10" hidden="1">
      <c r="A156" s="280" t="s">
        <v>1131</v>
      </c>
      <c r="B156" s="281" t="s">
        <v>1132</v>
      </c>
      <c r="C156" s="281" t="s">
        <v>703</v>
      </c>
      <c r="D156" s="281" t="s">
        <v>1133</v>
      </c>
      <c r="E156" s="282">
        <v>64792.78</v>
      </c>
      <c r="F156" s="283">
        <v>128.05000000000001</v>
      </c>
      <c r="G156" s="282">
        <v>8296715.6399999997</v>
      </c>
      <c r="H156" s="283">
        <v>128.05000000000001</v>
      </c>
      <c r="I156" s="282">
        <v>8296715.4800000004</v>
      </c>
      <c r="J156" s="284" t="s">
        <v>1134</v>
      </c>
    </row>
    <row r="157" spans="1:10" hidden="1">
      <c r="A157" s="280" t="s">
        <v>1135</v>
      </c>
      <c r="B157" s="281" t="s">
        <v>1136</v>
      </c>
      <c r="C157" s="281" t="s">
        <v>703</v>
      </c>
      <c r="D157" s="281" t="s">
        <v>1137</v>
      </c>
      <c r="E157" s="282">
        <v>65699.39</v>
      </c>
      <c r="F157" s="283">
        <v>314</v>
      </c>
      <c r="G157" s="282">
        <v>20629609.579999998</v>
      </c>
      <c r="H157" s="283">
        <v>314</v>
      </c>
      <c r="I157" s="282">
        <v>20629608.460000001</v>
      </c>
      <c r="J157" s="284" t="s">
        <v>1138</v>
      </c>
    </row>
    <row r="158" spans="1:10" hidden="1">
      <c r="A158" s="280" t="s">
        <v>1139</v>
      </c>
      <c r="B158" s="281" t="s">
        <v>1140</v>
      </c>
      <c r="C158" s="281" t="s">
        <v>703</v>
      </c>
      <c r="D158" s="281" t="s">
        <v>1141</v>
      </c>
      <c r="E158" s="282">
        <v>9421.18</v>
      </c>
      <c r="F158" s="283">
        <v>31.6</v>
      </c>
      <c r="G158" s="282">
        <v>297709.19</v>
      </c>
      <c r="H158" s="283">
        <v>31.6</v>
      </c>
      <c r="I158" s="282">
        <v>297709.28999999998</v>
      </c>
      <c r="J158" s="284" t="s">
        <v>1142</v>
      </c>
    </row>
    <row r="159" spans="1:10" hidden="1">
      <c r="A159" s="280" t="s">
        <v>1139</v>
      </c>
      <c r="B159" s="281" t="s">
        <v>1140</v>
      </c>
      <c r="C159" s="281" t="s">
        <v>703</v>
      </c>
      <c r="D159" s="281" t="s">
        <v>1143</v>
      </c>
      <c r="E159" s="282">
        <v>47576.78</v>
      </c>
      <c r="F159" s="283">
        <v>22</v>
      </c>
      <c r="G159" s="282">
        <v>1046689.18</v>
      </c>
      <c r="H159" s="283">
        <v>22</v>
      </c>
      <c r="I159" s="282">
        <v>1046689.16</v>
      </c>
      <c r="J159" s="284" t="s">
        <v>1142</v>
      </c>
    </row>
    <row r="160" spans="1:10" hidden="1">
      <c r="A160" s="280" t="s">
        <v>1144</v>
      </c>
      <c r="B160" s="281" t="s">
        <v>1145</v>
      </c>
      <c r="C160" s="281" t="s">
        <v>703</v>
      </c>
      <c r="D160" s="281" t="s">
        <v>1146</v>
      </c>
      <c r="E160" s="282">
        <v>18306.21</v>
      </c>
      <c r="F160" s="283">
        <v>266</v>
      </c>
      <c r="G160" s="282">
        <v>4869452.76</v>
      </c>
      <c r="H160" s="283">
        <v>266</v>
      </c>
      <c r="I160" s="282">
        <v>4869451.8600000003</v>
      </c>
      <c r="J160" s="284" t="s">
        <v>1147</v>
      </c>
    </row>
    <row r="161" spans="1:10" hidden="1">
      <c r="A161" s="280" t="s">
        <v>1144</v>
      </c>
      <c r="B161" s="281" t="s">
        <v>1145</v>
      </c>
      <c r="C161" s="281" t="s">
        <v>703</v>
      </c>
      <c r="D161" s="281" t="s">
        <v>1148</v>
      </c>
      <c r="E161" s="282">
        <v>6099.57</v>
      </c>
      <c r="F161" s="283">
        <v>227.91</v>
      </c>
      <c r="G161" s="282">
        <v>1390152.75</v>
      </c>
      <c r="H161" s="283">
        <v>227.91</v>
      </c>
      <c r="I161" s="282">
        <v>1390153</v>
      </c>
      <c r="J161" s="284" t="s">
        <v>1149</v>
      </c>
    </row>
    <row r="162" spans="1:10" hidden="1">
      <c r="A162" s="280" t="s">
        <v>1144</v>
      </c>
      <c r="B162" s="281" t="s">
        <v>1145</v>
      </c>
      <c r="C162" s="281" t="s">
        <v>703</v>
      </c>
      <c r="D162" s="281" t="s">
        <v>1150</v>
      </c>
      <c r="E162" s="282">
        <v>6104.11</v>
      </c>
      <c r="F162" s="283">
        <v>373.56</v>
      </c>
      <c r="G162" s="282">
        <v>2280250.6</v>
      </c>
      <c r="H162" s="283">
        <v>373.56</v>
      </c>
      <c r="I162" s="282">
        <v>2280251.33</v>
      </c>
      <c r="J162" s="284" t="s">
        <v>1151</v>
      </c>
    </row>
    <row r="163" spans="1:10" hidden="1">
      <c r="A163" s="280" t="s">
        <v>1152</v>
      </c>
      <c r="B163" s="281" t="s">
        <v>1153</v>
      </c>
      <c r="C163" s="281" t="s">
        <v>703</v>
      </c>
      <c r="D163" s="281" t="s">
        <v>1154</v>
      </c>
      <c r="E163" s="282">
        <v>41812.160000000003</v>
      </c>
      <c r="F163" s="283">
        <v>139</v>
      </c>
      <c r="G163" s="282">
        <v>5811890.1299999999</v>
      </c>
      <c r="H163" s="283">
        <v>139</v>
      </c>
      <c r="I163" s="282">
        <v>5811890.2400000002</v>
      </c>
      <c r="J163" s="284" t="s">
        <v>1155</v>
      </c>
    </row>
    <row r="164" spans="1:10" hidden="1">
      <c r="A164" s="280" t="s">
        <v>1156</v>
      </c>
      <c r="B164" s="281" t="s">
        <v>1157</v>
      </c>
      <c r="C164" s="281" t="s">
        <v>703</v>
      </c>
      <c r="D164" s="281" t="s">
        <v>1158</v>
      </c>
      <c r="E164" s="282">
        <v>39281.35</v>
      </c>
      <c r="F164" s="283">
        <v>48.54</v>
      </c>
      <c r="G164" s="282">
        <v>1906716.64</v>
      </c>
      <c r="H164" s="283">
        <v>48.54</v>
      </c>
      <c r="I164" s="282">
        <v>1906716.73</v>
      </c>
      <c r="J164" s="284" t="s">
        <v>1159</v>
      </c>
    </row>
    <row r="165" spans="1:10" hidden="1">
      <c r="A165" s="280" t="s">
        <v>1156</v>
      </c>
      <c r="B165" s="281" t="s">
        <v>1157</v>
      </c>
      <c r="C165" s="281" t="s">
        <v>703</v>
      </c>
      <c r="D165" s="281" t="s">
        <v>1160</v>
      </c>
      <c r="E165" s="282">
        <v>62793.83</v>
      </c>
      <c r="F165" s="283">
        <v>24</v>
      </c>
      <c r="G165" s="282">
        <v>1507051.86</v>
      </c>
      <c r="H165" s="283">
        <v>24</v>
      </c>
      <c r="I165" s="282">
        <v>1507051.92</v>
      </c>
      <c r="J165" s="284" t="s">
        <v>1159</v>
      </c>
    </row>
    <row r="166" spans="1:10" hidden="1">
      <c r="A166" s="280" t="s">
        <v>1161</v>
      </c>
      <c r="B166" s="281" t="s">
        <v>1162</v>
      </c>
      <c r="C166" s="281" t="s">
        <v>703</v>
      </c>
      <c r="D166" s="281" t="s">
        <v>1163</v>
      </c>
      <c r="E166" s="282">
        <v>33163.29</v>
      </c>
      <c r="F166" s="283">
        <v>427.28</v>
      </c>
      <c r="G166" s="282">
        <v>14170009.800000001</v>
      </c>
      <c r="H166" s="283">
        <v>427.28</v>
      </c>
      <c r="I166" s="282">
        <v>14170010.550000001</v>
      </c>
      <c r="J166" s="284" t="s">
        <v>1164</v>
      </c>
    </row>
    <row r="167" spans="1:10" hidden="1">
      <c r="A167" s="280" t="s">
        <v>1165</v>
      </c>
      <c r="B167" s="281" t="s">
        <v>1166</v>
      </c>
      <c r="C167" s="281" t="s">
        <v>703</v>
      </c>
      <c r="D167" s="281" t="s">
        <v>1167</v>
      </c>
      <c r="E167" s="282">
        <v>4341.78</v>
      </c>
      <c r="F167" s="283">
        <v>520.30999999999995</v>
      </c>
      <c r="G167" s="282">
        <v>2259071.31</v>
      </c>
      <c r="H167" s="283">
        <v>520.30999999999995</v>
      </c>
      <c r="I167" s="282">
        <v>2259071.5499999998</v>
      </c>
      <c r="J167" s="284" t="s">
        <v>1168</v>
      </c>
    </row>
    <row r="168" spans="1:10" hidden="1">
      <c r="A168" s="280" t="s">
        <v>1165</v>
      </c>
      <c r="B168" s="281" t="s">
        <v>1166</v>
      </c>
      <c r="C168" s="281" t="s">
        <v>703</v>
      </c>
      <c r="D168" s="281" t="s">
        <v>1169</v>
      </c>
      <c r="E168" s="282">
        <v>21216.63</v>
      </c>
      <c r="F168" s="283">
        <v>198.3</v>
      </c>
      <c r="G168" s="282">
        <v>4207257.67</v>
      </c>
      <c r="H168" s="283">
        <v>198.3</v>
      </c>
      <c r="I168" s="282">
        <v>4207257.7300000004</v>
      </c>
      <c r="J168" s="284" t="s">
        <v>1168</v>
      </c>
    </row>
    <row r="169" spans="1:10" hidden="1">
      <c r="A169" s="280" t="s">
        <v>1170</v>
      </c>
      <c r="B169" s="281" t="s">
        <v>1171</v>
      </c>
      <c r="C169" s="281" t="s">
        <v>703</v>
      </c>
      <c r="D169" s="281" t="s">
        <v>1172</v>
      </c>
      <c r="E169" s="282">
        <v>9202.9500000000007</v>
      </c>
      <c r="F169" s="283">
        <v>351.92</v>
      </c>
      <c r="G169" s="282">
        <v>3238703.84</v>
      </c>
      <c r="H169" s="283">
        <v>351.92</v>
      </c>
      <c r="I169" s="282">
        <v>3238702.16</v>
      </c>
      <c r="J169" s="284" t="s">
        <v>1173</v>
      </c>
    </row>
    <row r="170" spans="1:10" hidden="1">
      <c r="A170" s="280" t="s">
        <v>1174</v>
      </c>
      <c r="B170" s="281" t="s">
        <v>1175</v>
      </c>
      <c r="C170" s="281" t="s">
        <v>703</v>
      </c>
      <c r="D170" s="281" t="s">
        <v>1176</v>
      </c>
      <c r="E170" s="282">
        <v>6717.37</v>
      </c>
      <c r="F170" s="283">
        <v>205.34</v>
      </c>
      <c r="G170" s="282">
        <v>1379345.07</v>
      </c>
      <c r="H170" s="283">
        <v>205.34</v>
      </c>
      <c r="I170" s="282">
        <v>1379344.76</v>
      </c>
      <c r="J170" s="284" t="s">
        <v>1177</v>
      </c>
    </row>
    <row r="171" spans="1:10" hidden="1">
      <c r="A171" s="280" t="s">
        <v>1174</v>
      </c>
      <c r="B171" s="281" t="s">
        <v>1175</v>
      </c>
      <c r="C171" s="281" t="s">
        <v>703</v>
      </c>
      <c r="D171" s="281" t="s">
        <v>1178</v>
      </c>
      <c r="E171" s="282">
        <v>16796.259999999998</v>
      </c>
      <c r="F171" s="283">
        <v>563.66</v>
      </c>
      <c r="G171" s="282">
        <v>9467382.0800000001</v>
      </c>
      <c r="H171" s="283">
        <v>563.66</v>
      </c>
      <c r="I171" s="282">
        <v>9467379.9100000001</v>
      </c>
      <c r="J171" s="284" t="s">
        <v>1177</v>
      </c>
    </row>
    <row r="172" spans="1:10" hidden="1">
      <c r="A172" s="280" t="s">
        <v>1174</v>
      </c>
      <c r="B172" s="281" t="s">
        <v>1175</v>
      </c>
      <c r="C172" s="281" t="s">
        <v>703</v>
      </c>
      <c r="D172" s="281" t="s">
        <v>1179</v>
      </c>
      <c r="E172" s="282">
        <v>40202.19</v>
      </c>
      <c r="F172" s="283">
        <v>748.77</v>
      </c>
      <c r="G172" s="282">
        <v>30102191.23</v>
      </c>
      <c r="H172" s="283">
        <v>748.77</v>
      </c>
      <c r="I172" s="282">
        <v>30102193.809999999</v>
      </c>
      <c r="J172" s="284" t="s">
        <v>1177</v>
      </c>
    </row>
    <row r="173" spans="1:10" hidden="1">
      <c r="A173" s="280" t="s">
        <v>1174</v>
      </c>
      <c r="B173" s="281" t="s">
        <v>1175</v>
      </c>
      <c r="C173" s="281" t="s">
        <v>703</v>
      </c>
      <c r="D173" s="281" t="s">
        <v>1180</v>
      </c>
      <c r="E173" s="282">
        <v>19900.89</v>
      </c>
      <c r="F173" s="283">
        <v>133</v>
      </c>
      <c r="G173" s="282">
        <v>2646818.59</v>
      </c>
      <c r="H173" s="283">
        <v>133</v>
      </c>
      <c r="I173" s="282">
        <v>2646818.37</v>
      </c>
      <c r="J173" s="284" t="s">
        <v>1177</v>
      </c>
    </row>
    <row r="174" spans="1:10" hidden="1">
      <c r="A174" s="280" t="s">
        <v>1181</v>
      </c>
      <c r="B174" s="281" t="s">
        <v>1182</v>
      </c>
      <c r="C174" s="281" t="s">
        <v>703</v>
      </c>
      <c r="D174" s="281" t="s">
        <v>1183</v>
      </c>
      <c r="E174" s="282">
        <v>39172.660000000003</v>
      </c>
      <c r="F174" s="283">
        <v>1563.36</v>
      </c>
      <c r="G174" s="282">
        <v>61240972.409999996</v>
      </c>
      <c r="H174" s="283">
        <v>1563.36</v>
      </c>
      <c r="I174" s="282">
        <v>61240969.740000002</v>
      </c>
      <c r="J174" s="284" t="s">
        <v>1184</v>
      </c>
    </row>
    <row r="175" spans="1:10" hidden="1">
      <c r="A175" s="280" t="s">
        <v>1185</v>
      </c>
      <c r="B175" s="281" t="s">
        <v>1186</v>
      </c>
      <c r="C175" s="281" t="s">
        <v>703</v>
      </c>
      <c r="D175" s="281" t="s">
        <v>1187</v>
      </c>
      <c r="E175" s="282">
        <v>39237.21</v>
      </c>
      <c r="F175" s="283">
        <v>464</v>
      </c>
      <c r="G175" s="282">
        <v>18206063.399999999</v>
      </c>
      <c r="H175" s="283">
        <v>464</v>
      </c>
      <c r="I175" s="282">
        <v>18206065.440000001</v>
      </c>
      <c r="J175" s="284" t="s">
        <v>1188</v>
      </c>
    </row>
    <row r="176" spans="1:10" hidden="1">
      <c r="A176" s="280" t="s">
        <v>1189</v>
      </c>
      <c r="B176" s="281" t="s">
        <v>1190</v>
      </c>
      <c r="C176" s="281" t="s">
        <v>703</v>
      </c>
      <c r="D176" s="281" t="s">
        <v>1191</v>
      </c>
      <c r="E176" s="282">
        <v>11849</v>
      </c>
      <c r="F176" s="283">
        <v>812.93</v>
      </c>
      <c r="G176" s="282">
        <v>9632407.5700000003</v>
      </c>
      <c r="H176" s="283">
        <v>812.93</v>
      </c>
      <c r="I176" s="282">
        <v>9632407.5700000003</v>
      </c>
      <c r="J176" s="284" t="s">
        <v>1192</v>
      </c>
    </row>
    <row r="177" spans="1:10" hidden="1">
      <c r="A177" s="280" t="s">
        <v>1193</v>
      </c>
      <c r="B177" s="281" t="s">
        <v>1194</v>
      </c>
      <c r="C177" s="281" t="s">
        <v>703</v>
      </c>
      <c r="D177" s="281" t="s">
        <v>1195</v>
      </c>
      <c r="E177" s="282">
        <v>39206.93</v>
      </c>
      <c r="F177" s="283">
        <v>46</v>
      </c>
      <c r="G177" s="282">
        <v>1803518.6</v>
      </c>
      <c r="H177" s="283">
        <v>46</v>
      </c>
      <c r="I177" s="282">
        <v>1803518.78</v>
      </c>
      <c r="J177" s="284" t="s">
        <v>1196</v>
      </c>
    </row>
    <row r="178" spans="1:10" hidden="1">
      <c r="A178" s="280" t="s">
        <v>1193</v>
      </c>
      <c r="B178" s="281" t="s">
        <v>1194</v>
      </c>
      <c r="C178" s="281" t="s">
        <v>703</v>
      </c>
      <c r="D178" s="281" t="s">
        <v>1197</v>
      </c>
      <c r="E178" s="282">
        <v>27466.17</v>
      </c>
      <c r="F178" s="283">
        <v>14</v>
      </c>
      <c r="G178" s="282">
        <v>384526.38</v>
      </c>
      <c r="H178" s="283">
        <v>14</v>
      </c>
      <c r="I178" s="282">
        <v>384526.38</v>
      </c>
      <c r="J178" s="284" t="s">
        <v>1196</v>
      </c>
    </row>
    <row r="179" spans="1:10" hidden="1">
      <c r="A179" s="280" t="s">
        <v>1193</v>
      </c>
      <c r="B179" s="281" t="s">
        <v>1194</v>
      </c>
      <c r="C179" s="281" t="s">
        <v>703</v>
      </c>
      <c r="D179" s="281" t="s">
        <v>1198</v>
      </c>
      <c r="E179" s="282">
        <v>39237.39</v>
      </c>
      <c r="F179" s="283">
        <v>3</v>
      </c>
      <c r="G179" s="282">
        <v>117712.17</v>
      </c>
      <c r="H179" s="283">
        <v>3</v>
      </c>
      <c r="I179" s="282">
        <v>117712.17</v>
      </c>
      <c r="J179" s="284" t="s">
        <v>1196</v>
      </c>
    </row>
    <row r="180" spans="1:10" hidden="1">
      <c r="A180" s="280" t="s">
        <v>1199</v>
      </c>
      <c r="B180" s="281" t="s">
        <v>1200</v>
      </c>
      <c r="C180" s="281" t="s">
        <v>703</v>
      </c>
      <c r="D180" s="281" t="s">
        <v>1201</v>
      </c>
      <c r="E180" s="282">
        <v>101850.99</v>
      </c>
      <c r="F180" s="283">
        <v>45</v>
      </c>
      <c r="G180" s="282">
        <v>4583294.49</v>
      </c>
      <c r="H180" s="283">
        <v>45</v>
      </c>
      <c r="I180" s="282">
        <v>4583294.55</v>
      </c>
      <c r="J180" s="284" t="s">
        <v>1202</v>
      </c>
    </row>
    <row r="181" spans="1:10" hidden="1">
      <c r="A181" s="280" t="s">
        <v>1203</v>
      </c>
      <c r="B181" s="281" t="s">
        <v>1204</v>
      </c>
      <c r="C181" s="281" t="s">
        <v>703</v>
      </c>
      <c r="D181" s="281" t="s">
        <v>1205</v>
      </c>
      <c r="E181" s="282">
        <v>3362.84</v>
      </c>
      <c r="F181" s="283">
        <v>24.83</v>
      </c>
      <c r="G181" s="282">
        <v>83499.25</v>
      </c>
      <c r="H181" s="283">
        <v>24.83</v>
      </c>
      <c r="I181" s="282">
        <v>83499.320000000007</v>
      </c>
      <c r="J181" s="284" t="s">
        <v>1206</v>
      </c>
    </row>
    <row r="182" spans="1:10" hidden="1">
      <c r="A182" s="280" t="s">
        <v>1203</v>
      </c>
      <c r="B182" s="281" t="s">
        <v>1204</v>
      </c>
      <c r="C182" s="281" t="s">
        <v>703</v>
      </c>
      <c r="D182" s="281" t="s">
        <v>1207</v>
      </c>
      <c r="E182" s="282">
        <v>13451.39</v>
      </c>
      <c r="F182" s="283">
        <v>21.2</v>
      </c>
      <c r="G182" s="282">
        <v>285169.40000000002</v>
      </c>
      <c r="H182" s="283">
        <v>21.2</v>
      </c>
      <c r="I182" s="282">
        <v>285169.46999999997</v>
      </c>
      <c r="J182" s="284" t="s">
        <v>1206</v>
      </c>
    </row>
    <row r="183" spans="1:10" hidden="1">
      <c r="A183" s="280" t="s">
        <v>1203</v>
      </c>
      <c r="B183" s="281" t="s">
        <v>1204</v>
      </c>
      <c r="C183" s="281" t="s">
        <v>703</v>
      </c>
      <c r="D183" s="281" t="s">
        <v>1208</v>
      </c>
      <c r="E183" s="282">
        <v>3314.77</v>
      </c>
      <c r="F183" s="283">
        <v>132.51</v>
      </c>
      <c r="G183" s="282">
        <v>439239.76</v>
      </c>
      <c r="H183" s="283">
        <v>132.51</v>
      </c>
      <c r="I183" s="282">
        <v>439240.17</v>
      </c>
      <c r="J183" s="284" t="s">
        <v>1209</v>
      </c>
    </row>
    <row r="184" spans="1:10" hidden="1">
      <c r="A184" s="280" t="s">
        <v>1203</v>
      </c>
      <c r="B184" s="281" t="s">
        <v>1204</v>
      </c>
      <c r="C184" s="281" t="s">
        <v>703</v>
      </c>
      <c r="D184" s="281" t="s">
        <v>1210</v>
      </c>
      <c r="E184" s="282">
        <v>13227.55</v>
      </c>
      <c r="F184" s="283">
        <v>128.05000000000001</v>
      </c>
      <c r="G184" s="282">
        <v>1693788.07</v>
      </c>
      <c r="H184" s="283">
        <v>128.05000000000001</v>
      </c>
      <c r="I184" s="282">
        <v>1693787.78</v>
      </c>
      <c r="J184" s="284" t="s">
        <v>1209</v>
      </c>
    </row>
    <row r="185" spans="1:10" hidden="1">
      <c r="A185" s="280" t="s">
        <v>1211</v>
      </c>
      <c r="B185" s="281" t="s">
        <v>1212</v>
      </c>
      <c r="C185" s="281" t="s">
        <v>703</v>
      </c>
      <c r="D185" s="281" t="s">
        <v>1213</v>
      </c>
      <c r="E185" s="282">
        <v>163089.79999999999</v>
      </c>
      <c r="F185" s="283">
        <v>1</v>
      </c>
      <c r="G185" s="282">
        <v>163089.79999999999</v>
      </c>
      <c r="H185" s="283">
        <v>1</v>
      </c>
      <c r="I185" s="282">
        <v>163089.79999999999</v>
      </c>
      <c r="J185" s="284" t="s">
        <v>1214</v>
      </c>
    </row>
    <row r="186" spans="1:10" hidden="1">
      <c r="A186" s="280" t="s">
        <v>1215</v>
      </c>
      <c r="B186" s="281" t="s">
        <v>1216</v>
      </c>
      <c r="C186" s="281" t="s">
        <v>703</v>
      </c>
      <c r="D186" s="281" t="s">
        <v>1217</v>
      </c>
      <c r="E186" s="282">
        <v>55684.36</v>
      </c>
      <c r="F186" s="283">
        <v>193.77</v>
      </c>
      <c r="G186" s="282">
        <v>10789958.449999999</v>
      </c>
      <c r="H186" s="283">
        <v>193.77</v>
      </c>
      <c r="I186" s="282">
        <v>10789958.439999999</v>
      </c>
      <c r="J186" s="284" t="s">
        <v>1218</v>
      </c>
    </row>
    <row r="187" spans="1:10" hidden="1">
      <c r="A187" s="280" t="s">
        <v>1215</v>
      </c>
      <c r="B187" s="281" t="s">
        <v>1216</v>
      </c>
      <c r="C187" s="281" t="s">
        <v>703</v>
      </c>
      <c r="D187" s="281" t="s">
        <v>1219</v>
      </c>
      <c r="E187" s="282">
        <v>187395.52</v>
      </c>
      <c r="F187" s="283">
        <v>8.24</v>
      </c>
      <c r="G187" s="282">
        <v>1544139.06</v>
      </c>
      <c r="H187" s="283">
        <v>8.24</v>
      </c>
      <c r="I187" s="282">
        <v>1544139.08</v>
      </c>
      <c r="J187" s="284" t="s">
        <v>1218</v>
      </c>
    </row>
    <row r="188" spans="1:10" hidden="1">
      <c r="A188" s="280" t="s">
        <v>1220</v>
      </c>
      <c r="B188" s="281" t="s">
        <v>1221</v>
      </c>
      <c r="C188" s="281" t="s">
        <v>703</v>
      </c>
      <c r="D188" s="281" t="s">
        <v>1222</v>
      </c>
      <c r="E188" s="282">
        <v>61793.72</v>
      </c>
      <c r="F188" s="283">
        <v>54.62</v>
      </c>
      <c r="G188" s="282">
        <v>3375173.15</v>
      </c>
      <c r="H188" s="283">
        <v>54.62</v>
      </c>
      <c r="I188" s="282">
        <v>3375172.99</v>
      </c>
      <c r="J188" s="284" t="s">
        <v>1223</v>
      </c>
    </row>
    <row r="189" spans="1:10" hidden="1">
      <c r="A189" s="280" t="s">
        <v>1224</v>
      </c>
      <c r="B189" s="281" t="s">
        <v>1225</v>
      </c>
      <c r="C189" s="281" t="s">
        <v>703</v>
      </c>
      <c r="D189" s="281" t="s">
        <v>1226</v>
      </c>
      <c r="E189" s="282">
        <v>11500</v>
      </c>
      <c r="F189" s="283">
        <v>9.17</v>
      </c>
      <c r="G189" s="282">
        <v>105455</v>
      </c>
      <c r="H189" s="283">
        <v>9.17</v>
      </c>
      <c r="I189" s="282">
        <v>105455</v>
      </c>
      <c r="J189" s="284" t="s">
        <v>1227</v>
      </c>
    </row>
    <row r="190" spans="1:10" hidden="1">
      <c r="A190" s="280" t="s">
        <v>1224</v>
      </c>
      <c r="B190" s="281" t="s">
        <v>1225</v>
      </c>
      <c r="C190" s="281" t="s">
        <v>703</v>
      </c>
      <c r="D190" s="281" t="s">
        <v>1228</v>
      </c>
      <c r="E190" s="282">
        <v>17250</v>
      </c>
      <c r="F190" s="283">
        <v>49</v>
      </c>
      <c r="G190" s="282">
        <v>845250</v>
      </c>
      <c r="H190" s="283">
        <v>49</v>
      </c>
      <c r="I190" s="282">
        <v>845250</v>
      </c>
      <c r="J190" s="284" t="s">
        <v>1227</v>
      </c>
    </row>
    <row r="191" spans="1:10" hidden="1">
      <c r="A191" s="280" t="s">
        <v>1229</v>
      </c>
      <c r="B191" s="281" t="s">
        <v>1230</v>
      </c>
      <c r="C191" s="281" t="s">
        <v>703</v>
      </c>
      <c r="D191" s="281" t="s">
        <v>1231</v>
      </c>
      <c r="E191" s="282">
        <v>98565.46</v>
      </c>
      <c r="F191" s="283">
        <v>4</v>
      </c>
      <c r="G191" s="282">
        <v>394261.84</v>
      </c>
      <c r="H191" s="283">
        <v>4</v>
      </c>
      <c r="I191" s="282">
        <v>394261.84</v>
      </c>
      <c r="J191" s="284" t="s">
        <v>1232</v>
      </c>
    </row>
    <row r="192" spans="1:10" hidden="1">
      <c r="A192" s="280" t="s">
        <v>1229</v>
      </c>
      <c r="B192" s="281" t="s">
        <v>1230</v>
      </c>
      <c r="C192" s="281" t="s">
        <v>703</v>
      </c>
      <c r="D192" s="281" t="s">
        <v>1233</v>
      </c>
      <c r="E192" s="282">
        <v>21061.89</v>
      </c>
      <c r="F192" s="283">
        <v>59.3</v>
      </c>
      <c r="G192" s="282">
        <v>1248970.23</v>
      </c>
      <c r="H192" s="283">
        <v>59.3</v>
      </c>
      <c r="I192" s="282">
        <v>1248970.08</v>
      </c>
      <c r="J192" s="284" t="s">
        <v>1232</v>
      </c>
    </row>
    <row r="193" spans="1:10" hidden="1">
      <c r="A193" s="280" t="s">
        <v>1234</v>
      </c>
      <c r="B193" s="281" t="s">
        <v>1235</v>
      </c>
      <c r="C193" s="281" t="s">
        <v>703</v>
      </c>
      <c r="D193" s="281" t="s">
        <v>1236</v>
      </c>
      <c r="E193" s="282">
        <v>20115.2</v>
      </c>
      <c r="F193" s="283">
        <v>8</v>
      </c>
      <c r="G193" s="282">
        <v>160921.60000000001</v>
      </c>
      <c r="H193" s="283">
        <v>8</v>
      </c>
      <c r="I193" s="282">
        <v>160921.60000000001</v>
      </c>
      <c r="J193" s="284" t="s">
        <v>1237</v>
      </c>
    </row>
    <row r="194" spans="1:10" hidden="1">
      <c r="A194" s="280" t="s">
        <v>1238</v>
      </c>
      <c r="B194" s="281" t="s">
        <v>1239</v>
      </c>
      <c r="C194" s="281" t="s">
        <v>703</v>
      </c>
      <c r="D194" s="281" t="s">
        <v>1240</v>
      </c>
      <c r="E194" s="282">
        <v>15781.7</v>
      </c>
      <c r="F194" s="283">
        <v>2.77</v>
      </c>
      <c r="G194" s="282">
        <v>43715.3</v>
      </c>
      <c r="H194" s="283">
        <v>2.77</v>
      </c>
      <c r="I194" s="282">
        <v>43715.31</v>
      </c>
      <c r="J194" s="284" t="s">
        <v>1241</v>
      </c>
    </row>
    <row r="195" spans="1:10" hidden="1">
      <c r="A195" s="280" t="s">
        <v>1238</v>
      </c>
      <c r="B195" s="281" t="s">
        <v>1239</v>
      </c>
      <c r="C195" s="281" t="s">
        <v>703</v>
      </c>
      <c r="D195" s="281" t="s">
        <v>1242</v>
      </c>
      <c r="E195" s="282">
        <v>80486.75</v>
      </c>
      <c r="F195" s="283">
        <v>8.74</v>
      </c>
      <c r="G195" s="282">
        <v>703454.15</v>
      </c>
      <c r="H195" s="283">
        <v>8.74</v>
      </c>
      <c r="I195" s="282">
        <v>703454.2</v>
      </c>
      <c r="J195" s="284" t="s">
        <v>1241</v>
      </c>
    </row>
    <row r="196" spans="1:10" hidden="1">
      <c r="A196" s="280" t="s">
        <v>1243</v>
      </c>
      <c r="B196" s="281" t="s">
        <v>1244</v>
      </c>
      <c r="C196" s="281" t="s">
        <v>703</v>
      </c>
      <c r="D196" s="281" t="s">
        <v>1245</v>
      </c>
      <c r="E196" s="282">
        <v>21295.42</v>
      </c>
      <c r="F196" s="283">
        <v>6</v>
      </c>
      <c r="G196" s="282">
        <v>127772.52</v>
      </c>
      <c r="H196" s="283">
        <v>6</v>
      </c>
      <c r="I196" s="282">
        <v>127772.52</v>
      </c>
      <c r="J196" s="284" t="s">
        <v>1246</v>
      </c>
    </row>
    <row r="197" spans="1:10" hidden="1">
      <c r="A197" s="280" t="s">
        <v>1243</v>
      </c>
      <c r="B197" s="281" t="s">
        <v>1244</v>
      </c>
      <c r="C197" s="281" t="s">
        <v>703</v>
      </c>
      <c r="D197" s="281" t="s">
        <v>1247</v>
      </c>
      <c r="E197" s="282">
        <v>85181.69</v>
      </c>
      <c r="F197" s="283">
        <v>39.25</v>
      </c>
      <c r="G197" s="282">
        <v>3343381.22</v>
      </c>
      <c r="H197" s="283">
        <v>39.25</v>
      </c>
      <c r="I197" s="282">
        <v>3343381.33</v>
      </c>
      <c r="J197" s="284" t="s">
        <v>1246</v>
      </c>
    </row>
    <row r="198" spans="1:10" hidden="1">
      <c r="A198" s="280" t="s">
        <v>1248</v>
      </c>
      <c r="B198" s="281" t="s">
        <v>1249</v>
      </c>
      <c r="C198" s="281" t="s">
        <v>703</v>
      </c>
      <c r="D198" s="281" t="s">
        <v>1250</v>
      </c>
      <c r="E198" s="282">
        <v>101968.93</v>
      </c>
      <c r="F198" s="283">
        <v>3</v>
      </c>
      <c r="G198" s="282">
        <v>305906.78999999998</v>
      </c>
      <c r="H198" s="283">
        <v>3</v>
      </c>
      <c r="I198" s="282">
        <v>305906.78999999998</v>
      </c>
      <c r="J198" s="284" t="s">
        <v>1251</v>
      </c>
    </row>
    <row r="199" spans="1:10" hidden="1">
      <c r="A199" s="280" t="s">
        <v>1248</v>
      </c>
      <c r="B199" s="281" t="s">
        <v>1249</v>
      </c>
      <c r="C199" s="281" t="s">
        <v>703</v>
      </c>
      <c r="D199" s="281" t="s">
        <v>1252</v>
      </c>
      <c r="E199" s="282">
        <v>60120.94</v>
      </c>
      <c r="F199" s="283">
        <v>109</v>
      </c>
      <c r="G199" s="282">
        <v>6553182.9699999997</v>
      </c>
      <c r="H199" s="283">
        <v>109</v>
      </c>
      <c r="I199" s="282">
        <v>6553182.46</v>
      </c>
      <c r="J199" s="284" t="s">
        <v>1251</v>
      </c>
    </row>
    <row r="200" spans="1:10" hidden="1">
      <c r="A200" s="280" t="s">
        <v>1253</v>
      </c>
      <c r="B200" s="281" t="s">
        <v>1254</v>
      </c>
      <c r="C200" s="281" t="s">
        <v>703</v>
      </c>
      <c r="D200" s="281" t="s">
        <v>1255</v>
      </c>
      <c r="E200" s="282">
        <v>2223.6799999999998</v>
      </c>
      <c r="F200" s="283">
        <v>10.039999999999999</v>
      </c>
      <c r="G200" s="282">
        <v>22325.79</v>
      </c>
      <c r="H200" s="283">
        <v>10.039999999999999</v>
      </c>
      <c r="I200" s="282">
        <v>22325.75</v>
      </c>
      <c r="J200" s="284" t="s">
        <v>1256</v>
      </c>
    </row>
    <row r="201" spans="1:10" hidden="1">
      <c r="A201" s="280" t="s">
        <v>1253</v>
      </c>
      <c r="B201" s="281" t="s">
        <v>1254</v>
      </c>
      <c r="C201" s="281" t="s">
        <v>703</v>
      </c>
      <c r="D201" s="281" t="s">
        <v>1257</v>
      </c>
      <c r="E201" s="282">
        <v>2248.48</v>
      </c>
      <c r="F201" s="283">
        <v>383.45</v>
      </c>
      <c r="G201" s="282">
        <v>862181.56</v>
      </c>
      <c r="H201" s="283">
        <v>383.45</v>
      </c>
      <c r="I201" s="282">
        <v>862179.66</v>
      </c>
      <c r="J201" s="284" t="s">
        <v>1258</v>
      </c>
    </row>
    <row r="202" spans="1:10" hidden="1">
      <c r="A202" s="280" t="s">
        <v>1253</v>
      </c>
      <c r="B202" s="281" t="s">
        <v>1254</v>
      </c>
      <c r="C202" s="281" t="s">
        <v>703</v>
      </c>
      <c r="D202" s="281" t="s">
        <v>1259</v>
      </c>
      <c r="E202" s="282">
        <v>2249.87</v>
      </c>
      <c r="F202" s="283">
        <v>96.93</v>
      </c>
      <c r="G202" s="282">
        <v>218080.31</v>
      </c>
      <c r="H202" s="283">
        <v>96.93</v>
      </c>
      <c r="I202" s="282">
        <v>218079.9</v>
      </c>
      <c r="J202" s="284" t="s">
        <v>1260</v>
      </c>
    </row>
    <row r="203" spans="1:10" hidden="1">
      <c r="A203" s="280" t="s">
        <v>1261</v>
      </c>
      <c r="B203" s="281" t="s">
        <v>1262</v>
      </c>
      <c r="C203" s="281" t="s">
        <v>703</v>
      </c>
      <c r="D203" s="281" t="s">
        <v>1263</v>
      </c>
      <c r="E203" s="282">
        <v>20775.5</v>
      </c>
      <c r="F203" s="283">
        <v>237.13</v>
      </c>
      <c r="G203" s="282">
        <v>4926493.95</v>
      </c>
      <c r="H203" s="283">
        <v>237.13</v>
      </c>
      <c r="I203" s="282">
        <v>4926494.3099999996</v>
      </c>
      <c r="J203" s="284" t="s">
        <v>1264</v>
      </c>
    </row>
    <row r="204" spans="1:10" hidden="1">
      <c r="A204" s="280" t="s">
        <v>1261</v>
      </c>
      <c r="B204" s="281" t="s">
        <v>1262</v>
      </c>
      <c r="C204" s="281" t="s">
        <v>703</v>
      </c>
      <c r="D204" s="281" t="s">
        <v>1265</v>
      </c>
      <c r="E204" s="282">
        <v>3823.35</v>
      </c>
      <c r="F204" s="283">
        <v>193.09</v>
      </c>
      <c r="G204" s="282">
        <v>738251.1</v>
      </c>
      <c r="H204" s="283">
        <v>193.09</v>
      </c>
      <c r="I204" s="282">
        <v>738250.65</v>
      </c>
      <c r="J204" s="284" t="s">
        <v>1264</v>
      </c>
    </row>
    <row r="205" spans="1:10" hidden="1">
      <c r="A205" s="280" t="s">
        <v>1261</v>
      </c>
      <c r="B205" s="281" t="s">
        <v>1262</v>
      </c>
      <c r="C205" s="281" t="s">
        <v>703</v>
      </c>
      <c r="D205" s="281" t="s">
        <v>1266</v>
      </c>
      <c r="E205" s="282">
        <v>10782.64</v>
      </c>
      <c r="F205" s="283">
        <v>41</v>
      </c>
      <c r="G205" s="282">
        <v>442088.31</v>
      </c>
      <c r="H205" s="283">
        <v>41</v>
      </c>
      <c r="I205" s="282">
        <v>442088.24</v>
      </c>
      <c r="J205" s="284" t="s">
        <v>1264</v>
      </c>
    </row>
    <row r="206" spans="1:10" hidden="1">
      <c r="A206" s="280" t="s">
        <v>1267</v>
      </c>
      <c r="B206" s="281" t="s">
        <v>1268</v>
      </c>
      <c r="C206" s="281" t="s">
        <v>703</v>
      </c>
      <c r="D206" s="281" t="s">
        <v>1269</v>
      </c>
      <c r="E206" s="282">
        <v>82235.39</v>
      </c>
      <c r="F206" s="283">
        <v>57</v>
      </c>
      <c r="G206" s="282">
        <v>4687417.28</v>
      </c>
      <c r="H206" s="283">
        <v>57</v>
      </c>
      <c r="I206" s="282">
        <v>4687417.2300000004</v>
      </c>
      <c r="J206" s="284" t="s">
        <v>1270</v>
      </c>
    </row>
    <row r="207" spans="1:10" hidden="1">
      <c r="A207" s="280" t="s">
        <v>1271</v>
      </c>
      <c r="B207" s="281" t="s">
        <v>1272</v>
      </c>
      <c r="C207" s="281" t="s">
        <v>703</v>
      </c>
      <c r="D207" s="281" t="s">
        <v>1273</v>
      </c>
      <c r="E207" s="282">
        <v>53778.43</v>
      </c>
      <c r="F207" s="283">
        <v>94</v>
      </c>
      <c r="G207" s="282">
        <v>5055172.43</v>
      </c>
      <c r="H207" s="283">
        <v>94</v>
      </c>
      <c r="I207" s="282">
        <v>5055172.42</v>
      </c>
      <c r="J207" s="284" t="s">
        <v>1274</v>
      </c>
    </row>
    <row r="208" spans="1:10" hidden="1">
      <c r="A208" s="280" t="s">
        <v>1275</v>
      </c>
      <c r="B208" s="281" t="s">
        <v>1276</v>
      </c>
      <c r="C208" s="281" t="s">
        <v>703</v>
      </c>
      <c r="D208" s="281" t="s">
        <v>1277</v>
      </c>
      <c r="E208" s="282">
        <v>87164.34</v>
      </c>
      <c r="F208" s="283">
        <v>12</v>
      </c>
      <c r="G208" s="282">
        <v>1045972.07</v>
      </c>
      <c r="H208" s="283">
        <v>12</v>
      </c>
      <c r="I208" s="282">
        <v>1045972.08</v>
      </c>
      <c r="J208" s="284" t="s">
        <v>1278</v>
      </c>
    </row>
    <row r="209" spans="1:10" hidden="1">
      <c r="A209" s="280" t="s">
        <v>1275</v>
      </c>
      <c r="B209" s="281" t="s">
        <v>1276</v>
      </c>
      <c r="C209" s="281" t="s">
        <v>703</v>
      </c>
      <c r="D209" s="281" t="s">
        <v>1279</v>
      </c>
      <c r="E209" s="282">
        <v>80136.91</v>
      </c>
      <c r="F209" s="283">
        <v>7</v>
      </c>
      <c r="G209" s="282">
        <v>560958.36</v>
      </c>
      <c r="H209" s="283">
        <v>7</v>
      </c>
      <c r="I209" s="282">
        <v>560958.37</v>
      </c>
      <c r="J209" s="284" t="s">
        <v>1278</v>
      </c>
    </row>
    <row r="210" spans="1:10" hidden="1">
      <c r="A210" s="280" t="s">
        <v>1280</v>
      </c>
      <c r="B210" s="281" t="s">
        <v>1281</v>
      </c>
      <c r="C210" s="281" t="s">
        <v>703</v>
      </c>
      <c r="D210" s="281" t="s">
        <v>1282</v>
      </c>
      <c r="E210" s="282">
        <v>6269638.5</v>
      </c>
      <c r="F210" s="283">
        <v>2</v>
      </c>
      <c r="G210" s="282">
        <v>12539277</v>
      </c>
      <c r="H210" s="283">
        <v>2</v>
      </c>
      <c r="I210" s="282">
        <v>12539277</v>
      </c>
      <c r="J210" s="284" t="s">
        <v>1283</v>
      </c>
    </row>
    <row r="211" spans="1:10" hidden="1">
      <c r="A211" s="280" t="s">
        <v>1284</v>
      </c>
      <c r="B211" s="281" t="s">
        <v>1285</v>
      </c>
      <c r="C211" s="281" t="s">
        <v>703</v>
      </c>
      <c r="D211" s="281" t="s">
        <v>1286</v>
      </c>
      <c r="E211" s="282">
        <v>10119.700000000001</v>
      </c>
      <c r="F211" s="283">
        <v>76.98</v>
      </c>
      <c r="G211" s="282">
        <v>779014.4</v>
      </c>
      <c r="H211" s="283">
        <v>76.98</v>
      </c>
      <c r="I211" s="282">
        <v>779014.51</v>
      </c>
      <c r="J211" s="284" t="s">
        <v>1287</v>
      </c>
    </row>
    <row r="212" spans="1:10" hidden="1">
      <c r="A212" s="280" t="s">
        <v>1288</v>
      </c>
      <c r="B212" s="281" t="s">
        <v>1289</v>
      </c>
      <c r="C212" s="281" t="s">
        <v>703</v>
      </c>
      <c r="D212" s="281" t="s">
        <v>1290</v>
      </c>
      <c r="E212" s="282">
        <v>8249.4699999999993</v>
      </c>
      <c r="F212" s="283">
        <v>12.82</v>
      </c>
      <c r="G212" s="282">
        <v>105758.15</v>
      </c>
      <c r="H212" s="283">
        <v>12.82</v>
      </c>
      <c r="I212" s="282">
        <v>105758.21</v>
      </c>
      <c r="J212" s="284" t="s">
        <v>1291</v>
      </c>
    </row>
    <row r="213" spans="1:10" hidden="1">
      <c r="A213" s="280" t="s">
        <v>1288</v>
      </c>
      <c r="B213" s="281" t="s">
        <v>1289</v>
      </c>
      <c r="C213" s="281" t="s">
        <v>703</v>
      </c>
      <c r="D213" s="281" t="s">
        <v>1292</v>
      </c>
      <c r="E213" s="282">
        <v>16498.95</v>
      </c>
      <c r="F213" s="283">
        <v>41.84</v>
      </c>
      <c r="G213" s="282">
        <v>690316.04</v>
      </c>
      <c r="H213" s="283">
        <v>41.84</v>
      </c>
      <c r="I213" s="282">
        <v>690316.07</v>
      </c>
      <c r="J213" s="284" t="s">
        <v>1291</v>
      </c>
    </row>
    <row r="214" spans="1:10" hidden="1">
      <c r="A214" s="280" t="s">
        <v>1293</v>
      </c>
      <c r="B214" s="281" t="s">
        <v>1294</v>
      </c>
      <c r="C214" s="281" t="s">
        <v>703</v>
      </c>
      <c r="D214" s="281" t="s">
        <v>1295</v>
      </c>
      <c r="E214" s="282">
        <v>1639.56</v>
      </c>
      <c r="F214" s="283">
        <v>17.510000000000002</v>
      </c>
      <c r="G214" s="282">
        <v>28708.61</v>
      </c>
      <c r="H214" s="283">
        <v>17.510000000000002</v>
      </c>
      <c r="I214" s="282">
        <v>28708.7</v>
      </c>
      <c r="J214" s="284" t="s">
        <v>1296</v>
      </c>
    </row>
    <row r="215" spans="1:10" hidden="1">
      <c r="A215" s="280" t="s">
        <v>1293</v>
      </c>
      <c r="B215" s="281" t="s">
        <v>1294</v>
      </c>
      <c r="C215" s="281" t="s">
        <v>703</v>
      </c>
      <c r="D215" s="281" t="s">
        <v>1297</v>
      </c>
      <c r="E215" s="282">
        <v>4117.18</v>
      </c>
      <c r="F215" s="283">
        <v>20.28</v>
      </c>
      <c r="G215" s="282">
        <v>83496.320000000007</v>
      </c>
      <c r="H215" s="283">
        <v>20.28</v>
      </c>
      <c r="I215" s="282">
        <v>83496.41</v>
      </c>
      <c r="J215" s="284" t="s">
        <v>1296</v>
      </c>
    </row>
    <row r="216" spans="1:10" hidden="1">
      <c r="A216" s="280" t="s">
        <v>1293</v>
      </c>
      <c r="B216" s="281" t="s">
        <v>1294</v>
      </c>
      <c r="C216" s="281" t="s">
        <v>703</v>
      </c>
      <c r="D216" s="281" t="s">
        <v>1298</v>
      </c>
      <c r="E216" s="282">
        <v>8233.5499999999993</v>
      </c>
      <c r="F216" s="283">
        <v>9</v>
      </c>
      <c r="G216" s="282">
        <v>74101.95</v>
      </c>
      <c r="H216" s="283">
        <v>9</v>
      </c>
      <c r="I216" s="282">
        <v>74101.95</v>
      </c>
      <c r="J216" s="284" t="s">
        <v>1296</v>
      </c>
    </row>
    <row r="217" spans="1:10" hidden="1">
      <c r="A217" s="280" t="s">
        <v>1293</v>
      </c>
      <c r="B217" s="281" t="s">
        <v>1294</v>
      </c>
      <c r="C217" s="281" t="s">
        <v>703</v>
      </c>
      <c r="D217" s="281" t="s">
        <v>1299</v>
      </c>
      <c r="E217" s="282">
        <v>15926.88</v>
      </c>
      <c r="F217" s="283">
        <v>60.45</v>
      </c>
      <c r="G217" s="282">
        <v>962779.83</v>
      </c>
      <c r="H217" s="283">
        <v>60.45</v>
      </c>
      <c r="I217" s="282">
        <v>962779.9</v>
      </c>
      <c r="J217" s="284" t="s">
        <v>1296</v>
      </c>
    </row>
    <row r="218" spans="1:10" hidden="1">
      <c r="A218" s="280" t="s">
        <v>1293</v>
      </c>
      <c r="B218" s="281" t="s">
        <v>1294</v>
      </c>
      <c r="C218" s="281" t="s">
        <v>703</v>
      </c>
      <c r="D218" s="281" t="s">
        <v>1300</v>
      </c>
      <c r="E218" s="282">
        <v>117564.22</v>
      </c>
      <c r="F218" s="283">
        <v>176.11</v>
      </c>
      <c r="G218" s="282">
        <v>20704233.98</v>
      </c>
      <c r="H218" s="283">
        <v>176.11</v>
      </c>
      <c r="I218" s="282">
        <v>20704234.780000001</v>
      </c>
      <c r="J218" s="284" t="s">
        <v>1296</v>
      </c>
    </row>
    <row r="219" spans="1:10" hidden="1">
      <c r="A219" s="280" t="s">
        <v>1301</v>
      </c>
      <c r="B219" s="281" t="s">
        <v>1302</v>
      </c>
      <c r="C219" s="281" t="s">
        <v>703</v>
      </c>
      <c r="D219" s="281" t="s">
        <v>1303</v>
      </c>
      <c r="E219" s="282">
        <v>106554.82</v>
      </c>
      <c r="F219" s="283">
        <v>9</v>
      </c>
      <c r="G219" s="282">
        <v>958993.38</v>
      </c>
      <c r="H219" s="283">
        <v>9</v>
      </c>
      <c r="I219" s="282">
        <v>958993.38</v>
      </c>
      <c r="J219" s="284" t="s">
        <v>1304</v>
      </c>
    </row>
    <row r="220" spans="1:10" hidden="1">
      <c r="A220" s="280" t="s">
        <v>1305</v>
      </c>
      <c r="B220" s="281" t="s">
        <v>1306</v>
      </c>
      <c r="C220" s="281" t="s">
        <v>703</v>
      </c>
      <c r="D220" s="281" t="s">
        <v>1307</v>
      </c>
      <c r="E220" s="282">
        <v>161482.81</v>
      </c>
      <c r="F220" s="283">
        <v>29</v>
      </c>
      <c r="G220" s="282">
        <v>4683001.3899999997</v>
      </c>
      <c r="H220" s="283">
        <v>29</v>
      </c>
      <c r="I220" s="282">
        <v>4683001.49</v>
      </c>
      <c r="J220" s="284" t="s">
        <v>1308</v>
      </c>
    </row>
    <row r="221" spans="1:10" hidden="1">
      <c r="A221" s="280" t="s">
        <v>1309</v>
      </c>
      <c r="B221" s="281" t="s">
        <v>1310</v>
      </c>
      <c r="C221" s="281" t="s">
        <v>703</v>
      </c>
      <c r="D221" s="281" t="s">
        <v>1311</v>
      </c>
      <c r="E221" s="282">
        <v>35326.93</v>
      </c>
      <c r="F221" s="283">
        <v>225.01</v>
      </c>
      <c r="G221" s="282">
        <v>7948912.3600000003</v>
      </c>
      <c r="H221" s="283">
        <v>225.01</v>
      </c>
      <c r="I221" s="282">
        <v>7948912.5199999996</v>
      </c>
      <c r="J221" s="284" t="s">
        <v>1312</v>
      </c>
    </row>
    <row r="222" spans="1:10" hidden="1">
      <c r="A222" s="280" t="s">
        <v>1313</v>
      </c>
      <c r="B222" s="281" t="s">
        <v>1314</v>
      </c>
      <c r="C222" s="281" t="s">
        <v>703</v>
      </c>
      <c r="D222" s="281" t="s">
        <v>1315</v>
      </c>
      <c r="E222" s="282">
        <v>37824.19</v>
      </c>
      <c r="F222" s="283">
        <v>131</v>
      </c>
      <c r="G222" s="282">
        <v>4954968.5199999996</v>
      </c>
      <c r="H222" s="283">
        <v>131</v>
      </c>
      <c r="I222" s="282">
        <v>4954968.8899999997</v>
      </c>
      <c r="J222" s="284" t="s">
        <v>1316</v>
      </c>
    </row>
    <row r="223" spans="1:10" hidden="1">
      <c r="A223" s="280" t="s">
        <v>1313</v>
      </c>
      <c r="B223" s="281" t="s">
        <v>1314</v>
      </c>
      <c r="C223" s="281" t="s">
        <v>703</v>
      </c>
      <c r="D223" s="281" t="s">
        <v>1317</v>
      </c>
      <c r="E223" s="282">
        <v>37865.480000000003</v>
      </c>
      <c r="F223" s="283">
        <v>131</v>
      </c>
      <c r="G223" s="282">
        <v>4960377.88</v>
      </c>
      <c r="H223" s="283">
        <v>131</v>
      </c>
      <c r="I223" s="282">
        <v>4960377.88</v>
      </c>
      <c r="J223" s="284" t="s">
        <v>1316</v>
      </c>
    </row>
    <row r="224" spans="1:10" hidden="1">
      <c r="A224" s="280" t="s">
        <v>1318</v>
      </c>
      <c r="B224" s="281" t="s">
        <v>1319</v>
      </c>
      <c r="C224" s="281" t="s">
        <v>703</v>
      </c>
      <c r="D224" s="281" t="s">
        <v>1320</v>
      </c>
      <c r="E224" s="282">
        <v>35341.089999999997</v>
      </c>
      <c r="F224" s="283">
        <v>89</v>
      </c>
      <c r="G224" s="282">
        <v>3145357.01</v>
      </c>
      <c r="H224" s="283">
        <v>89</v>
      </c>
      <c r="I224" s="282">
        <v>3145357.01</v>
      </c>
      <c r="J224" s="284" t="s">
        <v>1321</v>
      </c>
    </row>
    <row r="225" spans="1:10" hidden="1">
      <c r="A225" s="280" t="s">
        <v>1322</v>
      </c>
      <c r="B225" s="281" t="s">
        <v>1323</v>
      </c>
      <c r="C225" s="281" t="s">
        <v>703</v>
      </c>
      <c r="D225" s="281" t="s">
        <v>1324</v>
      </c>
      <c r="E225" s="282">
        <v>15751.95</v>
      </c>
      <c r="F225" s="283">
        <v>114</v>
      </c>
      <c r="G225" s="282">
        <v>1795722.74</v>
      </c>
      <c r="H225" s="283">
        <v>114</v>
      </c>
      <c r="I225" s="282">
        <v>1795722.3</v>
      </c>
      <c r="J225" s="284" t="s">
        <v>1325</v>
      </c>
    </row>
    <row r="226" spans="1:10" hidden="1">
      <c r="A226" s="280" t="s">
        <v>1322</v>
      </c>
      <c r="B226" s="281" t="s">
        <v>1323</v>
      </c>
      <c r="C226" s="281" t="s">
        <v>703</v>
      </c>
      <c r="D226" s="281" t="s">
        <v>1326</v>
      </c>
      <c r="E226" s="282">
        <v>15837.92</v>
      </c>
      <c r="F226" s="283">
        <v>103</v>
      </c>
      <c r="G226" s="282">
        <v>1631305.66</v>
      </c>
      <c r="H226" s="283">
        <v>103</v>
      </c>
      <c r="I226" s="282">
        <v>1631305.76</v>
      </c>
      <c r="J226" s="284" t="s">
        <v>1327</v>
      </c>
    </row>
    <row r="227" spans="1:10" hidden="1">
      <c r="A227" s="280" t="s">
        <v>1322</v>
      </c>
      <c r="B227" s="281" t="s">
        <v>1323</v>
      </c>
      <c r="C227" s="281" t="s">
        <v>703</v>
      </c>
      <c r="D227" s="281" t="s">
        <v>1328</v>
      </c>
      <c r="E227" s="282">
        <v>14711.04</v>
      </c>
      <c r="F227" s="283">
        <v>106</v>
      </c>
      <c r="G227" s="282">
        <v>1559370.24</v>
      </c>
      <c r="H227" s="283">
        <v>106</v>
      </c>
      <c r="I227" s="282">
        <v>1559370.24</v>
      </c>
      <c r="J227" s="284" t="s">
        <v>1329</v>
      </c>
    </row>
    <row r="228" spans="1:10" hidden="1">
      <c r="A228" s="280" t="s">
        <v>1330</v>
      </c>
      <c r="B228" s="281" t="s">
        <v>1331</v>
      </c>
      <c r="C228" s="281" t="s">
        <v>703</v>
      </c>
      <c r="D228" s="281" t="s">
        <v>1332</v>
      </c>
      <c r="E228" s="282">
        <v>12780.18</v>
      </c>
      <c r="F228" s="283">
        <v>161</v>
      </c>
      <c r="G228" s="282">
        <v>2057608.98</v>
      </c>
      <c r="H228" s="283">
        <v>161</v>
      </c>
      <c r="I228" s="282">
        <v>2057608.98</v>
      </c>
      <c r="J228" s="284" t="s">
        <v>1333</v>
      </c>
    </row>
    <row r="229" spans="1:10" hidden="1">
      <c r="A229" s="280" t="s">
        <v>1330</v>
      </c>
      <c r="B229" s="281" t="s">
        <v>1331</v>
      </c>
      <c r="C229" s="281" t="s">
        <v>703</v>
      </c>
      <c r="D229" s="281" t="s">
        <v>1334</v>
      </c>
      <c r="E229" s="282">
        <v>6390.08</v>
      </c>
      <c r="F229" s="283">
        <v>24</v>
      </c>
      <c r="G229" s="282">
        <v>153361.92000000001</v>
      </c>
      <c r="H229" s="283">
        <v>24</v>
      </c>
      <c r="I229" s="282">
        <v>153361.92000000001</v>
      </c>
      <c r="J229" s="284" t="s">
        <v>1335</v>
      </c>
    </row>
    <row r="230" spans="1:10" hidden="1">
      <c r="A230" s="280" t="s">
        <v>1330</v>
      </c>
      <c r="B230" s="281" t="s">
        <v>1331</v>
      </c>
      <c r="C230" s="281" t="s">
        <v>703</v>
      </c>
      <c r="D230" s="281" t="s">
        <v>1336</v>
      </c>
      <c r="E230" s="282">
        <v>12780.17</v>
      </c>
      <c r="F230" s="283">
        <v>86</v>
      </c>
      <c r="G230" s="282">
        <v>1099094.6200000001</v>
      </c>
      <c r="H230" s="283">
        <v>86</v>
      </c>
      <c r="I230" s="282">
        <v>1099094.6200000001</v>
      </c>
      <c r="J230" s="284" t="s">
        <v>1335</v>
      </c>
    </row>
    <row r="231" spans="1:10" hidden="1">
      <c r="A231" s="280" t="s">
        <v>1330</v>
      </c>
      <c r="B231" s="281" t="s">
        <v>1331</v>
      </c>
      <c r="C231" s="281" t="s">
        <v>703</v>
      </c>
      <c r="D231" s="281" t="s">
        <v>1337</v>
      </c>
      <c r="E231" s="282">
        <v>12780.18</v>
      </c>
      <c r="F231" s="283">
        <v>113</v>
      </c>
      <c r="G231" s="282">
        <v>1444160.34</v>
      </c>
      <c r="H231" s="283">
        <v>113</v>
      </c>
      <c r="I231" s="282">
        <v>1444160.34</v>
      </c>
      <c r="J231" s="284" t="s">
        <v>1333</v>
      </c>
    </row>
    <row r="232" spans="1:10" hidden="1">
      <c r="A232" s="280" t="s">
        <v>1330</v>
      </c>
      <c r="B232" s="281" t="s">
        <v>1331</v>
      </c>
      <c r="C232" s="281" t="s">
        <v>703</v>
      </c>
      <c r="D232" s="281" t="s">
        <v>1338</v>
      </c>
      <c r="E232" s="282">
        <v>12780.17</v>
      </c>
      <c r="F232" s="283">
        <v>293</v>
      </c>
      <c r="G232" s="282">
        <v>3744589.81</v>
      </c>
      <c r="H232" s="283">
        <v>293</v>
      </c>
      <c r="I232" s="282">
        <v>3744589.81</v>
      </c>
      <c r="J232" s="284" t="s">
        <v>1335</v>
      </c>
    </row>
    <row r="233" spans="1:10" hidden="1">
      <c r="A233" s="280" t="s">
        <v>1339</v>
      </c>
      <c r="B233" s="281" t="s">
        <v>1340</v>
      </c>
      <c r="C233" s="281" t="s">
        <v>703</v>
      </c>
      <c r="D233" s="281" t="s">
        <v>1341</v>
      </c>
      <c r="E233" s="282">
        <v>12780.1</v>
      </c>
      <c r="F233" s="283">
        <v>53</v>
      </c>
      <c r="G233" s="282">
        <v>677345.3</v>
      </c>
      <c r="H233" s="283">
        <v>53</v>
      </c>
      <c r="I233" s="282">
        <v>677345.3</v>
      </c>
      <c r="J233" s="284" t="s">
        <v>1342</v>
      </c>
    </row>
    <row r="234" spans="1:10" hidden="1">
      <c r="A234" s="280" t="s">
        <v>1339</v>
      </c>
      <c r="B234" s="281" t="s">
        <v>1340</v>
      </c>
      <c r="C234" s="281" t="s">
        <v>703</v>
      </c>
      <c r="D234" s="281" t="s">
        <v>1343</v>
      </c>
      <c r="E234" s="282">
        <v>12780.1</v>
      </c>
      <c r="F234" s="283">
        <v>116</v>
      </c>
      <c r="G234" s="282">
        <v>1482491.6</v>
      </c>
      <c r="H234" s="283">
        <v>116</v>
      </c>
      <c r="I234" s="282">
        <v>1482491.6</v>
      </c>
      <c r="J234" s="284" t="s">
        <v>1344</v>
      </c>
    </row>
    <row r="235" spans="1:10" hidden="1">
      <c r="A235" s="280" t="s">
        <v>1345</v>
      </c>
      <c r="B235" s="281" t="s">
        <v>1346</v>
      </c>
      <c r="C235" s="281" t="s">
        <v>703</v>
      </c>
      <c r="D235" s="281" t="s">
        <v>1347</v>
      </c>
      <c r="E235" s="282">
        <v>12780.14</v>
      </c>
      <c r="F235" s="283">
        <v>27</v>
      </c>
      <c r="G235" s="282">
        <v>345063.78</v>
      </c>
      <c r="H235" s="283">
        <v>27</v>
      </c>
      <c r="I235" s="282">
        <v>345063.78</v>
      </c>
      <c r="J235" s="284" t="s">
        <v>1348</v>
      </c>
    </row>
    <row r="236" spans="1:10" hidden="1">
      <c r="A236" s="280" t="s">
        <v>1345</v>
      </c>
      <c r="B236" s="281" t="s">
        <v>1346</v>
      </c>
      <c r="C236" s="281" t="s">
        <v>703</v>
      </c>
      <c r="D236" s="281" t="s">
        <v>1349</v>
      </c>
      <c r="E236" s="282">
        <v>38340.32</v>
      </c>
      <c r="F236" s="283">
        <v>167</v>
      </c>
      <c r="G236" s="282">
        <v>6402833.4400000004</v>
      </c>
      <c r="H236" s="283">
        <v>167</v>
      </c>
      <c r="I236" s="282">
        <v>6402833.4400000004</v>
      </c>
      <c r="J236" s="284" t="s">
        <v>1348</v>
      </c>
    </row>
    <row r="237" spans="1:10" hidden="1">
      <c r="A237" s="280" t="s">
        <v>1350</v>
      </c>
      <c r="B237" s="281" t="s">
        <v>1351</v>
      </c>
      <c r="C237" s="281" t="s">
        <v>703</v>
      </c>
      <c r="D237" s="281" t="s">
        <v>1352</v>
      </c>
      <c r="E237" s="282">
        <v>36153.85</v>
      </c>
      <c r="F237" s="283">
        <v>22</v>
      </c>
      <c r="G237" s="282">
        <v>795384.7</v>
      </c>
      <c r="H237" s="283">
        <v>22</v>
      </c>
      <c r="I237" s="282">
        <v>795384.7</v>
      </c>
      <c r="J237" s="284" t="s">
        <v>1353</v>
      </c>
    </row>
    <row r="238" spans="1:10" hidden="1">
      <c r="A238" s="280" t="s">
        <v>1350</v>
      </c>
      <c r="B238" s="281" t="s">
        <v>1351</v>
      </c>
      <c r="C238" s="281" t="s">
        <v>703</v>
      </c>
      <c r="D238" s="281" t="s">
        <v>1354</v>
      </c>
      <c r="E238" s="282">
        <v>144615.38</v>
      </c>
      <c r="F238" s="283">
        <v>36</v>
      </c>
      <c r="G238" s="282">
        <v>5206153.55</v>
      </c>
      <c r="H238" s="283">
        <v>36</v>
      </c>
      <c r="I238" s="282">
        <v>5206153.68</v>
      </c>
      <c r="J238" s="284" t="s">
        <v>1353</v>
      </c>
    </row>
    <row r="239" spans="1:10" hidden="1">
      <c r="A239" s="280" t="s">
        <v>1350</v>
      </c>
      <c r="B239" s="281" t="s">
        <v>1351</v>
      </c>
      <c r="C239" s="281" t="s">
        <v>703</v>
      </c>
      <c r="D239" s="281" t="s">
        <v>1355</v>
      </c>
      <c r="E239" s="282">
        <v>216923.08</v>
      </c>
      <c r="F239" s="283">
        <v>28</v>
      </c>
      <c r="G239" s="282">
        <v>6073846.2400000002</v>
      </c>
      <c r="H239" s="283">
        <v>28</v>
      </c>
      <c r="I239" s="282">
        <v>6073846.2400000002</v>
      </c>
      <c r="J239" s="284" t="s">
        <v>1353</v>
      </c>
    </row>
    <row r="240" spans="1:10" hidden="1">
      <c r="A240" s="280" t="s">
        <v>1356</v>
      </c>
      <c r="B240" s="281" t="s">
        <v>1357</v>
      </c>
      <c r="C240" s="281" t="s">
        <v>703</v>
      </c>
      <c r="D240" s="281" t="s">
        <v>1358</v>
      </c>
      <c r="E240" s="282">
        <v>5394.1</v>
      </c>
      <c r="F240" s="283">
        <v>10</v>
      </c>
      <c r="G240" s="282">
        <v>53941</v>
      </c>
      <c r="H240" s="283">
        <v>10</v>
      </c>
      <c r="I240" s="282">
        <v>53941</v>
      </c>
      <c r="J240" s="284" t="s">
        <v>1359</v>
      </c>
    </row>
    <row r="241" spans="1:10" hidden="1">
      <c r="A241" s="280" t="s">
        <v>1356</v>
      </c>
      <c r="B241" s="281" t="s">
        <v>1357</v>
      </c>
      <c r="C241" s="281" t="s">
        <v>703</v>
      </c>
      <c r="D241" s="281" t="s">
        <v>1360</v>
      </c>
      <c r="E241" s="282">
        <v>10788.21</v>
      </c>
      <c r="F241" s="283">
        <v>96</v>
      </c>
      <c r="G241" s="282">
        <v>1035668.16</v>
      </c>
      <c r="H241" s="283">
        <v>96</v>
      </c>
      <c r="I241" s="282">
        <v>1035668.16</v>
      </c>
      <c r="J241" s="284" t="s">
        <v>1359</v>
      </c>
    </row>
    <row r="242" spans="1:10" hidden="1">
      <c r="A242" s="280" t="s">
        <v>1356</v>
      </c>
      <c r="B242" s="281" t="s">
        <v>1357</v>
      </c>
      <c r="C242" s="281" t="s">
        <v>703</v>
      </c>
      <c r="D242" s="281" t="s">
        <v>1361</v>
      </c>
      <c r="E242" s="282">
        <v>5394.1</v>
      </c>
      <c r="F242" s="283">
        <v>33</v>
      </c>
      <c r="G242" s="282">
        <v>178005.3</v>
      </c>
      <c r="H242" s="283">
        <v>33</v>
      </c>
      <c r="I242" s="282">
        <v>178005.3</v>
      </c>
      <c r="J242" s="284" t="s">
        <v>1359</v>
      </c>
    </row>
    <row r="243" spans="1:10" hidden="1">
      <c r="A243" s="280" t="s">
        <v>1356</v>
      </c>
      <c r="B243" s="281" t="s">
        <v>1357</v>
      </c>
      <c r="C243" s="281" t="s">
        <v>703</v>
      </c>
      <c r="D243" s="281" t="s">
        <v>1362</v>
      </c>
      <c r="E243" s="282">
        <v>10788.21</v>
      </c>
      <c r="F243" s="283">
        <v>285</v>
      </c>
      <c r="G243" s="282">
        <v>3074639.85</v>
      </c>
      <c r="H243" s="283">
        <v>285</v>
      </c>
      <c r="I243" s="282">
        <v>3074639.85</v>
      </c>
      <c r="J243" s="284" t="s">
        <v>1359</v>
      </c>
    </row>
    <row r="244" spans="1:10" hidden="1">
      <c r="A244" s="280" t="s">
        <v>1356</v>
      </c>
      <c r="B244" s="281" t="s">
        <v>1357</v>
      </c>
      <c r="C244" s="281" t="s">
        <v>703</v>
      </c>
      <c r="D244" s="281" t="s">
        <v>1363</v>
      </c>
      <c r="E244" s="282">
        <v>5394.1</v>
      </c>
      <c r="F244" s="283">
        <v>12</v>
      </c>
      <c r="G244" s="282">
        <v>64729.2</v>
      </c>
      <c r="H244" s="283">
        <v>12</v>
      </c>
      <c r="I244" s="282">
        <v>64729.2</v>
      </c>
      <c r="J244" s="284" t="s">
        <v>1359</v>
      </c>
    </row>
    <row r="245" spans="1:10" hidden="1">
      <c r="A245" s="280" t="s">
        <v>1364</v>
      </c>
      <c r="B245" s="281" t="s">
        <v>1365</v>
      </c>
      <c r="C245" s="281" t="s">
        <v>703</v>
      </c>
      <c r="D245" s="281" t="s">
        <v>1366</v>
      </c>
      <c r="E245" s="282">
        <v>5230.6499999999996</v>
      </c>
      <c r="F245" s="283">
        <v>94</v>
      </c>
      <c r="G245" s="282">
        <v>491681.1</v>
      </c>
      <c r="H245" s="283">
        <v>94</v>
      </c>
      <c r="I245" s="282">
        <v>491681.1</v>
      </c>
      <c r="J245" s="284" t="s">
        <v>1367</v>
      </c>
    </row>
    <row r="246" spans="1:10" hidden="1">
      <c r="A246" s="280" t="s">
        <v>1364</v>
      </c>
      <c r="B246" s="281" t="s">
        <v>1365</v>
      </c>
      <c r="C246" s="281" t="s">
        <v>703</v>
      </c>
      <c r="D246" s="281" t="s">
        <v>1368</v>
      </c>
      <c r="E246" s="282">
        <v>5221.71</v>
      </c>
      <c r="F246" s="283">
        <v>94</v>
      </c>
      <c r="G246" s="282">
        <v>490840.5</v>
      </c>
      <c r="H246" s="283">
        <v>94</v>
      </c>
      <c r="I246" s="282">
        <v>490840.74</v>
      </c>
      <c r="J246" s="284" t="s">
        <v>1369</v>
      </c>
    </row>
    <row r="247" spans="1:10" hidden="1">
      <c r="A247" s="280" t="s">
        <v>1364</v>
      </c>
      <c r="B247" s="281" t="s">
        <v>1365</v>
      </c>
      <c r="C247" s="281" t="s">
        <v>703</v>
      </c>
      <c r="D247" s="281" t="s">
        <v>1370</v>
      </c>
      <c r="E247" s="282">
        <v>5230.2299999999996</v>
      </c>
      <c r="F247" s="283">
        <v>1985</v>
      </c>
      <c r="G247" s="282">
        <v>10381999.65</v>
      </c>
      <c r="H247" s="283">
        <v>1985</v>
      </c>
      <c r="I247" s="282">
        <v>10382006.550000001</v>
      </c>
      <c r="J247" s="284" t="s">
        <v>1371</v>
      </c>
    </row>
    <row r="248" spans="1:10" hidden="1">
      <c r="A248" s="280" t="s">
        <v>1364</v>
      </c>
      <c r="B248" s="281" t="s">
        <v>1365</v>
      </c>
      <c r="C248" s="281" t="s">
        <v>703</v>
      </c>
      <c r="D248" s="281" t="s">
        <v>1372</v>
      </c>
      <c r="E248" s="282">
        <v>10788.3</v>
      </c>
      <c r="F248" s="283">
        <v>306.5</v>
      </c>
      <c r="G248" s="282">
        <v>3306615.21</v>
      </c>
      <c r="H248" s="283">
        <v>306.5</v>
      </c>
      <c r="I248" s="282">
        <v>3306613.95</v>
      </c>
      <c r="J248" s="284" t="s">
        <v>1371</v>
      </c>
    </row>
    <row r="249" spans="1:10" hidden="1">
      <c r="A249" s="280" t="s">
        <v>1373</v>
      </c>
      <c r="B249" s="281" t="s">
        <v>1374</v>
      </c>
      <c r="C249" s="281" t="s">
        <v>703</v>
      </c>
      <c r="D249" s="281" t="s">
        <v>1375</v>
      </c>
      <c r="E249" s="282">
        <v>10788.43</v>
      </c>
      <c r="F249" s="283">
        <v>18</v>
      </c>
      <c r="G249" s="282">
        <v>194191.74</v>
      </c>
      <c r="H249" s="283">
        <v>18</v>
      </c>
      <c r="I249" s="282">
        <v>194191.74</v>
      </c>
      <c r="J249" s="284" t="s">
        <v>1376</v>
      </c>
    </row>
    <row r="250" spans="1:10" hidden="1">
      <c r="A250" s="280" t="s">
        <v>1373</v>
      </c>
      <c r="B250" s="281" t="s">
        <v>1374</v>
      </c>
      <c r="C250" s="281" t="s">
        <v>703</v>
      </c>
      <c r="D250" s="281" t="s">
        <v>1377</v>
      </c>
      <c r="E250" s="282">
        <v>15320.63</v>
      </c>
      <c r="F250" s="283">
        <v>9</v>
      </c>
      <c r="G250" s="282">
        <v>137885.69</v>
      </c>
      <c r="H250" s="283">
        <v>9</v>
      </c>
      <c r="I250" s="282">
        <v>137885.67000000001</v>
      </c>
      <c r="J250" s="284" t="s">
        <v>1376</v>
      </c>
    </row>
    <row r="251" spans="1:10" hidden="1">
      <c r="A251" s="280" t="s">
        <v>1373</v>
      </c>
      <c r="B251" s="281" t="s">
        <v>1374</v>
      </c>
      <c r="C251" s="281" t="s">
        <v>703</v>
      </c>
      <c r="D251" s="281" t="s">
        <v>1378</v>
      </c>
      <c r="E251" s="282">
        <v>10788.43</v>
      </c>
      <c r="F251" s="283">
        <v>23</v>
      </c>
      <c r="G251" s="282">
        <v>248133.89</v>
      </c>
      <c r="H251" s="283">
        <v>23</v>
      </c>
      <c r="I251" s="282">
        <v>248133.89</v>
      </c>
      <c r="J251" s="284" t="s">
        <v>1376</v>
      </c>
    </row>
    <row r="252" spans="1:10" hidden="1">
      <c r="A252" s="280" t="s">
        <v>1373</v>
      </c>
      <c r="B252" s="281" t="s">
        <v>1374</v>
      </c>
      <c r="C252" s="281" t="s">
        <v>703</v>
      </c>
      <c r="D252" s="281" t="s">
        <v>1379</v>
      </c>
      <c r="E252" s="282">
        <v>6000.62</v>
      </c>
      <c r="F252" s="283">
        <v>12</v>
      </c>
      <c r="G252" s="282">
        <v>72007.44</v>
      </c>
      <c r="H252" s="283">
        <v>12</v>
      </c>
      <c r="I252" s="282">
        <v>72007.44</v>
      </c>
      <c r="J252" s="284" t="s">
        <v>1376</v>
      </c>
    </row>
    <row r="253" spans="1:10" hidden="1">
      <c r="A253" s="280" t="s">
        <v>1373</v>
      </c>
      <c r="B253" s="281" t="s">
        <v>1374</v>
      </c>
      <c r="C253" s="281" t="s">
        <v>703</v>
      </c>
      <c r="D253" s="281" t="s">
        <v>1380</v>
      </c>
      <c r="E253" s="282">
        <v>10788.43</v>
      </c>
      <c r="F253" s="283">
        <v>118.5</v>
      </c>
      <c r="G253" s="282">
        <v>1278428.95</v>
      </c>
      <c r="H253" s="283">
        <v>118.5</v>
      </c>
      <c r="I253" s="282">
        <v>1278428.96</v>
      </c>
      <c r="J253" s="284" t="s">
        <v>1381</v>
      </c>
    </row>
    <row r="254" spans="1:10" hidden="1">
      <c r="A254" s="280" t="s">
        <v>1373</v>
      </c>
      <c r="B254" s="281" t="s">
        <v>1374</v>
      </c>
      <c r="C254" s="281" t="s">
        <v>703</v>
      </c>
      <c r="D254" s="281" t="s">
        <v>1382</v>
      </c>
      <c r="E254" s="282">
        <v>10788.43</v>
      </c>
      <c r="F254" s="283">
        <v>933.5</v>
      </c>
      <c r="G254" s="282">
        <v>10070997.140000001</v>
      </c>
      <c r="H254" s="283">
        <v>933.5</v>
      </c>
      <c r="I254" s="282">
        <v>10070999.41</v>
      </c>
      <c r="J254" s="284" t="s">
        <v>1381</v>
      </c>
    </row>
    <row r="255" spans="1:10" hidden="1">
      <c r="A255" s="280" t="s">
        <v>1373</v>
      </c>
      <c r="B255" s="281" t="s">
        <v>1374</v>
      </c>
      <c r="C255" s="281" t="s">
        <v>703</v>
      </c>
      <c r="D255" s="281" t="s">
        <v>1383</v>
      </c>
      <c r="E255" s="282">
        <v>10788.43</v>
      </c>
      <c r="F255" s="283">
        <v>19</v>
      </c>
      <c r="G255" s="282">
        <v>204980.17</v>
      </c>
      <c r="H255" s="283">
        <v>19</v>
      </c>
      <c r="I255" s="282">
        <v>204980.17</v>
      </c>
      <c r="J255" s="284" t="s">
        <v>1384</v>
      </c>
    </row>
    <row r="256" spans="1:10" hidden="1">
      <c r="A256" s="280" t="s">
        <v>1373</v>
      </c>
      <c r="B256" s="281" t="s">
        <v>1374</v>
      </c>
      <c r="C256" s="281" t="s">
        <v>703</v>
      </c>
      <c r="D256" s="281" t="s">
        <v>1385</v>
      </c>
      <c r="E256" s="282">
        <v>10788.43</v>
      </c>
      <c r="F256" s="283">
        <v>115</v>
      </c>
      <c r="G256" s="282">
        <v>1240669.45</v>
      </c>
      <c r="H256" s="283">
        <v>115</v>
      </c>
      <c r="I256" s="282">
        <v>1240669.45</v>
      </c>
      <c r="J256" s="284" t="s">
        <v>1384</v>
      </c>
    </row>
    <row r="257" spans="1:10" hidden="1">
      <c r="A257" s="280" t="s">
        <v>1373</v>
      </c>
      <c r="B257" s="281" t="s">
        <v>1374</v>
      </c>
      <c r="C257" s="281" t="s">
        <v>703</v>
      </c>
      <c r="D257" s="281" t="s">
        <v>1386</v>
      </c>
      <c r="E257" s="282">
        <v>10788.43</v>
      </c>
      <c r="F257" s="283">
        <v>86</v>
      </c>
      <c r="G257" s="282">
        <v>927804.98</v>
      </c>
      <c r="H257" s="283">
        <v>86</v>
      </c>
      <c r="I257" s="282">
        <v>927804.98</v>
      </c>
      <c r="J257" s="284" t="s">
        <v>1381</v>
      </c>
    </row>
    <row r="258" spans="1:10" hidden="1">
      <c r="A258" s="280" t="s">
        <v>1373</v>
      </c>
      <c r="B258" s="281" t="s">
        <v>1374</v>
      </c>
      <c r="C258" s="281" t="s">
        <v>703</v>
      </c>
      <c r="D258" s="281" t="s">
        <v>1387</v>
      </c>
      <c r="E258" s="282">
        <v>10788.43</v>
      </c>
      <c r="F258" s="283">
        <v>490.5</v>
      </c>
      <c r="G258" s="282">
        <v>5291723.57</v>
      </c>
      <c r="H258" s="283">
        <v>490.5</v>
      </c>
      <c r="I258" s="282">
        <v>5291724.92</v>
      </c>
      <c r="J258" s="284" t="s">
        <v>1381</v>
      </c>
    </row>
    <row r="259" spans="1:10" hidden="1">
      <c r="A259" s="280" t="s">
        <v>1388</v>
      </c>
      <c r="B259" s="281" t="s">
        <v>1389</v>
      </c>
      <c r="C259" s="281" t="s">
        <v>703</v>
      </c>
      <c r="D259" s="281" t="s">
        <v>1390</v>
      </c>
      <c r="E259" s="282">
        <v>10788.28</v>
      </c>
      <c r="F259" s="283">
        <v>53</v>
      </c>
      <c r="G259" s="282">
        <v>571778.84</v>
      </c>
      <c r="H259" s="283">
        <v>53</v>
      </c>
      <c r="I259" s="282">
        <v>571778.84</v>
      </c>
      <c r="J259" s="284" t="s">
        <v>1391</v>
      </c>
    </row>
    <row r="260" spans="1:10" hidden="1">
      <c r="A260" s="280" t="s">
        <v>1388</v>
      </c>
      <c r="B260" s="281" t="s">
        <v>1389</v>
      </c>
      <c r="C260" s="281" t="s">
        <v>703</v>
      </c>
      <c r="D260" s="281" t="s">
        <v>1392</v>
      </c>
      <c r="E260" s="282">
        <v>10788.28</v>
      </c>
      <c r="F260" s="283">
        <v>148</v>
      </c>
      <c r="G260" s="282">
        <v>1596665.44</v>
      </c>
      <c r="H260" s="283">
        <v>148</v>
      </c>
      <c r="I260" s="282">
        <v>1596665.44</v>
      </c>
      <c r="J260" s="284" t="s">
        <v>1391</v>
      </c>
    </row>
    <row r="261" spans="1:10" hidden="1">
      <c r="A261" s="280" t="s">
        <v>1393</v>
      </c>
      <c r="B261" s="281" t="s">
        <v>1394</v>
      </c>
      <c r="C261" s="281" t="s">
        <v>703</v>
      </c>
      <c r="D261" s="281" t="s">
        <v>1395</v>
      </c>
      <c r="E261" s="282">
        <v>11249.33</v>
      </c>
      <c r="F261" s="283">
        <v>142</v>
      </c>
      <c r="G261" s="282">
        <v>1597404.52</v>
      </c>
      <c r="H261" s="283">
        <v>142</v>
      </c>
      <c r="I261" s="282">
        <v>1597404.86</v>
      </c>
      <c r="J261" s="284" t="s">
        <v>1396</v>
      </c>
    </row>
    <row r="262" spans="1:10" hidden="1">
      <c r="A262" s="280" t="s">
        <v>1397</v>
      </c>
      <c r="B262" s="281" t="s">
        <v>1398</v>
      </c>
      <c r="C262" s="281" t="s">
        <v>703</v>
      </c>
      <c r="D262" s="281" t="s">
        <v>1399</v>
      </c>
      <c r="E262" s="282">
        <v>5844.11</v>
      </c>
      <c r="F262" s="283">
        <v>275.2</v>
      </c>
      <c r="G262" s="282">
        <v>1608300.29</v>
      </c>
      <c r="H262" s="283">
        <v>275.2</v>
      </c>
      <c r="I262" s="282">
        <v>1608299.07</v>
      </c>
      <c r="J262" s="284" t="s">
        <v>1400</v>
      </c>
    </row>
    <row r="263" spans="1:10" hidden="1">
      <c r="A263" s="280" t="s">
        <v>1401</v>
      </c>
      <c r="B263" s="281" t="s">
        <v>1402</v>
      </c>
      <c r="C263" s="281" t="s">
        <v>703</v>
      </c>
      <c r="D263" s="281" t="s">
        <v>1403</v>
      </c>
      <c r="E263" s="282">
        <v>62930.69</v>
      </c>
      <c r="F263" s="283">
        <v>16</v>
      </c>
      <c r="G263" s="282">
        <v>1006891.04</v>
      </c>
      <c r="H263" s="283">
        <v>16</v>
      </c>
      <c r="I263" s="282">
        <v>1006891.04</v>
      </c>
      <c r="J263" s="284" t="s">
        <v>1404</v>
      </c>
    </row>
    <row r="264" spans="1:10" hidden="1">
      <c r="A264" s="280" t="s">
        <v>1401</v>
      </c>
      <c r="B264" s="281" t="s">
        <v>1402</v>
      </c>
      <c r="C264" s="281" t="s">
        <v>703</v>
      </c>
      <c r="D264" s="281" t="s">
        <v>1405</v>
      </c>
      <c r="E264" s="282">
        <v>32365.67</v>
      </c>
      <c r="F264" s="283">
        <v>80</v>
      </c>
      <c r="G264" s="282">
        <v>2589253.6</v>
      </c>
      <c r="H264" s="283">
        <v>80</v>
      </c>
      <c r="I264" s="282">
        <v>2589253.6</v>
      </c>
      <c r="J264" s="284" t="s">
        <v>1404</v>
      </c>
    </row>
    <row r="265" spans="1:10" hidden="1">
      <c r="A265" s="280" t="s">
        <v>1401</v>
      </c>
      <c r="B265" s="281" t="s">
        <v>1402</v>
      </c>
      <c r="C265" s="281" t="s">
        <v>703</v>
      </c>
      <c r="D265" s="281" t="s">
        <v>1406</v>
      </c>
      <c r="E265" s="282">
        <v>46750.41</v>
      </c>
      <c r="F265" s="283">
        <v>18</v>
      </c>
      <c r="G265" s="282">
        <v>841507.38</v>
      </c>
      <c r="H265" s="283">
        <v>18</v>
      </c>
      <c r="I265" s="282">
        <v>841507.38</v>
      </c>
      <c r="J265" s="284" t="s">
        <v>1404</v>
      </c>
    </row>
    <row r="266" spans="1:10" hidden="1">
      <c r="A266" s="280" t="s">
        <v>1401</v>
      </c>
      <c r="B266" s="281" t="s">
        <v>1402</v>
      </c>
      <c r="C266" s="281" t="s">
        <v>703</v>
      </c>
      <c r="D266" s="281" t="s">
        <v>1407</v>
      </c>
      <c r="E266" s="282">
        <v>32365.67</v>
      </c>
      <c r="F266" s="283">
        <v>2</v>
      </c>
      <c r="G266" s="282">
        <v>64731.34</v>
      </c>
      <c r="H266" s="283">
        <v>2</v>
      </c>
      <c r="I266" s="282">
        <v>64731.34</v>
      </c>
      <c r="J266" s="284" t="s">
        <v>1404</v>
      </c>
    </row>
    <row r="267" spans="1:10" hidden="1">
      <c r="A267" s="280" t="s">
        <v>1408</v>
      </c>
      <c r="B267" s="281" t="s">
        <v>1409</v>
      </c>
      <c r="C267" s="281" t="s">
        <v>703</v>
      </c>
      <c r="D267" s="281" t="s">
        <v>1410</v>
      </c>
      <c r="E267" s="282">
        <v>19567.43</v>
      </c>
      <c r="F267" s="283">
        <v>7</v>
      </c>
      <c r="G267" s="282">
        <v>136972.01</v>
      </c>
      <c r="H267" s="283">
        <v>7</v>
      </c>
      <c r="I267" s="282">
        <v>136972.01</v>
      </c>
      <c r="J267" s="284" t="s">
        <v>1411</v>
      </c>
    </row>
    <row r="268" spans="1:10" hidden="1">
      <c r="A268" s="280" t="s">
        <v>1408</v>
      </c>
      <c r="B268" s="281" t="s">
        <v>1409</v>
      </c>
      <c r="C268" s="281" t="s">
        <v>703</v>
      </c>
      <c r="D268" s="281" t="s">
        <v>1412</v>
      </c>
      <c r="E268" s="282">
        <v>19567.43</v>
      </c>
      <c r="F268" s="283">
        <v>122</v>
      </c>
      <c r="G268" s="282">
        <v>2387226.46</v>
      </c>
      <c r="H268" s="283">
        <v>122</v>
      </c>
      <c r="I268" s="282">
        <v>2387226.46</v>
      </c>
      <c r="J268" s="284" t="s">
        <v>1411</v>
      </c>
    </row>
    <row r="269" spans="1:10" hidden="1">
      <c r="A269" s="280" t="s">
        <v>1408</v>
      </c>
      <c r="B269" s="281" t="s">
        <v>1409</v>
      </c>
      <c r="C269" s="281" t="s">
        <v>703</v>
      </c>
      <c r="D269" s="281" t="s">
        <v>1413</v>
      </c>
      <c r="E269" s="282">
        <v>10430.43</v>
      </c>
      <c r="F269" s="283">
        <v>25.25</v>
      </c>
      <c r="G269" s="282">
        <v>263368.28000000003</v>
      </c>
      <c r="H269" s="283">
        <v>25.25</v>
      </c>
      <c r="I269" s="282">
        <v>263368.36</v>
      </c>
      <c r="J269" s="284" t="s">
        <v>1411</v>
      </c>
    </row>
    <row r="270" spans="1:10" hidden="1">
      <c r="A270" s="280" t="s">
        <v>1408</v>
      </c>
      <c r="B270" s="281" t="s">
        <v>1409</v>
      </c>
      <c r="C270" s="281" t="s">
        <v>703</v>
      </c>
      <c r="D270" s="281" t="s">
        <v>1414</v>
      </c>
      <c r="E270" s="282">
        <v>26089.919999999998</v>
      </c>
      <c r="F270" s="283">
        <v>7.05</v>
      </c>
      <c r="G270" s="282">
        <v>183933.93</v>
      </c>
      <c r="H270" s="283">
        <v>7.05</v>
      </c>
      <c r="I270" s="282">
        <v>183933.94</v>
      </c>
      <c r="J270" s="284" t="s">
        <v>1411</v>
      </c>
    </row>
    <row r="271" spans="1:10" hidden="1">
      <c r="A271" s="280" t="s">
        <v>1408</v>
      </c>
      <c r="B271" s="281" t="s">
        <v>1409</v>
      </c>
      <c r="C271" s="281" t="s">
        <v>703</v>
      </c>
      <c r="D271" s="281" t="s">
        <v>1415</v>
      </c>
      <c r="E271" s="282">
        <v>52121.599999999999</v>
      </c>
      <c r="F271" s="283">
        <v>8</v>
      </c>
      <c r="G271" s="282">
        <v>416972.82</v>
      </c>
      <c r="H271" s="283">
        <v>8</v>
      </c>
      <c r="I271" s="282">
        <v>416972.79999999999</v>
      </c>
      <c r="J271" s="284" t="s">
        <v>1411</v>
      </c>
    </row>
    <row r="272" spans="1:10" hidden="1">
      <c r="A272" s="280" t="s">
        <v>1416</v>
      </c>
      <c r="B272" s="281" t="s">
        <v>1417</v>
      </c>
      <c r="C272" s="281" t="s">
        <v>703</v>
      </c>
      <c r="D272" s="281" t="s">
        <v>1418</v>
      </c>
      <c r="E272" s="282">
        <v>23921.119999999999</v>
      </c>
      <c r="F272" s="283">
        <v>92</v>
      </c>
      <c r="G272" s="282">
        <v>2200743.04</v>
      </c>
      <c r="H272" s="283">
        <v>92</v>
      </c>
      <c r="I272" s="282">
        <v>2200743.04</v>
      </c>
      <c r="J272" s="284" t="s">
        <v>1419</v>
      </c>
    </row>
    <row r="273" spans="1:10" hidden="1">
      <c r="A273" s="280" t="s">
        <v>1416</v>
      </c>
      <c r="B273" s="281" t="s">
        <v>1417</v>
      </c>
      <c r="C273" s="281" t="s">
        <v>703</v>
      </c>
      <c r="D273" s="281" t="s">
        <v>1420</v>
      </c>
      <c r="E273" s="282">
        <v>23894.5</v>
      </c>
      <c r="F273" s="283">
        <v>125</v>
      </c>
      <c r="G273" s="282">
        <v>2986812</v>
      </c>
      <c r="H273" s="283">
        <v>125</v>
      </c>
      <c r="I273" s="282">
        <v>2986812.5</v>
      </c>
      <c r="J273" s="284" t="s">
        <v>1419</v>
      </c>
    </row>
    <row r="274" spans="1:10" hidden="1">
      <c r="A274" s="280" t="s">
        <v>1421</v>
      </c>
      <c r="B274" s="281" t="s">
        <v>1422</v>
      </c>
      <c r="C274" s="281" t="s">
        <v>703</v>
      </c>
      <c r="D274" s="281" t="s">
        <v>1423</v>
      </c>
      <c r="E274" s="282">
        <v>22306.78</v>
      </c>
      <c r="F274" s="283">
        <v>109</v>
      </c>
      <c r="G274" s="282">
        <v>2431439.02</v>
      </c>
      <c r="H274" s="283">
        <v>109</v>
      </c>
      <c r="I274" s="282">
        <v>2431439.02</v>
      </c>
      <c r="J274" s="284" t="s">
        <v>1424</v>
      </c>
    </row>
    <row r="275" spans="1:10" hidden="1">
      <c r="A275" s="280" t="s">
        <v>1425</v>
      </c>
      <c r="B275" s="281" t="s">
        <v>1426</v>
      </c>
      <c r="C275" s="281" t="s">
        <v>703</v>
      </c>
      <c r="D275" s="281" t="s">
        <v>1427</v>
      </c>
      <c r="E275" s="282">
        <v>44861.98</v>
      </c>
      <c r="F275" s="283">
        <v>160</v>
      </c>
      <c r="G275" s="282">
        <v>7177916.7999999998</v>
      </c>
      <c r="H275" s="283">
        <v>160</v>
      </c>
      <c r="I275" s="282">
        <v>7177916.7999999998</v>
      </c>
      <c r="J275" s="284" t="s">
        <v>1428</v>
      </c>
    </row>
    <row r="276" spans="1:10" hidden="1">
      <c r="A276" s="280" t="s">
        <v>1425</v>
      </c>
      <c r="B276" s="281" t="s">
        <v>1426</v>
      </c>
      <c r="C276" s="281" t="s">
        <v>703</v>
      </c>
      <c r="D276" s="281" t="s">
        <v>1429</v>
      </c>
      <c r="E276" s="282">
        <v>39862.720000000001</v>
      </c>
      <c r="F276" s="283">
        <v>6</v>
      </c>
      <c r="G276" s="282">
        <v>239176.32000000001</v>
      </c>
      <c r="H276" s="283">
        <v>6</v>
      </c>
      <c r="I276" s="282">
        <v>239176.32000000001</v>
      </c>
      <c r="J276" s="284" t="s">
        <v>1428</v>
      </c>
    </row>
    <row r="277" spans="1:10" hidden="1">
      <c r="A277" s="280" t="s">
        <v>1430</v>
      </c>
      <c r="B277" s="281" t="s">
        <v>1431</v>
      </c>
      <c r="C277" s="281" t="s">
        <v>703</v>
      </c>
      <c r="D277" s="281" t="s">
        <v>1432</v>
      </c>
      <c r="E277" s="282">
        <v>17390.650000000001</v>
      </c>
      <c r="F277" s="283">
        <v>54</v>
      </c>
      <c r="G277" s="282">
        <v>939095.1</v>
      </c>
      <c r="H277" s="283">
        <v>54</v>
      </c>
      <c r="I277" s="282">
        <v>939095.1</v>
      </c>
      <c r="J277" s="284" t="s">
        <v>1433</v>
      </c>
    </row>
    <row r="278" spans="1:10" hidden="1">
      <c r="A278" s="280" t="s">
        <v>1434</v>
      </c>
      <c r="B278" s="281" t="s">
        <v>1435</v>
      </c>
      <c r="C278" s="281" t="s">
        <v>703</v>
      </c>
      <c r="D278" s="281" t="s">
        <v>1436</v>
      </c>
      <c r="E278" s="282">
        <v>46104.83</v>
      </c>
      <c r="F278" s="283">
        <v>92</v>
      </c>
      <c r="G278" s="282">
        <v>4241643.92</v>
      </c>
      <c r="H278" s="283">
        <v>92</v>
      </c>
      <c r="I278" s="282">
        <v>4241644.3600000003</v>
      </c>
      <c r="J278" s="284" t="s">
        <v>1437</v>
      </c>
    </row>
    <row r="279" spans="1:10" hidden="1">
      <c r="A279" s="280" t="s">
        <v>1438</v>
      </c>
      <c r="B279" s="281" t="s">
        <v>1439</v>
      </c>
      <c r="C279" s="281" t="s">
        <v>703</v>
      </c>
      <c r="D279" s="281" t="s">
        <v>1440</v>
      </c>
      <c r="E279" s="282">
        <v>59731.83</v>
      </c>
      <c r="F279" s="283">
        <v>16</v>
      </c>
      <c r="G279" s="282">
        <v>955709.3</v>
      </c>
      <c r="H279" s="283">
        <v>16</v>
      </c>
      <c r="I279" s="282">
        <v>955709.28</v>
      </c>
      <c r="J279" s="284" t="s">
        <v>1441</v>
      </c>
    </row>
    <row r="280" spans="1:10" hidden="1">
      <c r="A280" s="280" t="s">
        <v>1438</v>
      </c>
      <c r="B280" s="281" t="s">
        <v>1439</v>
      </c>
      <c r="C280" s="281" t="s">
        <v>703</v>
      </c>
      <c r="D280" s="281" t="s">
        <v>1442</v>
      </c>
      <c r="E280" s="282">
        <v>62680.33</v>
      </c>
      <c r="F280" s="283">
        <v>1</v>
      </c>
      <c r="G280" s="282">
        <v>62680.33</v>
      </c>
      <c r="H280" s="283">
        <v>1</v>
      </c>
      <c r="I280" s="282">
        <v>62680.33</v>
      </c>
      <c r="J280" s="284" t="s">
        <v>1441</v>
      </c>
    </row>
    <row r="281" spans="1:10" hidden="1">
      <c r="A281" s="280" t="s">
        <v>1443</v>
      </c>
      <c r="B281" s="281" t="s">
        <v>1444</v>
      </c>
      <c r="C281" s="281" t="s">
        <v>703</v>
      </c>
      <c r="D281" s="281" t="s">
        <v>1445</v>
      </c>
      <c r="E281" s="282">
        <v>66385.45</v>
      </c>
      <c r="F281" s="283">
        <v>32</v>
      </c>
      <c r="G281" s="282">
        <v>2124334.4</v>
      </c>
      <c r="H281" s="283">
        <v>32</v>
      </c>
      <c r="I281" s="282">
        <v>2124334.4</v>
      </c>
      <c r="J281" s="284" t="s">
        <v>1446</v>
      </c>
    </row>
    <row r="282" spans="1:10" hidden="1">
      <c r="A282" s="280" t="s">
        <v>1447</v>
      </c>
      <c r="B282" s="281" t="s">
        <v>1448</v>
      </c>
      <c r="C282" s="281" t="s">
        <v>703</v>
      </c>
      <c r="D282" s="281" t="s">
        <v>1449</v>
      </c>
      <c r="E282" s="282">
        <v>41964.57</v>
      </c>
      <c r="F282" s="283">
        <v>26</v>
      </c>
      <c r="G282" s="282">
        <v>1091078.76</v>
      </c>
      <c r="H282" s="283">
        <v>26</v>
      </c>
      <c r="I282" s="282">
        <v>1091078.82</v>
      </c>
      <c r="J282" s="284" t="s">
        <v>1450</v>
      </c>
    </row>
    <row r="283" spans="1:10" hidden="1">
      <c r="A283" s="280" t="s">
        <v>1451</v>
      </c>
      <c r="B283" s="281" t="s">
        <v>1452</v>
      </c>
      <c r="C283" s="281" t="s">
        <v>703</v>
      </c>
      <c r="D283" s="281" t="s">
        <v>1453</v>
      </c>
      <c r="E283" s="282">
        <v>14080.43</v>
      </c>
      <c r="F283" s="283">
        <v>9</v>
      </c>
      <c r="G283" s="282">
        <v>126723.87</v>
      </c>
      <c r="H283" s="283">
        <v>9</v>
      </c>
      <c r="I283" s="282">
        <v>126723.87</v>
      </c>
      <c r="J283" s="284" t="s">
        <v>1454</v>
      </c>
    </row>
    <row r="284" spans="1:10" hidden="1">
      <c r="A284" s="280" t="s">
        <v>1455</v>
      </c>
      <c r="B284" s="281" t="s">
        <v>1456</v>
      </c>
      <c r="C284" s="281" t="s">
        <v>703</v>
      </c>
      <c r="D284" s="281" t="s">
        <v>1457</v>
      </c>
      <c r="E284" s="282">
        <v>20299.88</v>
      </c>
      <c r="F284" s="283">
        <v>553</v>
      </c>
      <c r="G284" s="282">
        <v>11225833.640000001</v>
      </c>
      <c r="H284" s="283">
        <v>553</v>
      </c>
      <c r="I284" s="282">
        <v>11225833.640000001</v>
      </c>
      <c r="J284" s="284" t="s">
        <v>1458</v>
      </c>
    </row>
    <row r="285" spans="1:10" hidden="1">
      <c r="A285" s="280" t="s">
        <v>1459</v>
      </c>
      <c r="B285" s="281" t="s">
        <v>1460</v>
      </c>
      <c r="C285" s="281" t="s">
        <v>703</v>
      </c>
      <c r="D285" s="281" t="s">
        <v>1461</v>
      </c>
      <c r="E285" s="282">
        <v>1701</v>
      </c>
      <c r="F285" s="283">
        <v>12</v>
      </c>
      <c r="G285" s="282">
        <v>20412</v>
      </c>
      <c r="H285" s="283">
        <v>12</v>
      </c>
      <c r="I285" s="282">
        <v>20412</v>
      </c>
      <c r="J285" s="284" t="s">
        <v>1462</v>
      </c>
    </row>
    <row r="286" spans="1:10" hidden="1">
      <c r="A286" s="280" t="s">
        <v>1459</v>
      </c>
      <c r="B286" s="281" t="s">
        <v>1460</v>
      </c>
      <c r="C286" s="281" t="s">
        <v>703</v>
      </c>
      <c r="D286" s="281" t="s">
        <v>1463</v>
      </c>
      <c r="E286" s="282">
        <v>13237.26</v>
      </c>
      <c r="F286" s="283">
        <v>147</v>
      </c>
      <c r="G286" s="282">
        <v>1945877.22</v>
      </c>
      <c r="H286" s="283">
        <v>147</v>
      </c>
      <c r="I286" s="282">
        <v>1945877.22</v>
      </c>
      <c r="J286" s="284" t="s">
        <v>1462</v>
      </c>
    </row>
    <row r="287" spans="1:10" hidden="1">
      <c r="A287" s="280" t="s">
        <v>1464</v>
      </c>
      <c r="B287" s="281" t="s">
        <v>1465</v>
      </c>
      <c r="C287" s="281" t="s">
        <v>703</v>
      </c>
      <c r="D287" s="281" t="s">
        <v>1466</v>
      </c>
      <c r="E287" s="282">
        <v>22288</v>
      </c>
      <c r="F287" s="283">
        <v>143</v>
      </c>
      <c r="G287" s="282">
        <v>3187184</v>
      </c>
      <c r="H287" s="283">
        <v>143</v>
      </c>
      <c r="I287" s="282">
        <v>3187184</v>
      </c>
      <c r="J287" s="284" t="s">
        <v>1467</v>
      </c>
    </row>
    <row r="288" spans="1:10" hidden="1">
      <c r="A288" s="280" t="s">
        <v>1464</v>
      </c>
      <c r="B288" s="281" t="s">
        <v>1465</v>
      </c>
      <c r="C288" s="281" t="s">
        <v>703</v>
      </c>
      <c r="D288" s="281" t="s">
        <v>1468</v>
      </c>
      <c r="E288" s="282">
        <v>13192.86</v>
      </c>
      <c r="F288" s="283">
        <v>52</v>
      </c>
      <c r="G288" s="282">
        <v>686028.72</v>
      </c>
      <c r="H288" s="283">
        <v>52</v>
      </c>
      <c r="I288" s="282">
        <v>686028.72</v>
      </c>
      <c r="J288" s="284" t="s">
        <v>1467</v>
      </c>
    </row>
    <row r="289" spans="1:10" hidden="1">
      <c r="A289" s="280" t="s">
        <v>1469</v>
      </c>
      <c r="B289" s="281" t="s">
        <v>1470</v>
      </c>
      <c r="C289" s="281" t="s">
        <v>703</v>
      </c>
      <c r="D289" s="281" t="s">
        <v>1471</v>
      </c>
      <c r="E289" s="282">
        <v>3754.92</v>
      </c>
      <c r="F289" s="283">
        <v>9</v>
      </c>
      <c r="G289" s="282">
        <v>33794.26</v>
      </c>
      <c r="H289" s="283">
        <v>9</v>
      </c>
      <c r="I289" s="282">
        <v>33794.28</v>
      </c>
      <c r="J289" s="284" t="s">
        <v>1472</v>
      </c>
    </row>
    <row r="290" spans="1:10" hidden="1">
      <c r="A290" s="280" t="s">
        <v>1469</v>
      </c>
      <c r="B290" s="281" t="s">
        <v>1470</v>
      </c>
      <c r="C290" s="281" t="s">
        <v>703</v>
      </c>
      <c r="D290" s="281" t="s">
        <v>1473</v>
      </c>
      <c r="E290" s="282">
        <v>14225.36</v>
      </c>
      <c r="F290" s="283">
        <v>146</v>
      </c>
      <c r="G290" s="282">
        <v>2076902.56</v>
      </c>
      <c r="H290" s="283">
        <v>146</v>
      </c>
      <c r="I290" s="282">
        <v>2076902.56</v>
      </c>
      <c r="J290" s="284" t="s">
        <v>1472</v>
      </c>
    </row>
    <row r="291" spans="1:10" hidden="1">
      <c r="A291" s="280" t="s">
        <v>1474</v>
      </c>
      <c r="B291" s="281" t="s">
        <v>1475</v>
      </c>
      <c r="C291" s="281" t="s">
        <v>703</v>
      </c>
      <c r="D291" s="281" t="s">
        <v>1476</v>
      </c>
      <c r="E291" s="282">
        <v>16650.07</v>
      </c>
      <c r="F291" s="283">
        <v>20</v>
      </c>
      <c r="G291" s="282">
        <v>333001.48</v>
      </c>
      <c r="H291" s="283">
        <v>20</v>
      </c>
      <c r="I291" s="282">
        <v>333001.40000000002</v>
      </c>
      <c r="J291" s="284" t="s">
        <v>1477</v>
      </c>
    </row>
    <row r="292" spans="1:10" hidden="1">
      <c r="A292" s="280" t="s">
        <v>1474</v>
      </c>
      <c r="B292" s="281" t="s">
        <v>1475</v>
      </c>
      <c r="C292" s="281" t="s">
        <v>703</v>
      </c>
      <c r="D292" s="281" t="s">
        <v>1478</v>
      </c>
      <c r="E292" s="282">
        <v>36976.58</v>
      </c>
      <c r="F292" s="283">
        <v>40</v>
      </c>
      <c r="G292" s="282">
        <v>1479063.2</v>
      </c>
      <c r="H292" s="283">
        <v>40</v>
      </c>
      <c r="I292" s="282">
        <v>1479063.2</v>
      </c>
      <c r="J292" s="284" t="s">
        <v>1477</v>
      </c>
    </row>
    <row r="293" spans="1:10" hidden="1">
      <c r="A293" s="280" t="s">
        <v>1474</v>
      </c>
      <c r="B293" s="281" t="s">
        <v>1475</v>
      </c>
      <c r="C293" s="281" t="s">
        <v>703</v>
      </c>
      <c r="D293" s="281" t="s">
        <v>1479</v>
      </c>
      <c r="E293" s="282">
        <v>14054.94</v>
      </c>
      <c r="F293" s="283">
        <v>5</v>
      </c>
      <c r="G293" s="282">
        <v>70274.7</v>
      </c>
      <c r="H293" s="283">
        <v>5</v>
      </c>
      <c r="I293" s="282">
        <v>70274.7</v>
      </c>
      <c r="J293" s="284" t="s">
        <v>1477</v>
      </c>
    </row>
    <row r="294" spans="1:10" hidden="1">
      <c r="A294" s="280" t="s">
        <v>1480</v>
      </c>
      <c r="B294" s="281" t="s">
        <v>1481</v>
      </c>
      <c r="C294" s="281" t="s">
        <v>703</v>
      </c>
      <c r="D294" s="281" t="s">
        <v>1482</v>
      </c>
      <c r="E294" s="282">
        <v>14959.11</v>
      </c>
      <c r="F294" s="283">
        <v>12</v>
      </c>
      <c r="G294" s="282">
        <v>179509.32</v>
      </c>
      <c r="H294" s="283">
        <v>12</v>
      </c>
      <c r="I294" s="282">
        <v>179509.32</v>
      </c>
      <c r="J294" s="284" t="s">
        <v>1483</v>
      </c>
    </row>
    <row r="295" spans="1:10" hidden="1">
      <c r="A295" s="280" t="s">
        <v>1480</v>
      </c>
      <c r="B295" s="281" t="s">
        <v>1481</v>
      </c>
      <c r="C295" s="281" t="s">
        <v>703</v>
      </c>
      <c r="D295" s="281" t="s">
        <v>1484</v>
      </c>
      <c r="E295" s="282">
        <v>18458.64</v>
      </c>
      <c r="F295" s="283">
        <v>45</v>
      </c>
      <c r="G295" s="282">
        <v>830638.8</v>
      </c>
      <c r="H295" s="283">
        <v>45</v>
      </c>
      <c r="I295" s="282">
        <v>830638.8</v>
      </c>
      <c r="J295" s="284" t="s">
        <v>1483</v>
      </c>
    </row>
    <row r="296" spans="1:10" hidden="1">
      <c r="A296" s="280" t="s">
        <v>1485</v>
      </c>
      <c r="B296" s="281" t="s">
        <v>1486</v>
      </c>
      <c r="C296" s="281" t="s">
        <v>703</v>
      </c>
      <c r="D296" s="281" t="s">
        <v>1487</v>
      </c>
      <c r="E296" s="282">
        <v>14766.92</v>
      </c>
      <c r="F296" s="283">
        <v>84</v>
      </c>
      <c r="G296" s="282">
        <v>1240421.28</v>
      </c>
      <c r="H296" s="283">
        <v>84</v>
      </c>
      <c r="I296" s="282">
        <v>1240421.28</v>
      </c>
      <c r="J296" s="284" t="s">
        <v>1488</v>
      </c>
    </row>
    <row r="297" spans="1:10" hidden="1">
      <c r="A297" s="280" t="s">
        <v>1485</v>
      </c>
      <c r="B297" s="281" t="s">
        <v>1486</v>
      </c>
      <c r="C297" s="281" t="s">
        <v>703</v>
      </c>
      <c r="D297" s="281" t="s">
        <v>1489</v>
      </c>
      <c r="E297" s="282">
        <v>49281.57</v>
      </c>
      <c r="F297" s="283">
        <v>32.01</v>
      </c>
      <c r="G297" s="282">
        <v>1577503.05</v>
      </c>
      <c r="H297" s="283">
        <v>32.01</v>
      </c>
      <c r="I297" s="282">
        <v>1577503.06</v>
      </c>
      <c r="J297" s="284" t="s">
        <v>1488</v>
      </c>
    </row>
    <row r="298" spans="1:10" hidden="1">
      <c r="A298" s="280" t="s">
        <v>1490</v>
      </c>
      <c r="B298" s="281" t="s">
        <v>1491</v>
      </c>
      <c r="C298" s="281" t="s">
        <v>703</v>
      </c>
      <c r="D298" s="281" t="s">
        <v>1492</v>
      </c>
      <c r="E298" s="282">
        <v>16466.12</v>
      </c>
      <c r="F298" s="283">
        <v>29.03</v>
      </c>
      <c r="G298" s="282">
        <v>478011.5</v>
      </c>
      <c r="H298" s="283">
        <v>29.03</v>
      </c>
      <c r="I298" s="282">
        <v>478011.46</v>
      </c>
      <c r="J298" s="284" t="s">
        <v>1493</v>
      </c>
    </row>
    <row r="299" spans="1:10" hidden="1">
      <c r="A299" s="280" t="s">
        <v>1494</v>
      </c>
      <c r="B299" s="281" t="s">
        <v>1495</v>
      </c>
      <c r="C299" s="281" t="s">
        <v>703</v>
      </c>
      <c r="D299" s="281" t="s">
        <v>1496</v>
      </c>
      <c r="E299" s="282">
        <v>26815.83</v>
      </c>
      <c r="F299" s="283">
        <v>73</v>
      </c>
      <c r="G299" s="282">
        <v>1957555.59</v>
      </c>
      <c r="H299" s="283">
        <v>73</v>
      </c>
      <c r="I299" s="282">
        <v>1957555.59</v>
      </c>
      <c r="J299" s="284" t="s">
        <v>1497</v>
      </c>
    </row>
    <row r="300" spans="1:10" hidden="1">
      <c r="A300" s="280" t="s">
        <v>1494</v>
      </c>
      <c r="B300" s="281" t="s">
        <v>1495</v>
      </c>
      <c r="C300" s="281" t="s">
        <v>703</v>
      </c>
      <c r="D300" s="281" t="s">
        <v>1498</v>
      </c>
      <c r="E300" s="282">
        <v>26815.83</v>
      </c>
      <c r="F300" s="283">
        <v>243</v>
      </c>
      <c r="G300" s="282">
        <v>6516246.6900000004</v>
      </c>
      <c r="H300" s="283">
        <v>243</v>
      </c>
      <c r="I300" s="282">
        <v>6516246.6900000004</v>
      </c>
      <c r="J300" s="284" t="s">
        <v>1497</v>
      </c>
    </row>
    <row r="301" spans="1:10" hidden="1">
      <c r="A301" s="280" t="s">
        <v>1499</v>
      </c>
      <c r="B301" s="281" t="s">
        <v>1500</v>
      </c>
      <c r="C301" s="281" t="s">
        <v>703</v>
      </c>
      <c r="D301" s="281" t="s">
        <v>1501</v>
      </c>
      <c r="E301" s="282">
        <v>12558.78</v>
      </c>
      <c r="F301" s="283">
        <v>80</v>
      </c>
      <c r="G301" s="282">
        <v>1004702.16</v>
      </c>
      <c r="H301" s="283">
        <v>80</v>
      </c>
      <c r="I301" s="282">
        <v>1004702.4</v>
      </c>
      <c r="J301" s="284" t="s">
        <v>1502</v>
      </c>
    </row>
    <row r="302" spans="1:10" hidden="1">
      <c r="A302" s="280" t="s">
        <v>1499</v>
      </c>
      <c r="B302" s="281" t="s">
        <v>1500</v>
      </c>
      <c r="C302" s="281" t="s">
        <v>703</v>
      </c>
      <c r="D302" s="281" t="s">
        <v>1503</v>
      </c>
      <c r="E302" s="282">
        <v>20774.400000000001</v>
      </c>
      <c r="F302" s="283">
        <v>4</v>
      </c>
      <c r="G302" s="282">
        <v>83097.600000000006</v>
      </c>
      <c r="H302" s="283">
        <v>4</v>
      </c>
      <c r="I302" s="282">
        <v>83097.600000000006</v>
      </c>
      <c r="J302" s="284" t="s">
        <v>1502</v>
      </c>
    </row>
    <row r="303" spans="1:10" hidden="1">
      <c r="A303" s="280" t="s">
        <v>1504</v>
      </c>
      <c r="B303" s="281" t="s">
        <v>1505</v>
      </c>
      <c r="C303" s="281" t="s">
        <v>703</v>
      </c>
      <c r="D303" s="281" t="s">
        <v>1506</v>
      </c>
      <c r="E303" s="282">
        <v>32642.74</v>
      </c>
      <c r="F303" s="283">
        <v>99</v>
      </c>
      <c r="G303" s="282">
        <v>3231631.26</v>
      </c>
      <c r="H303" s="283">
        <v>99</v>
      </c>
      <c r="I303" s="282">
        <v>3231631.26</v>
      </c>
      <c r="J303" s="284" t="s">
        <v>1507</v>
      </c>
    </row>
    <row r="304" spans="1:10" hidden="1">
      <c r="A304" s="280" t="s">
        <v>1508</v>
      </c>
      <c r="B304" s="281" t="s">
        <v>1509</v>
      </c>
      <c r="C304" s="281" t="s">
        <v>703</v>
      </c>
      <c r="D304" s="281" t="s">
        <v>1510</v>
      </c>
      <c r="E304" s="282">
        <v>154402.60999999999</v>
      </c>
      <c r="F304" s="283">
        <v>3</v>
      </c>
      <c r="G304" s="282">
        <v>463207.83</v>
      </c>
      <c r="H304" s="283">
        <v>3</v>
      </c>
      <c r="I304" s="282">
        <v>463207.83</v>
      </c>
      <c r="J304" s="284" t="s">
        <v>1511</v>
      </c>
    </row>
    <row r="305" spans="1:10" hidden="1">
      <c r="A305" s="280" t="s">
        <v>1512</v>
      </c>
      <c r="B305" s="281" t="s">
        <v>1513</v>
      </c>
      <c r="C305" s="281" t="s">
        <v>703</v>
      </c>
      <c r="D305" s="281" t="s">
        <v>1514</v>
      </c>
      <c r="E305" s="282">
        <v>81454.55</v>
      </c>
      <c r="F305" s="283">
        <v>226</v>
      </c>
      <c r="G305" s="282">
        <v>18408727.210000001</v>
      </c>
      <c r="H305" s="283">
        <v>226</v>
      </c>
      <c r="I305" s="282">
        <v>18408728.300000001</v>
      </c>
      <c r="J305" s="284" t="s">
        <v>1515</v>
      </c>
    </row>
    <row r="306" spans="1:10" hidden="1">
      <c r="A306" s="280" t="s">
        <v>1516</v>
      </c>
      <c r="B306" s="281" t="s">
        <v>1517</v>
      </c>
      <c r="C306" s="281" t="s">
        <v>703</v>
      </c>
      <c r="D306" s="281" t="s">
        <v>1518</v>
      </c>
      <c r="E306" s="282">
        <v>22761.03</v>
      </c>
      <c r="F306" s="283">
        <v>4</v>
      </c>
      <c r="G306" s="282">
        <v>91044.12</v>
      </c>
      <c r="H306" s="283">
        <v>4</v>
      </c>
      <c r="I306" s="282">
        <v>91044.12</v>
      </c>
      <c r="J306" s="284" t="s">
        <v>1519</v>
      </c>
    </row>
    <row r="307" spans="1:10" hidden="1">
      <c r="A307" s="280" t="s">
        <v>1520</v>
      </c>
      <c r="B307" s="281" t="s">
        <v>1521</v>
      </c>
      <c r="C307" s="281" t="s">
        <v>703</v>
      </c>
      <c r="D307" s="281" t="s">
        <v>1522</v>
      </c>
      <c r="E307" s="282">
        <v>25878.79</v>
      </c>
      <c r="F307" s="283">
        <v>423</v>
      </c>
      <c r="G307" s="282">
        <v>10946728.16</v>
      </c>
      <c r="H307" s="283">
        <v>423</v>
      </c>
      <c r="I307" s="282">
        <v>10946728.17</v>
      </c>
      <c r="J307" s="284" t="s">
        <v>1523</v>
      </c>
    </row>
    <row r="308" spans="1:10" hidden="1">
      <c r="A308" s="280" t="s">
        <v>1524</v>
      </c>
      <c r="B308" s="281" t="s">
        <v>1525</v>
      </c>
      <c r="C308" s="281" t="s">
        <v>703</v>
      </c>
      <c r="D308" s="281" t="s">
        <v>1526</v>
      </c>
      <c r="E308" s="282">
        <v>10362.77</v>
      </c>
      <c r="F308" s="283">
        <v>731</v>
      </c>
      <c r="G308" s="282">
        <v>7575184.8600000003</v>
      </c>
      <c r="H308" s="283">
        <v>731</v>
      </c>
      <c r="I308" s="282">
        <v>7575184.8700000001</v>
      </c>
      <c r="J308" s="284" t="s">
        <v>1527</v>
      </c>
    </row>
    <row r="309" spans="1:10" hidden="1">
      <c r="A309" s="280" t="s">
        <v>1524</v>
      </c>
      <c r="B309" s="281" t="s">
        <v>1525</v>
      </c>
      <c r="C309" s="281" t="s">
        <v>703</v>
      </c>
      <c r="D309" s="281" t="s">
        <v>1528</v>
      </c>
      <c r="E309" s="282">
        <v>12956.07</v>
      </c>
      <c r="F309" s="283">
        <v>42</v>
      </c>
      <c r="G309" s="282">
        <v>544154.93999999994</v>
      </c>
      <c r="H309" s="283">
        <v>42</v>
      </c>
      <c r="I309" s="282">
        <v>544154.93999999994</v>
      </c>
      <c r="J309" s="284" t="s">
        <v>1529</v>
      </c>
    </row>
    <row r="310" spans="1:10" hidden="1">
      <c r="A310" s="280" t="s">
        <v>1530</v>
      </c>
      <c r="B310" s="281" t="s">
        <v>1531</v>
      </c>
      <c r="C310" s="281" t="s">
        <v>703</v>
      </c>
      <c r="D310" s="281" t="s">
        <v>1532</v>
      </c>
      <c r="E310" s="282">
        <v>10224.15</v>
      </c>
      <c r="F310" s="283">
        <v>22</v>
      </c>
      <c r="G310" s="282">
        <v>224931.26</v>
      </c>
      <c r="H310" s="283">
        <v>22</v>
      </c>
      <c r="I310" s="282">
        <v>224931.3</v>
      </c>
      <c r="J310" s="284" t="s">
        <v>1533</v>
      </c>
    </row>
    <row r="311" spans="1:10" hidden="1">
      <c r="A311" s="280" t="s">
        <v>1534</v>
      </c>
      <c r="B311" s="281" t="s">
        <v>1535</v>
      </c>
      <c r="C311" s="281" t="s">
        <v>703</v>
      </c>
      <c r="D311" s="281" t="s">
        <v>1536</v>
      </c>
      <c r="E311" s="282">
        <v>34881.33</v>
      </c>
      <c r="F311" s="283">
        <v>117</v>
      </c>
      <c r="G311" s="282">
        <v>4081115.04</v>
      </c>
      <c r="H311" s="283">
        <v>117</v>
      </c>
      <c r="I311" s="282">
        <v>4081115.61</v>
      </c>
      <c r="J311" s="284" t="s">
        <v>1537</v>
      </c>
    </row>
    <row r="312" spans="1:10" hidden="1">
      <c r="A312" s="280" t="s">
        <v>1534</v>
      </c>
      <c r="B312" s="281" t="s">
        <v>1535</v>
      </c>
      <c r="C312" s="281" t="s">
        <v>703</v>
      </c>
      <c r="D312" s="281" t="s">
        <v>1538</v>
      </c>
      <c r="E312" s="282">
        <v>36518.980000000003</v>
      </c>
      <c r="F312" s="283">
        <v>127</v>
      </c>
      <c r="G312" s="282">
        <v>4637911.08</v>
      </c>
      <c r="H312" s="283">
        <v>127</v>
      </c>
      <c r="I312" s="282">
        <v>4637910.46</v>
      </c>
      <c r="J312" s="284" t="s">
        <v>1537</v>
      </c>
    </row>
    <row r="313" spans="1:10" hidden="1">
      <c r="A313" s="280" t="s">
        <v>1534</v>
      </c>
      <c r="B313" s="281" t="s">
        <v>1535</v>
      </c>
      <c r="C313" s="281" t="s">
        <v>703</v>
      </c>
      <c r="D313" s="281" t="s">
        <v>1539</v>
      </c>
      <c r="E313" s="282">
        <v>37150.629999999997</v>
      </c>
      <c r="F313" s="283">
        <v>30</v>
      </c>
      <c r="G313" s="282">
        <v>1114518.8999999999</v>
      </c>
      <c r="H313" s="283">
        <v>30</v>
      </c>
      <c r="I313" s="282">
        <v>1114518.8999999999</v>
      </c>
      <c r="J313" s="284" t="s">
        <v>1537</v>
      </c>
    </row>
    <row r="314" spans="1:10" hidden="1">
      <c r="A314" s="280" t="s">
        <v>1534</v>
      </c>
      <c r="B314" s="281" t="s">
        <v>1535</v>
      </c>
      <c r="C314" s="281" t="s">
        <v>703</v>
      </c>
      <c r="D314" s="281" t="s">
        <v>1540</v>
      </c>
      <c r="E314" s="282">
        <v>2252.8200000000002</v>
      </c>
      <c r="F314" s="283">
        <v>30</v>
      </c>
      <c r="G314" s="282">
        <v>67584.600000000006</v>
      </c>
      <c r="H314" s="283">
        <v>30</v>
      </c>
      <c r="I314" s="282">
        <v>67584.600000000006</v>
      </c>
      <c r="J314" s="284" t="s">
        <v>1541</v>
      </c>
    </row>
    <row r="315" spans="1:10" hidden="1">
      <c r="A315" s="280" t="s">
        <v>1534</v>
      </c>
      <c r="B315" s="281" t="s">
        <v>1535</v>
      </c>
      <c r="C315" s="281" t="s">
        <v>703</v>
      </c>
      <c r="D315" s="281" t="s">
        <v>1542</v>
      </c>
      <c r="E315" s="282">
        <v>3575.69</v>
      </c>
      <c r="F315" s="283">
        <v>221</v>
      </c>
      <c r="G315" s="282">
        <v>790228.15</v>
      </c>
      <c r="H315" s="283">
        <v>221</v>
      </c>
      <c r="I315" s="282">
        <v>790227.49</v>
      </c>
      <c r="J315" s="284" t="s">
        <v>1541</v>
      </c>
    </row>
    <row r="316" spans="1:10" hidden="1">
      <c r="A316" s="280" t="s">
        <v>1534</v>
      </c>
      <c r="B316" s="281" t="s">
        <v>1535</v>
      </c>
      <c r="C316" s="281" t="s">
        <v>703</v>
      </c>
      <c r="D316" s="281" t="s">
        <v>1543</v>
      </c>
      <c r="E316" s="282">
        <v>5364.84</v>
      </c>
      <c r="F316" s="283">
        <v>95</v>
      </c>
      <c r="G316" s="282">
        <v>509659.8</v>
      </c>
      <c r="H316" s="283">
        <v>95</v>
      </c>
      <c r="I316" s="282">
        <v>509659.8</v>
      </c>
      <c r="J316" s="284" t="s">
        <v>1541</v>
      </c>
    </row>
    <row r="317" spans="1:10" hidden="1">
      <c r="A317" s="280" t="s">
        <v>1534</v>
      </c>
      <c r="B317" s="281" t="s">
        <v>1535</v>
      </c>
      <c r="C317" s="281" t="s">
        <v>703</v>
      </c>
      <c r="D317" s="281" t="s">
        <v>1544</v>
      </c>
      <c r="E317" s="282">
        <v>8941.41</v>
      </c>
      <c r="F317" s="283">
        <v>45</v>
      </c>
      <c r="G317" s="282">
        <v>402363.45</v>
      </c>
      <c r="H317" s="283">
        <v>45</v>
      </c>
      <c r="I317" s="282">
        <v>402363.45</v>
      </c>
      <c r="J317" s="284" t="s">
        <v>1541</v>
      </c>
    </row>
    <row r="318" spans="1:10" hidden="1">
      <c r="A318" s="280" t="s">
        <v>1545</v>
      </c>
      <c r="B318" s="281" t="s">
        <v>1546</v>
      </c>
      <c r="C318" s="281" t="s">
        <v>703</v>
      </c>
      <c r="D318" s="281" t="s">
        <v>1547</v>
      </c>
      <c r="E318" s="282">
        <v>22439.86</v>
      </c>
      <c r="F318" s="283">
        <v>174.01</v>
      </c>
      <c r="G318" s="282">
        <v>3904759.54</v>
      </c>
      <c r="H318" s="283">
        <v>174.01</v>
      </c>
      <c r="I318" s="282">
        <v>3904760.04</v>
      </c>
      <c r="J318" s="284" t="s">
        <v>1548</v>
      </c>
    </row>
    <row r="319" spans="1:10" hidden="1">
      <c r="A319" s="280" t="s">
        <v>1545</v>
      </c>
      <c r="B319" s="281" t="s">
        <v>1546</v>
      </c>
      <c r="C319" s="281" t="s">
        <v>703</v>
      </c>
      <c r="D319" s="281" t="s">
        <v>1549</v>
      </c>
      <c r="E319" s="282">
        <v>78412.81</v>
      </c>
      <c r="F319" s="283">
        <v>1</v>
      </c>
      <c r="G319" s="282">
        <v>78412.81</v>
      </c>
      <c r="H319" s="283">
        <v>1</v>
      </c>
      <c r="I319" s="282">
        <v>78412.81</v>
      </c>
      <c r="J319" s="284" t="s">
        <v>1548</v>
      </c>
    </row>
    <row r="320" spans="1:10" hidden="1">
      <c r="A320" s="280" t="s">
        <v>1550</v>
      </c>
      <c r="B320" s="281" t="s">
        <v>1551</v>
      </c>
      <c r="C320" s="281" t="s">
        <v>703</v>
      </c>
      <c r="D320" s="281" t="s">
        <v>1552</v>
      </c>
      <c r="E320" s="282">
        <v>118666.55</v>
      </c>
      <c r="F320" s="283">
        <v>25</v>
      </c>
      <c r="G320" s="282">
        <v>2966663.84</v>
      </c>
      <c r="H320" s="283">
        <v>25</v>
      </c>
      <c r="I320" s="282">
        <v>2966663.75</v>
      </c>
      <c r="J320" s="284" t="s">
        <v>1553</v>
      </c>
    </row>
    <row r="321" spans="1:10" hidden="1">
      <c r="A321" s="280" t="s">
        <v>1554</v>
      </c>
      <c r="B321" s="281" t="s">
        <v>1555</v>
      </c>
      <c r="C321" s="281" t="s">
        <v>703</v>
      </c>
      <c r="D321" s="281" t="s">
        <v>1556</v>
      </c>
      <c r="E321" s="282">
        <v>2381.4</v>
      </c>
      <c r="F321" s="283">
        <v>4</v>
      </c>
      <c r="G321" s="282">
        <v>9525.6</v>
      </c>
      <c r="H321" s="283">
        <v>4</v>
      </c>
      <c r="I321" s="282">
        <v>9525.6</v>
      </c>
      <c r="J321" s="284" t="s">
        <v>1557</v>
      </c>
    </row>
    <row r="322" spans="1:10" hidden="1">
      <c r="A322" s="280" t="s">
        <v>1554</v>
      </c>
      <c r="B322" s="281" t="s">
        <v>1555</v>
      </c>
      <c r="C322" s="281" t="s">
        <v>703</v>
      </c>
      <c r="D322" s="281" t="s">
        <v>1558</v>
      </c>
      <c r="E322" s="282">
        <v>18980.73</v>
      </c>
      <c r="F322" s="283">
        <v>150</v>
      </c>
      <c r="G322" s="282">
        <v>2847109.46</v>
      </c>
      <c r="H322" s="283">
        <v>150</v>
      </c>
      <c r="I322" s="282">
        <v>2847109.5</v>
      </c>
      <c r="J322" s="284" t="s">
        <v>1557</v>
      </c>
    </row>
    <row r="323" spans="1:10" hidden="1">
      <c r="A323" s="280" t="s">
        <v>1559</v>
      </c>
      <c r="B323" s="281" t="s">
        <v>1560</v>
      </c>
      <c r="C323" s="281" t="s">
        <v>703</v>
      </c>
      <c r="D323" s="281" t="s">
        <v>1561</v>
      </c>
      <c r="E323" s="282">
        <v>104489.97</v>
      </c>
      <c r="F323" s="283">
        <v>48</v>
      </c>
      <c r="G323" s="282">
        <v>5015518.46</v>
      </c>
      <c r="H323" s="283">
        <v>48</v>
      </c>
      <c r="I323" s="282">
        <v>5015518.5599999996</v>
      </c>
      <c r="J323" s="284" t="s">
        <v>1562</v>
      </c>
    </row>
    <row r="324" spans="1:10" hidden="1">
      <c r="A324" s="280" t="s">
        <v>1563</v>
      </c>
      <c r="B324" s="281" t="s">
        <v>1564</v>
      </c>
      <c r="C324" s="281" t="s">
        <v>703</v>
      </c>
      <c r="D324" s="281" t="s">
        <v>1565</v>
      </c>
      <c r="E324" s="282">
        <v>7944.29</v>
      </c>
      <c r="F324" s="283">
        <v>392</v>
      </c>
      <c r="G324" s="282">
        <v>3114163.08</v>
      </c>
      <c r="H324" s="283">
        <v>392</v>
      </c>
      <c r="I324" s="282">
        <v>3114161.68</v>
      </c>
      <c r="J324" s="284" t="s">
        <v>1566</v>
      </c>
    </row>
    <row r="325" spans="1:10" hidden="1">
      <c r="A325" s="280" t="s">
        <v>1567</v>
      </c>
      <c r="B325" s="281" t="s">
        <v>1568</v>
      </c>
      <c r="C325" s="281" t="s">
        <v>703</v>
      </c>
      <c r="D325" s="281" t="s">
        <v>1569</v>
      </c>
      <c r="E325" s="282">
        <v>8995.3799999999992</v>
      </c>
      <c r="F325" s="283">
        <v>184</v>
      </c>
      <c r="G325" s="282">
        <v>1655149.92</v>
      </c>
      <c r="H325" s="283">
        <v>184</v>
      </c>
      <c r="I325" s="282">
        <v>1655149.92</v>
      </c>
      <c r="J325" s="284" t="s">
        <v>1570</v>
      </c>
    </row>
    <row r="326" spans="1:10" hidden="1">
      <c r="A326" s="280" t="s">
        <v>1571</v>
      </c>
      <c r="B326" s="281" t="s">
        <v>1572</v>
      </c>
      <c r="C326" s="281" t="s">
        <v>703</v>
      </c>
      <c r="D326" s="281" t="s">
        <v>1573</v>
      </c>
      <c r="E326" s="282">
        <v>8995.3799999999992</v>
      </c>
      <c r="F326" s="283">
        <v>256</v>
      </c>
      <c r="G326" s="282">
        <v>2302817.2799999998</v>
      </c>
      <c r="H326" s="283">
        <v>256</v>
      </c>
      <c r="I326" s="282">
        <v>2302817.2799999998</v>
      </c>
      <c r="J326" s="284" t="s">
        <v>1574</v>
      </c>
    </row>
    <row r="327" spans="1:10" hidden="1">
      <c r="A327" s="280" t="s">
        <v>1575</v>
      </c>
      <c r="B327" s="281" t="s">
        <v>1576</v>
      </c>
      <c r="C327" s="281" t="s">
        <v>703</v>
      </c>
      <c r="D327" s="281" t="s">
        <v>1577</v>
      </c>
      <c r="E327" s="282">
        <v>25186.58</v>
      </c>
      <c r="F327" s="283">
        <v>12</v>
      </c>
      <c r="G327" s="282">
        <v>302238.96000000002</v>
      </c>
      <c r="H327" s="283">
        <v>12</v>
      </c>
      <c r="I327" s="282">
        <v>302238.96000000002</v>
      </c>
      <c r="J327" s="284" t="s">
        <v>1578</v>
      </c>
    </row>
    <row r="328" spans="1:10" ht="30" hidden="1">
      <c r="A328" s="280" t="s">
        <v>1579</v>
      </c>
      <c r="B328" s="281" t="s">
        <v>1580</v>
      </c>
      <c r="C328" s="281" t="s">
        <v>703</v>
      </c>
      <c r="D328" s="281" t="s">
        <v>1581</v>
      </c>
      <c r="E328" s="282">
        <v>18618.48</v>
      </c>
      <c r="F328" s="283">
        <v>88</v>
      </c>
      <c r="G328" s="282">
        <v>1638426.24</v>
      </c>
      <c r="H328" s="283">
        <v>88</v>
      </c>
      <c r="I328" s="282">
        <v>1638426.24</v>
      </c>
      <c r="J328" s="284" t="s">
        <v>1582</v>
      </c>
    </row>
    <row r="329" spans="1:10" ht="45" hidden="1">
      <c r="A329" s="280" t="s">
        <v>1583</v>
      </c>
      <c r="B329" s="281" t="s">
        <v>1584</v>
      </c>
      <c r="C329" s="281" t="s">
        <v>703</v>
      </c>
      <c r="D329" s="281" t="s">
        <v>1585</v>
      </c>
      <c r="E329" s="282">
        <v>12761.97</v>
      </c>
      <c r="F329" s="283">
        <v>105</v>
      </c>
      <c r="G329" s="282">
        <v>1340006.8400000001</v>
      </c>
      <c r="H329" s="283">
        <v>105</v>
      </c>
      <c r="I329" s="282">
        <v>1340006.8500000001</v>
      </c>
      <c r="J329" s="284" t="s">
        <v>1586</v>
      </c>
    </row>
    <row r="330" spans="1:10" hidden="1">
      <c r="A330" s="280" t="s">
        <v>1587</v>
      </c>
      <c r="B330" s="281" t="s">
        <v>1588</v>
      </c>
      <c r="C330" s="281" t="s">
        <v>703</v>
      </c>
      <c r="D330" s="281" t="s">
        <v>1589</v>
      </c>
      <c r="E330" s="282">
        <v>6618.78</v>
      </c>
      <c r="F330" s="283">
        <v>453</v>
      </c>
      <c r="G330" s="282">
        <v>2998307.33</v>
      </c>
      <c r="H330" s="283">
        <v>453</v>
      </c>
      <c r="I330" s="282">
        <v>2998307.34</v>
      </c>
      <c r="J330" s="284" t="s">
        <v>1590</v>
      </c>
    </row>
    <row r="331" spans="1:10" hidden="1">
      <c r="A331" s="280" t="s">
        <v>1591</v>
      </c>
      <c r="B331" s="281" t="s">
        <v>1592</v>
      </c>
      <c r="C331" s="281" t="s">
        <v>703</v>
      </c>
      <c r="D331" s="281" t="s">
        <v>1593</v>
      </c>
      <c r="E331" s="282">
        <v>4202.54</v>
      </c>
      <c r="F331" s="283">
        <v>237</v>
      </c>
      <c r="G331" s="282">
        <v>996001.98</v>
      </c>
      <c r="H331" s="283">
        <v>237</v>
      </c>
      <c r="I331" s="282">
        <v>996001.98</v>
      </c>
      <c r="J331" s="284" t="s">
        <v>1594</v>
      </c>
    </row>
    <row r="332" spans="1:10" hidden="1">
      <c r="A332" s="280" t="s">
        <v>1595</v>
      </c>
      <c r="B332" s="281" t="s">
        <v>1596</v>
      </c>
      <c r="C332" s="281" t="s">
        <v>703</v>
      </c>
      <c r="D332" s="281" t="s">
        <v>1597</v>
      </c>
      <c r="E332" s="282">
        <v>132933</v>
      </c>
      <c r="F332" s="283">
        <v>180</v>
      </c>
      <c r="G332" s="282">
        <v>23927940</v>
      </c>
      <c r="H332" s="283">
        <v>180</v>
      </c>
      <c r="I332" s="282">
        <v>23927940</v>
      </c>
      <c r="J332" s="284" t="s">
        <v>1598</v>
      </c>
    </row>
    <row r="333" spans="1:10" hidden="1">
      <c r="A333" s="280" t="s">
        <v>1599</v>
      </c>
      <c r="B333" s="281" t="s">
        <v>1600</v>
      </c>
      <c r="C333" s="281" t="s">
        <v>703</v>
      </c>
      <c r="D333" s="281" t="s">
        <v>1601</v>
      </c>
      <c r="E333" s="282">
        <v>3301.29</v>
      </c>
      <c r="F333" s="283">
        <v>2</v>
      </c>
      <c r="G333" s="282">
        <v>6602.58</v>
      </c>
      <c r="H333" s="283">
        <v>2</v>
      </c>
      <c r="I333" s="282">
        <v>6602.58</v>
      </c>
      <c r="J333" s="284" t="s">
        <v>1602</v>
      </c>
    </row>
    <row r="334" spans="1:10" hidden="1">
      <c r="A334" s="280" t="s">
        <v>1599</v>
      </c>
      <c r="B334" s="281" t="s">
        <v>1600</v>
      </c>
      <c r="C334" s="281" t="s">
        <v>703</v>
      </c>
      <c r="D334" s="281" t="s">
        <v>1603</v>
      </c>
      <c r="E334" s="282">
        <v>6601.58</v>
      </c>
      <c r="F334" s="283">
        <v>1040</v>
      </c>
      <c r="G334" s="282">
        <v>6865642.9100000001</v>
      </c>
      <c r="H334" s="283">
        <v>1040</v>
      </c>
      <c r="I334" s="282">
        <v>6865643.2000000002</v>
      </c>
      <c r="J334" s="284" t="s">
        <v>1602</v>
      </c>
    </row>
    <row r="335" spans="1:10" hidden="1">
      <c r="A335" s="280" t="s">
        <v>1604</v>
      </c>
      <c r="B335" s="281" t="s">
        <v>1605</v>
      </c>
      <c r="C335" s="281" t="s">
        <v>703</v>
      </c>
      <c r="D335" s="281" t="s">
        <v>1606</v>
      </c>
      <c r="E335" s="282">
        <v>18325.080000000002</v>
      </c>
      <c r="F335" s="283">
        <v>249</v>
      </c>
      <c r="G335" s="282">
        <v>4562945.12</v>
      </c>
      <c r="H335" s="283">
        <v>249</v>
      </c>
      <c r="I335" s="282">
        <v>4562944.92</v>
      </c>
      <c r="J335" s="284" t="s">
        <v>1607</v>
      </c>
    </row>
    <row r="336" spans="1:10" hidden="1">
      <c r="A336" s="280" t="s">
        <v>1608</v>
      </c>
      <c r="B336" s="281" t="s">
        <v>1609</v>
      </c>
      <c r="C336" s="281" t="s">
        <v>703</v>
      </c>
      <c r="D336" s="281" t="s">
        <v>1610</v>
      </c>
      <c r="E336" s="282">
        <v>37436.449999999997</v>
      </c>
      <c r="F336" s="283">
        <v>86</v>
      </c>
      <c r="G336" s="282">
        <v>3219534.73</v>
      </c>
      <c r="H336" s="283">
        <v>86</v>
      </c>
      <c r="I336" s="282">
        <v>3219534.7</v>
      </c>
      <c r="J336" s="284" t="s">
        <v>1611</v>
      </c>
    </row>
    <row r="337" spans="1:10" hidden="1">
      <c r="A337" s="280" t="s">
        <v>1612</v>
      </c>
      <c r="B337" s="281" t="s">
        <v>1613</v>
      </c>
      <c r="C337" s="281" t="s">
        <v>703</v>
      </c>
      <c r="D337" s="281" t="s">
        <v>1614</v>
      </c>
      <c r="E337" s="282">
        <v>18103.23</v>
      </c>
      <c r="F337" s="283">
        <v>12</v>
      </c>
      <c r="G337" s="282">
        <v>217238.73</v>
      </c>
      <c r="H337" s="283">
        <v>12</v>
      </c>
      <c r="I337" s="282">
        <v>217238.76</v>
      </c>
      <c r="J337" s="284" t="s">
        <v>1615</v>
      </c>
    </row>
    <row r="338" spans="1:10" hidden="1">
      <c r="A338" s="280" t="s">
        <v>1612</v>
      </c>
      <c r="B338" s="281" t="s">
        <v>1613</v>
      </c>
      <c r="C338" s="281" t="s">
        <v>703</v>
      </c>
      <c r="D338" s="281" t="s">
        <v>1616</v>
      </c>
      <c r="E338" s="282">
        <v>17318.990000000002</v>
      </c>
      <c r="F338" s="283">
        <v>5</v>
      </c>
      <c r="G338" s="282">
        <v>86594.95</v>
      </c>
      <c r="H338" s="283">
        <v>5</v>
      </c>
      <c r="I338" s="282">
        <v>86594.95</v>
      </c>
      <c r="J338" s="284" t="s">
        <v>1615</v>
      </c>
    </row>
    <row r="339" spans="1:10" hidden="1">
      <c r="A339" s="280" t="s">
        <v>1617</v>
      </c>
      <c r="B339" s="281" t="s">
        <v>1618</v>
      </c>
      <c r="C339" s="281" t="s">
        <v>703</v>
      </c>
      <c r="D339" s="281" t="s">
        <v>1619</v>
      </c>
      <c r="E339" s="282">
        <v>22950.46</v>
      </c>
      <c r="F339" s="283">
        <v>52</v>
      </c>
      <c r="G339" s="282">
        <v>1193424.1200000001</v>
      </c>
      <c r="H339" s="283">
        <v>52</v>
      </c>
      <c r="I339" s="282">
        <v>1193423.92</v>
      </c>
      <c r="J339" s="284" t="s">
        <v>1620</v>
      </c>
    </row>
    <row r="340" spans="1:10" hidden="1">
      <c r="A340" s="280" t="s">
        <v>1621</v>
      </c>
      <c r="B340" s="281" t="s">
        <v>1622</v>
      </c>
      <c r="C340" s="281" t="s">
        <v>703</v>
      </c>
      <c r="D340" s="281" t="s">
        <v>1623</v>
      </c>
      <c r="E340" s="282">
        <v>11104.41</v>
      </c>
      <c r="F340" s="283">
        <v>559</v>
      </c>
      <c r="G340" s="282">
        <v>6207364.4900000002</v>
      </c>
      <c r="H340" s="283">
        <v>559</v>
      </c>
      <c r="I340" s="282">
        <v>6207365.1900000004</v>
      </c>
      <c r="J340" s="284" t="s">
        <v>1624</v>
      </c>
    </row>
    <row r="341" spans="1:10" hidden="1">
      <c r="A341" s="280" t="s">
        <v>1288</v>
      </c>
      <c r="B341" s="281" t="s">
        <v>1625</v>
      </c>
      <c r="C341" s="281" t="s">
        <v>703</v>
      </c>
      <c r="D341" s="281" t="s">
        <v>1626</v>
      </c>
      <c r="E341" s="282">
        <v>10926.99</v>
      </c>
      <c r="F341" s="283">
        <v>992</v>
      </c>
      <c r="G341" s="282">
        <v>10839575.41</v>
      </c>
      <c r="H341" s="283">
        <v>992</v>
      </c>
      <c r="I341" s="282">
        <v>10839574.08</v>
      </c>
      <c r="J341" s="284" t="s">
        <v>1627</v>
      </c>
    </row>
    <row r="342" spans="1:10" hidden="1">
      <c r="A342" s="280" t="s">
        <v>1288</v>
      </c>
      <c r="B342" s="281" t="s">
        <v>1625</v>
      </c>
      <c r="C342" s="281" t="s">
        <v>703</v>
      </c>
      <c r="D342" s="281" t="s">
        <v>1628</v>
      </c>
      <c r="E342" s="282">
        <v>11418.56</v>
      </c>
      <c r="F342" s="283">
        <v>2</v>
      </c>
      <c r="G342" s="282">
        <v>22837.119999999999</v>
      </c>
      <c r="H342" s="283">
        <v>2</v>
      </c>
      <c r="I342" s="282">
        <v>22837.119999999999</v>
      </c>
      <c r="J342" s="284" t="s">
        <v>1627</v>
      </c>
    </row>
    <row r="343" spans="1:10" hidden="1">
      <c r="A343" s="280" t="s">
        <v>1629</v>
      </c>
      <c r="B343" s="281" t="s">
        <v>1630</v>
      </c>
      <c r="C343" s="281" t="s">
        <v>703</v>
      </c>
      <c r="D343" s="281" t="s">
        <v>1631</v>
      </c>
      <c r="E343" s="282">
        <v>8617.8799999999992</v>
      </c>
      <c r="F343" s="283">
        <v>186</v>
      </c>
      <c r="G343" s="282">
        <v>1602926.35</v>
      </c>
      <c r="H343" s="283">
        <v>186</v>
      </c>
      <c r="I343" s="282">
        <v>1602925.68</v>
      </c>
      <c r="J343" s="284" t="s">
        <v>1632</v>
      </c>
    </row>
    <row r="344" spans="1:10" hidden="1">
      <c r="A344" s="280" t="s">
        <v>1633</v>
      </c>
      <c r="B344" s="281" t="s">
        <v>1634</v>
      </c>
      <c r="C344" s="281" t="s">
        <v>703</v>
      </c>
      <c r="D344" s="281" t="s">
        <v>1635</v>
      </c>
      <c r="E344" s="282">
        <v>11422.47</v>
      </c>
      <c r="F344" s="283">
        <v>1256</v>
      </c>
      <c r="G344" s="282">
        <v>14346621.17</v>
      </c>
      <c r="H344" s="283">
        <v>1256</v>
      </c>
      <c r="I344" s="282">
        <v>14346622.32</v>
      </c>
      <c r="J344" s="284" t="s">
        <v>1636</v>
      </c>
    </row>
    <row r="345" spans="1:10" hidden="1">
      <c r="A345" s="280" t="s">
        <v>1637</v>
      </c>
      <c r="B345" s="281" t="s">
        <v>1638</v>
      </c>
      <c r="C345" s="281" t="s">
        <v>703</v>
      </c>
      <c r="D345" s="281" t="s">
        <v>1639</v>
      </c>
      <c r="E345" s="282">
        <v>12179.98</v>
      </c>
      <c r="F345" s="283">
        <v>1</v>
      </c>
      <c r="G345" s="282">
        <v>12179.98</v>
      </c>
      <c r="H345" s="283">
        <v>1</v>
      </c>
      <c r="I345" s="282">
        <v>12179.98</v>
      </c>
      <c r="J345" s="284" t="s">
        <v>1640</v>
      </c>
    </row>
    <row r="346" spans="1:10" hidden="1">
      <c r="A346" s="280" t="s">
        <v>1637</v>
      </c>
      <c r="B346" s="281" t="s">
        <v>1638</v>
      </c>
      <c r="C346" s="281" t="s">
        <v>703</v>
      </c>
      <c r="D346" s="281" t="s">
        <v>1641</v>
      </c>
      <c r="E346" s="282">
        <v>12175</v>
      </c>
      <c r="F346" s="283">
        <v>123.63</v>
      </c>
      <c r="G346" s="282">
        <v>1505194.95</v>
      </c>
      <c r="H346" s="283">
        <v>123.63</v>
      </c>
      <c r="I346" s="282">
        <v>1505195.25</v>
      </c>
      <c r="J346" s="284" t="s">
        <v>1642</v>
      </c>
    </row>
    <row r="347" spans="1:10" hidden="1">
      <c r="A347" s="280" t="s">
        <v>1637</v>
      </c>
      <c r="B347" s="281" t="s">
        <v>1638</v>
      </c>
      <c r="C347" s="281" t="s">
        <v>703</v>
      </c>
      <c r="D347" s="281" t="s">
        <v>1643</v>
      </c>
      <c r="E347" s="282">
        <v>6093.62</v>
      </c>
      <c r="F347" s="283">
        <v>5.03</v>
      </c>
      <c r="G347" s="282">
        <v>30650.91</v>
      </c>
      <c r="H347" s="283">
        <v>5.03</v>
      </c>
      <c r="I347" s="282">
        <v>30650.91</v>
      </c>
      <c r="J347" s="284" t="s">
        <v>1644</v>
      </c>
    </row>
    <row r="348" spans="1:10" hidden="1">
      <c r="A348" s="280" t="s">
        <v>1637</v>
      </c>
      <c r="B348" s="281" t="s">
        <v>1638</v>
      </c>
      <c r="C348" s="281" t="s">
        <v>703</v>
      </c>
      <c r="D348" s="281" t="s">
        <v>1645</v>
      </c>
      <c r="E348" s="282">
        <v>12179.98</v>
      </c>
      <c r="F348" s="283">
        <v>1</v>
      </c>
      <c r="G348" s="282">
        <v>12179.98</v>
      </c>
      <c r="H348" s="283">
        <v>1</v>
      </c>
      <c r="I348" s="282">
        <v>12179.98</v>
      </c>
      <c r="J348" s="284" t="s">
        <v>1644</v>
      </c>
    </row>
    <row r="349" spans="1:10" hidden="1">
      <c r="A349" s="280" t="s">
        <v>1637</v>
      </c>
      <c r="B349" s="281" t="s">
        <v>1638</v>
      </c>
      <c r="C349" s="281" t="s">
        <v>703</v>
      </c>
      <c r="D349" s="281" t="s">
        <v>1646</v>
      </c>
      <c r="E349" s="282">
        <v>11112.46</v>
      </c>
      <c r="F349" s="283">
        <v>13</v>
      </c>
      <c r="G349" s="282">
        <v>144461.98000000001</v>
      </c>
      <c r="H349" s="283">
        <v>13</v>
      </c>
      <c r="I349" s="282">
        <v>144461.98000000001</v>
      </c>
      <c r="J349" s="284" t="s">
        <v>1647</v>
      </c>
    </row>
    <row r="350" spans="1:10" hidden="1">
      <c r="A350" s="280" t="s">
        <v>1648</v>
      </c>
      <c r="B350" s="281" t="s">
        <v>1649</v>
      </c>
      <c r="C350" s="281" t="s">
        <v>1650</v>
      </c>
      <c r="D350" s="281" t="s">
        <v>1651</v>
      </c>
      <c r="E350" s="282">
        <v>110536.06</v>
      </c>
      <c r="F350" s="283">
        <v>1</v>
      </c>
      <c r="G350" s="282">
        <v>110536.06</v>
      </c>
      <c r="H350" s="283">
        <v>1</v>
      </c>
      <c r="I350" s="282">
        <v>110536.06</v>
      </c>
      <c r="J350" s="284" t="s">
        <v>1652</v>
      </c>
    </row>
    <row r="351" spans="1:10" hidden="1">
      <c r="A351" s="280" t="s">
        <v>1653</v>
      </c>
      <c r="B351" s="281" t="s">
        <v>1654</v>
      </c>
      <c r="C351" s="281" t="s">
        <v>1650</v>
      </c>
      <c r="D351" s="281" t="s">
        <v>1655</v>
      </c>
      <c r="E351" s="282">
        <v>548906.46</v>
      </c>
      <c r="F351" s="283">
        <v>18</v>
      </c>
      <c r="G351" s="282">
        <v>9880316.3100000005</v>
      </c>
      <c r="H351" s="283">
        <v>18</v>
      </c>
      <c r="I351" s="282">
        <v>9880316.2799999993</v>
      </c>
      <c r="J351" s="284" t="s">
        <v>1656</v>
      </c>
    </row>
    <row r="352" spans="1:10" hidden="1">
      <c r="A352" s="285" t="s">
        <v>261</v>
      </c>
      <c r="B352" s="286"/>
      <c r="C352" s="286"/>
      <c r="D352" s="286"/>
      <c r="E352" s="287"/>
      <c r="F352" s="287"/>
      <c r="G352" s="288">
        <v>894667342.22000003</v>
      </c>
      <c r="H352" s="287"/>
      <c r="I352" s="288">
        <v>894667342.22000003</v>
      </c>
      <c r="J352" s="289"/>
    </row>
  </sheetData>
  <autoFilter ref="A11:J352" xr:uid="{423C10B1-4187-4BD5-9BD4-440CF167DF05}">
    <filterColumn colId="0">
      <filters>
        <filter val="IRINOTEKAN"/>
      </filters>
    </filterColumn>
  </autoFilter>
  <mergeCells count="1">
    <mergeCell ref="F2:J9"/>
  </mergeCells>
  <hyperlinks>
    <hyperlink ref="D4" location="'Rekapitulace'!B5" display="&lt;&lt;&lt; Zpět na rekapitulaci" xr:uid="{00000000-0004-0000-0700-000000000000}"/>
  </hyperlinks>
  <pageMargins left="0.7" right="0.7" top="0.78740157499999996" bottom="0.78740157499999996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12"/>
  <sheetViews>
    <sheetView showGridLines="0" workbookViewId="0"/>
  </sheetViews>
  <sheetFormatPr defaultColWidth="12.140625" defaultRowHeight="15" customHeight="1"/>
  <cols>
    <col min="1" max="1" width="26.85546875" customWidth="1"/>
    <col min="2" max="2" width="15.7109375" customWidth="1"/>
    <col min="3" max="3" width="15.85546875" customWidth="1"/>
  </cols>
  <sheetData>
    <row r="1" spans="1:10">
      <c r="A1" s="30" t="s">
        <v>1</v>
      </c>
      <c r="B1" s="31" t="s">
        <v>2190</v>
      </c>
    </row>
    <row r="2" spans="1:10">
      <c r="A2" s="30" t="s">
        <v>0</v>
      </c>
      <c r="B2" s="31" t="s">
        <v>96</v>
      </c>
      <c r="F2" s="643" t="s">
        <v>1849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45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404" t="s">
        <v>1838</v>
      </c>
      <c r="B11" s="405" t="s">
        <v>1839</v>
      </c>
      <c r="C11" s="405" t="s">
        <v>1840</v>
      </c>
    </row>
    <row r="12" spans="1:10">
      <c r="A12" s="406" t="s">
        <v>261</v>
      </c>
      <c r="B12" s="407">
        <v>0</v>
      </c>
      <c r="C12" s="407">
        <v>0</v>
      </c>
    </row>
  </sheetData>
  <mergeCells count="1">
    <mergeCell ref="F2:J9"/>
  </mergeCells>
  <hyperlinks>
    <hyperlink ref="D4" location="'Rekapitulace'!B5" display="&lt;&lt;&lt; Zpět na rekapitulaci" xr:uid="{00000000-0004-0000-4F00-000000000000}"/>
  </hyperlinks>
  <pageMargins left="0.7" right="0.7" top="0.78740157499999996" bottom="0.78740157499999996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2191</v>
      </c>
    </row>
    <row r="2" spans="1:10">
      <c r="A2" s="30" t="s">
        <v>0</v>
      </c>
      <c r="B2" s="31" t="s">
        <v>96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22549144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>
        <v>114017</v>
      </c>
      <c r="F12" s="419">
        <v>5928884</v>
      </c>
      <c r="G12" s="420">
        <v>114017</v>
      </c>
      <c r="H12" s="419">
        <v>5928884</v>
      </c>
      <c r="I12" s="420">
        <v>114017</v>
      </c>
      <c r="J12" s="419">
        <v>5928884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>
        <v>13090</v>
      </c>
      <c r="F13" s="150">
        <v>5497800</v>
      </c>
      <c r="G13" s="424">
        <v>13090</v>
      </c>
      <c r="H13" s="150">
        <v>5497800</v>
      </c>
      <c r="I13" s="424">
        <v>13090</v>
      </c>
      <c r="J13" s="150">
        <v>5497800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>
        <v>246</v>
      </c>
      <c r="F14" s="150">
        <v>3925422</v>
      </c>
      <c r="G14" s="424">
        <v>246</v>
      </c>
      <c r="H14" s="150">
        <v>3925422</v>
      </c>
      <c r="I14" s="424">
        <v>246</v>
      </c>
      <c r="J14" s="150">
        <v>3925422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>
        <v>3213</v>
      </c>
      <c r="F15" s="150">
        <v>1783215</v>
      </c>
      <c r="G15" s="424">
        <v>3213</v>
      </c>
      <c r="H15" s="150">
        <v>1783215</v>
      </c>
      <c r="I15" s="424">
        <v>3213</v>
      </c>
      <c r="J15" s="150">
        <v>1783215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>
        <v>9</v>
      </c>
      <c r="F16" s="150">
        <v>108000</v>
      </c>
      <c r="G16" s="424">
        <v>9</v>
      </c>
      <c r="H16" s="150">
        <v>108000</v>
      </c>
      <c r="I16" s="424">
        <v>9</v>
      </c>
      <c r="J16" s="150">
        <v>108000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>
        <v>1</v>
      </c>
      <c r="F22" s="150">
        <v>83</v>
      </c>
      <c r="G22" s="424">
        <v>1</v>
      </c>
      <c r="H22" s="150">
        <v>83</v>
      </c>
      <c r="I22" s="424">
        <v>1</v>
      </c>
      <c r="J22" s="150">
        <v>83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11582</v>
      </c>
      <c r="F24" s="430">
        <v>2409056</v>
      </c>
      <c r="G24" s="431">
        <v>11582</v>
      </c>
      <c r="H24" s="430">
        <v>2409056</v>
      </c>
      <c r="I24" s="431">
        <v>11582</v>
      </c>
      <c r="J24" s="430">
        <v>2409056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10040</v>
      </c>
      <c r="F25" s="430">
        <v>1566240</v>
      </c>
      <c r="G25" s="431">
        <v>10040</v>
      </c>
      <c r="H25" s="430">
        <v>1566240</v>
      </c>
      <c r="I25" s="431">
        <v>10040</v>
      </c>
      <c r="J25" s="430">
        <v>1566240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11861</v>
      </c>
      <c r="F26" s="430">
        <v>1233544</v>
      </c>
      <c r="G26" s="431">
        <v>11861</v>
      </c>
      <c r="H26" s="430">
        <v>1233544</v>
      </c>
      <c r="I26" s="431">
        <v>11861</v>
      </c>
      <c r="J26" s="430">
        <v>1233544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>
        <v>3230</v>
      </c>
      <c r="F27" s="430">
        <v>96900</v>
      </c>
      <c r="G27" s="431">
        <v>3230</v>
      </c>
      <c r="H27" s="430">
        <v>96900</v>
      </c>
      <c r="I27" s="431">
        <v>3230</v>
      </c>
      <c r="J27" s="430">
        <v>96900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22549144</v>
      </c>
      <c r="G29" s="212"/>
      <c r="H29" s="434">
        <v>22549144</v>
      </c>
      <c r="I29" s="212"/>
      <c r="J29" s="434">
        <v>22549144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5000-000000000000}"/>
  </hyperlinks>
  <pageMargins left="0.7" right="0.7" top="0.78740157499999996" bottom="0.78740157499999996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N34"/>
  <sheetViews>
    <sheetView showGridLines="0" workbookViewId="0"/>
  </sheetViews>
  <sheetFormatPr defaultColWidth="12.140625" defaultRowHeight="15" customHeight="1"/>
  <cols>
    <col min="1" max="1" width="24.85546875" customWidth="1"/>
    <col min="2" max="2" width="22.85546875" customWidth="1"/>
    <col min="3" max="5" width="18" customWidth="1"/>
    <col min="6" max="6" width="3.85546875" customWidth="1"/>
    <col min="7" max="7" width="22.5703125" customWidth="1"/>
    <col min="8" max="11" width="13.7109375" customWidth="1"/>
    <col min="12" max="12" width="15.5703125" customWidth="1"/>
    <col min="13" max="13" width="16.28515625" customWidth="1"/>
    <col min="14" max="14" width="1.140625" customWidth="1"/>
  </cols>
  <sheetData>
    <row r="1" spans="1:14">
      <c r="A1" s="30" t="s">
        <v>1</v>
      </c>
      <c r="B1" s="31" t="s">
        <v>2192</v>
      </c>
    </row>
    <row r="2" spans="1:14">
      <c r="A2" s="30" t="s">
        <v>0</v>
      </c>
      <c r="B2" s="31" t="s">
        <v>96</v>
      </c>
      <c r="F2" s="643" t="s">
        <v>1905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52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34391055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762" t="s">
        <v>1906</v>
      </c>
      <c r="B11" s="763"/>
      <c r="C11" s="763"/>
      <c r="D11" s="763"/>
      <c r="E11" s="763"/>
      <c r="F11" s="763"/>
      <c r="G11" s="435"/>
      <c r="H11" s="435"/>
      <c r="I11" s="435"/>
      <c r="J11" s="435"/>
      <c r="K11" s="435"/>
      <c r="L11" s="435"/>
      <c r="M11" s="435"/>
      <c r="N11" s="436"/>
    </row>
    <row r="12" spans="1:14" ht="15" customHeight="1">
      <c r="A12" s="437"/>
      <c r="B12" s="328"/>
      <c r="C12" s="329"/>
      <c r="D12" s="329"/>
      <c r="E12" s="329"/>
      <c r="F12" s="328"/>
      <c r="G12" s="328"/>
      <c r="H12" s="329"/>
      <c r="I12" s="329"/>
      <c r="J12" s="329"/>
      <c r="K12" s="328"/>
      <c r="L12" s="328"/>
      <c r="M12" s="328"/>
      <c r="N12" s="438"/>
    </row>
    <row r="13" spans="1:14" ht="15" customHeight="1">
      <c r="A13" s="437"/>
      <c r="B13" s="331"/>
      <c r="C13" s="714" t="s">
        <v>1660</v>
      </c>
      <c r="D13" s="715"/>
      <c r="E13" s="716"/>
      <c r="F13" s="332"/>
      <c r="G13" s="333"/>
      <c r="H13" s="713" t="s">
        <v>1660</v>
      </c>
      <c r="I13" s="713"/>
      <c r="J13" s="713"/>
      <c r="K13" s="337"/>
      <c r="L13" s="328"/>
      <c r="M13" s="328"/>
      <c r="N13" s="438"/>
    </row>
    <row r="14" spans="1:14" ht="15" customHeight="1">
      <c r="A14" s="439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152" t="s">
        <v>6</v>
      </c>
      <c r="K14" s="337"/>
      <c r="L14" s="328"/>
      <c r="M14" s="328"/>
      <c r="N14" s="438"/>
    </row>
    <row r="15" spans="1:14" ht="15" customHeight="1">
      <c r="A15" s="439"/>
      <c r="B15" s="232" t="s">
        <v>1907</v>
      </c>
      <c r="C15" s="221">
        <v>10449805.345000001</v>
      </c>
      <c r="D15" s="221">
        <v>10449805.345000001</v>
      </c>
      <c r="E15" s="221">
        <v>10449805.345000001</v>
      </c>
      <c r="F15" s="347"/>
      <c r="G15" s="369" t="s">
        <v>1852</v>
      </c>
      <c r="H15" s="773" t="s">
        <v>1908</v>
      </c>
      <c r="I15" s="773"/>
      <c r="J15" s="773"/>
      <c r="K15" s="337"/>
      <c r="L15" s="328"/>
      <c r="M15" s="328"/>
      <c r="N15" s="438"/>
    </row>
    <row r="16" spans="1:14" ht="15" customHeight="1">
      <c r="A16" s="439"/>
      <c r="B16" s="440" t="s">
        <v>1909</v>
      </c>
      <c r="C16" s="221">
        <v>3389250</v>
      </c>
      <c r="D16" s="221">
        <v>3389250</v>
      </c>
      <c r="E16" s="221">
        <v>3389250</v>
      </c>
      <c r="F16" s="347"/>
      <c r="G16" s="23" t="s">
        <v>1910</v>
      </c>
      <c r="H16" s="221">
        <v>2003876</v>
      </c>
      <c r="I16" s="221">
        <v>2003876</v>
      </c>
      <c r="J16" s="221">
        <v>2003876</v>
      </c>
      <c r="K16" s="337"/>
      <c r="L16" s="328"/>
      <c r="M16" s="328"/>
      <c r="N16" s="438"/>
    </row>
    <row r="17" spans="1:14" ht="15" customHeight="1">
      <c r="A17" s="439"/>
      <c r="B17" s="441" t="s">
        <v>1911</v>
      </c>
      <c r="C17" s="221">
        <v>55000000</v>
      </c>
      <c r="D17" s="221">
        <v>55000000</v>
      </c>
      <c r="E17" s="221">
        <v>55000000</v>
      </c>
      <c r="F17" s="335"/>
      <c r="G17" s="23" t="s">
        <v>1912</v>
      </c>
      <c r="H17" s="221">
        <v>9598082</v>
      </c>
      <c r="I17" s="221">
        <v>9598082</v>
      </c>
      <c r="J17" s="221">
        <v>9598082</v>
      </c>
      <c r="K17" s="337"/>
      <c r="L17" s="328"/>
      <c r="M17" s="328"/>
      <c r="N17" s="438"/>
    </row>
    <row r="18" spans="1:14" ht="15" customHeight="1">
      <c r="A18" s="439"/>
      <c r="B18" s="442" t="s">
        <v>1913</v>
      </c>
      <c r="C18" s="221">
        <v>1000000</v>
      </c>
      <c r="D18" s="221">
        <v>1000000</v>
      </c>
      <c r="E18" s="221">
        <v>1000000</v>
      </c>
      <c r="F18" s="347"/>
      <c r="G18" s="23" t="s">
        <v>1914</v>
      </c>
      <c r="H18" s="221">
        <v>434808</v>
      </c>
      <c r="I18" s="221">
        <v>434808</v>
      </c>
      <c r="J18" s="221">
        <v>434808</v>
      </c>
      <c r="K18" s="337"/>
      <c r="L18" s="328"/>
      <c r="M18" s="328"/>
      <c r="N18" s="438"/>
    </row>
    <row r="19" spans="1:14" ht="15" customHeight="1">
      <c r="A19" s="439"/>
      <c r="B19" s="338" t="s">
        <v>1915</v>
      </c>
      <c r="C19" s="727">
        <v>18350000</v>
      </c>
      <c r="D19" s="727"/>
      <c r="E19" s="727"/>
      <c r="F19" s="347"/>
      <c r="G19" s="23" t="s">
        <v>1916</v>
      </c>
      <c r="H19" s="221">
        <v>1370103</v>
      </c>
      <c r="I19" s="221">
        <v>1370103</v>
      </c>
      <c r="J19" s="221">
        <v>1370103</v>
      </c>
      <c r="K19" s="337"/>
      <c r="L19" s="328"/>
      <c r="M19" s="328"/>
      <c r="N19" s="438"/>
    </row>
    <row r="20" spans="1:14" ht="15" customHeight="1">
      <c r="A20" s="439"/>
      <c r="B20" s="443" t="s">
        <v>1917</v>
      </c>
      <c r="C20" s="696">
        <v>0.36699999999999999</v>
      </c>
      <c r="D20" s="696"/>
      <c r="E20" s="696"/>
      <c r="F20" s="347"/>
      <c r="G20" s="23" t="s">
        <v>1918</v>
      </c>
      <c r="H20" s="221">
        <v>7163520</v>
      </c>
      <c r="I20" s="221">
        <v>7163520</v>
      </c>
      <c r="J20" s="221">
        <v>7163520</v>
      </c>
      <c r="K20" s="337"/>
      <c r="L20" s="328"/>
      <c r="M20" s="328"/>
      <c r="N20" s="438"/>
    </row>
    <row r="21" spans="1:14" ht="15.75" customHeight="1">
      <c r="A21" s="437"/>
      <c r="B21" s="761"/>
      <c r="C21" s="761"/>
      <c r="D21" s="761"/>
      <c r="E21" s="761"/>
      <c r="F21" s="444"/>
      <c r="G21" s="23" t="s">
        <v>1903</v>
      </c>
      <c r="H21" s="221">
        <v>20570389</v>
      </c>
      <c r="I21" s="221">
        <v>20570389</v>
      </c>
      <c r="J21" s="221">
        <v>20570389</v>
      </c>
      <c r="K21" s="337"/>
      <c r="L21" s="328"/>
      <c r="M21" s="328"/>
      <c r="N21" s="438"/>
    </row>
    <row r="22" spans="1:14" ht="17.25" customHeight="1">
      <c r="A22" s="439"/>
      <c r="B22" s="752" t="s">
        <v>1919</v>
      </c>
      <c r="C22" s="753"/>
      <c r="D22" s="753"/>
      <c r="E22" s="754"/>
      <c r="F22" s="445"/>
      <c r="G22" s="152" t="s">
        <v>1920</v>
      </c>
      <c r="H22" s="221">
        <v>329221.69</v>
      </c>
      <c r="I22" s="221">
        <v>329221.69</v>
      </c>
      <c r="J22" s="221">
        <v>329221.69</v>
      </c>
      <c r="K22" s="337"/>
      <c r="L22" s="328"/>
      <c r="M22" s="328"/>
      <c r="N22" s="438"/>
    </row>
    <row r="23" spans="1:14" ht="21" customHeight="1">
      <c r="A23" s="439"/>
      <c r="B23" s="755"/>
      <c r="C23" s="756"/>
      <c r="D23" s="756"/>
      <c r="E23" s="757"/>
      <c r="F23" s="445"/>
      <c r="G23" s="446" t="s">
        <v>1921</v>
      </c>
      <c r="H23" s="221">
        <v>10449805.345000001</v>
      </c>
      <c r="I23" s="221">
        <v>10449805.345000001</v>
      </c>
      <c r="J23" s="221">
        <v>10449805.345000001</v>
      </c>
      <c r="K23" s="337"/>
      <c r="L23" s="328"/>
      <c r="M23" s="328"/>
      <c r="N23" s="438"/>
    </row>
    <row r="24" spans="1:14" ht="15" customHeight="1">
      <c r="A24" s="447"/>
      <c r="B24" s="758"/>
      <c r="C24" s="759"/>
      <c r="D24" s="759"/>
      <c r="E24" s="760"/>
      <c r="F24" s="448"/>
      <c r="G24" s="352"/>
      <c r="H24" s="373"/>
      <c r="I24" s="373"/>
      <c r="J24" s="373"/>
      <c r="K24" s="329"/>
      <c r="L24" s="329"/>
      <c r="M24" s="329"/>
      <c r="N24" s="438"/>
    </row>
    <row r="25" spans="1:14" ht="15" customHeight="1">
      <c r="A25" s="449"/>
      <c r="B25" s="450"/>
      <c r="C25" s="450"/>
      <c r="D25" s="450"/>
      <c r="E25" s="450"/>
      <c r="F25" s="357"/>
      <c r="G25" s="333"/>
      <c r="H25" s="770" t="s">
        <v>1922</v>
      </c>
      <c r="I25" s="771"/>
      <c r="J25" s="771"/>
      <c r="K25" s="771"/>
      <c r="L25" s="771"/>
      <c r="M25" s="772"/>
      <c r="N25" s="451"/>
    </row>
    <row r="26" spans="1:14" ht="15" customHeight="1">
      <c r="A26" s="447"/>
      <c r="B26" s="452" t="s">
        <v>1923</v>
      </c>
      <c r="C26" s="453">
        <v>34391055.344999999</v>
      </c>
      <c r="D26" s="453">
        <v>34391055.344999999</v>
      </c>
      <c r="E26" s="453">
        <v>34391055.344999999</v>
      </c>
      <c r="F26" s="337"/>
      <c r="G26" s="333"/>
      <c r="H26" s="713" t="s">
        <v>1660</v>
      </c>
      <c r="I26" s="713"/>
      <c r="J26" s="713"/>
      <c r="K26" s="713"/>
      <c r="L26" s="713"/>
      <c r="M26" s="713"/>
      <c r="N26" s="451"/>
    </row>
    <row r="27" spans="1:14" ht="15" customHeight="1">
      <c r="A27" s="449"/>
      <c r="B27" s="352"/>
      <c r="C27" s="352"/>
      <c r="D27" s="352"/>
      <c r="E27" s="352"/>
      <c r="F27" s="328"/>
      <c r="G27" s="331"/>
      <c r="H27" s="152" t="s">
        <v>4</v>
      </c>
      <c r="I27" s="152" t="s">
        <v>308</v>
      </c>
      <c r="J27" s="454" t="s">
        <v>6</v>
      </c>
      <c r="K27" s="455" t="s">
        <v>4</v>
      </c>
      <c r="L27" s="152" t="s">
        <v>308</v>
      </c>
      <c r="M27" s="152" t="s">
        <v>6</v>
      </c>
      <c r="N27" s="451"/>
    </row>
    <row r="28" spans="1:14" ht="15" customHeight="1">
      <c r="A28" s="449"/>
      <c r="B28" s="767" t="s">
        <v>1659</v>
      </c>
      <c r="C28" s="767"/>
      <c r="D28" s="456"/>
      <c r="E28" s="456"/>
      <c r="F28" s="457"/>
      <c r="G28" s="152" t="s">
        <v>1852</v>
      </c>
      <c r="H28" s="768" t="s">
        <v>1771</v>
      </c>
      <c r="I28" s="765"/>
      <c r="J28" s="769"/>
      <c r="K28" s="764" t="s">
        <v>1924</v>
      </c>
      <c r="L28" s="765"/>
      <c r="M28" s="766"/>
      <c r="N28" s="451"/>
    </row>
    <row r="29" spans="1:14" ht="15" customHeight="1">
      <c r="A29" s="449"/>
      <c r="B29" s="458"/>
      <c r="C29" s="458"/>
      <c r="D29" s="456"/>
      <c r="E29" s="456"/>
      <c r="F29" s="457"/>
      <c r="G29" s="303" t="s">
        <v>1925</v>
      </c>
      <c r="H29" s="221">
        <v>4519</v>
      </c>
      <c r="I29" s="221">
        <v>4519</v>
      </c>
      <c r="J29" s="459">
        <v>4519</v>
      </c>
      <c r="K29" s="460">
        <v>3389250</v>
      </c>
      <c r="L29" s="221">
        <v>3389250</v>
      </c>
      <c r="M29" s="221">
        <v>3389250</v>
      </c>
      <c r="N29" s="451"/>
    </row>
    <row r="30" spans="1:14" ht="15" customHeight="1">
      <c r="A30" s="439"/>
      <c r="B30" s="212" t="s">
        <v>299</v>
      </c>
      <c r="C30" s="212" t="s">
        <v>300</v>
      </c>
      <c r="D30" s="337"/>
      <c r="E30" s="328"/>
      <c r="F30" s="328"/>
      <c r="G30" s="352"/>
      <c r="H30" s="352"/>
      <c r="I30" s="352"/>
      <c r="J30" s="352"/>
      <c r="K30" s="352"/>
      <c r="L30" s="352"/>
      <c r="M30" s="352"/>
      <c r="N30" s="438"/>
    </row>
    <row r="31" spans="1:14" ht="15" customHeight="1">
      <c r="A31" s="439"/>
      <c r="B31" s="212" t="s">
        <v>1926</v>
      </c>
      <c r="C31" s="461">
        <v>1000000</v>
      </c>
      <c r="D31" s="462"/>
      <c r="E31" s="328"/>
      <c r="F31" s="328"/>
      <c r="G31" s="328"/>
      <c r="H31" s="328"/>
      <c r="I31" s="328"/>
      <c r="J31" s="328"/>
      <c r="K31" s="328"/>
      <c r="L31" s="328"/>
      <c r="M31" s="328"/>
      <c r="N31" s="438"/>
    </row>
    <row r="32" spans="1:14" ht="15" customHeight="1">
      <c r="A32" s="439"/>
      <c r="B32" s="212" t="s">
        <v>1927</v>
      </c>
      <c r="C32" s="461">
        <v>55000000</v>
      </c>
      <c r="D32" s="462"/>
      <c r="E32" s="328"/>
      <c r="F32" s="328"/>
      <c r="G32" s="328"/>
      <c r="H32" s="328"/>
      <c r="I32" s="328"/>
      <c r="J32" s="328"/>
      <c r="K32" s="328"/>
      <c r="L32" s="328"/>
      <c r="M32" s="328"/>
      <c r="N32" s="438"/>
    </row>
    <row r="33" spans="1:14" ht="15" customHeight="1">
      <c r="A33" s="439"/>
      <c r="B33" s="212" t="s">
        <v>1928</v>
      </c>
      <c r="C33" s="461">
        <v>18350000</v>
      </c>
      <c r="D33" s="337"/>
      <c r="E33" s="328"/>
      <c r="F33" s="328"/>
      <c r="G33" s="328"/>
      <c r="H33" s="328"/>
      <c r="I33" s="328"/>
      <c r="J33" s="328"/>
      <c r="K33" s="328"/>
      <c r="L33" s="328"/>
      <c r="M33" s="328"/>
      <c r="N33" s="438"/>
    </row>
    <row r="34" spans="1:14" ht="15" customHeight="1">
      <c r="A34" s="463"/>
      <c r="B34" s="464"/>
      <c r="C34" s="464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6"/>
    </row>
  </sheetData>
  <mergeCells count="14">
    <mergeCell ref="K28:M28"/>
    <mergeCell ref="B28:C28"/>
    <mergeCell ref="H28:J28"/>
    <mergeCell ref="H25:M25"/>
    <mergeCell ref="H15:J15"/>
    <mergeCell ref="H26:M26"/>
    <mergeCell ref="F2:J9"/>
    <mergeCell ref="C19:E19"/>
    <mergeCell ref="C20:E20"/>
    <mergeCell ref="B22:E24"/>
    <mergeCell ref="B21:E21"/>
    <mergeCell ref="A11:F11"/>
    <mergeCell ref="C13:E13"/>
    <mergeCell ref="H13:J13"/>
  </mergeCells>
  <hyperlinks>
    <hyperlink ref="D4" location="'Rekapitulace'!B5" display="&lt;&lt;&lt; Zpět na rekapitulaci" xr:uid="{00000000-0004-0000-5100-000000000000}"/>
  </hyperlinks>
  <pageMargins left="0.7" right="0.7" top="0.78740157499999996" bottom="0.78740157499999996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6"/>
  <sheetViews>
    <sheetView showGridLines="0" workbookViewId="0"/>
  </sheetViews>
  <sheetFormatPr defaultColWidth="12.140625" defaultRowHeight="15" customHeight="1"/>
  <cols>
    <col min="1" max="1" width="19.140625" customWidth="1"/>
    <col min="2" max="2" width="22.28515625" customWidth="1"/>
    <col min="3" max="3" width="13.28515625" customWidth="1"/>
    <col min="4" max="4" width="12.7109375" customWidth="1"/>
    <col min="5" max="5" width="13.85546875" customWidth="1"/>
    <col min="6" max="6" width="3.28515625" customWidth="1"/>
    <col min="7" max="7" width="13.5703125" customWidth="1"/>
    <col min="8" max="8" width="16.28515625" customWidth="1"/>
    <col min="9" max="9" width="14.140625" customWidth="1"/>
    <col min="10" max="10" width="13" customWidth="1"/>
    <col min="11" max="12" width="9.140625" customWidth="1"/>
  </cols>
  <sheetData>
    <row r="1" spans="1:12">
      <c r="A1" s="30" t="s">
        <v>1</v>
      </c>
      <c r="B1" s="31" t="s">
        <v>2193</v>
      </c>
    </row>
    <row r="2" spans="1:12">
      <c r="A2" s="30" t="s">
        <v>0</v>
      </c>
      <c r="B2" s="31" t="s">
        <v>96</v>
      </c>
      <c r="F2" s="643" t="s">
        <v>1930</v>
      </c>
      <c r="G2" s="644"/>
      <c r="H2" s="644"/>
      <c r="I2" s="644"/>
      <c r="J2" s="644"/>
    </row>
    <row r="3" spans="1:12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2">
      <c r="A4" s="30" t="s">
        <v>267</v>
      </c>
      <c r="B4" s="31" t="s">
        <v>54</v>
      </c>
      <c r="D4" s="18" t="s">
        <v>268</v>
      </c>
      <c r="F4" s="645"/>
      <c r="G4" s="646"/>
      <c r="H4" s="646"/>
      <c r="I4" s="646"/>
      <c r="J4" s="646"/>
    </row>
    <row r="5" spans="1:12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2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2">
      <c r="A7" s="30" t="s">
        <v>273</v>
      </c>
      <c r="B7" s="32">
        <v>620174905</v>
      </c>
      <c r="F7" s="645"/>
      <c r="G7" s="646"/>
      <c r="H7" s="646"/>
      <c r="I7" s="646"/>
      <c r="J7" s="646"/>
    </row>
    <row r="8" spans="1:12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2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2" ht="15" customHeight="1">
      <c r="A11" s="794" t="s">
        <v>1931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93"/>
    </row>
    <row r="12" spans="1:12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30"/>
    </row>
    <row r="13" spans="1:12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0"/>
    </row>
    <row r="14" spans="1:12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28"/>
      <c r="L14" s="330"/>
    </row>
    <row r="15" spans="1:12" ht="15" customHeight="1">
      <c r="A15" s="335"/>
      <c r="B15" s="467" t="s">
        <v>1932</v>
      </c>
      <c r="C15" s="150">
        <v>7250.1095810555698</v>
      </c>
      <c r="D15" s="150">
        <v>7250.1095810555698</v>
      </c>
      <c r="E15" s="150">
        <v>7250.1095810555698</v>
      </c>
      <c r="F15" s="334"/>
      <c r="G15" s="467" t="s">
        <v>1933</v>
      </c>
      <c r="H15" s="150">
        <v>6674.7131114000003</v>
      </c>
      <c r="I15" s="150">
        <v>6674.7131114000003</v>
      </c>
      <c r="J15" s="337"/>
      <c r="K15" s="328"/>
      <c r="L15" s="330"/>
    </row>
    <row r="16" spans="1:12" ht="15" customHeight="1">
      <c r="A16" s="335"/>
      <c r="B16" s="468" t="s">
        <v>1934</v>
      </c>
      <c r="C16" s="150">
        <v>377893</v>
      </c>
      <c r="D16" s="150">
        <v>377893</v>
      </c>
      <c r="E16" s="150">
        <v>377893</v>
      </c>
      <c r="F16" s="337"/>
      <c r="G16" s="352"/>
      <c r="H16" s="352"/>
      <c r="I16" s="352"/>
      <c r="J16" s="328"/>
      <c r="K16" s="328"/>
      <c r="L16" s="330"/>
    </row>
    <row r="17" spans="1:12" ht="15" customHeight="1">
      <c r="A17" s="335"/>
      <c r="B17" s="468" t="s">
        <v>1935</v>
      </c>
      <c r="C17" s="150">
        <v>22</v>
      </c>
      <c r="D17" s="150">
        <v>22</v>
      </c>
      <c r="E17" s="150">
        <v>22</v>
      </c>
      <c r="F17" s="337"/>
      <c r="G17" s="328"/>
      <c r="H17" s="328"/>
      <c r="I17" s="328"/>
      <c r="J17" s="328"/>
      <c r="K17" s="328"/>
      <c r="L17" s="330"/>
    </row>
    <row r="18" spans="1:12" ht="15" customHeight="1">
      <c r="A18" s="335"/>
      <c r="B18" s="441" t="s">
        <v>1936</v>
      </c>
      <c r="C18" s="150">
        <v>0</v>
      </c>
      <c r="D18" s="150">
        <v>0</v>
      </c>
      <c r="E18" s="150">
        <v>0</v>
      </c>
      <c r="F18" s="327"/>
      <c r="G18" s="328"/>
      <c r="H18" s="328"/>
      <c r="I18" s="328"/>
      <c r="J18" s="328"/>
      <c r="K18" s="328"/>
      <c r="L18" s="330"/>
    </row>
    <row r="19" spans="1:12" ht="15" customHeight="1">
      <c r="A19" s="335"/>
      <c r="B19" s="469" t="s">
        <v>1937</v>
      </c>
      <c r="C19" s="778">
        <v>85277.681853638205</v>
      </c>
      <c r="D19" s="778"/>
      <c r="E19" s="778"/>
      <c r="F19" s="327"/>
      <c r="G19" s="328"/>
      <c r="H19" s="328"/>
      <c r="I19" s="328"/>
      <c r="J19" s="328"/>
      <c r="K19" s="328"/>
      <c r="L19" s="330"/>
    </row>
    <row r="20" spans="1:12" ht="15" customHeight="1">
      <c r="A20" s="335"/>
      <c r="B20" s="338" t="s">
        <v>1938</v>
      </c>
      <c r="C20" s="778">
        <v>85277.681853638205</v>
      </c>
      <c r="D20" s="778"/>
      <c r="E20" s="778"/>
      <c r="F20" s="327"/>
      <c r="G20" s="328"/>
      <c r="H20" s="328"/>
      <c r="I20" s="328"/>
      <c r="J20" s="328"/>
      <c r="K20" s="328"/>
      <c r="L20" s="330"/>
    </row>
    <row r="21" spans="1:12" ht="15" customHeight="1">
      <c r="A21" s="327"/>
      <c r="B21" s="800"/>
      <c r="C21" s="800"/>
      <c r="D21" s="800"/>
      <c r="E21" s="800"/>
      <c r="F21" s="328"/>
      <c r="G21" s="329"/>
      <c r="H21" s="329"/>
      <c r="I21" s="329"/>
      <c r="J21" s="329"/>
      <c r="K21" s="329"/>
      <c r="L21" s="330"/>
    </row>
    <row r="22" spans="1:12" ht="19.5" customHeight="1">
      <c r="A22" s="335"/>
      <c r="B22" s="783" t="s">
        <v>1939</v>
      </c>
      <c r="C22" s="784"/>
      <c r="D22" s="784"/>
      <c r="E22" s="785"/>
      <c r="F22" s="359"/>
      <c r="G22" s="801" t="s">
        <v>1940</v>
      </c>
      <c r="H22" s="802"/>
      <c r="I22" s="470">
        <v>618272538.25727105</v>
      </c>
      <c r="J22" s="803" t="s">
        <v>1941</v>
      </c>
      <c r="K22" s="803"/>
      <c r="L22" s="334"/>
    </row>
    <row r="23" spans="1:12" ht="15" customHeight="1">
      <c r="A23" s="335"/>
      <c r="B23" s="786"/>
      <c r="C23" s="787"/>
      <c r="D23" s="787"/>
      <c r="E23" s="788"/>
      <c r="F23" s="445"/>
      <c r="G23" s="789" t="s">
        <v>1942</v>
      </c>
      <c r="H23" s="789"/>
      <c r="I23" s="470">
        <v>377893</v>
      </c>
      <c r="J23" s="790" t="s">
        <v>1943</v>
      </c>
      <c r="K23" s="790"/>
      <c r="L23" s="334"/>
    </row>
    <row r="24" spans="1:12" ht="15" customHeight="1">
      <c r="A24" s="327"/>
      <c r="B24" s="361"/>
      <c r="C24" s="361"/>
      <c r="D24" s="361"/>
      <c r="E24" s="361"/>
      <c r="F24" s="357"/>
      <c r="G24" s="352"/>
      <c r="H24" s="352"/>
      <c r="I24" s="352"/>
      <c r="J24" s="352"/>
      <c r="K24" s="352"/>
      <c r="L24" s="330"/>
    </row>
    <row r="25" spans="1:12" ht="15" customHeight="1">
      <c r="A25" s="335"/>
      <c r="B25" s="362" t="s">
        <v>1944</v>
      </c>
      <c r="C25" s="471">
        <v>620174904.93184102</v>
      </c>
      <c r="D25" s="471">
        <v>620174904.93184102</v>
      </c>
      <c r="E25" s="471">
        <v>620174904.93184102</v>
      </c>
      <c r="F25" s="337"/>
      <c r="G25" s="328"/>
      <c r="H25" s="328"/>
      <c r="I25" s="328"/>
      <c r="J25" s="328"/>
      <c r="K25" s="328"/>
      <c r="L25" s="330"/>
    </row>
    <row r="26" spans="1:12" ht="15" customHeight="1">
      <c r="A26" s="364"/>
      <c r="B26" s="365"/>
      <c r="C26" s="365"/>
      <c r="D26" s="365"/>
      <c r="E26" s="365"/>
      <c r="F26" s="358"/>
      <c r="G26" s="358"/>
      <c r="H26" s="358"/>
      <c r="I26" s="358"/>
      <c r="J26" s="358"/>
      <c r="K26" s="358"/>
      <c r="L26" s="366"/>
    </row>
    <row r="27" spans="1:12" ht="6.75" customHeight="1">
      <c r="A27" s="472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</row>
    <row r="28" spans="1:12" ht="15" customHeight="1">
      <c r="A28" s="794" t="s">
        <v>1945</v>
      </c>
      <c r="B28" s="738"/>
      <c r="C28" s="738"/>
      <c r="D28" s="738"/>
      <c r="E28" s="738"/>
      <c r="F28" s="738"/>
      <c r="G28" s="325"/>
      <c r="H28" s="325"/>
      <c r="I28" s="325"/>
      <c r="J28" s="325"/>
      <c r="K28" s="325"/>
      <c r="L28" s="326"/>
    </row>
    <row r="29" spans="1:12" ht="15" customHeight="1">
      <c r="A29" s="327"/>
      <c r="B29" s="329"/>
      <c r="C29" s="329"/>
      <c r="D29" s="328"/>
      <c r="E29" s="328"/>
      <c r="F29" s="328"/>
      <c r="G29" s="328"/>
      <c r="H29" s="328"/>
      <c r="I29" s="328"/>
      <c r="J29" s="328"/>
      <c r="K29" s="328"/>
      <c r="L29" s="330"/>
    </row>
    <row r="30" spans="1:12" ht="15" customHeight="1">
      <c r="A30" s="335"/>
      <c r="B30" s="212" t="s">
        <v>299</v>
      </c>
      <c r="C30" s="152" t="s">
        <v>4</v>
      </c>
      <c r="D30" s="337"/>
      <c r="E30" s="329"/>
      <c r="F30" s="329"/>
      <c r="G30" s="329"/>
      <c r="H30" s="329"/>
      <c r="I30" s="328"/>
      <c r="J30" s="328"/>
      <c r="K30" s="328"/>
      <c r="L30" s="330"/>
    </row>
    <row r="31" spans="1:12" ht="15" customHeight="1">
      <c r="A31" s="335"/>
      <c r="B31" s="468" t="s">
        <v>1946</v>
      </c>
      <c r="C31" s="221">
        <v>646236271</v>
      </c>
      <c r="D31" s="347"/>
      <c r="E31" s="713" t="s">
        <v>1713</v>
      </c>
      <c r="F31" s="713"/>
      <c r="G31" s="713"/>
      <c r="H31" s="372">
        <v>75000</v>
      </c>
      <c r="I31" s="337"/>
      <c r="J31" s="328"/>
      <c r="K31" s="328"/>
      <c r="L31" s="330"/>
    </row>
    <row r="32" spans="1:12" ht="15" customHeight="1">
      <c r="A32" s="335"/>
      <c r="B32" s="468" t="s">
        <v>1947</v>
      </c>
      <c r="C32" s="150">
        <v>0</v>
      </c>
      <c r="D32" s="337"/>
      <c r="E32" s="373"/>
      <c r="F32" s="373"/>
      <c r="G32" s="373"/>
      <c r="H32" s="373"/>
      <c r="I32" s="329"/>
      <c r="J32" s="328"/>
      <c r="K32" s="328"/>
      <c r="L32" s="330"/>
    </row>
    <row r="33" spans="1:12" ht="15" customHeight="1">
      <c r="A33" s="335"/>
      <c r="B33" s="468" t="s">
        <v>1948</v>
      </c>
      <c r="C33" s="150">
        <v>0</v>
      </c>
      <c r="D33" s="347"/>
      <c r="E33" s="725" t="s">
        <v>1714</v>
      </c>
      <c r="F33" s="473"/>
      <c r="G33" s="739" t="s">
        <v>1715</v>
      </c>
      <c r="H33" s="782"/>
      <c r="I33" s="723">
        <v>1.19076657978005</v>
      </c>
      <c r="J33" s="337"/>
      <c r="K33" s="328"/>
      <c r="L33" s="330"/>
    </row>
    <row r="34" spans="1:12" ht="15" customHeight="1">
      <c r="A34" s="335"/>
      <c r="B34" s="468" t="s">
        <v>1949</v>
      </c>
      <c r="C34" s="150">
        <v>4893.4828208899999</v>
      </c>
      <c r="D34" s="347"/>
      <c r="E34" s="726"/>
      <c r="F34" s="474"/>
      <c r="G34" s="715" t="s">
        <v>1716</v>
      </c>
      <c r="H34" s="716"/>
      <c r="I34" s="724"/>
      <c r="J34" s="337"/>
      <c r="K34" s="328"/>
      <c r="L34" s="330"/>
    </row>
    <row r="35" spans="1:12" ht="15" customHeight="1">
      <c r="A35" s="335"/>
      <c r="B35" s="468" t="s">
        <v>1950</v>
      </c>
      <c r="C35" s="150">
        <v>8566.8010165199994</v>
      </c>
      <c r="D35" s="337"/>
      <c r="E35" s="352"/>
      <c r="F35" s="352"/>
      <c r="G35" s="352"/>
      <c r="H35" s="352"/>
      <c r="I35" s="352"/>
      <c r="J35" s="328"/>
      <c r="K35" s="328"/>
      <c r="L35" s="330"/>
    </row>
    <row r="36" spans="1:12" ht="15" customHeight="1">
      <c r="A36" s="335"/>
      <c r="B36" s="468" t="s">
        <v>1951</v>
      </c>
      <c r="C36" s="221">
        <v>1781.23029051</v>
      </c>
      <c r="D36" s="337"/>
      <c r="E36" s="328"/>
      <c r="F36" s="328"/>
      <c r="G36" s="328"/>
      <c r="H36" s="328"/>
      <c r="I36" s="328"/>
      <c r="J36" s="328"/>
      <c r="K36" s="328"/>
      <c r="L36" s="330"/>
    </row>
    <row r="37" spans="1:12" ht="15" customHeight="1">
      <c r="A37" s="335"/>
      <c r="B37" s="468" t="s">
        <v>1952</v>
      </c>
      <c r="C37" s="150">
        <v>6638.7034809799998</v>
      </c>
      <c r="D37" s="337"/>
      <c r="E37" s="329"/>
      <c r="F37" s="329"/>
      <c r="G37" s="329"/>
      <c r="H37" s="328"/>
      <c r="I37" s="328"/>
      <c r="J37" s="328"/>
      <c r="K37" s="328"/>
      <c r="L37" s="330"/>
    </row>
    <row r="38" spans="1:12" ht="15" customHeight="1">
      <c r="A38" s="335"/>
      <c r="B38" s="468" t="s">
        <v>1953</v>
      </c>
      <c r="C38" s="150">
        <v>6674.7131114000003</v>
      </c>
      <c r="D38" s="347"/>
      <c r="E38" s="774" t="s">
        <v>1715</v>
      </c>
      <c r="F38" s="774"/>
      <c r="G38" s="475">
        <v>17811.486500350002</v>
      </c>
      <c r="H38" s="337"/>
      <c r="I38" s="328"/>
      <c r="J38" s="328"/>
      <c r="K38" s="328"/>
      <c r="L38" s="330"/>
    </row>
    <row r="39" spans="1:12" ht="15" customHeight="1">
      <c r="A39" s="335"/>
      <c r="B39" s="468" t="s">
        <v>1954</v>
      </c>
      <c r="C39" s="475">
        <v>476992282.19178402</v>
      </c>
      <c r="D39" s="347"/>
      <c r="E39" s="774" t="s">
        <v>1717</v>
      </c>
      <c r="F39" s="774"/>
      <c r="G39" s="221">
        <v>14958</v>
      </c>
      <c r="H39" s="337"/>
      <c r="I39" s="328"/>
      <c r="J39" s="328"/>
      <c r="K39" s="328"/>
      <c r="L39" s="330"/>
    </row>
    <row r="40" spans="1:12" ht="15" customHeight="1">
      <c r="A40" s="327"/>
      <c r="B40" s="373"/>
      <c r="C40" s="373"/>
      <c r="D40" s="329"/>
      <c r="E40" s="373"/>
      <c r="F40" s="373"/>
      <c r="G40" s="373"/>
      <c r="H40" s="329"/>
      <c r="I40" s="329"/>
      <c r="J40" s="329"/>
      <c r="K40" s="329"/>
      <c r="L40" s="330"/>
    </row>
    <row r="41" spans="1:12" ht="15" customHeight="1">
      <c r="A41" s="335"/>
      <c r="B41" s="805" t="s">
        <v>1955</v>
      </c>
      <c r="C41" s="798" t="s">
        <v>1956</v>
      </c>
      <c r="D41" s="798"/>
      <c r="E41" s="798"/>
      <c r="F41" s="798"/>
      <c r="G41" s="798"/>
      <c r="H41" s="798"/>
      <c r="I41" s="798"/>
      <c r="J41" s="799"/>
      <c r="K41" s="807" t="s">
        <v>1957</v>
      </c>
      <c r="L41" s="334"/>
    </row>
    <row r="42" spans="1:12" ht="15" customHeight="1">
      <c r="A42" s="335"/>
      <c r="B42" s="806"/>
      <c r="C42" s="791" t="s">
        <v>1953</v>
      </c>
      <c r="D42" s="791"/>
      <c r="E42" s="791"/>
      <c r="F42" s="791"/>
      <c r="G42" s="791"/>
      <c r="H42" s="791"/>
      <c r="I42" s="791"/>
      <c r="J42" s="792"/>
      <c r="K42" s="807"/>
      <c r="L42" s="334"/>
    </row>
    <row r="43" spans="1:12" ht="15" customHeight="1">
      <c r="A43" s="364"/>
      <c r="B43" s="370"/>
      <c r="C43" s="371"/>
      <c r="D43" s="371"/>
      <c r="E43" s="371"/>
      <c r="F43" s="371"/>
      <c r="G43" s="371"/>
      <c r="H43" s="371"/>
      <c r="I43" s="371"/>
      <c r="J43" s="365"/>
      <c r="K43" s="365"/>
      <c r="L43" s="366"/>
    </row>
    <row r="44" spans="1:12" ht="19.5" customHeight="1">
      <c r="A44" s="796" t="s">
        <v>1958</v>
      </c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433"/>
    </row>
    <row r="45" spans="1:12" ht="14.25" customHeight="1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</row>
    <row r="46" spans="1:12" ht="23.25" customHeight="1">
      <c r="A46" s="779" t="s">
        <v>1959</v>
      </c>
      <c r="B46" s="779"/>
      <c r="C46" s="476"/>
      <c r="D46" s="477"/>
      <c r="E46" s="478"/>
      <c r="F46" s="478"/>
      <c r="G46" s="478"/>
      <c r="H46" s="478"/>
      <c r="I46" s="478"/>
      <c r="J46" s="478"/>
      <c r="K46" s="478"/>
      <c r="L46" s="479"/>
    </row>
    <row r="47" spans="1:12" ht="18" customHeight="1">
      <c r="A47" s="480"/>
      <c r="B47" s="481"/>
      <c r="C47" s="482"/>
      <c r="D47" s="482"/>
      <c r="E47" s="482"/>
      <c r="F47" s="482"/>
      <c r="G47" s="482"/>
      <c r="H47" s="482"/>
      <c r="I47" s="483"/>
      <c r="J47" s="483"/>
      <c r="K47" s="483"/>
      <c r="L47" s="484"/>
    </row>
    <row r="48" spans="1:12" ht="15" customHeight="1">
      <c r="A48" s="485"/>
      <c r="B48" s="804" t="s">
        <v>1960</v>
      </c>
      <c r="C48" s="804"/>
      <c r="D48" s="804"/>
      <c r="E48" s="804"/>
      <c r="F48" s="804"/>
      <c r="G48" s="804"/>
      <c r="H48" s="487">
        <v>86836.046841937597</v>
      </c>
      <c r="I48" s="488"/>
      <c r="J48" s="482"/>
      <c r="K48" s="482"/>
      <c r="L48" s="484"/>
    </row>
    <row r="49" spans="1:12" ht="15" customHeight="1">
      <c r="A49" s="489"/>
      <c r="B49" s="490"/>
      <c r="C49" s="491"/>
      <c r="D49" s="491"/>
      <c r="E49" s="491"/>
      <c r="F49" s="490"/>
      <c r="G49" s="492"/>
      <c r="H49" s="493" t="s">
        <v>275</v>
      </c>
      <c r="I49" s="494"/>
      <c r="J49" s="152" t="s">
        <v>1962</v>
      </c>
      <c r="K49" s="152" t="s">
        <v>300</v>
      </c>
      <c r="L49" s="495"/>
    </row>
    <row r="50" spans="1:12" ht="15" customHeight="1">
      <c r="A50" s="489"/>
      <c r="B50" s="496"/>
      <c r="C50" s="713" t="s">
        <v>1963</v>
      </c>
      <c r="D50" s="713"/>
      <c r="E50" s="713"/>
      <c r="F50" s="488"/>
      <c r="G50" s="483"/>
      <c r="H50" s="497"/>
      <c r="I50" s="496"/>
      <c r="J50" s="336" t="s">
        <v>1964</v>
      </c>
      <c r="K50" s="498">
        <v>75000</v>
      </c>
      <c r="L50" s="495"/>
    </row>
    <row r="51" spans="1:12" ht="15" customHeight="1">
      <c r="A51" s="489"/>
      <c r="B51" s="483"/>
      <c r="C51" s="481"/>
      <c r="D51" s="481"/>
      <c r="E51" s="481"/>
      <c r="F51" s="483"/>
      <c r="G51" s="483"/>
      <c r="H51" s="483"/>
      <c r="I51" s="496"/>
      <c r="J51" s="486" t="s">
        <v>1965</v>
      </c>
      <c r="K51" s="346">
        <v>0.2</v>
      </c>
      <c r="L51" s="495"/>
    </row>
    <row r="52" spans="1:12" ht="15" customHeight="1">
      <c r="A52" s="489"/>
      <c r="B52" s="496"/>
      <c r="C52" s="212" t="s">
        <v>1966</v>
      </c>
      <c r="D52" s="713" t="s">
        <v>1967</v>
      </c>
      <c r="E52" s="713"/>
      <c r="F52" s="488"/>
      <c r="G52" s="483"/>
      <c r="H52" s="483"/>
      <c r="I52" s="496"/>
      <c r="J52" s="486" t="s">
        <v>1968</v>
      </c>
      <c r="K52" s="346">
        <v>0.1</v>
      </c>
      <c r="L52" s="495"/>
    </row>
    <row r="53" spans="1:12" ht="15" customHeight="1">
      <c r="A53" s="489"/>
      <c r="B53" s="496"/>
      <c r="C53" s="487">
        <v>85277.681853638205</v>
      </c>
      <c r="D53" s="795">
        <v>90000</v>
      </c>
      <c r="E53" s="795"/>
      <c r="F53" s="488"/>
      <c r="G53" s="483"/>
      <c r="H53" s="483"/>
      <c r="I53" s="496"/>
      <c r="J53" s="212" t="s">
        <v>1969</v>
      </c>
      <c r="K53" s="346">
        <v>0.33</v>
      </c>
      <c r="L53" s="495"/>
    </row>
    <row r="54" spans="1:12" ht="15" customHeight="1">
      <c r="A54" s="489"/>
      <c r="B54" s="483"/>
      <c r="C54" s="497"/>
      <c r="D54" s="497"/>
      <c r="E54" s="497"/>
      <c r="F54" s="483"/>
      <c r="G54" s="483"/>
      <c r="H54" s="483"/>
      <c r="I54" s="496"/>
      <c r="J54" s="212" t="s">
        <v>1970</v>
      </c>
      <c r="K54" s="346">
        <v>0.33</v>
      </c>
      <c r="L54" s="495"/>
    </row>
    <row r="55" spans="1:12" ht="15" customHeight="1">
      <c r="A55" s="489"/>
      <c r="B55" s="482"/>
      <c r="C55" s="482"/>
      <c r="D55" s="482"/>
      <c r="E55" s="482"/>
      <c r="F55" s="482"/>
      <c r="G55" s="482"/>
      <c r="H55" s="482"/>
      <c r="I55" s="483"/>
      <c r="J55" s="497"/>
      <c r="K55" s="478"/>
      <c r="L55" s="484"/>
    </row>
    <row r="56" spans="1:12" ht="15" customHeight="1">
      <c r="A56" s="485"/>
      <c r="B56" s="775" t="s">
        <v>1971</v>
      </c>
      <c r="C56" s="776"/>
      <c r="D56" s="776"/>
      <c r="E56" s="776"/>
      <c r="F56" s="776"/>
      <c r="G56" s="777"/>
      <c r="H56" s="487">
        <v>79411.046841937597</v>
      </c>
      <c r="I56" s="488"/>
      <c r="J56" s="483"/>
      <c r="K56" s="483"/>
      <c r="L56" s="484"/>
    </row>
    <row r="57" spans="1:12" ht="15" customHeight="1">
      <c r="A57" s="489"/>
      <c r="B57" s="497"/>
      <c r="C57" s="481"/>
      <c r="D57" s="481"/>
      <c r="E57" s="481"/>
      <c r="F57" s="497"/>
      <c r="G57" s="499"/>
      <c r="H57" s="493" t="s">
        <v>275</v>
      </c>
      <c r="I57" s="488"/>
      <c r="J57" s="483"/>
      <c r="K57" s="483"/>
      <c r="L57" s="484"/>
    </row>
    <row r="58" spans="1:12" ht="15" customHeight="1">
      <c r="A58" s="489"/>
      <c r="B58" s="496"/>
      <c r="C58" s="714" t="s">
        <v>1972</v>
      </c>
      <c r="D58" s="715"/>
      <c r="E58" s="716"/>
      <c r="F58" s="488"/>
      <c r="G58" s="483"/>
      <c r="H58" s="497"/>
      <c r="I58" s="483"/>
      <c r="J58" s="483"/>
      <c r="K58" s="483"/>
      <c r="L58" s="484"/>
    </row>
    <row r="59" spans="1:12" ht="15" customHeight="1">
      <c r="A59" s="489"/>
      <c r="B59" s="483"/>
      <c r="C59" s="481"/>
      <c r="D59" s="481"/>
      <c r="E59" s="481"/>
      <c r="F59" s="483"/>
      <c r="G59" s="483"/>
      <c r="H59" s="483"/>
      <c r="I59" s="483"/>
      <c r="J59" s="483"/>
      <c r="K59" s="483"/>
      <c r="L59" s="484"/>
    </row>
    <row r="60" spans="1:12" ht="15" customHeight="1">
      <c r="A60" s="489"/>
      <c r="B60" s="496"/>
      <c r="C60" s="212" t="s">
        <v>1966</v>
      </c>
      <c r="D60" s="714" t="s">
        <v>1973</v>
      </c>
      <c r="E60" s="716"/>
      <c r="F60" s="488"/>
      <c r="G60" s="483"/>
      <c r="H60" s="483"/>
      <c r="I60" s="483"/>
      <c r="J60" s="483"/>
      <c r="K60" s="483"/>
      <c r="L60" s="484"/>
    </row>
    <row r="61" spans="1:12" ht="15" customHeight="1">
      <c r="A61" s="489"/>
      <c r="B61" s="496"/>
      <c r="C61" s="487">
        <v>85277.681853638205</v>
      </c>
      <c r="D61" s="780">
        <v>67500</v>
      </c>
      <c r="E61" s="781"/>
      <c r="F61" s="488"/>
      <c r="G61" s="483"/>
      <c r="H61" s="483"/>
      <c r="I61" s="483"/>
      <c r="J61" s="483"/>
      <c r="K61" s="483"/>
      <c r="L61" s="484"/>
    </row>
    <row r="62" spans="1:12" ht="15" customHeight="1">
      <c r="A62" s="489"/>
      <c r="B62" s="482"/>
      <c r="C62" s="481"/>
      <c r="D62" s="481"/>
      <c r="E62" s="481"/>
      <c r="F62" s="482"/>
      <c r="G62" s="482"/>
      <c r="H62" s="482"/>
      <c r="I62" s="483"/>
      <c r="J62" s="483"/>
      <c r="K62" s="483"/>
      <c r="L62" s="484"/>
    </row>
    <row r="63" spans="1:12" ht="15" customHeight="1">
      <c r="A63" s="485"/>
      <c r="B63" s="775" t="s">
        <v>1974</v>
      </c>
      <c r="C63" s="776"/>
      <c r="D63" s="776"/>
      <c r="E63" s="776"/>
      <c r="F63" s="776"/>
      <c r="G63" s="777"/>
      <c r="H63" s="487">
        <v>85277.681853638205</v>
      </c>
      <c r="I63" s="488"/>
      <c r="J63" s="483"/>
      <c r="K63" s="483"/>
      <c r="L63" s="484"/>
    </row>
    <row r="64" spans="1:12" ht="15" customHeight="1">
      <c r="A64" s="489"/>
      <c r="B64" s="497"/>
      <c r="C64" s="497"/>
      <c r="D64" s="497"/>
      <c r="E64" s="497"/>
      <c r="F64" s="497"/>
      <c r="G64" s="499"/>
      <c r="H64" s="493" t="s">
        <v>1961</v>
      </c>
      <c r="I64" s="488"/>
      <c r="J64" s="483"/>
      <c r="K64" s="483"/>
      <c r="L64" s="484"/>
    </row>
    <row r="65" spans="1:12" ht="15" customHeight="1">
      <c r="A65" s="500"/>
      <c r="B65" s="501"/>
      <c r="C65" s="501"/>
      <c r="D65" s="501"/>
      <c r="E65" s="501"/>
      <c r="F65" s="501"/>
      <c r="G65" s="501"/>
      <c r="H65" s="502"/>
      <c r="I65" s="501"/>
      <c r="J65" s="501"/>
      <c r="K65" s="501"/>
      <c r="L65" s="503"/>
    </row>
    <row r="66" spans="1:12">
      <c r="A66" s="504"/>
    </row>
  </sheetData>
  <mergeCells count="36">
    <mergeCell ref="B41:B42"/>
    <mergeCell ref="K41:K42"/>
    <mergeCell ref="H13:I13"/>
    <mergeCell ref="C13:E13"/>
    <mergeCell ref="G34:H34"/>
    <mergeCell ref="E31:G31"/>
    <mergeCell ref="C42:J42"/>
    <mergeCell ref="D60:E60"/>
    <mergeCell ref="G11:L11"/>
    <mergeCell ref="A11:F11"/>
    <mergeCell ref="E38:F38"/>
    <mergeCell ref="D53:E53"/>
    <mergeCell ref="A28:F28"/>
    <mergeCell ref="A44:K44"/>
    <mergeCell ref="C41:J41"/>
    <mergeCell ref="C50:E50"/>
    <mergeCell ref="B21:E21"/>
    <mergeCell ref="G22:H22"/>
    <mergeCell ref="J22:K22"/>
    <mergeCell ref="B48:G48"/>
    <mergeCell ref="E39:F39"/>
    <mergeCell ref="B63:G63"/>
    <mergeCell ref="B56:G56"/>
    <mergeCell ref="C58:E58"/>
    <mergeCell ref="F2:J9"/>
    <mergeCell ref="C19:E19"/>
    <mergeCell ref="A46:B46"/>
    <mergeCell ref="D61:E61"/>
    <mergeCell ref="C20:E20"/>
    <mergeCell ref="G33:H33"/>
    <mergeCell ref="E33:E34"/>
    <mergeCell ref="I33:I34"/>
    <mergeCell ref="D52:E52"/>
    <mergeCell ref="B22:E23"/>
    <mergeCell ref="G23:H23"/>
    <mergeCell ref="J23:K23"/>
  </mergeCells>
  <hyperlinks>
    <hyperlink ref="D4" location="'Rekapitulace'!B5" display="&lt;&lt;&lt; Zpět na rekapitulaci" xr:uid="{00000000-0004-0000-5200-000000000000}"/>
  </hyperlinks>
  <pageMargins left="0.7" right="0.7" top="0.78740157499999996" bottom="0.78740157499999996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2191</v>
      </c>
    </row>
    <row r="2" spans="1:10">
      <c r="A2" s="30" t="s">
        <v>0</v>
      </c>
      <c r="B2" s="31" t="s">
        <v>96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451292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>
        <v>5436</v>
      </c>
      <c r="F21" s="150">
        <v>451188</v>
      </c>
      <c r="G21" s="424">
        <v>5436</v>
      </c>
      <c r="H21" s="150">
        <v>451188</v>
      </c>
      <c r="I21" s="424">
        <v>5436</v>
      </c>
      <c r="J21" s="150">
        <v>451188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 t="s">
        <v>275</v>
      </c>
      <c r="F23" s="430">
        <v>0</v>
      </c>
      <c r="G23" s="431" t="s">
        <v>275</v>
      </c>
      <c r="H23" s="430">
        <v>0</v>
      </c>
      <c r="I23" s="431">
        <v>0</v>
      </c>
      <c r="J23" s="430">
        <v>0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 t="s">
        <v>275</v>
      </c>
      <c r="F24" s="430">
        <v>0</v>
      </c>
      <c r="G24" s="431" t="s">
        <v>275</v>
      </c>
      <c r="H24" s="430">
        <v>0</v>
      </c>
      <c r="I24" s="431">
        <v>0</v>
      </c>
      <c r="J24" s="430">
        <v>0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 t="s">
        <v>275</v>
      </c>
      <c r="F25" s="430">
        <v>0</v>
      </c>
      <c r="G25" s="431" t="s">
        <v>275</v>
      </c>
      <c r="H25" s="430">
        <v>0</v>
      </c>
      <c r="I25" s="431">
        <v>0</v>
      </c>
      <c r="J25" s="430">
        <v>0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1</v>
      </c>
      <c r="F26" s="430">
        <v>104</v>
      </c>
      <c r="G26" s="431">
        <v>1</v>
      </c>
      <c r="H26" s="430">
        <v>104</v>
      </c>
      <c r="I26" s="431">
        <v>1</v>
      </c>
      <c r="J26" s="430">
        <v>104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451292</v>
      </c>
      <c r="G29" s="212"/>
      <c r="H29" s="434">
        <v>451292</v>
      </c>
      <c r="I29" s="212"/>
      <c r="J29" s="434">
        <v>451292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5300-000000000000}"/>
  </hyperlinks>
  <pageMargins left="0.7" right="0.7" top="0.78740157499999996" bottom="0.78740157499999996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2194</v>
      </c>
    </row>
    <row r="2" spans="1:10">
      <c r="A2" s="30" t="s">
        <v>0</v>
      </c>
      <c r="B2" s="31" t="s">
        <v>96</v>
      </c>
      <c r="F2" s="643" t="s">
        <v>1976</v>
      </c>
      <c r="G2" s="644"/>
      <c r="H2" s="644"/>
      <c r="I2" s="644"/>
      <c r="J2" s="644"/>
    </row>
    <row r="3" spans="1:10">
      <c r="A3" s="30" t="s">
        <v>2</v>
      </c>
      <c r="B3" s="31" t="s">
        <v>56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17922198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6978</v>
      </c>
      <c r="C14" s="169">
        <v>7249</v>
      </c>
      <c r="D14" s="514">
        <v>96.261553317698997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17922198</v>
      </c>
      <c r="C17" s="518">
        <v>16557326</v>
      </c>
      <c r="D17" s="519">
        <v>108.243311752151</v>
      </c>
    </row>
    <row r="18" spans="1:7" ht="15" customHeight="1">
      <c r="A18" s="520" t="s">
        <v>1984</v>
      </c>
      <c r="B18" s="521">
        <v>17922198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6978</v>
      </c>
      <c r="C21" s="169">
        <v>7249</v>
      </c>
      <c r="D21" s="514">
        <v>96.261553317698997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17922198</v>
      </c>
      <c r="C24" s="534">
        <v>16557326</v>
      </c>
      <c r="D24" s="535">
        <v>108.243311752151</v>
      </c>
    </row>
    <row r="25" spans="1:7" ht="15" customHeight="1">
      <c r="A25" s="536" t="s">
        <v>1984</v>
      </c>
      <c r="B25" s="537">
        <v>17922198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6978</v>
      </c>
      <c r="C28" s="169">
        <v>7249</v>
      </c>
      <c r="D28" s="514">
        <v>96.261553317698997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17922198</v>
      </c>
      <c r="C31" s="534">
        <v>16557326</v>
      </c>
      <c r="D31" s="535">
        <v>108.243311752151</v>
      </c>
    </row>
    <row r="32" spans="1:7" ht="15" customHeight="1">
      <c r="A32" s="543" t="s">
        <v>1984</v>
      </c>
      <c r="B32" s="544">
        <v>17922198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5400-000000000000}"/>
  </hyperlinks>
  <pageMargins left="0.7" right="0.7" top="0.78740157499999996" bottom="0.78740157499999996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33"/>
  <sheetViews>
    <sheetView showGridLines="0" workbookViewId="0"/>
  </sheetViews>
  <sheetFormatPr defaultColWidth="12.140625" defaultRowHeight="15" customHeight="1"/>
  <cols>
    <col min="1" max="1" width="25.5703125" customWidth="1"/>
    <col min="2" max="4" width="21.85546875" customWidth="1"/>
  </cols>
  <sheetData>
    <row r="1" spans="1:10">
      <c r="A1" s="30" t="s">
        <v>1</v>
      </c>
      <c r="B1" s="31" t="s">
        <v>2195</v>
      </c>
    </row>
    <row r="2" spans="1:10">
      <c r="A2" s="30" t="s">
        <v>0</v>
      </c>
      <c r="B2" s="31" t="s">
        <v>96</v>
      </c>
      <c r="F2" s="643" t="s">
        <v>1988</v>
      </c>
      <c r="G2" s="644"/>
      <c r="H2" s="644"/>
      <c r="I2" s="644"/>
      <c r="J2" s="644"/>
    </row>
    <row r="3" spans="1:10">
      <c r="A3" s="30" t="s">
        <v>2</v>
      </c>
      <c r="B3" s="31" t="s">
        <v>60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58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1474542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7.75" customHeight="1">
      <c r="A11" s="505"/>
      <c r="B11" s="506" t="s">
        <v>1977</v>
      </c>
      <c r="C11" s="506" t="s">
        <v>1978</v>
      </c>
      <c r="D11" s="506" t="s">
        <v>1979</v>
      </c>
    </row>
    <row r="12" spans="1:10" ht="15.75" customHeight="1">
      <c r="A12" s="507" t="s">
        <v>1980</v>
      </c>
      <c r="B12" s="811"/>
      <c r="C12" s="812"/>
      <c r="D12" s="813"/>
    </row>
    <row r="13" spans="1:10" ht="15" customHeight="1">
      <c r="A13" s="508" t="s">
        <v>1750</v>
      </c>
      <c r="B13" s="509">
        <v>0</v>
      </c>
      <c r="C13" s="510">
        <v>0</v>
      </c>
      <c r="D13" s="511" t="s">
        <v>275</v>
      </c>
    </row>
    <row r="14" spans="1:10" ht="15" customHeight="1">
      <c r="A14" s="512" t="s">
        <v>1981</v>
      </c>
      <c r="B14" s="513">
        <v>1581</v>
      </c>
      <c r="C14" s="169">
        <v>4180</v>
      </c>
      <c r="D14" s="514">
        <v>37.822966507177</v>
      </c>
    </row>
    <row r="15" spans="1:10" ht="15" customHeight="1">
      <c r="A15" s="512" t="s">
        <v>376</v>
      </c>
      <c r="B15" s="515">
        <v>1</v>
      </c>
      <c r="C15" s="170">
        <v>1</v>
      </c>
      <c r="D15" s="516"/>
    </row>
    <row r="16" spans="1:10" ht="15" customHeight="1">
      <c r="A16" s="512" t="s">
        <v>1982</v>
      </c>
      <c r="B16" s="513">
        <v>0</v>
      </c>
      <c r="C16" s="169" t="s">
        <v>275</v>
      </c>
      <c r="D16" s="514" t="s">
        <v>275</v>
      </c>
    </row>
    <row r="17" spans="1:7" ht="15" customHeight="1">
      <c r="A17" s="512" t="s">
        <v>1983</v>
      </c>
      <c r="B17" s="517">
        <v>1474542</v>
      </c>
      <c r="C17" s="518">
        <v>3945728</v>
      </c>
      <c r="D17" s="519">
        <v>37.3705942224097</v>
      </c>
    </row>
    <row r="18" spans="1:7" ht="15" customHeight="1">
      <c r="A18" s="520" t="s">
        <v>1984</v>
      </c>
      <c r="B18" s="521">
        <v>1474542</v>
      </c>
      <c r="C18" s="522" t="s">
        <v>275</v>
      </c>
      <c r="D18" s="523" t="s">
        <v>275</v>
      </c>
    </row>
    <row r="19" spans="1:7" ht="15" customHeight="1">
      <c r="A19" s="524" t="s">
        <v>1985</v>
      </c>
      <c r="B19" s="808"/>
      <c r="C19" s="809"/>
      <c r="D19" s="810"/>
    </row>
    <row r="20" spans="1:7" ht="15" customHeight="1">
      <c r="A20" s="525" t="s">
        <v>1750</v>
      </c>
      <c r="B20" s="526">
        <v>0</v>
      </c>
      <c r="C20" s="527">
        <v>0</v>
      </c>
      <c r="D20" s="528" t="s">
        <v>275</v>
      </c>
    </row>
    <row r="21" spans="1:7" ht="15" customHeight="1">
      <c r="A21" s="525" t="s">
        <v>1981</v>
      </c>
      <c r="B21" s="529">
        <v>1581</v>
      </c>
      <c r="C21" s="169">
        <v>4180</v>
      </c>
      <c r="D21" s="514">
        <v>37.822966507177</v>
      </c>
    </row>
    <row r="22" spans="1:7" ht="15" customHeight="1">
      <c r="A22" s="525" t="s">
        <v>376</v>
      </c>
      <c r="B22" s="530">
        <v>1</v>
      </c>
      <c r="C22" s="170">
        <v>1</v>
      </c>
      <c r="D22" s="516"/>
    </row>
    <row r="23" spans="1:7" ht="15" customHeight="1">
      <c r="A23" s="525" t="s">
        <v>1982</v>
      </c>
      <c r="B23" s="529">
        <v>0</v>
      </c>
      <c r="C23" s="169" t="s">
        <v>275</v>
      </c>
      <c r="D23" s="514" t="s">
        <v>275</v>
      </c>
      <c r="G23" s="531"/>
    </row>
    <row r="24" spans="1:7" ht="15" customHeight="1">
      <c r="A24" s="532" t="s">
        <v>1983</v>
      </c>
      <c r="B24" s="533">
        <v>1474542</v>
      </c>
      <c r="C24" s="534">
        <v>3945728</v>
      </c>
      <c r="D24" s="535">
        <v>37.3705942224097</v>
      </c>
    </row>
    <row r="25" spans="1:7" ht="15" customHeight="1">
      <c r="A25" s="536" t="s">
        <v>1984</v>
      </c>
      <c r="B25" s="537">
        <v>1474542</v>
      </c>
      <c r="C25" s="538" t="s">
        <v>275</v>
      </c>
      <c r="D25" s="539" t="s">
        <v>275</v>
      </c>
    </row>
    <row r="26" spans="1:7" ht="15" customHeight="1">
      <c r="A26" s="540" t="s">
        <v>1986</v>
      </c>
      <c r="B26" s="814"/>
      <c r="C26" s="815"/>
      <c r="D26" s="816"/>
    </row>
    <row r="27" spans="1:7" ht="15" customHeight="1">
      <c r="A27" s="541" t="s">
        <v>1750</v>
      </c>
      <c r="B27" s="526">
        <v>0</v>
      </c>
      <c r="C27" s="527">
        <v>0</v>
      </c>
      <c r="D27" s="528" t="s">
        <v>275</v>
      </c>
    </row>
    <row r="28" spans="1:7" ht="15" customHeight="1">
      <c r="A28" s="541" t="s">
        <v>1981</v>
      </c>
      <c r="B28" s="529">
        <v>1581</v>
      </c>
      <c r="C28" s="169">
        <v>4180</v>
      </c>
      <c r="D28" s="514">
        <v>37.822966507177</v>
      </c>
    </row>
    <row r="29" spans="1:7" ht="15" customHeight="1">
      <c r="A29" s="541" t="s">
        <v>376</v>
      </c>
      <c r="B29" s="530">
        <v>1</v>
      </c>
      <c r="C29" s="170">
        <v>1</v>
      </c>
      <c r="D29" s="516"/>
    </row>
    <row r="30" spans="1:7" ht="15" customHeight="1">
      <c r="A30" s="541" t="s">
        <v>1982</v>
      </c>
      <c r="B30" s="529">
        <v>0</v>
      </c>
      <c r="C30" s="169" t="s">
        <v>275</v>
      </c>
      <c r="D30" s="514" t="s">
        <v>275</v>
      </c>
    </row>
    <row r="31" spans="1:7" ht="15" customHeight="1">
      <c r="A31" s="542" t="s">
        <v>1983</v>
      </c>
      <c r="B31" s="533">
        <v>1474542</v>
      </c>
      <c r="C31" s="534">
        <v>3945728</v>
      </c>
      <c r="D31" s="535">
        <v>37.3705942224097</v>
      </c>
    </row>
    <row r="32" spans="1:7" ht="15" customHeight="1">
      <c r="A32" s="543" t="s">
        <v>1984</v>
      </c>
      <c r="B32" s="544">
        <v>1474542</v>
      </c>
      <c r="C32" s="538" t="s">
        <v>275</v>
      </c>
      <c r="D32" s="539" t="s">
        <v>275</v>
      </c>
    </row>
    <row r="33" spans="1:4" ht="15" customHeight="1">
      <c r="A33" s="545"/>
      <c r="B33" s="545"/>
      <c r="C33" s="545"/>
      <c r="D33" s="545"/>
    </row>
  </sheetData>
  <mergeCells count="4">
    <mergeCell ref="F2:J9"/>
    <mergeCell ref="B19:D19"/>
    <mergeCell ref="B12:D12"/>
    <mergeCell ref="B26:D26"/>
  </mergeCells>
  <hyperlinks>
    <hyperlink ref="D4" location="'Rekapitulace'!B5" display="&lt;&lt;&lt; Zpět na rekapitulaci" xr:uid="{00000000-0004-0000-5500-000000000000}"/>
  </hyperlinks>
  <pageMargins left="0.7" right="0.7" top="0.78740157499999996" bottom="0.78740157499999996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U115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2066</v>
      </c>
    </row>
    <row r="2" spans="1:21">
      <c r="A2" s="30" t="s">
        <v>0</v>
      </c>
      <c r="B2" s="31" t="s">
        <v>96</v>
      </c>
      <c r="F2" s="643" t="s">
        <v>1989</v>
      </c>
      <c r="G2" s="644"/>
      <c r="H2" s="644"/>
      <c r="I2" s="644"/>
      <c r="J2" s="644"/>
    </row>
    <row r="3" spans="1:21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1272790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1990</v>
      </c>
      <c r="C12" s="168" t="s">
        <v>275</v>
      </c>
      <c r="D12" s="168" t="s">
        <v>384</v>
      </c>
      <c r="E12" s="169">
        <v>13345</v>
      </c>
      <c r="F12" s="169">
        <v>0</v>
      </c>
      <c r="G12" s="169">
        <v>0</v>
      </c>
      <c r="H12" s="169">
        <v>0</v>
      </c>
      <c r="I12" s="169">
        <v>73</v>
      </c>
      <c r="J12" s="169">
        <v>0</v>
      </c>
      <c r="K12" s="170">
        <v>0</v>
      </c>
      <c r="L12" s="170">
        <v>0</v>
      </c>
      <c r="M12" s="170">
        <v>0</v>
      </c>
      <c r="N12" s="170">
        <v>1.28</v>
      </c>
      <c r="O12" s="170">
        <v>0</v>
      </c>
      <c r="P12" s="169">
        <v>17081.599999999999</v>
      </c>
      <c r="Q12" s="169">
        <v>17081.599999999999</v>
      </c>
      <c r="R12" s="169">
        <v>0</v>
      </c>
      <c r="S12" s="169">
        <v>0</v>
      </c>
      <c r="T12" s="171">
        <v>17081.599999999999</v>
      </c>
      <c r="U12" s="172" t="s">
        <v>1991</v>
      </c>
    </row>
    <row r="13" spans="1:21">
      <c r="A13" s="173" t="s">
        <v>417</v>
      </c>
      <c r="B13" s="174"/>
      <c r="C13" s="174"/>
      <c r="D13" s="174"/>
      <c r="E13" s="175">
        <v>13345</v>
      </c>
      <c r="F13" s="175">
        <v>0</v>
      </c>
      <c r="G13" s="175">
        <v>0</v>
      </c>
      <c r="H13" s="175">
        <v>0</v>
      </c>
      <c r="I13" s="174"/>
      <c r="J13" s="174"/>
      <c r="K13" s="176"/>
      <c r="L13" s="176"/>
      <c r="M13" s="176"/>
      <c r="N13" s="176"/>
      <c r="O13" s="176"/>
      <c r="P13" s="175">
        <v>17081.599999999999</v>
      </c>
      <c r="Q13" s="175">
        <v>17081.599999999999</v>
      </c>
      <c r="R13" s="175">
        <v>0</v>
      </c>
      <c r="S13" s="175">
        <v>0</v>
      </c>
      <c r="T13" s="175">
        <v>17081.599999999999</v>
      </c>
      <c r="U13" s="169"/>
    </row>
    <row r="14" spans="1:21" outlineLevel="1">
      <c r="A14" s="167" t="s">
        <v>1992</v>
      </c>
      <c r="B14" s="168" t="s">
        <v>1990</v>
      </c>
      <c r="C14" s="168" t="s">
        <v>275</v>
      </c>
      <c r="D14" s="168" t="s">
        <v>1993</v>
      </c>
      <c r="E14" s="169">
        <v>123242</v>
      </c>
      <c r="F14" s="169">
        <v>0</v>
      </c>
      <c r="G14" s="169">
        <v>31001.06</v>
      </c>
      <c r="H14" s="169">
        <v>0</v>
      </c>
      <c r="I14" s="169">
        <v>365</v>
      </c>
      <c r="J14" s="169">
        <v>0</v>
      </c>
      <c r="K14" s="170">
        <v>0</v>
      </c>
      <c r="L14" s="170">
        <v>0</v>
      </c>
      <c r="M14" s="170">
        <v>0</v>
      </c>
      <c r="N14" s="170">
        <v>1.23</v>
      </c>
      <c r="O14" s="170">
        <v>0</v>
      </c>
      <c r="P14" s="169">
        <v>151587.66</v>
      </c>
      <c r="Q14" s="169">
        <v>182588.72</v>
      </c>
      <c r="R14" s="169">
        <v>0</v>
      </c>
      <c r="S14" s="169">
        <v>0</v>
      </c>
      <c r="T14" s="171">
        <v>182588.72</v>
      </c>
      <c r="U14" s="172" t="s">
        <v>1991</v>
      </c>
    </row>
    <row r="15" spans="1:21" outlineLevel="1">
      <c r="A15" s="167" t="s">
        <v>1994</v>
      </c>
      <c r="B15" s="168" t="s">
        <v>1990</v>
      </c>
      <c r="C15" s="168" t="s">
        <v>275</v>
      </c>
      <c r="D15" s="168" t="s">
        <v>1993</v>
      </c>
      <c r="E15" s="169">
        <v>232650</v>
      </c>
      <c r="F15" s="169">
        <v>0</v>
      </c>
      <c r="G15" s="169">
        <v>0</v>
      </c>
      <c r="H15" s="169">
        <v>0</v>
      </c>
      <c r="I15" s="169">
        <v>235</v>
      </c>
      <c r="J15" s="169">
        <v>0</v>
      </c>
      <c r="K15" s="170">
        <v>0</v>
      </c>
      <c r="L15" s="170">
        <v>0</v>
      </c>
      <c r="M15" s="170">
        <v>0</v>
      </c>
      <c r="N15" s="170">
        <v>1.35</v>
      </c>
      <c r="O15" s="170">
        <v>0</v>
      </c>
      <c r="P15" s="169">
        <v>314077.5</v>
      </c>
      <c r="Q15" s="169">
        <v>314077.5</v>
      </c>
      <c r="R15" s="169">
        <v>0</v>
      </c>
      <c r="S15" s="169">
        <v>0</v>
      </c>
      <c r="T15" s="171">
        <v>314077.5</v>
      </c>
      <c r="U15" s="172" t="s">
        <v>1991</v>
      </c>
    </row>
    <row r="16" spans="1:21" outlineLevel="1">
      <c r="A16" s="167" t="s">
        <v>1995</v>
      </c>
      <c r="B16" s="168" t="s">
        <v>1990</v>
      </c>
      <c r="C16" s="168" t="s">
        <v>275</v>
      </c>
      <c r="D16" s="168" t="s">
        <v>1993</v>
      </c>
      <c r="E16" s="169">
        <v>52611</v>
      </c>
      <c r="F16" s="169">
        <v>0</v>
      </c>
      <c r="G16" s="169">
        <v>0</v>
      </c>
      <c r="H16" s="169">
        <v>0</v>
      </c>
      <c r="I16" s="169">
        <v>173</v>
      </c>
      <c r="J16" s="169">
        <v>0</v>
      </c>
      <c r="K16" s="170">
        <v>0</v>
      </c>
      <c r="L16" s="170">
        <v>0</v>
      </c>
      <c r="M16" s="170">
        <v>0</v>
      </c>
      <c r="N16" s="170">
        <v>1.28</v>
      </c>
      <c r="O16" s="170">
        <v>0</v>
      </c>
      <c r="P16" s="169">
        <v>67342.080000000002</v>
      </c>
      <c r="Q16" s="169">
        <v>67342.080000000002</v>
      </c>
      <c r="R16" s="169">
        <v>0</v>
      </c>
      <c r="S16" s="169">
        <v>0</v>
      </c>
      <c r="T16" s="171">
        <v>67342.080000000002</v>
      </c>
      <c r="U16" s="172" t="s">
        <v>1991</v>
      </c>
    </row>
    <row r="17" spans="1:21" outlineLevel="1">
      <c r="A17" s="167" t="s">
        <v>1992</v>
      </c>
      <c r="B17" s="168" t="s">
        <v>1997</v>
      </c>
      <c r="C17" s="168" t="s">
        <v>275</v>
      </c>
      <c r="D17" s="168" t="s">
        <v>1993</v>
      </c>
      <c r="E17" s="169">
        <v>60635</v>
      </c>
      <c r="F17" s="169">
        <v>46303</v>
      </c>
      <c r="G17" s="169">
        <v>218137.44</v>
      </c>
      <c r="H17" s="169">
        <v>104138.36</v>
      </c>
      <c r="I17" s="169">
        <v>272</v>
      </c>
      <c r="J17" s="169">
        <v>241</v>
      </c>
      <c r="K17" s="170">
        <v>130.94999999999999</v>
      </c>
      <c r="L17" s="170">
        <v>209.47</v>
      </c>
      <c r="M17" s="170">
        <v>112.86</v>
      </c>
      <c r="N17" s="170">
        <v>1.23</v>
      </c>
      <c r="O17" s="170">
        <v>0</v>
      </c>
      <c r="P17" s="169">
        <v>74581.05</v>
      </c>
      <c r="Q17" s="169">
        <v>292718.49</v>
      </c>
      <c r="R17" s="169">
        <v>0</v>
      </c>
      <c r="S17" s="169">
        <v>0</v>
      </c>
      <c r="T17" s="171">
        <v>292718.49</v>
      </c>
      <c r="U17" s="172" t="s">
        <v>1998</v>
      </c>
    </row>
    <row r="18" spans="1:21" outlineLevel="1">
      <c r="A18" s="167" t="s">
        <v>1999</v>
      </c>
      <c r="B18" s="168" t="s">
        <v>1997</v>
      </c>
      <c r="C18" s="168" t="s">
        <v>275</v>
      </c>
      <c r="D18" s="168" t="s">
        <v>1993</v>
      </c>
      <c r="E18" s="169">
        <v>206495</v>
      </c>
      <c r="F18" s="169">
        <v>259157</v>
      </c>
      <c r="G18" s="169">
        <v>0</v>
      </c>
      <c r="H18" s="169">
        <v>0</v>
      </c>
      <c r="I18" s="169">
        <v>195</v>
      </c>
      <c r="J18" s="169">
        <v>192</v>
      </c>
      <c r="K18" s="170">
        <v>79.680000000000007</v>
      </c>
      <c r="L18" s="170">
        <v>0</v>
      </c>
      <c r="M18" s="170">
        <v>101.56</v>
      </c>
      <c r="N18" s="170">
        <v>1.25</v>
      </c>
      <c r="O18" s="170">
        <v>0</v>
      </c>
      <c r="P18" s="169">
        <v>258118.75</v>
      </c>
      <c r="Q18" s="169">
        <v>258118.75</v>
      </c>
      <c r="R18" s="169">
        <v>0</v>
      </c>
      <c r="S18" s="169">
        <v>0</v>
      </c>
      <c r="T18" s="171">
        <v>258118.75</v>
      </c>
      <c r="U18" s="172" t="s">
        <v>1998</v>
      </c>
    </row>
    <row r="19" spans="1:21" outlineLevel="1">
      <c r="A19" s="167" t="s">
        <v>1995</v>
      </c>
      <c r="B19" s="168" t="s">
        <v>1997</v>
      </c>
      <c r="C19" s="168" t="s">
        <v>275</v>
      </c>
      <c r="D19" s="168" t="s">
        <v>1993</v>
      </c>
      <c r="E19" s="169">
        <v>110049</v>
      </c>
      <c r="F19" s="169">
        <v>78188</v>
      </c>
      <c r="G19" s="169">
        <v>0</v>
      </c>
      <c r="H19" s="169">
        <v>0</v>
      </c>
      <c r="I19" s="169">
        <v>130</v>
      </c>
      <c r="J19" s="169">
        <v>96</v>
      </c>
      <c r="K19" s="170">
        <v>140.75</v>
      </c>
      <c r="L19" s="170">
        <v>0</v>
      </c>
      <c r="M19" s="170">
        <v>135.41999999999999</v>
      </c>
      <c r="N19" s="170">
        <v>1.28</v>
      </c>
      <c r="O19" s="170">
        <v>0</v>
      </c>
      <c r="P19" s="169">
        <v>140862.72</v>
      </c>
      <c r="Q19" s="169">
        <v>140862.72</v>
      </c>
      <c r="R19" s="169">
        <v>0</v>
      </c>
      <c r="S19" s="169">
        <v>0</v>
      </c>
      <c r="T19" s="171">
        <v>140862.72</v>
      </c>
      <c r="U19" s="172" t="s">
        <v>1998</v>
      </c>
    </row>
    <row r="20" spans="1:21" outlineLevel="1">
      <c r="A20" s="167" t="s">
        <v>2000</v>
      </c>
      <c r="B20" s="168" t="s">
        <v>1997</v>
      </c>
      <c r="C20" s="168" t="s">
        <v>275</v>
      </c>
      <c r="D20" s="168" t="s">
        <v>1993</v>
      </c>
      <c r="E20" s="169">
        <v>0</v>
      </c>
      <c r="F20" s="169">
        <v>6336</v>
      </c>
      <c r="G20" s="169">
        <v>0</v>
      </c>
      <c r="H20" s="169">
        <v>0</v>
      </c>
      <c r="I20" s="169">
        <v>0</v>
      </c>
      <c r="J20" s="169">
        <v>34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1998</v>
      </c>
    </row>
    <row r="21" spans="1:21">
      <c r="A21" s="173" t="s">
        <v>2001</v>
      </c>
      <c r="B21" s="174"/>
      <c r="C21" s="174"/>
      <c r="D21" s="174"/>
      <c r="E21" s="175">
        <v>785682</v>
      </c>
      <c r="F21" s="175">
        <v>389984</v>
      </c>
      <c r="G21" s="175">
        <v>249138.5</v>
      </c>
      <c r="H21" s="175">
        <v>104138.36</v>
      </c>
      <c r="I21" s="174"/>
      <c r="J21" s="174"/>
      <c r="K21" s="176"/>
      <c r="L21" s="176"/>
      <c r="M21" s="176"/>
      <c r="N21" s="176"/>
      <c r="O21" s="176"/>
      <c r="P21" s="175">
        <v>1006569.76</v>
      </c>
      <c r="Q21" s="175">
        <v>1255708.26</v>
      </c>
      <c r="R21" s="175">
        <v>0</v>
      </c>
      <c r="S21" s="175">
        <v>0</v>
      </c>
      <c r="T21" s="175">
        <v>1255708.26</v>
      </c>
      <c r="U21" s="169"/>
    </row>
    <row r="22" spans="1:21">
      <c r="A22" s="177" t="s">
        <v>261</v>
      </c>
      <c r="B22" s="178"/>
      <c r="C22" s="178"/>
      <c r="D22" s="178"/>
      <c r="E22" s="179">
        <v>799027</v>
      </c>
      <c r="F22" s="179">
        <v>389984</v>
      </c>
      <c r="G22" s="179">
        <v>249138.5</v>
      </c>
      <c r="H22" s="179">
        <v>104138.36</v>
      </c>
      <c r="I22" s="178"/>
      <c r="J22" s="178"/>
      <c r="K22" s="180"/>
      <c r="L22" s="180"/>
      <c r="M22" s="180"/>
      <c r="N22" s="180"/>
      <c r="O22" s="180"/>
      <c r="P22" s="179">
        <v>1023651.36</v>
      </c>
      <c r="Q22" s="179">
        <v>1272789.8600000001</v>
      </c>
      <c r="R22" s="179">
        <v>0</v>
      </c>
      <c r="S22" s="179">
        <v>0</v>
      </c>
      <c r="T22" s="179">
        <v>1272789.8600000001</v>
      </c>
      <c r="U22" s="169"/>
    </row>
    <row r="23" spans="1:21">
      <c r="A23" s="160" t="s">
        <v>620</v>
      </c>
      <c r="B23" s="161" t="s">
        <v>277</v>
      </c>
      <c r="C23" s="161" t="s">
        <v>365</v>
      </c>
      <c r="D23" s="161" t="s">
        <v>366</v>
      </c>
      <c r="E23" s="161" t="s">
        <v>367</v>
      </c>
      <c r="F23" s="161" t="s">
        <v>368</v>
      </c>
      <c r="G23" s="161" t="s">
        <v>369</v>
      </c>
      <c r="H23" s="161" t="s">
        <v>370</v>
      </c>
      <c r="I23" s="161" t="s">
        <v>371</v>
      </c>
      <c r="J23" s="161" t="s">
        <v>372</v>
      </c>
      <c r="K23" s="162" t="s">
        <v>373</v>
      </c>
      <c r="L23" s="162" t="s">
        <v>374</v>
      </c>
      <c r="M23" s="162" t="s">
        <v>375</v>
      </c>
      <c r="N23" s="163" t="s">
        <v>376</v>
      </c>
      <c r="O23" s="163" t="s">
        <v>377</v>
      </c>
      <c r="P23" s="164" t="s">
        <v>378</v>
      </c>
      <c r="Q23" s="164" t="s">
        <v>379</v>
      </c>
      <c r="R23" s="165" t="s">
        <v>380</v>
      </c>
      <c r="S23" s="165" t="s">
        <v>366</v>
      </c>
      <c r="T23" s="166" t="s">
        <v>293</v>
      </c>
      <c r="U23" s="161" t="s">
        <v>381</v>
      </c>
    </row>
    <row r="24" spans="1:21" outlineLevel="1">
      <c r="A24" s="167" t="s">
        <v>382</v>
      </c>
      <c r="B24" s="168" t="s">
        <v>1990</v>
      </c>
      <c r="C24" s="168" t="s">
        <v>275</v>
      </c>
      <c r="D24" s="168" t="s">
        <v>384</v>
      </c>
      <c r="E24" s="169">
        <v>13345</v>
      </c>
      <c r="F24" s="169">
        <v>0</v>
      </c>
      <c r="G24" s="169">
        <v>0</v>
      </c>
      <c r="H24" s="169">
        <v>0</v>
      </c>
      <c r="I24" s="169">
        <v>73</v>
      </c>
      <c r="J24" s="169">
        <v>0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17081.599999999999</v>
      </c>
      <c r="Q24" s="169">
        <v>17081.599999999999</v>
      </c>
      <c r="R24" s="169">
        <v>0</v>
      </c>
      <c r="S24" s="169">
        <v>0</v>
      </c>
      <c r="T24" s="171">
        <v>17081.599999999999</v>
      </c>
      <c r="U24" s="172" t="s">
        <v>1991</v>
      </c>
    </row>
    <row r="25" spans="1:21">
      <c r="A25" s="173" t="s">
        <v>417</v>
      </c>
      <c r="B25" s="174"/>
      <c r="C25" s="174"/>
      <c r="D25" s="174"/>
      <c r="E25" s="175">
        <v>13345</v>
      </c>
      <c r="F25" s="175">
        <v>0</v>
      </c>
      <c r="G25" s="175">
        <v>0</v>
      </c>
      <c r="H25" s="175">
        <v>0</v>
      </c>
      <c r="I25" s="174"/>
      <c r="J25" s="174"/>
      <c r="K25" s="176"/>
      <c r="L25" s="176"/>
      <c r="M25" s="176"/>
      <c r="N25" s="176"/>
      <c r="O25" s="176"/>
      <c r="P25" s="175">
        <v>17081.599999999999</v>
      </c>
      <c r="Q25" s="175">
        <v>17081.599999999999</v>
      </c>
      <c r="R25" s="175">
        <v>0</v>
      </c>
      <c r="S25" s="175">
        <v>0</v>
      </c>
      <c r="T25" s="175">
        <v>17081.599999999999</v>
      </c>
      <c r="U25" s="169"/>
    </row>
    <row r="26" spans="1:21" outlineLevel="1">
      <c r="A26" s="167" t="s">
        <v>1992</v>
      </c>
      <c r="B26" s="168" t="s">
        <v>1990</v>
      </c>
      <c r="C26" s="168" t="s">
        <v>275</v>
      </c>
      <c r="D26" s="168" t="s">
        <v>1993</v>
      </c>
      <c r="E26" s="169">
        <v>123242</v>
      </c>
      <c r="F26" s="169">
        <v>0</v>
      </c>
      <c r="G26" s="169">
        <v>31001.06</v>
      </c>
      <c r="H26" s="169">
        <v>0</v>
      </c>
      <c r="I26" s="169">
        <v>365</v>
      </c>
      <c r="J26" s="169">
        <v>0</v>
      </c>
      <c r="K26" s="170">
        <v>0</v>
      </c>
      <c r="L26" s="170">
        <v>0</v>
      </c>
      <c r="M26" s="170">
        <v>0</v>
      </c>
      <c r="N26" s="170">
        <v>1.23</v>
      </c>
      <c r="O26" s="170">
        <v>0</v>
      </c>
      <c r="P26" s="169">
        <v>151587.66</v>
      </c>
      <c r="Q26" s="169">
        <v>182588.72</v>
      </c>
      <c r="R26" s="169">
        <v>0</v>
      </c>
      <c r="S26" s="169">
        <v>0</v>
      </c>
      <c r="T26" s="171">
        <v>182588.72</v>
      </c>
      <c r="U26" s="172" t="s">
        <v>1991</v>
      </c>
    </row>
    <row r="27" spans="1:21" outlineLevel="1">
      <c r="A27" s="167" t="s">
        <v>1994</v>
      </c>
      <c r="B27" s="168" t="s">
        <v>1990</v>
      </c>
      <c r="C27" s="168" t="s">
        <v>275</v>
      </c>
      <c r="D27" s="168" t="s">
        <v>1993</v>
      </c>
      <c r="E27" s="169">
        <v>232650</v>
      </c>
      <c r="F27" s="169">
        <v>0</v>
      </c>
      <c r="G27" s="169">
        <v>0</v>
      </c>
      <c r="H27" s="169">
        <v>0</v>
      </c>
      <c r="I27" s="169">
        <v>235</v>
      </c>
      <c r="J27" s="169">
        <v>0</v>
      </c>
      <c r="K27" s="170">
        <v>0</v>
      </c>
      <c r="L27" s="170">
        <v>0</v>
      </c>
      <c r="M27" s="170">
        <v>0</v>
      </c>
      <c r="N27" s="170">
        <v>1.35</v>
      </c>
      <c r="O27" s="170">
        <v>0</v>
      </c>
      <c r="P27" s="169">
        <v>314077.5</v>
      </c>
      <c r="Q27" s="169">
        <v>314077.5</v>
      </c>
      <c r="R27" s="169">
        <v>0</v>
      </c>
      <c r="S27" s="169">
        <v>0</v>
      </c>
      <c r="T27" s="171">
        <v>314077.5</v>
      </c>
      <c r="U27" s="172" t="s">
        <v>1991</v>
      </c>
    </row>
    <row r="28" spans="1:21" outlineLevel="1">
      <c r="A28" s="167" t="s">
        <v>1995</v>
      </c>
      <c r="B28" s="168" t="s">
        <v>1990</v>
      </c>
      <c r="C28" s="168" t="s">
        <v>275</v>
      </c>
      <c r="D28" s="168" t="s">
        <v>1993</v>
      </c>
      <c r="E28" s="169">
        <v>52611</v>
      </c>
      <c r="F28" s="169">
        <v>0</v>
      </c>
      <c r="G28" s="169">
        <v>0</v>
      </c>
      <c r="H28" s="169">
        <v>0</v>
      </c>
      <c r="I28" s="169">
        <v>173</v>
      </c>
      <c r="J28" s="169">
        <v>0</v>
      </c>
      <c r="K28" s="170">
        <v>0</v>
      </c>
      <c r="L28" s="170">
        <v>0</v>
      </c>
      <c r="M28" s="170">
        <v>0</v>
      </c>
      <c r="N28" s="170">
        <v>1.28</v>
      </c>
      <c r="O28" s="170">
        <v>0</v>
      </c>
      <c r="P28" s="169">
        <v>67342.080000000002</v>
      </c>
      <c r="Q28" s="169">
        <v>67342.080000000002</v>
      </c>
      <c r="R28" s="169">
        <v>0</v>
      </c>
      <c r="S28" s="169">
        <v>0</v>
      </c>
      <c r="T28" s="171">
        <v>67342.080000000002</v>
      </c>
      <c r="U28" s="172" t="s">
        <v>1991</v>
      </c>
    </row>
    <row r="29" spans="1:21" outlineLevel="1">
      <c r="A29" s="167" t="s">
        <v>1992</v>
      </c>
      <c r="B29" s="168" t="s">
        <v>1997</v>
      </c>
      <c r="C29" s="168" t="s">
        <v>275</v>
      </c>
      <c r="D29" s="168" t="s">
        <v>1993</v>
      </c>
      <c r="E29" s="169">
        <v>60635</v>
      </c>
      <c r="F29" s="169">
        <v>46303</v>
      </c>
      <c r="G29" s="169">
        <v>218137.44</v>
      </c>
      <c r="H29" s="169">
        <v>104138.36</v>
      </c>
      <c r="I29" s="169">
        <v>272</v>
      </c>
      <c r="J29" s="169">
        <v>241</v>
      </c>
      <c r="K29" s="170">
        <v>130.94999999999999</v>
      </c>
      <c r="L29" s="170">
        <v>209.47</v>
      </c>
      <c r="M29" s="170">
        <v>112.86</v>
      </c>
      <c r="N29" s="170">
        <v>1.23</v>
      </c>
      <c r="O29" s="170">
        <v>0</v>
      </c>
      <c r="P29" s="169">
        <v>74581.05</v>
      </c>
      <c r="Q29" s="169">
        <v>292718.49</v>
      </c>
      <c r="R29" s="169">
        <v>0</v>
      </c>
      <c r="S29" s="169">
        <v>0</v>
      </c>
      <c r="T29" s="171">
        <v>292718.49</v>
      </c>
      <c r="U29" s="172" t="s">
        <v>1998</v>
      </c>
    </row>
    <row r="30" spans="1:21" outlineLevel="1">
      <c r="A30" s="167" t="s">
        <v>1999</v>
      </c>
      <c r="B30" s="168" t="s">
        <v>1997</v>
      </c>
      <c r="C30" s="168" t="s">
        <v>275</v>
      </c>
      <c r="D30" s="168" t="s">
        <v>1993</v>
      </c>
      <c r="E30" s="169">
        <v>206495</v>
      </c>
      <c r="F30" s="169">
        <v>259157</v>
      </c>
      <c r="G30" s="169">
        <v>0</v>
      </c>
      <c r="H30" s="169">
        <v>0</v>
      </c>
      <c r="I30" s="169">
        <v>195</v>
      </c>
      <c r="J30" s="169">
        <v>192</v>
      </c>
      <c r="K30" s="170">
        <v>79.680000000000007</v>
      </c>
      <c r="L30" s="170">
        <v>0</v>
      </c>
      <c r="M30" s="170">
        <v>101.56</v>
      </c>
      <c r="N30" s="170">
        <v>1.25</v>
      </c>
      <c r="O30" s="170">
        <v>0</v>
      </c>
      <c r="P30" s="169">
        <v>258118.75</v>
      </c>
      <c r="Q30" s="169">
        <v>258118.75</v>
      </c>
      <c r="R30" s="169">
        <v>0</v>
      </c>
      <c r="S30" s="169">
        <v>0</v>
      </c>
      <c r="T30" s="171">
        <v>258118.75</v>
      </c>
      <c r="U30" s="172" t="s">
        <v>1998</v>
      </c>
    </row>
    <row r="31" spans="1:21" outlineLevel="1">
      <c r="A31" s="167" t="s">
        <v>1995</v>
      </c>
      <c r="B31" s="168" t="s">
        <v>1997</v>
      </c>
      <c r="C31" s="168" t="s">
        <v>275</v>
      </c>
      <c r="D31" s="168" t="s">
        <v>1993</v>
      </c>
      <c r="E31" s="169">
        <v>110049</v>
      </c>
      <c r="F31" s="169">
        <v>78188</v>
      </c>
      <c r="G31" s="169">
        <v>0</v>
      </c>
      <c r="H31" s="169">
        <v>0</v>
      </c>
      <c r="I31" s="169">
        <v>130</v>
      </c>
      <c r="J31" s="169">
        <v>96</v>
      </c>
      <c r="K31" s="170">
        <v>140.75</v>
      </c>
      <c r="L31" s="170">
        <v>0</v>
      </c>
      <c r="M31" s="170">
        <v>135.41999999999999</v>
      </c>
      <c r="N31" s="170">
        <v>1.28</v>
      </c>
      <c r="O31" s="170">
        <v>0</v>
      </c>
      <c r="P31" s="169">
        <v>140862.72</v>
      </c>
      <c r="Q31" s="169">
        <v>140862.72</v>
      </c>
      <c r="R31" s="169">
        <v>0</v>
      </c>
      <c r="S31" s="169">
        <v>0</v>
      </c>
      <c r="T31" s="171">
        <v>140862.72</v>
      </c>
      <c r="U31" s="172" t="s">
        <v>1998</v>
      </c>
    </row>
    <row r="32" spans="1:21" outlineLevel="1">
      <c r="A32" s="167" t="s">
        <v>2000</v>
      </c>
      <c r="B32" s="168" t="s">
        <v>1997</v>
      </c>
      <c r="C32" s="168" t="s">
        <v>275</v>
      </c>
      <c r="D32" s="168" t="s">
        <v>1993</v>
      </c>
      <c r="E32" s="169">
        <v>0</v>
      </c>
      <c r="F32" s="169">
        <v>6336</v>
      </c>
      <c r="G32" s="169">
        <v>0</v>
      </c>
      <c r="H32" s="169">
        <v>0</v>
      </c>
      <c r="I32" s="169">
        <v>0</v>
      </c>
      <c r="J32" s="169">
        <v>34</v>
      </c>
      <c r="K32" s="170">
        <v>0</v>
      </c>
      <c r="L32" s="170">
        <v>0</v>
      </c>
      <c r="M32" s="170">
        <v>0</v>
      </c>
      <c r="N32" s="170">
        <v>1</v>
      </c>
      <c r="O32" s="170">
        <v>0</v>
      </c>
      <c r="P32" s="169">
        <v>0</v>
      </c>
      <c r="Q32" s="169">
        <v>0</v>
      </c>
      <c r="R32" s="169">
        <v>0</v>
      </c>
      <c r="S32" s="169">
        <v>0</v>
      </c>
      <c r="T32" s="171">
        <v>0</v>
      </c>
      <c r="U32" s="172" t="s">
        <v>1998</v>
      </c>
    </row>
    <row r="33" spans="1:21">
      <c r="A33" s="173" t="s">
        <v>2001</v>
      </c>
      <c r="B33" s="174"/>
      <c r="C33" s="174"/>
      <c r="D33" s="174"/>
      <c r="E33" s="175">
        <v>785682</v>
      </c>
      <c r="F33" s="175">
        <v>389984</v>
      </c>
      <c r="G33" s="175">
        <v>249138.5</v>
      </c>
      <c r="H33" s="175">
        <v>104138.36</v>
      </c>
      <c r="I33" s="174"/>
      <c r="J33" s="174"/>
      <c r="K33" s="176"/>
      <c r="L33" s="176"/>
      <c r="M33" s="176"/>
      <c r="N33" s="176"/>
      <c r="O33" s="176"/>
      <c r="P33" s="175">
        <v>1006569.76</v>
      </c>
      <c r="Q33" s="175">
        <v>1255708.26</v>
      </c>
      <c r="R33" s="175">
        <v>0</v>
      </c>
      <c r="S33" s="175">
        <v>0</v>
      </c>
      <c r="T33" s="175">
        <v>1255708.26</v>
      </c>
      <c r="U33" s="169"/>
    </row>
    <row r="34" spans="1:21">
      <c r="A34" s="177" t="s">
        <v>261</v>
      </c>
      <c r="B34" s="178"/>
      <c r="C34" s="178"/>
      <c r="D34" s="178"/>
      <c r="E34" s="179">
        <v>799027</v>
      </c>
      <c r="F34" s="179">
        <v>389984</v>
      </c>
      <c r="G34" s="179">
        <v>249138.5</v>
      </c>
      <c r="H34" s="179">
        <v>104138.36</v>
      </c>
      <c r="I34" s="178"/>
      <c r="J34" s="178"/>
      <c r="K34" s="180"/>
      <c r="L34" s="180"/>
      <c r="M34" s="180"/>
      <c r="N34" s="180"/>
      <c r="O34" s="180"/>
      <c r="P34" s="179">
        <v>1023651.36</v>
      </c>
      <c r="Q34" s="179">
        <v>1272789.8600000001</v>
      </c>
      <c r="R34" s="179">
        <v>0</v>
      </c>
      <c r="S34" s="179">
        <v>0</v>
      </c>
      <c r="T34" s="179">
        <v>1272789.8600000001</v>
      </c>
      <c r="U34" s="169"/>
    </row>
    <row r="35" spans="1:21">
      <c r="A35" s="160" t="s">
        <v>621</v>
      </c>
      <c r="B35" s="161" t="s">
        <v>277</v>
      </c>
      <c r="C35" s="161" t="s">
        <v>365</v>
      </c>
      <c r="D35" s="161" t="s">
        <v>366</v>
      </c>
      <c r="E35" s="161" t="s">
        <v>367</v>
      </c>
      <c r="F35" s="161" t="s">
        <v>368</v>
      </c>
      <c r="G35" s="161" t="s">
        <v>369</v>
      </c>
      <c r="H35" s="161" t="s">
        <v>370</v>
      </c>
      <c r="I35" s="161" t="s">
        <v>371</v>
      </c>
      <c r="J35" s="161" t="s">
        <v>372</v>
      </c>
      <c r="K35" s="162" t="s">
        <v>373</v>
      </c>
      <c r="L35" s="162" t="s">
        <v>374</v>
      </c>
      <c r="M35" s="162" t="s">
        <v>375</v>
      </c>
      <c r="N35" s="163" t="s">
        <v>376</v>
      </c>
      <c r="O35" s="163" t="s">
        <v>377</v>
      </c>
      <c r="P35" s="164" t="s">
        <v>378</v>
      </c>
      <c r="Q35" s="164" t="s">
        <v>379</v>
      </c>
      <c r="R35" s="165" t="s">
        <v>380</v>
      </c>
      <c r="S35" s="165" t="s">
        <v>366</v>
      </c>
      <c r="T35" s="166" t="s">
        <v>293</v>
      </c>
      <c r="U35" s="161" t="s">
        <v>381</v>
      </c>
    </row>
    <row r="36" spans="1:21" outlineLevel="1">
      <c r="A36" s="167" t="s">
        <v>382</v>
      </c>
      <c r="B36" s="168" t="s">
        <v>1990</v>
      </c>
      <c r="C36" s="168" t="s">
        <v>275</v>
      </c>
      <c r="D36" s="168" t="s">
        <v>384</v>
      </c>
      <c r="E36" s="169">
        <v>13345</v>
      </c>
      <c r="F36" s="169">
        <v>0</v>
      </c>
      <c r="G36" s="169">
        <v>0</v>
      </c>
      <c r="H36" s="169">
        <v>0</v>
      </c>
      <c r="I36" s="169">
        <v>73</v>
      </c>
      <c r="J36" s="169">
        <v>0</v>
      </c>
      <c r="K36" s="170">
        <v>0</v>
      </c>
      <c r="L36" s="170">
        <v>0</v>
      </c>
      <c r="M36" s="170">
        <v>0</v>
      </c>
      <c r="N36" s="170">
        <v>1.28</v>
      </c>
      <c r="O36" s="170">
        <v>0</v>
      </c>
      <c r="P36" s="169">
        <v>17081.599999999999</v>
      </c>
      <c r="Q36" s="169">
        <v>17081.599999999999</v>
      </c>
      <c r="R36" s="169">
        <v>0</v>
      </c>
      <c r="S36" s="169">
        <v>0</v>
      </c>
      <c r="T36" s="171">
        <v>17081.599999999999</v>
      </c>
      <c r="U36" s="172" t="s">
        <v>1991</v>
      </c>
    </row>
    <row r="37" spans="1:21">
      <c r="A37" s="173" t="s">
        <v>417</v>
      </c>
      <c r="B37" s="174"/>
      <c r="C37" s="174"/>
      <c r="D37" s="174"/>
      <c r="E37" s="175">
        <v>13345</v>
      </c>
      <c r="F37" s="175">
        <v>0</v>
      </c>
      <c r="G37" s="175">
        <v>0</v>
      </c>
      <c r="H37" s="175">
        <v>0</v>
      </c>
      <c r="I37" s="174"/>
      <c r="J37" s="174"/>
      <c r="K37" s="176"/>
      <c r="L37" s="176"/>
      <c r="M37" s="176"/>
      <c r="N37" s="176"/>
      <c r="O37" s="176"/>
      <c r="P37" s="175">
        <v>17081.599999999999</v>
      </c>
      <c r="Q37" s="175">
        <v>17081.599999999999</v>
      </c>
      <c r="R37" s="175">
        <v>0</v>
      </c>
      <c r="S37" s="175">
        <v>0</v>
      </c>
      <c r="T37" s="175">
        <v>17081.599999999999</v>
      </c>
      <c r="U37" s="169"/>
    </row>
    <row r="38" spans="1:21" outlineLevel="1">
      <c r="A38" s="167" t="s">
        <v>1992</v>
      </c>
      <c r="B38" s="168" t="s">
        <v>1990</v>
      </c>
      <c r="C38" s="168" t="s">
        <v>275</v>
      </c>
      <c r="D38" s="168" t="s">
        <v>1993</v>
      </c>
      <c r="E38" s="169">
        <v>123242</v>
      </c>
      <c r="F38" s="169">
        <v>0</v>
      </c>
      <c r="G38" s="169">
        <v>31001.06</v>
      </c>
      <c r="H38" s="169">
        <v>0</v>
      </c>
      <c r="I38" s="169">
        <v>365</v>
      </c>
      <c r="J38" s="169">
        <v>0</v>
      </c>
      <c r="K38" s="170">
        <v>0</v>
      </c>
      <c r="L38" s="170">
        <v>0</v>
      </c>
      <c r="M38" s="170">
        <v>0</v>
      </c>
      <c r="N38" s="170">
        <v>1.23</v>
      </c>
      <c r="O38" s="170">
        <v>0</v>
      </c>
      <c r="P38" s="169">
        <v>151587.66</v>
      </c>
      <c r="Q38" s="169">
        <v>182588.72</v>
      </c>
      <c r="R38" s="169">
        <v>0</v>
      </c>
      <c r="S38" s="169">
        <v>0</v>
      </c>
      <c r="T38" s="171">
        <v>182588.72</v>
      </c>
      <c r="U38" s="172" t="s">
        <v>1991</v>
      </c>
    </row>
    <row r="39" spans="1:21" outlineLevel="1">
      <c r="A39" s="167" t="s">
        <v>1994</v>
      </c>
      <c r="B39" s="168" t="s">
        <v>1990</v>
      </c>
      <c r="C39" s="168" t="s">
        <v>275</v>
      </c>
      <c r="D39" s="168" t="s">
        <v>1993</v>
      </c>
      <c r="E39" s="169">
        <v>232650</v>
      </c>
      <c r="F39" s="169">
        <v>0</v>
      </c>
      <c r="G39" s="169">
        <v>0</v>
      </c>
      <c r="H39" s="169">
        <v>0</v>
      </c>
      <c r="I39" s="169">
        <v>235</v>
      </c>
      <c r="J39" s="169">
        <v>0</v>
      </c>
      <c r="K39" s="170">
        <v>0</v>
      </c>
      <c r="L39" s="170">
        <v>0</v>
      </c>
      <c r="M39" s="170">
        <v>0</v>
      </c>
      <c r="N39" s="170">
        <v>1.35</v>
      </c>
      <c r="O39" s="170">
        <v>0</v>
      </c>
      <c r="P39" s="169">
        <v>314077.5</v>
      </c>
      <c r="Q39" s="169">
        <v>314077.5</v>
      </c>
      <c r="R39" s="169">
        <v>0</v>
      </c>
      <c r="S39" s="169">
        <v>0</v>
      </c>
      <c r="T39" s="171">
        <v>314077.5</v>
      </c>
      <c r="U39" s="172" t="s">
        <v>1991</v>
      </c>
    </row>
    <row r="40" spans="1:21" outlineLevel="1">
      <c r="A40" s="167" t="s">
        <v>1995</v>
      </c>
      <c r="B40" s="168" t="s">
        <v>1990</v>
      </c>
      <c r="C40" s="168" t="s">
        <v>275</v>
      </c>
      <c r="D40" s="168" t="s">
        <v>1993</v>
      </c>
      <c r="E40" s="169">
        <v>52611</v>
      </c>
      <c r="F40" s="169">
        <v>0</v>
      </c>
      <c r="G40" s="169">
        <v>0</v>
      </c>
      <c r="H40" s="169">
        <v>0</v>
      </c>
      <c r="I40" s="169">
        <v>173</v>
      </c>
      <c r="J40" s="169">
        <v>0</v>
      </c>
      <c r="K40" s="170">
        <v>0</v>
      </c>
      <c r="L40" s="170">
        <v>0</v>
      </c>
      <c r="M40" s="170">
        <v>0</v>
      </c>
      <c r="N40" s="170">
        <v>1.28</v>
      </c>
      <c r="O40" s="170">
        <v>0</v>
      </c>
      <c r="P40" s="169">
        <v>67342.080000000002</v>
      </c>
      <c r="Q40" s="169">
        <v>67342.080000000002</v>
      </c>
      <c r="R40" s="169">
        <v>0</v>
      </c>
      <c r="S40" s="169">
        <v>0</v>
      </c>
      <c r="T40" s="171">
        <v>67342.080000000002</v>
      </c>
      <c r="U40" s="172" t="s">
        <v>1991</v>
      </c>
    </row>
    <row r="41" spans="1:21" outlineLevel="1">
      <c r="A41" s="167" t="s">
        <v>1992</v>
      </c>
      <c r="B41" s="168" t="s">
        <v>1997</v>
      </c>
      <c r="C41" s="168" t="s">
        <v>275</v>
      </c>
      <c r="D41" s="168" t="s">
        <v>1993</v>
      </c>
      <c r="E41" s="169">
        <v>60635</v>
      </c>
      <c r="F41" s="169">
        <v>46303</v>
      </c>
      <c r="G41" s="169">
        <v>218137.44</v>
      </c>
      <c r="H41" s="169">
        <v>104138.36</v>
      </c>
      <c r="I41" s="169">
        <v>272</v>
      </c>
      <c r="J41" s="169">
        <v>241</v>
      </c>
      <c r="K41" s="170">
        <v>130.94999999999999</v>
      </c>
      <c r="L41" s="170">
        <v>209.47</v>
      </c>
      <c r="M41" s="170">
        <v>112.86</v>
      </c>
      <c r="N41" s="170">
        <v>1.23</v>
      </c>
      <c r="O41" s="170">
        <v>0</v>
      </c>
      <c r="P41" s="169">
        <v>74581.05</v>
      </c>
      <c r="Q41" s="169">
        <v>292718.49</v>
      </c>
      <c r="R41" s="169">
        <v>0</v>
      </c>
      <c r="S41" s="169">
        <v>0</v>
      </c>
      <c r="T41" s="171">
        <v>292718.49</v>
      </c>
      <c r="U41" s="172" t="s">
        <v>1998</v>
      </c>
    </row>
    <row r="42" spans="1:21" outlineLevel="1">
      <c r="A42" s="167" t="s">
        <v>1999</v>
      </c>
      <c r="B42" s="168" t="s">
        <v>1997</v>
      </c>
      <c r="C42" s="168" t="s">
        <v>275</v>
      </c>
      <c r="D42" s="168" t="s">
        <v>1993</v>
      </c>
      <c r="E42" s="169">
        <v>206495</v>
      </c>
      <c r="F42" s="169">
        <v>259157</v>
      </c>
      <c r="G42" s="169">
        <v>0</v>
      </c>
      <c r="H42" s="169">
        <v>0</v>
      </c>
      <c r="I42" s="169">
        <v>195</v>
      </c>
      <c r="J42" s="169">
        <v>192</v>
      </c>
      <c r="K42" s="170">
        <v>79.680000000000007</v>
      </c>
      <c r="L42" s="170">
        <v>0</v>
      </c>
      <c r="M42" s="170">
        <v>101.56</v>
      </c>
      <c r="N42" s="170">
        <v>1.25</v>
      </c>
      <c r="O42" s="170">
        <v>0</v>
      </c>
      <c r="P42" s="169">
        <v>258118.75</v>
      </c>
      <c r="Q42" s="169">
        <v>258118.75</v>
      </c>
      <c r="R42" s="169">
        <v>0</v>
      </c>
      <c r="S42" s="169">
        <v>0</v>
      </c>
      <c r="T42" s="171">
        <v>258118.75</v>
      </c>
      <c r="U42" s="172" t="s">
        <v>1998</v>
      </c>
    </row>
    <row r="43" spans="1:21" outlineLevel="1">
      <c r="A43" s="167" t="s">
        <v>1995</v>
      </c>
      <c r="B43" s="168" t="s">
        <v>1997</v>
      </c>
      <c r="C43" s="168" t="s">
        <v>275</v>
      </c>
      <c r="D43" s="168" t="s">
        <v>1993</v>
      </c>
      <c r="E43" s="169">
        <v>110049</v>
      </c>
      <c r="F43" s="169">
        <v>78188</v>
      </c>
      <c r="G43" s="169">
        <v>0</v>
      </c>
      <c r="H43" s="169">
        <v>0</v>
      </c>
      <c r="I43" s="169">
        <v>130</v>
      </c>
      <c r="J43" s="169">
        <v>96</v>
      </c>
      <c r="K43" s="170">
        <v>140.75</v>
      </c>
      <c r="L43" s="170">
        <v>0</v>
      </c>
      <c r="M43" s="170">
        <v>135.41999999999999</v>
      </c>
      <c r="N43" s="170">
        <v>1.28</v>
      </c>
      <c r="O43" s="170">
        <v>0</v>
      </c>
      <c r="P43" s="169">
        <v>140862.72</v>
      </c>
      <c r="Q43" s="169">
        <v>140862.72</v>
      </c>
      <c r="R43" s="169">
        <v>0</v>
      </c>
      <c r="S43" s="169">
        <v>0</v>
      </c>
      <c r="T43" s="171">
        <v>140862.72</v>
      </c>
      <c r="U43" s="172" t="s">
        <v>1998</v>
      </c>
    </row>
    <row r="44" spans="1:21" outlineLevel="1">
      <c r="A44" s="167" t="s">
        <v>2000</v>
      </c>
      <c r="B44" s="168" t="s">
        <v>1997</v>
      </c>
      <c r="C44" s="168" t="s">
        <v>275</v>
      </c>
      <c r="D44" s="168" t="s">
        <v>1993</v>
      </c>
      <c r="E44" s="169">
        <v>0</v>
      </c>
      <c r="F44" s="169">
        <v>6336</v>
      </c>
      <c r="G44" s="169">
        <v>0</v>
      </c>
      <c r="H44" s="169">
        <v>0</v>
      </c>
      <c r="I44" s="169">
        <v>0</v>
      </c>
      <c r="J44" s="169">
        <v>34</v>
      </c>
      <c r="K44" s="170">
        <v>0</v>
      </c>
      <c r="L44" s="170">
        <v>0</v>
      </c>
      <c r="M44" s="170">
        <v>0</v>
      </c>
      <c r="N44" s="170">
        <v>1</v>
      </c>
      <c r="O44" s="170">
        <v>0</v>
      </c>
      <c r="P44" s="169">
        <v>0</v>
      </c>
      <c r="Q44" s="169">
        <v>0</v>
      </c>
      <c r="R44" s="169">
        <v>0</v>
      </c>
      <c r="S44" s="169">
        <v>0</v>
      </c>
      <c r="T44" s="171">
        <v>0</v>
      </c>
      <c r="U44" s="172" t="s">
        <v>1998</v>
      </c>
    </row>
    <row r="45" spans="1:21">
      <c r="A45" s="173" t="s">
        <v>2001</v>
      </c>
      <c r="B45" s="174"/>
      <c r="C45" s="174"/>
      <c r="D45" s="174"/>
      <c r="E45" s="175">
        <v>785682</v>
      </c>
      <c r="F45" s="175">
        <v>389984</v>
      </c>
      <c r="G45" s="175">
        <v>249138.5</v>
      </c>
      <c r="H45" s="175">
        <v>104138.36</v>
      </c>
      <c r="I45" s="174"/>
      <c r="J45" s="174"/>
      <c r="K45" s="176"/>
      <c r="L45" s="176"/>
      <c r="M45" s="176"/>
      <c r="N45" s="176"/>
      <c r="O45" s="176"/>
      <c r="P45" s="175">
        <v>1006569.76</v>
      </c>
      <c r="Q45" s="175">
        <v>1255708.26</v>
      </c>
      <c r="R45" s="175">
        <v>0</v>
      </c>
      <c r="S45" s="175">
        <v>0</v>
      </c>
      <c r="T45" s="175">
        <v>1255708.26</v>
      </c>
      <c r="U45" s="169"/>
    </row>
    <row r="46" spans="1:21">
      <c r="A46" s="177" t="s">
        <v>261</v>
      </c>
      <c r="B46" s="178"/>
      <c r="C46" s="178"/>
      <c r="D46" s="178"/>
      <c r="E46" s="179">
        <v>799027</v>
      </c>
      <c r="F46" s="179">
        <v>389984</v>
      </c>
      <c r="G46" s="179">
        <v>249138.5</v>
      </c>
      <c r="H46" s="179">
        <v>104138.36</v>
      </c>
      <c r="I46" s="178"/>
      <c r="J46" s="178"/>
      <c r="K46" s="180"/>
      <c r="L46" s="180"/>
      <c r="M46" s="180"/>
      <c r="N46" s="180"/>
      <c r="O46" s="180"/>
      <c r="P46" s="179">
        <v>1023651.36</v>
      </c>
      <c r="Q46" s="179">
        <v>1272789.8600000001</v>
      </c>
      <c r="R46" s="179">
        <v>0</v>
      </c>
      <c r="S46" s="179">
        <v>0</v>
      </c>
      <c r="T46" s="179">
        <v>1272789.8600000001</v>
      </c>
      <c r="U46" s="169"/>
    </row>
    <row r="47" spans="1:21">
      <c r="A47" s="181"/>
    </row>
    <row r="48" spans="1:21">
      <c r="A48" s="160" t="s">
        <v>622</v>
      </c>
      <c r="B48" s="161" t="s">
        <v>623</v>
      </c>
      <c r="C48" s="161" t="s">
        <v>308</v>
      </c>
      <c r="D48" s="161" t="s">
        <v>6</v>
      </c>
      <c r="E48" s="182"/>
      <c r="F48" s="183"/>
      <c r="G48" s="184"/>
      <c r="H48" s="692" t="s">
        <v>624</v>
      </c>
      <c r="I48" s="693"/>
      <c r="J48" s="693"/>
      <c r="K48" s="693"/>
      <c r="L48" s="185" t="s">
        <v>366</v>
      </c>
      <c r="M48" s="185" t="s">
        <v>623</v>
      </c>
      <c r="N48" s="185" t="s">
        <v>308</v>
      </c>
      <c r="O48" s="185" t="s">
        <v>6</v>
      </c>
      <c r="P48" s="185" t="s">
        <v>625</v>
      </c>
    </row>
    <row r="49" spans="1:16" ht="15" customHeight="1" outlineLevel="1">
      <c r="A49" s="167" t="s">
        <v>626</v>
      </c>
      <c r="B49" s="169">
        <v>591453.93999999994</v>
      </c>
      <c r="C49" s="169">
        <v>591453.93999999994</v>
      </c>
      <c r="D49" s="169">
        <v>591453.93999999994</v>
      </c>
      <c r="E49" s="186"/>
      <c r="F49" s="187"/>
      <c r="G49" s="184"/>
      <c r="H49" s="694" t="s">
        <v>382</v>
      </c>
      <c r="I49" s="695"/>
      <c r="J49" s="695"/>
      <c r="K49" s="695"/>
      <c r="L49" s="188" t="s">
        <v>384</v>
      </c>
      <c r="M49" s="189">
        <v>17081.599999999999</v>
      </c>
      <c r="N49" s="189">
        <v>17081.599999999999</v>
      </c>
      <c r="O49" s="189">
        <v>17081.599999999999</v>
      </c>
      <c r="P49" s="188" t="s">
        <v>275</v>
      </c>
    </row>
    <row r="50" spans="1:16" ht="15" customHeight="1" outlineLevel="1">
      <c r="A50" s="167" t="s">
        <v>627</v>
      </c>
      <c r="B50" s="169">
        <v>1255708.26</v>
      </c>
      <c r="C50" s="169">
        <v>1255708.26</v>
      </c>
      <c r="D50" s="169">
        <v>1255708.26</v>
      </c>
      <c r="E50" s="186"/>
      <c r="F50" s="187"/>
      <c r="G50" s="184"/>
      <c r="H50" s="706" t="s">
        <v>670</v>
      </c>
      <c r="I50" s="707"/>
      <c r="J50" s="707"/>
      <c r="K50" s="707"/>
      <c r="L50" s="248"/>
      <c r="M50" s="249">
        <v>17081.599999999999</v>
      </c>
      <c r="N50" s="249">
        <v>17081.599999999999</v>
      </c>
      <c r="O50" s="249">
        <v>17081.599999999999</v>
      </c>
      <c r="P50" s="248"/>
    </row>
    <row r="51" spans="1:16" ht="15" customHeight="1" outlineLevel="1">
      <c r="A51" s="190" t="s">
        <v>628</v>
      </c>
      <c r="B51" s="169">
        <v>0</v>
      </c>
      <c r="C51" s="169">
        <v>0</v>
      </c>
      <c r="D51" s="169">
        <v>0</v>
      </c>
      <c r="E51" s="191"/>
      <c r="F51" s="187"/>
      <c r="G51" s="250"/>
    </row>
    <row r="52" spans="1:16" ht="15" customHeight="1" outlineLevel="1">
      <c r="A52" s="190" t="s">
        <v>629</v>
      </c>
      <c r="B52" s="169">
        <v>0</v>
      </c>
      <c r="C52" s="169">
        <v>0</v>
      </c>
      <c r="D52" s="169">
        <v>0</v>
      </c>
      <c r="E52" s="186"/>
      <c r="F52" s="187"/>
      <c r="G52" s="250"/>
    </row>
    <row r="53" spans="1:16" ht="15" customHeight="1" outlineLevel="1">
      <c r="A53" s="192" t="s">
        <v>630</v>
      </c>
      <c r="B53" s="169">
        <v>591453.93999999994</v>
      </c>
      <c r="C53" s="169">
        <v>591453.93999999994</v>
      </c>
      <c r="D53" s="169">
        <v>591453.93999999994</v>
      </c>
      <c r="E53" s="186"/>
      <c r="F53" s="187"/>
      <c r="G53" s="250"/>
    </row>
    <row r="54" spans="1:16" ht="15" customHeight="1" outlineLevel="1">
      <c r="A54" s="192" t="s">
        <v>631</v>
      </c>
      <c r="B54" s="169">
        <v>1255708.26</v>
      </c>
      <c r="C54" s="169">
        <v>1255708.26</v>
      </c>
      <c r="D54" s="169">
        <v>1255708.26</v>
      </c>
      <c r="E54" s="186"/>
      <c r="F54" s="187"/>
      <c r="G54" s="250"/>
    </row>
    <row r="55" spans="1:16" ht="15" customHeight="1" outlineLevel="1">
      <c r="A55" s="167" t="s">
        <v>632</v>
      </c>
      <c r="B55" s="169">
        <v>290</v>
      </c>
      <c r="C55" s="169">
        <v>290</v>
      </c>
      <c r="D55" s="169">
        <v>290</v>
      </c>
      <c r="E55" s="193"/>
      <c r="F55" s="187"/>
      <c r="G55" s="250"/>
    </row>
    <row r="56" spans="1:16" ht="15" customHeight="1" outlineLevel="1">
      <c r="A56" s="167" t="s">
        <v>634</v>
      </c>
      <c r="B56" s="169">
        <v>707</v>
      </c>
      <c r="C56" s="169">
        <v>707</v>
      </c>
      <c r="D56" s="169">
        <v>707</v>
      </c>
      <c r="E56" s="186"/>
      <c r="F56" s="187"/>
      <c r="G56" s="250"/>
    </row>
    <row r="57" spans="1:16" outlineLevel="1">
      <c r="A57" s="194"/>
      <c r="B57" s="194"/>
      <c r="C57" s="194"/>
      <c r="D57" s="194"/>
      <c r="E57" s="195"/>
      <c r="F57" s="196"/>
      <c r="G57" s="151"/>
    </row>
    <row r="58" spans="1:16" outlineLevel="1">
      <c r="A58" s="198" t="s">
        <v>635</v>
      </c>
      <c r="B58" s="161" t="s">
        <v>623</v>
      </c>
      <c r="C58" s="161" t="s">
        <v>308</v>
      </c>
      <c r="D58" s="161" t="s">
        <v>6</v>
      </c>
      <c r="E58" s="186"/>
      <c r="F58" s="187"/>
      <c r="G58" s="250"/>
    </row>
    <row r="59" spans="1:16" ht="15" customHeight="1" outlineLevel="1">
      <c r="A59" s="199" t="s">
        <v>636</v>
      </c>
      <c r="B59" s="169">
        <v>403.65</v>
      </c>
      <c r="C59" s="169">
        <v>403.65</v>
      </c>
      <c r="D59" s="169">
        <v>403.65</v>
      </c>
      <c r="E59" s="200"/>
      <c r="F59" s="187"/>
      <c r="G59" s="250"/>
    </row>
    <row r="60" spans="1:16" ht="15" customHeight="1" outlineLevel="1">
      <c r="A60" s="199" t="s">
        <v>637</v>
      </c>
      <c r="B60" s="169">
        <v>403.65</v>
      </c>
      <c r="C60" s="169">
        <v>403.65</v>
      </c>
      <c r="D60" s="201">
        <v>403.65</v>
      </c>
      <c r="E60" s="200"/>
      <c r="F60" s="187"/>
      <c r="G60" s="250"/>
    </row>
    <row r="61" spans="1:16" ht="15" customHeight="1" outlineLevel="1">
      <c r="A61" s="202" t="s">
        <v>638</v>
      </c>
      <c r="B61" s="203">
        <v>270.44499999999999</v>
      </c>
      <c r="C61" s="203">
        <v>270.44499999999999</v>
      </c>
      <c r="D61" s="25">
        <v>270.44499999999999</v>
      </c>
      <c r="E61" s="204"/>
      <c r="F61" s="187"/>
      <c r="G61" s="250"/>
    </row>
    <row r="62" spans="1:16" ht="15" customHeight="1" outlineLevel="1">
      <c r="A62" s="202" t="s">
        <v>639</v>
      </c>
      <c r="B62" s="205">
        <v>1.145</v>
      </c>
      <c r="C62" s="205">
        <v>1.145</v>
      </c>
      <c r="D62" s="206">
        <v>1.145</v>
      </c>
      <c r="E62" s="204"/>
      <c r="F62" s="187"/>
      <c r="G62" s="250"/>
    </row>
    <row r="63" spans="1:16" outlineLevel="1">
      <c r="A63" s="207"/>
      <c r="B63" s="208"/>
      <c r="C63" s="208"/>
      <c r="D63" s="209"/>
      <c r="E63" s="210"/>
      <c r="F63" s="187"/>
      <c r="G63" s="250"/>
    </row>
    <row r="64" spans="1:16" outlineLevel="1">
      <c r="A64" s="198" t="s">
        <v>641</v>
      </c>
      <c r="B64" s="211" t="s">
        <v>623</v>
      </c>
      <c r="C64" s="211" t="s">
        <v>308</v>
      </c>
      <c r="D64" s="211" t="s">
        <v>6</v>
      </c>
      <c r="E64" s="200"/>
      <c r="F64" s="187"/>
      <c r="G64" s="250"/>
    </row>
    <row r="65" spans="1:7" ht="15" customHeight="1" outlineLevel="1">
      <c r="A65" s="212" t="s">
        <v>642</v>
      </c>
      <c r="B65" s="689">
        <v>1</v>
      </c>
      <c r="C65" s="690"/>
      <c r="D65" s="691"/>
      <c r="E65" s="204"/>
      <c r="F65" s="187"/>
      <c r="G65" s="250"/>
    </row>
    <row r="66" spans="1:7" ht="15" customHeight="1" outlineLevel="1">
      <c r="A66" s="212" t="s">
        <v>643</v>
      </c>
      <c r="B66" s="689">
        <v>0</v>
      </c>
      <c r="C66" s="690"/>
      <c r="D66" s="691"/>
      <c r="E66" s="213"/>
      <c r="F66" s="214"/>
      <c r="G66" s="151"/>
    </row>
    <row r="67" spans="1:7" ht="15" customHeight="1" outlineLevel="1">
      <c r="A67" s="212" t="s">
        <v>644</v>
      </c>
      <c r="B67" s="689">
        <v>1</v>
      </c>
      <c r="C67" s="690"/>
      <c r="D67" s="691"/>
      <c r="E67" s="215"/>
      <c r="F67" s="216"/>
      <c r="G67" s="151"/>
    </row>
    <row r="68" spans="1:7" outlineLevel="1">
      <c r="A68" s="697"/>
      <c r="B68" s="698"/>
      <c r="C68" s="698"/>
      <c r="D68" s="699"/>
      <c r="E68" s="186"/>
      <c r="F68" s="187"/>
      <c r="G68" s="250"/>
    </row>
    <row r="69" spans="1:7" outlineLevel="1">
      <c r="A69" s="217" t="s">
        <v>645</v>
      </c>
      <c r="B69" s="211" t="s">
        <v>623</v>
      </c>
      <c r="C69" s="211" t="s">
        <v>308</v>
      </c>
      <c r="D69" s="211" t="s">
        <v>6</v>
      </c>
      <c r="E69" s="218"/>
      <c r="F69" s="219"/>
      <c r="G69" s="250"/>
    </row>
    <row r="70" spans="1:7" ht="15" customHeight="1" outlineLevel="1">
      <c r="A70" s="220" t="s">
        <v>647</v>
      </c>
      <c r="B70" s="221">
        <v>0</v>
      </c>
      <c r="C70" s="221">
        <v>0</v>
      </c>
      <c r="D70" s="221">
        <v>0</v>
      </c>
      <c r="E70" s="222"/>
      <c r="F70" s="223"/>
      <c r="G70" s="250"/>
    </row>
    <row r="71" spans="1:7" outlineLevel="1">
      <c r="A71" s="224" t="s">
        <v>648</v>
      </c>
      <c r="B71" s="677">
        <v>1</v>
      </c>
      <c r="C71" s="678"/>
      <c r="D71" s="679"/>
      <c r="E71" s="686" t="s">
        <v>649</v>
      </c>
      <c r="F71" s="680"/>
      <c r="G71" s="250"/>
    </row>
    <row r="72" spans="1:7" ht="15" customHeight="1" outlineLevel="1">
      <c r="A72" s="224" t="s">
        <v>650</v>
      </c>
      <c r="B72" s="226">
        <v>0</v>
      </c>
      <c r="C72" s="226">
        <v>0</v>
      </c>
      <c r="D72" s="226">
        <v>0</v>
      </c>
      <c r="E72" s="686"/>
      <c r="F72" s="680"/>
      <c r="G72" s="250"/>
    </row>
    <row r="73" spans="1:7" ht="15" customHeight="1" outlineLevel="1">
      <c r="A73" s="224" t="s">
        <v>651</v>
      </c>
      <c r="B73" s="703">
        <v>1.145</v>
      </c>
      <c r="C73" s="704"/>
      <c r="D73" s="705"/>
      <c r="E73" s="227"/>
      <c r="F73" s="681"/>
      <c r="G73" s="250"/>
    </row>
    <row r="74" spans="1:7" ht="15" customHeight="1" outlineLevel="1">
      <c r="A74" s="224" t="s">
        <v>652</v>
      </c>
      <c r="B74" s="228">
        <v>0</v>
      </c>
      <c r="C74" s="228">
        <v>0</v>
      </c>
      <c r="D74" s="228">
        <v>0</v>
      </c>
      <c r="E74" s="684"/>
      <c r="F74" s="682"/>
      <c r="G74" s="250"/>
    </row>
    <row r="75" spans="1:7" ht="15" customHeight="1" outlineLevel="1">
      <c r="A75" s="220" t="s">
        <v>653</v>
      </c>
      <c r="B75" s="221">
        <v>0</v>
      </c>
      <c r="C75" s="221">
        <v>0</v>
      </c>
      <c r="D75" s="221">
        <v>0</v>
      </c>
      <c r="E75" s="685"/>
      <c r="F75" s="683"/>
      <c r="G75" s="250"/>
    </row>
    <row r="76" spans="1:7" outlineLevel="1">
      <c r="A76" s="700"/>
      <c r="B76" s="701"/>
      <c r="C76" s="701"/>
      <c r="D76" s="702"/>
      <c r="E76" s="186"/>
      <c r="F76" s="187"/>
      <c r="G76" s="250"/>
    </row>
    <row r="77" spans="1:7" outlineLevel="1">
      <c r="A77" s="217" t="s">
        <v>654</v>
      </c>
      <c r="B77" s="211" t="s">
        <v>623</v>
      </c>
      <c r="C77" s="211" t="s">
        <v>308</v>
      </c>
      <c r="D77" s="211" t="s">
        <v>6</v>
      </c>
      <c r="E77" s="218"/>
      <c r="F77" s="219"/>
      <c r="G77" s="250"/>
    </row>
    <row r="78" spans="1:7" ht="18" outlineLevel="1">
      <c r="A78" s="229" t="s">
        <v>655</v>
      </c>
      <c r="B78" s="221">
        <v>417.24200000000002</v>
      </c>
      <c r="C78" s="221">
        <v>417.24200000000002</v>
      </c>
      <c r="D78" s="221">
        <v>417.24200000000002</v>
      </c>
      <c r="E78" s="222"/>
      <c r="F78" s="223"/>
      <c r="G78" s="250"/>
    </row>
    <row r="79" spans="1:7" outlineLevel="1">
      <c r="A79" s="230" t="s">
        <v>648</v>
      </c>
      <c r="B79" s="677">
        <v>1</v>
      </c>
      <c r="C79" s="678"/>
      <c r="D79" s="679"/>
      <c r="E79" s="686" t="s">
        <v>649</v>
      </c>
      <c r="F79" s="680"/>
      <c r="G79" s="250"/>
    </row>
    <row r="80" spans="1:7" ht="15" customHeight="1" outlineLevel="1">
      <c r="A80" s="230" t="s">
        <v>657</v>
      </c>
      <c r="B80" s="226">
        <v>2.1230000000000002</v>
      </c>
      <c r="C80" s="226">
        <v>2.1230000000000002</v>
      </c>
      <c r="D80" s="226">
        <v>2.1230000000000002</v>
      </c>
      <c r="E80" s="686"/>
      <c r="F80" s="680"/>
      <c r="G80" s="250"/>
    </row>
    <row r="81" spans="1:7" ht="15" customHeight="1" outlineLevel="1">
      <c r="A81" s="230" t="s">
        <v>659</v>
      </c>
      <c r="B81" s="703">
        <v>1.145</v>
      </c>
      <c r="C81" s="704"/>
      <c r="D81" s="705"/>
      <c r="E81" s="231"/>
      <c r="F81" s="682"/>
      <c r="G81" s="250"/>
    </row>
    <row r="82" spans="1:7" ht="15" customHeight="1" outlineLevel="1">
      <c r="A82" s="230" t="s">
        <v>660</v>
      </c>
      <c r="B82" s="228">
        <v>417.24200000000002</v>
      </c>
      <c r="C82" s="228">
        <v>417.24200000000002</v>
      </c>
      <c r="D82" s="228">
        <v>417.24200000000002</v>
      </c>
      <c r="E82" s="687"/>
      <c r="F82" s="682"/>
      <c r="G82" s="250"/>
    </row>
    <row r="83" spans="1:7" ht="15" customHeight="1" outlineLevel="1">
      <c r="A83" s="232" t="s">
        <v>661</v>
      </c>
      <c r="B83" s="221">
        <v>403.65</v>
      </c>
      <c r="C83" s="221">
        <v>403.65</v>
      </c>
      <c r="D83" s="221">
        <v>403.65</v>
      </c>
      <c r="E83" s="685"/>
      <c r="F83" s="683"/>
      <c r="G83" s="250"/>
    </row>
    <row r="84" spans="1:7" outlineLevel="1">
      <c r="A84" s="700"/>
      <c r="B84" s="701"/>
      <c r="C84" s="701"/>
      <c r="D84" s="702"/>
      <c r="E84" s="186"/>
      <c r="F84" s="187"/>
      <c r="G84" s="250"/>
    </row>
    <row r="85" spans="1:7" outlineLevel="1">
      <c r="A85" s="217" t="s">
        <v>662</v>
      </c>
      <c r="B85" s="161" t="s">
        <v>623</v>
      </c>
      <c r="C85" s="161" t="s">
        <v>308</v>
      </c>
      <c r="D85" s="161" t="s">
        <v>6</v>
      </c>
      <c r="E85" s="200"/>
      <c r="F85" s="187"/>
      <c r="G85" s="250"/>
    </row>
    <row r="86" spans="1:7" ht="20.25" outlineLevel="1">
      <c r="A86" s="233" t="s">
        <v>663</v>
      </c>
      <c r="B86" s="234">
        <v>1.347</v>
      </c>
      <c r="C86" s="235">
        <v>1.347</v>
      </c>
      <c r="D86" s="235">
        <v>1.347</v>
      </c>
      <c r="E86" s="236"/>
      <c r="F86" s="187"/>
      <c r="G86" s="250"/>
    </row>
    <row r="87" spans="1:7" ht="15" customHeight="1" outlineLevel="1">
      <c r="A87" s="237" t="s">
        <v>664</v>
      </c>
      <c r="B87" s="234">
        <v>0.34699999999999998</v>
      </c>
      <c r="C87" s="235">
        <v>0.34699999999999998</v>
      </c>
      <c r="D87" s="235">
        <v>0.34699999999999998</v>
      </c>
      <c r="E87" s="238"/>
      <c r="F87" s="187"/>
      <c r="G87" s="250"/>
    </row>
    <row r="88" spans="1:7" ht="15" customHeight="1" outlineLevel="1">
      <c r="A88" s="237" t="s">
        <v>665</v>
      </c>
      <c r="B88" s="234">
        <v>1.347</v>
      </c>
      <c r="C88" s="235">
        <v>1.347</v>
      </c>
      <c r="D88" s="239">
        <v>1.347</v>
      </c>
      <c r="E88" s="674" t="s">
        <v>666</v>
      </c>
      <c r="F88" s="240"/>
      <c r="G88" s="250"/>
    </row>
    <row r="89" spans="1:7" outlineLevel="1">
      <c r="A89" s="237" t="s">
        <v>648</v>
      </c>
      <c r="B89" s="671">
        <v>1</v>
      </c>
      <c r="C89" s="672"/>
      <c r="D89" s="673"/>
      <c r="E89" s="674"/>
      <c r="F89" s="240"/>
      <c r="G89" s="250"/>
    </row>
    <row r="90" spans="1:7" outlineLevel="1">
      <c r="A90" s="237"/>
      <c r="B90" s="241"/>
      <c r="C90" s="242"/>
      <c r="D90" s="242"/>
      <c r="E90" s="243"/>
      <c r="F90" s="244"/>
      <c r="G90" s="250"/>
    </row>
    <row r="91" spans="1:7" outlineLevel="1">
      <c r="A91" s="217" t="s">
        <v>667</v>
      </c>
      <c r="B91" s="211" t="s">
        <v>623</v>
      </c>
      <c r="C91" s="211" t="s">
        <v>308</v>
      </c>
      <c r="D91" s="211" t="s">
        <v>6</v>
      </c>
      <c r="E91" s="200"/>
      <c r="F91" s="187"/>
      <c r="G91" s="250"/>
    </row>
    <row r="92" spans="1:7" ht="18.75" outlineLevel="1">
      <c r="A92" s="245" t="s">
        <v>668</v>
      </c>
      <c r="B92" s="246">
        <v>1</v>
      </c>
      <c r="C92" s="246">
        <v>1</v>
      </c>
      <c r="D92" s="246">
        <v>1</v>
      </c>
      <c r="E92" s="204"/>
      <c r="F92" s="187"/>
      <c r="G92" s="250"/>
    </row>
    <row r="93" spans="1:7" ht="15" customHeight="1" outlineLevel="1">
      <c r="A93" s="247" t="s">
        <v>669</v>
      </c>
      <c r="B93" s="246">
        <v>1.4379999999999999</v>
      </c>
      <c r="C93" s="246">
        <v>1.4379999999999999</v>
      </c>
      <c r="D93" s="246">
        <v>1.4379999999999999</v>
      </c>
      <c r="E93" s="204"/>
      <c r="F93" s="187"/>
      <c r="G93" s="250"/>
    </row>
    <row r="94" spans="1:7" ht="15" customHeight="1" outlineLevel="1">
      <c r="A94" s="247" t="s">
        <v>671</v>
      </c>
      <c r="B94" s="246">
        <v>2.1230000000000002</v>
      </c>
      <c r="C94" s="246">
        <v>2.1230000000000002</v>
      </c>
      <c r="D94" s="246">
        <v>2.1230000000000002</v>
      </c>
      <c r="E94" s="204"/>
      <c r="F94" s="187"/>
      <c r="G94" s="250"/>
    </row>
    <row r="95" spans="1:7" ht="15" customHeight="1" outlineLevel="1">
      <c r="A95" s="247" t="s">
        <v>672</v>
      </c>
      <c r="B95" s="246">
        <v>1.123</v>
      </c>
      <c r="C95" s="246">
        <v>1.123</v>
      </c>
      <c r="D95" s="246">
        <v>1.123</v>
      </c>
      <c r="E95" s="204"/>
      <c r="F95" s="251"/>
      <c r="G95" s="250"/>
    </row>
    <row r="96" spans="1:7" ht="15" customHeight="1" outlineLevel="1">
      <c r="A96" s="247" t="s">
        <v>673</v>
      </c>
      <c r="B96" s="246">
        <v>2.5609999999999999</v>
      </c>
      <c r="C96" s="246">
        <v>2.5609999999999999</v>
      </c>
      <c r="D96" s="246">
        <v>2.5609999999999999</v>
      </c>
      <c r="E96" s="204"/>
      <c r="F96" s="187"/>
      <c r="G96" s="250"/>
    </row>
    <row r="97" spans="1:7" outlineLevel="1">
      <c r="A97" s="252"/>
      <c r="B97" s="253"/>
      <c r="C97" s="253"/>
      <c r="D97" s="253"/>
      <c r="E97" s="254"/>
      <c r="F97" s="255"/>
      <c r="G97" s="250"/>
    </row>
    <row r="98" spans="1:7" outlineLevel="1">
      <c r="A98" s="217" t="s">
        <v>674</v>
      </c>
      <c r="B98" s="211" t="s">
        <v>623</v>
      </c>
      <c r="C98" s="211" t="s">
        <v>308</v>
      </c>
      <c r="D98" s="211" t="s">
        <v>6</v>
      </c>
      <c r="E98" s="200"/>
      <c r="F98" s="187"/>
      <c r="G98" s="250"/>
    </row>
    <row r="99" spans="1:7" ht="18">
      <c r="A99" s="256" t="s">
        <v>675</v>
      </c>
      <c r="B99" s="221">
        <v>417.24200000000002</v>
      </c>
      <c r="C99" s="221">
        <v>417.24200000000002</v>
      </c>
      <c r="D99" s="221">
        <v>417.24200000000002</v>
      </c>
      <c r="E99" s="204"/>
      <c r="F99" s="257"/>
      <c r="G99" s="250"/>
    </row>
    <row r="100" spans="1:7" ht="15" customHeight="1">
      <c r="A100" s="230" t="s">
        <v>676</v>
      </c>
      <c r="B100" s="221">
        <v>417.24200000000002</v>
      </c>
      <c r="C100" s="221">
        <v>417.24200000000002</v>
      </c>
      <c r="D100" s="221">
        <v>417.24200000000002</v>
      </c>
      <c r="E100" s="258"/>
      <c r="F100" s="688" t="s">
        <v>666</v>
      </c>
      <c r="G100" s="151"/>
    </row>
    <row r="101" spans="1:7" ht="15" customHeight="1">
      <c r="A101" s="259" t="s">
        <v>677</v>
      </c>
      <c r="B101" s="221">
        <v>309.66000000000003</v>
      </c>
      <c r="C101" s="221">
        <v>309.66000000000003</v>
      </c>
      <c r="D101" s="221">
        <v>309.66000000000003</v>
      </c>
      <c r="E101" s="260"/>
      <c r="F101" s="688"/>
      <c r="G101" s="151"/>
    </row>
    <row r="102" spans="1:7">
      <c r="A102" s="259" t="s">
        <v>678</v>
      </c>
      <c r="B102" s="677">
        <v>1</v>
      </c>
      <c r="C102" s="678"/>
      <c r="D102" s="679"/>
      <c r="E102" s="675" t="s">
        <v>649</v>
      </c>
      <c r="F102" s="261"/>
      <c r="G102" s="250"/>
    </row>
    <row r="103" spans="1:7">
      <c r="A103" s="259" t="s">
        <v>679</v>
      </c>
      <c r="B103" s="246">
        <v>2.1230000000000002</v>
      </c>
      <c r="C103" s="246">
        <v>2.1230000000000002</v>
      </c>
      <c r="D103" s="246">
        <v>2.1230000000000002</v>
      </c>
      <c r="E103" s="676"/>
      <c r="F103" s="225"/>
      <c r="G103" s="250"/>
    </row>
    <row r="104" spans="1:7">
      <c r="A104" s="259"/>
      <c r="B104" s="262"/>
      <c r="C104" s="253"/>
      <c r="D104" s="253"/>
      <c r="E104" s="243"/>
      <c r="F104" s="263"/>
      <c r="G104" s="250"/>
    </row>
    <row r="105" spans="1:7">
      <c r="A105" s="264" t="s">
        <v>680</v>
      </c>
      <c r="B105" s="169">
        <v>17081.599999999999</v>
      </c>
      <c r="C105" s="169">
        <v>17081.599999999999</v>
      </c>
      <c r="D105" s="169">
        <v>17081.599999999999</v>
      </c>
      <c r="E105" s="265"/>
      <c r="F105" s="219"/>
      <c r="G105" s="250"/>
    </row>
    <row r="106" spans="1:7">
      <c r="A106" s="266"/>
      <c r="B106" s="267"/>
      <c r="C106" s="267"/>
      <c r="D106" s="268"/>
      <c r="E106" s="269"/>
      <c r="F106" s="270"/>
      <c r="G106" s="151"/>
    </row>
    <row r="107" spans="1:7">
      <c r="A107" s="217" t="s">
        <v>681</v>
      </c>
      <c r="B107" s="211" t="s">
        <v>623</v>
      </c>
      <c r="C107" s="211" t="s">
        <v>308</v>
      </c>
      <c r="D107" s="211" t="s">
        <v>6</v>
      </c>
      <c r="E107" s="271"/>
      <c r="F107" s="270"/>
      <c r="G107" s="151"/>
    </row>
    <row r="108" spans="1:7">
      <c r="A108" s="272" t="s">
        <v>682</v>
      </c>
      <c r="B108" s="221">
        <v>0</v>
      </c>
      <c r="C108" s="221">
        <v>0</v>
      </c>
      <c r="D108" s="221">
        <v>0</v>
      </c>
      <c r="E108" s="273"/>
      <c r="F108" s="274"/>
      <c r="G108" s="151"/>
    </row>
    <row r="109" spans="1:7" ht="15" customHeight="1">
      <c r="A109" s="272" t="s">
        <v>683</v>
      </c>
      <c r="B109" s="696">
        <v>0</v>
      </c>
      <c r="C109" s="696"/>
      <c r="D109" s="696"/>
      <c r="E109" s="269"/>
      <c r="F109" s="270"/>
      <c r="G109" s="151"/>
    </row>
    <row r="110" spans="1:7" ht="15" customHeight="1">
      <c r="A110" s="272" t="s">
        <v>684</v>
      </c>
      <c r="B110" s="696">
        <v>0</v>
      </c>
      <c r="C110" s="696"/>
      <c r="D110" s="696"/>
      <c r="E110" s="269"/>
      <c r="F110" s="270"/>
      <c r="G110" s="151"/>
    </row>
    <row r="111" spans="1:7" ht="15" customHeight="1">
      <c r="A111" s="272" t="s">
        <v>685</v>
      </c>
      <c r="B111" s="696">
        <v>0</v>
      </c>
      <c r="C111" s="696"/>
      <c r="D111" s="696"/>
      <c r="E111" s="151"/>
      <c r="F111" s="274"/>
      <c r="G111" s="151"/>
    </row>
    <row r="112" spans="1:7" ht="15" customHeight="1">
      <c r="A112" s="272" t="s">
        <v>686</v>
      </c>
      <c r="B112" s="696">
        <v>0</v>
      </c>
      <c r="C112" s="696"/>
      <c r="D112" s="696"/>
      <c r="E112" s="151"/>
      <c r="F112" s="274"/>
      <c r="G112" s="151"/>
    </row>
    <row r="113" spans="1:7" ht="15" customHeight="1">
      <c r="A113" s="272" t="s">
        <v>687</v>
      </c>
      <c r="B113" s="696">
        <v>0</v>
      </c>
      <c r="C113" s="696"/>
      <c r="D113" s="696"/>
      <c r="E113" s="151"/>
      <c r="F113" s="274"/>
      <c r="G113" s="151"/>
    </row>
    <row r="114" spans="1:7" ht="15" customHeight="1">
      <c r="A114" s="272" t="s">
        <v>688</v>
      </c>
      <c r="B114" s="696">
        <v>0</v>
      </c>
      <c r="C114" s="696"/>
      <c r="D114" s="696"/>
      <c r="E114" s="273"/>
      <c r="F114" s="274"/>
      <c r="G114" s="151"/>
    </row>
    <row r="115" spans="1:7">
      <c r="A115" s="272" t="s">
        <v>689</v>
      </c>
      <c r="B115" s="696">
        <v>0</v>
      </c>
      <c r="C115" s="696"/>
      <c r="D115" s="696"/>
      <c r="E115" s="275"/>
      <c r="F115" s="276"/>
      <c r="G115" s="151"/>
    </row>
  </sheetData>
  <mergeCells count="32">
    <mergeCell ref="H50:K50"/>
    <mergeCell ref="B115:D115"/>
    <mergeCell ref="B110:D110"/>
    <mergeCell ref="E79:E80"/>
    <mergeCell ref="E88:E89"/>
    <mergeCell ref="B71:D71"/>
    <mergeCell ref="B109:D109"/>
    <mergeCell ref="B79:D79"/>
    <mergeCell ref="B112:D112"/>
    <mergeCell ref="B111:D111"/>
    <mergeCell ref="B73:D73"/>
    <mergeCell ref="B81:D81"/>
    <mergeCell ref="B89:D89"/>
    <mergeCell ref="A76:D76"/>
    <mergeCell ref="B114:D114"/>
    <mergeCell ref="A84:D84"/>
    <mergeCell ref="F71:F75"/>
    <mergeCell ref="E74:E75"/>
    <mergeCell ref="F2:J9"/>
    <mergeCell ref="B113:D113"/>
    <mergeCell ref="F100:F101"/>
    <mergeCell ref="F79:F83"/>
    <mergeCell ref="E82:E83"/>
    <mergeCell ref="E102:E103"/>
    <mergeCell ref="B102:D102"/>
    <mergeCell ref="E71:E72"/>
    <mergeCell ref="B66:D66"/>
    <mergeCell ref="B65:D65"/>
    <mergeCell ref="A68:D68"/>
    <mergeCell ref="B67:D67"/>
    <mergeCell ref="H48:K48"/>
    <mergeCell ref="H49:K49"/>
  </mergeCells>
  <hyperlinks>
    <hyperlink ref="D4" location="'Rekapitulace'!B5" display="&lt;&lt;&lt; Zpět na rekapitulaci" xr:uid="{00000000-0004-0000-5600-000000000000}"/>
  </hyperlinks>
  <pageMargins left="0.7" right="0.7" top="0.78740157499999996" bottom="0.78740157499999996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D14"/>
  <sheetViews>
    <sheetView showGridLines="0" workbookViewId="0"/>
  </sheetViews>
  <sheetFormatPr defaultColWidth="12.140625" defaultRowHeight="15" customHeight="1"/>
  <cols>
    <col min="1" max="1" width="32.140625" customWidth="1"/>
    <col min="2" max="2" width="15.42578125" customWidth="1"/>
    <col min="3" max="3" width="18.42578125" customWidth="1"/>
  </cols>
  <sheetData>
    <row r="1" spans="1:4">
      <c r="A1" s="30" t="s">
        <v>1</v>
      </c>
      <c r="B1" s="31" t="s">
        <v>2196</v>
      </c>
    </row>
    <row r="2" spans="1:4">
      <c r="A2" s="30" t="s">
        <v>0</v>
      </c>
      <c r="B2" s="31" t="s">
        <v>96</v>
      </c>
    </row>
    <row r="3" spans="1:4">
      <c r="A3" s="30" t="s">
        <v>2</v>
      </c>
      <c r="B3" s="31" t="s">
        <v>62</v>
      </c>
    </row>
    <row r="4" spans="1:4">
      <c r="A4" s="30" t="s">
        <v>267</v>
      </c>
      <c r="B4" s="31" t="s">
        <v>64</v>
      </c>
      <c r="D4" s="18" t="s">
        <v>268</v>
      </c>
    </row>
    <row r="5" spans="1:4">
      <c r="A5" s="30" t="s">
        <v>269</v>
      </c>
      <c r="B5" s="31" t="s">
        <v>270</v>
      </c>
    </row>
    <row r="6" spans="1:4">
      <c r="A6" s="30" t="s">
        <v>271</v>
      </c>
      <c r="B6" s="31" t="s">
        <v>272</v>
      </c>
    </row>
    <row r="7" spans="1:4">
      <c r="A7" s="30" t="s">
        <v>273</v>
      </c>
      <c r="B7" s="32">
        <v>1161509</v>
      </c>
    </row>
    <row r="8" spans="1:4">
      <c r="A8" s="30" t="s">
        <v>274</v>
      </c>
      <c r="B8" s="31" t="s">
        <v>275</v>
      </c>
    </row>
    <row r="9" spans="1:4">
      <c r="A9" s="30" t="s">
        <v>276</v>
      </c>
      <c r="B9" s="31" t="s">
        <v>275</v>
      </c>
    </row>
    <row r="11" spans="1:4">
      <c r="A11" s="278" t="s">
        <v>2</v>
      </c>
      <c r="B11" s="546" t="s">
        <v>2003</v>
      </c>
      <c r="C11" s="278" t="s">
        <v>2004</v>
      </c>
    </row>
    <row r="12" spans="1:4">
      <c r="A12" s="547" t="s">
        <v>2005</v>
      </c>
      <c r="B12" s="548" t="s">
        <v>1997</v>
      </c>
      <c r="C12" s="549">
        <v>758541.7</v>
      </c>
    </row>
    <row r="13" spans="1:4">
      <c r="A13" s="547" t="s">
        <v>2006</v>
      </c>
      <c r="B13" s="548" t="s">
        <v>1990</v>
      </c>
      <c r="C13" s="549">
        <v>402967.2</v>
      </c>
    </row>
    <row r="14" spans="1:4">
      <c r="A14" s="550" t="s">
        <v>261</v>
      </c>
      <c r="B14" s="551"/>
      <c r="C14" s="288">
        <v>1161508.8999999999</v>
      </c>
    </row>
  </sheetData>
  <hyperlinks>
    <hyperlink ref="D4" location="'Rekapitulace'!B5" display="&lt;&lt;&lt; Zpět na rekapitulaci" xr:uid="{00000000-0004-0000-5700-000000000000}"/>
  </hyperlinks>
  <pageMargins left="0.7" right="0.7" top="0.78740157499999996" bottom="0.78740157499999996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J29"/>
  <sheetViews>
    <sheetView showGridLines="0" workbookViewId="0"/>
  </sheetViews>
  <sheetFormatPr defaultColWidth="12.140625" defaultRowHeight="15" customHeight="1"/>
  <cols>
    <col min="1" max="1" width="41" customWidth="1"/>
    <col min="2" max="3" width="12.28515625" customWidth="1"/>
    <col min="4" max="4" width="9.140625" customWidth="1"/>
    <col min="5" max="5" width="11.7109375" customWidth="1"/>
    <col min="6" max="6" width="15.7109375" customWidth="1"/>
    <col min="7" max="7" width="11.7109375" customWidth="1"/>
    <col min="8" max="8" width="15.7109375" customWidth="1"/>
    <col min="9" max="9" width="11.7109375" customWidth="1"/>
    <col min="10" max="10" width="15.7109375" customWidth="1"/>
  </cols>
  <sheetData>
    <row r="1" spans="1:10">
      <c r="A1" s="30" t="s">
        <v>1</v>
      </c>
      <c r="B1" s="31" t="s">
        <v>2191</v>
      </c>
    </row>
    <row r="2" spans="1:10">
      <c r="A2" s="30" t="s">
        <v>0</v>
      </c>
      <c r="B2" s="31" t="s">
        <v>96</v>
      </c>
      <c r="F2" s="643" t="s">
        <v>1851</v>
      </c>
      <c r="G2" s="644"/>
      <c r="H2" s="644"/>
      <c r="I2" s="644"/>
      <c r="J2" s="644"/>
    </row>
    <row r="3" spans="1:10">
      <c r="A3" s="30" t="s">
        <v>2</v>
      </c>
      <c r="B3" s="31" t="s">
        <v>62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50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200185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 ht="28.5" customHeight="1">
      <c r="A11" s="408" t="s">
        <v>1</v>
      </c>
      <c r="B11" s="409" t="s">
        <v>1733</v>
      </c>
      <c r="C11" s="409" t="s">
        <v>1852</v>
      </c>
      <c r="D11" s="410" t="s">
        <v>1736</v>
      </c>
      <c r="E11" s="411" t="s">
        <v>1853</v>
      </c>
      <c r="F11" s="412" t="s">
        <v>1854</v>
      </c>
      <c r="G11" s="412" t="s">
        <v>1855</v>
      </c>
      <c r="H11" s="412" t="s">
        <v>1856</v>
      </c>
      <c r="I11" s="412" t="s">
        <v>1857</v>
      </c>
      <c r="J11" s="413" t="s">
        <v>1858</v>
      </c>
    </row>
    <row r="12" spans="1:10" ht="15" customHeight="1">
      <c r="A12" s="414" t="s">
        <v>1859</v>
      </c>
      <c r="B12" s="415" t="s">
        <v>1860</v>
      </c>
      <c r="C12" s="416" t="s">
        <v>1861</v>
      </c>
      <c r="D12" s="417">
        <v>52</v>
      </c>
      <c r="E12" s="418" t="s">
        <v>275</v>
      </c>
      <c r="F12" s="419">
        <v>0</v>
      </c>
      <c r="G12" s="420" t="s">
        <v>275</v>
      </c>
      <c r="H12" s="419">
        <v>0</v>
      </c>
      <c r="I12" s="420">
        <v>0</v>
      </c>
      <c r="J12" s="419">
        <v>0</v>
      </c>
    </row>
    <row r="13" spans="1:10" ht="15" customHeight="1">
      <c r="A13" s="421" t="s">
        <v>1862</v>
      </c>
      <c r="B13" s="152" t="s">
        <v>1863</v>
      </c>
      <c r="C13" s="303" t="s">
        <v>1864</v>
      </c>
      <c r="D13" s="422">
        <v>420</v>
      </c>
      <c r="E13" s="423" t="s">
        <v>275</v>
      </c>
      <c r="F13" s="150">
        <v>0</v>
      </c>
      <c r="G13" s="424" t="s">
        <v>275</v>
      </c>
      <c r="H13" s="150">
        <v>0</v>
      </c>
      <c r="I13" s="424">
        <v>0</v>
      </c>
      <c r="J13" s="150">
        <v>0</v>
      </c>
    </row>
    <row r="14" spans="1:10" ht="15" customHeight="1">
      <c r="A14" s="421" t="s">
        <v>1865</v>
      </c>
      <c r="B14" s="152" t="s">
        <v>1866</v>
      </c>
      <c r="C14" s="303">
        <v>88101</v>
      </c>
      <c r="D14" s="422">
        <v>15957</v>
      </c>
      <c r="E14" s="423" t="s">
        <v>275</v>
      </c>
      <c r="F14" s="150">
        <v>0</v>
      </c>
      <c r="G14" s="424" t="s">
        <v>275</v>
      </c>
      <c r="H14" s="150">
        <v>0</v>
      </c>
      <c r="I14" s="424">
        <v>0</v>
      </c>
      <c r="J14" s="150">
        <v>0</v>
      </c>
    </row>
    <row r="15" spans="1:10" ht="15" customHeight="1">
      <c r="A15" s="421" t="s">
        <v>1867</v>
      </c>
      <c r="B15" s="152" t="s">
        <v>1868</v>
      </c>
      <c r="C15" s="303" t="s">
        <v>1869</v>
      </c>
      <c r="D15" s="422">
        <v>555</v>
      </c>
      <c r="E15" s="423" t="s">
        <v>275</v>
      </c>
      <c r="F15" s="150">
        <v>0</v>
      </c>
      <c r="G15" s="424" t="s">
        <v>275</v>
      </c>
      <c r="H15" s="150">
        <v>0</v>
      </c>
      <c r="I15" s="424">
        <v>0</v>
      </c>
      <c r="J15" s="150">
        <v>0</v>
      </c>
    </row>
    <row r="16" spans="1:10" ht="15" customHeight="1">
      <c r="A16" s="421" t="s">
        <v>1870</v>
      </c>
      <c r="B16" s="152" t="s">
        <v>1871</v>
      </c>
      <c r="C16" s="303">
        <v>78890</v>
      </c>
      <c r="D16" s="422">
        <v>12000</v>
      </c>
      <c r="E16" s="423" t="s">
        <v>275</v>
      </c>
      <c r="F16" s="150">
        <v>0</v>
      </c>
      <c r="G16" s="424" t="s">
        <v>275</v>
      </c>
      <c r="H16" s="150">
        <v>0</v>
      </c>
      <c r="I16" s="424">
        <v>0</v>
      </c>
      <c r="J16" s="150">
        <v>0</v>
      </c>
    </row>
    <row r="17" spans="1:10" ht="15" customHeight="1">
      <c r="A17" s="421" t="s">
        <v>360</v>
      </c>
      <c r="B17" s="152" t="s">
        <v>1872</v>
      </c>
      <c r="C17" s="303" t="s">
        <v>1873</v>
      </c>
      <c r="D17" s="422">
        <v>0</v>
      </c>
      <c r="E17" s="423" t="s">
        <v>275</v>
      </c>
      <c r="F17" s="150">
        <v>0</v>
      </c>
      <c r="G17" s="424" t="s">
        <v>275</v>
      </c>
      <c r="H17" s="150">
        <v>0</v>
      </c>
      <c r="I17" s="424">
        <v>0</v>
      </c>
      <c r="J17" s="150">
        <v>0</v>
      </c>
    </row>
    <row r="18" spans="1:10" ht="15" customHeight="1">
      <c r="A18" s="421" t="s">
        <v>1874</v>
      </c>
      <c r="B18" s="152" t="s">
        <v>1875</v>
      </c>
      <c r="C18" s="303" t="s">
        <v>1861</v>
      </c>
      <c r="D18" s="422" t="s">
        <v>275</v>
      </c>
      <c r="E18" s="423" t="s">
        <v>275</v>
      </c>
      <c r="F18" s="150" t="s">
        <v>275</v>
      </c>
      <c r="G18" s="424" t="s">
        <v>275</v>
      </c>
      <c r="H18" s="150" t="s">
        <v>275</v>
      </c>
      <c r="I18" s="424" t="s">
        <v>275</v>
      </c>
      <c r="J18" s="150" t="s">
        <v>275</v>
      </c>
    </row>
    <row r="19" spans="1:10" ht="15" customHeight="1">
      <c r="A19" s="421" t="s">
        <v>1876</v>
      </c>
      <c r="B19" s="152" t="s">
        <v>1877</v>
      </c>
      <c r="C19" s="303" t="s">
        <v>1861</v>
      </c>
      <c r="D19" s="422" t="s">
        <v>275</v>
      </c>
      <c r="E19" s="423" t="s">
        <v>275</v>
      </c>
      <c r="F19" s="150" t="s">
        <v>275</v>
      </c>
      <c r="G19" s="424" t="s">
        <v>275</v>
      </c>
      <c r="H19" s="150" t="s">
        <v>275</v>
      </c>
      <c r="I19" s="424" t="s">
        <v>275</v>
      </c>
      <c r="J19" s="150" t="s">
        <v>275</v>
      </c>
    </row>
    <row r="20" spans="1:10" ht="15" customHeight="1">
      <c r="A20" s="421" t="s">
        <v>1878</v>
      </c>
      <c r="B20" s="152" t="s">
        <v>1879</v>
      </c>
      <c r="C20" s="303" t="s">
        <v>1861</v>
      </c>
      <c r="D20" s="422" t="s">
        <v>275</v>
      </c>
      <c r="E20" s="423" t="s">
        <v>275</v>
      </c>
      <c r="F20" s="150" t="s">
        <v>275</v>
      </c>
      <c r="G20" s="424" t="s">
        <v>275</v>
      </c>
      <c r="H20" s="150" t="s">
        <v>275</v>
      </c>
      <c r="I20" s="424" t="s">
        <v>275</v>
      </c>
      <c r="J20" s="150" t="s">
        <v>275</v>
      </c>
    </row>
    <row r="21" spans="1:10" ht="15" customHeight="1">
      <c r="A21" s="421" t="s">
        <v>1880</v>
      </c>
      <c r="B21" s="152" t="s">
        <v>1881</v>
      </c>
      <c r="C21" s="303" t="s">
        <v>1882</v>
      </c>
      <c r="D21" s="422">
        <v>83</v>
      </c>
      <c r="E21" s="423" t="s">
        <v>275</v>
      </c>
      <c r="F21" s="150">
        <v>0</v>
      </c>
      <c r="G21" s="424" t="s">
        <v>275</v>
      </c>
      <c r="H21" s="150">
        <v>0</v>
      </c>
      <c r="I21" s="424">
        <v>0</v>
      </c>
      <c r="J21" s="150">
        <v>0</v>
      </c>
    </row>
    <row r="22" spans="1:10" ht="15" customHeight="1">
      <c r="A22" s="421" t="s">
        <v>1883</v>
      </c>
      <c r="B22" s="152" t="s">
        <v>1884</v>
      </c>
      <c r="C22" s="303" t="s">
        <v>1885</v>
      </c>
      <c r="D22" s="422">
        <v>83</v>
      </c>
      <c r="E22" s="423" t="s">
        <v>275</v>
      </c>
      <c r="F22" s="150">
        <v>0</v>
      </c>
      <c r="G22" s="424" t="s">
        <v>275</v>
      </c>
      <c r="H22" s="150">
        <v>0</v>
      </c>
      <c r="I22" s="424">
        <v>0</v>
      </c>
      <c r="J22" s="150">
        <v>0</v>
      </c>
    </row>
    <row r="23" spans="1:10" ht="15" customHeight="1">
      <c r="A23" s="425" t="s">
        <v>1886</v>
      </c>
      <c r="B23" s="426" t="s">
        <v>1887</v>
      </c>
      <c r="C23" s="427" t="s">
        <v>1885</v>
      </c>
      <c r="D23" s="428">
        <v>83</v>
      </c>
      <c r="E23" s="429">
        <v>1271</v>
      </c>
      <c r="F23" s="430">
        <v>105493</v>
      </c>
      <c r="G23" s="431">
        <v>1271</v>
      </c>
      <c r="H23" s="430">
        <v>105493</v>
      </c>
      <c r="I23" s="431">
        <v>1271</v>
      </c>
      <c r="J23" s="430">
        <v>105493</v>
      </c>
    </row>
    <row r="24" spans="1:10" ht="15" customHeight="1">
      <c r="A24" s="212" t="s">
        <v>1888</v>
      </c>
      <c r="B24" s="152" t="s">
        <v>1889</v>
      </c>
      <c r="C24" s="303" t="s">
        <v>1890</v>
      </c>
      <c r="D24" s="428">
        <v>208</v>
      </c>
      <c r="E24" s="429">
        <v>269</v>
      </c>
      <c r="F24" s="430">
        <v>55952</v>
      </c>
      <c r="G24" s="431">
        <v>269</v>
      </c>
      <c r="H24" s="430">
        <v>55952</v>
      </c>
      <c r="I24" s="431">
        <v>269</v>
      </c>
      <c r="J24" s="430">
        <v>55952</v>
      </c>
    </row>
    <row r="25" spans="1:10" ht="15" customHeight="1">
      <c r="A25" s="212" t="s">
        <v>1891</v>
      </c>
      <c r="B25" s="152" t="s">
        <v>1892</v>
      </c>
      <c r="C25" s="303" t="s">
        <v>1893</v>
      </c>
      <c r="D25" s="428">
        <v>156</v>
      </c>
      <c r="E25" s="429">
        <v>181</v>
      </c>
      <c r="F25" s="430">
        <v>28236</v>
      </c>
      <c r="G25" s="431">
        <v>181</v>
      </c>
      <c r="H25" s="430">
        <v>28236</v>
      </c>
      <c r="I25" s="431">
        <v>181</v>
      </c>
      <c r="J25" s="430">
        <v>28236</v>
      </c>
    </row>
    <row r="26" spans="1:10" ht="15" customHeight="1">
      <c r="A26" s="212" t="s">
        <v>1894</v>
      </c>
      <c r="B26" s="426" t="s">
        <v>1895</v>
      </c>
      <c r="C26" s="427" t="s">
        <v>1896</v>
      </c>
      <c r="D26" s="428">
        <v>104</v>
      </c>
      <c r="E26" s="429">
        <v>101</v>
      </c>
      <c r="F26" s="430">
        <v>10504</v>
      </c>
      <c r="G26" s="431">
        <v>101</v>
      </c>
      <c r="H26" s="430">
        <v>10504</v>
      </c>
      <c r="I26" s="431">
        <v>101</v>
      </c>
      <c r="J26" s="430">
        <v>10504</v>
      </c>
    </row>
    <row r="27" spans="1:10" ht="15" customHeight="1">
      <c r="A27" s="212" t="s">
        <v>1897</v>
      </c>
      <c r="B27" s="152" t="s">
        <v>1898</v>
      </c>
      <c r="C27" s="303" t="s">
        <v>1899</v>
      </c>
      <c r="D27" s="428">
        <v>30</v>
      </c>
      <c r="E27" s="429" t="s">
        <v>275</v>
      </c>
      <c r="F27" s="430">
        <v>0</v>
      </c>
      <c r="G27" s="431" t="s">
        <v>275</v>
      </c>
      <c r="H27" s="430">
        <v>0</v>
      </c>
      <c r="I27" s="431">
        <v>0</v>
      </c>
      <c r="J27" s="430">
        <v>0</v>
      </c>
    </row>
    <row r="28" spans="1:10" ht="15" customHeight="1">
      <c r="A28" s="212" t="s">
        <v>1900</v>
      </c>
      <c r="B28" s="152" t="s">
        <v>1901</v>
      </c>
      <c r="C28" s="303" t="s">
        <v>1902</v>
      </c>
      <c r="D28" s="428">
        <v>35</v>
      </c>
      <c r="E28" s="429" t="s">
        <v>275</v>
      </c>
      <c r="F28" s="430">
        <v>0</v>
      </c>
      <c r="G28" s="431" t="s">
        <v>275</v>
      </c>
      <c r="H28" s="430">
        <v>0</v>
      </c>
      <c r="I28" s="431">
        <v>0</v>
      </c>
      <c r="J28" s="430">
        <v>0</v>
      </c>
    </row>
    <row r="29" spans="1:10" ht="15" customHeight="1">
      <c r="A29" s="432" t="s">
        <v>1903</v>
      </c>
      <c r="B29" s="714"/>
      <c r="C29" s="715"/>
      <c r="D29" s="715"/>
      <c r="E29" s="433"/>
      <c r="F29" s="434">
        <v>200185</v>
      </c>
      <c r="G29" s="212"/>
      <c r="H29" s="434">
        <v>200185</v>
      </c>
      <c r="I29" s="212"/>
      <c r="J29" s="434">
        <v>200185</v>
      </c>
    </row>
  </sheetData>
  <mergeCells count="2">
    <mergeCell ref="B29:D29"/>
    <mergeCell ref="F2:J9"/>
  </mergeCells>
  <hyperlinks>
    <hyperlink ref="D4" location="'Rekapitulace'!B5" display="&lt;&lt;&lt; Zpět na rekapitulaci" xr:uid="{00000000-0004-0000-5800-000000000000}"/>
  </hyperlink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1657</v>
      </c>
    </row>
    <row r="2" spans="1:14">
      <c r="A2" s="30" t="s">
        <v>0</v>
      </c>
      <c r="B2" s="31" t="s">
        <v>14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1997385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1274742</v>
      </c>
      <c r="H16" s="221">
        <v>0</v>
      </c>
      <c r="I16" s="306">
        <v>1937607.84</v>
      </c>
      <c r="J16" s="300"/>
      <c r="K16" s="221">
        <v>1274742</v>
      </c>
      <c r="L16" s="221">
        <v>0</v>
      </c>
      <c r="M16" s="306">
        <v>1937607.84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5804</v>
      </c>
      <c r="H19" s="221">
        <v>50897.19</v>
      </c>
      <c r="I19" s="306">
        <v>59777.31</v>
      </c>
      <c r="J19" s="300"/>
      <c r="K19" s="221">
        <v>5804</v>
      </c>
      <c r="L19" s="221">
        <v>50897.19</v>
      </c>
      <c r="M19" s="306">
        <v>59777.31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1997385.15</v>
      </c>
      <c r="J23" s="323"/>
      <c r="K23" s="708" t="s">
        <v>1677</v>
      </c>
      <c r="L23" s="709"/>
      <c r="M23" s="324">
        <v>1997385.15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0800-000000000000}"/>
  </hyperlinks>
  <pageMargins left="0.7" right="0.7" top="0.78740157499999996" bottom="0.78740157499999996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Q13"/>
  <sheetViews>
    <sheetView showGridLines="0" workbookViewId="0"/>
  </sheetViews>
  <sheetFormatPr defaultColWidth="12.140625" defaultRowHeight="15" customHeight="1"/>
  <cols>
    <col min="1" max="1" width="38.85546875" customWidth="1"/>
    <col min="2" max="2" width="16.28515625" customWidth="1"/>
    <col min="3" max="3" width="14.7109375" customWidth="1"/>
    <col min="4" max="4" width="14" customWidth="1"/>
    <col min="5" max="5" width="12.7109375" customWidth="1"/>
    <col min="6" max="6" width="13.85546875" customWidth="1"/>
    <col min="7" max="17" width="12.7109375" customWidth="1"/>
  </cols>
  <sheetData>
    <row r="1" spans="1:17">
      <c r="A1" s="30" t="s">
        <v>1</v>
      </c>
      <c r="B1" s="31" t="s">
        <v>2197</v>
      </c>
    </row>
    <row r="2" spans="1:17">
      <c r="A2" s="30" t="s">
        <v>0</v>
      </c>
      <c r="B2" s="31" t="s">
        <v>126</v>
      </c>
      <c r="F2" s="643" t="s">
        <v>266</v>
      </c>
      <c r="G2" s="644"/>
      <c r="H2" s="644"/>
      <c r="I2" s="644"/>
      <c r="J2" s="644"/>
    </row>
    <row r="3" spans="1:17">
      <c r="A3" s="30" t="s">
        <v>2</v>
      </c>
      <c r="B3" s="31" t="s">
        <v>16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17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736104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>
      <c r="A11" s="20" t="s">
        <v>277</v>
      </c>
      <c r="B11" s="21" t="s">
        <v>278</v>
      </c>
      <c r="C11" s="21" t="s">
        <v>279</v>
      </c>
      <c r="D11" s="21" t="s">
        <v>280</v>
      </c>
      <c r="E11" s="21" t="s">
        <v>281</v>
      </c>
      <c r="F11" s="21" t="s">
        <v>282</v>
      </c>
      <c r="G11" s="21" t="s">
        <v>283</v>
      </c>
      <c r="H11" s="21" t="s">
        <v>284</v>
      </c>
      <c r="I11" s="21" t="s">
        <v>285</v>
      </c>
      <c r="J11" s="21" t="s">
        <v>286</v>
      </c>
      <c r="K11" s="21" t="s">
        <v>287</v>
      </c>
      <c r="L11" s="21" t="s">
        <v>288</v>
      </c>
      <c r="M11" s="21" t="s">
        <v>289</v>
      </c>
      <c r="N11" s="21" t="s">
        <v>290</v>
      </c>
      <c r="O11" s="21" t="s">
        <v>291</v>
      </c>
      <c r="P11" s="21" t="s">
        <v>292</v>
      </c>
      <c r="Q11" s="21" t="s">
        <v>293</v>
      </c>
    </row>
    <row r="12" spans="1:17">
      <c r="A12" s="22" t="s">
        <v>294</v>
      </c>
      <c r="B12" s="23" t="s">
        <v>295</v>
      </c>
      <c r="C12" s="23" t="s">
        <v>296</v>
      </c>
      <c r="D12" s="24">
        <v>0</v>
      </c>
      <c r="E12" s="25">
        <v>0</v>
      </c>
      <c r="F12" s="25">
        <v>0</v>
      </c>
      <c r="G12" s="25">
        <v>0</v>
      </c>
      <c r="H12" s="25">
        <v>279</v>
      </c>
      <c r="I12" s="25">
        <v>34</v>
      </c>
      <c r="J12" s="25">
        <v>0</v>
      </c>
      <c r="K12" s="25">
        <v>0</v>
      </c>
      <c r="L12" s="25">
        <v>0</v>
      </c>
      <c r="M12" s="25">
        <v>0</v>
      </c>
      <c r="N12" s="25">
        <v>650407.59</v>
      </c>
      <c r="O12" s="25">
        <v>85696.66</v>
      </c>
      <c r="P12" s="25">
        <v>0</v>
      </c>
      <c r="Q12" s="25">
        <v>736104.25</v>
      </c>
    </row>
    <row r="13" spans="1:17">
      <c r="A13" s="26" t="s">
        <v>261</v>
      </c>
      <c r="B13" s="27"/>
      <c r="C13" s="27"/>
      <c r="D13" s="28"/>
      <c r="E13" s="29">
        <v>0</v>
      </c>
      <c r="F13" s="29">
        <v>0</v>
      </c>
      <c r="G13" s="29">
        <v>0</v>
      </c>
      <c r="H13" s="29">
        <v>279</v>
      </c>
      <c r="I13" s="29">
        <v>34</v>
      </c>
      <c r="J13" s="29">
        <v>0</v>
      </c>
      <c r="K13" s="29">
        <v>0</v>
      </c>
      <c r="L13" s="29">
        <v>0</v>
      </c>
      <c r="M13" s="29">
        <v>0</v>
      </c>
      <c r="N13" s="29">
        <v>650407.59</v>
      </c>
      <c r="O13" s="29">
        <v>85696.66</v>
      </c>
      <c r="P13" s="29">
        <v>0</v>
      </c>
      <c r="Q13" s="29">
        <v>736104.25</v>
      </c>
    </row>
  </sheetData>
  <mergeCells count="1">
    <mergeCell ref="F2:J9"/>
  </mergeCells>
  <hyperlinks>
    <hyperlink ref="D4" location="'Rekapitulace'!B5" display="&lt;&lt;&lt; Zpět na rekapitulaci" xr:uid="{00000000-0004-0000-5900-000000000000}"/>
  </hyperlinks>
  <pageMargins left="0.7" right="0.7" top="0.78740157499999996" bottom="0.78740157499999996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T53"/>
  <sheetViews>
    <sheetView showGridLines="0" workbookViewId="0"/>
  </sheetViews>
  <sheetFormatPr defaultColWidth="12.140625" defaultRowHeight="15" customHeight="1"/>
  <cols>
    <col min="1" max="1" width="25" customWidth="1"/>
    <col min="2" max="2" width="14.5703125" customWidth="1"/>
    <col min="3" max="3" width="14.28515625" customWidth="1"/>
    <col min="4" max="4" width="12.7109375" customWidth="1"/>
    <col min="5" max="5" width="18.7109375" customWidth="1"/>
    <col min="6" max="6" width="12.140625" customWidth="1"/>
    <col min="7" max="7" width="12.28515625" customWidth="1"/>
    <col min="8" max="8" width="14.42578125" customWidth="1"/>
    <col min="9" max="9" width="13.140625" customWidth="1"/>
    <col min="10" max="10" width="12.28515625" customWidth="1"/>
    <col min="11" max="11" width="11.140625" customWidth="1"/>
  </cols>
  <sheetData>
    <row r="1" spans="1:11">
      <c r="A1" s="30" t="s">
        <v>1</v>
      </c>
      <c r="B1" s="31" t="s">
        <v>2198</v>
      </c>
    </row>
    <row r="2" spans="1:11">
      <c r="A2" s="30" t="s">
        <v>0</v>
      </c>
      <c r="B2" s="31" t="s">
        <v>126</v>
      </c>
      <c r="F2" s="643" t="s">
        <v>298</v>
      </c>
      <c r="G2" s="644"/>
      <c r="H2" s="644"/>
      <c r="I2" s="644"/>
      <c r="J2" s="644"/>
    </row>
    <row r="3" spans="1:1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1">
      <c r="A4" s="30" t="s">
        <v>267</v>
      </c>
      <c r="B4" s="31" t="s">
        <v>20</v>
      </c>
      <c r="D4" s="18" t="s">
        <v>268</v>
      </c>
      <c r="F4" s="645"/>
      <c r="G4" s="646"/>
      <c r="H4" s="646"/>
      <c r="I4" s="646"/>
      <c r="J4" s="646"/>
    </row>
    <row r="5" spans="1:1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1">
      <c r="A7" s="30" t="s">
        <v>273</v>
      </c>
      <c r="B7" s="32">
        <v>78150012</v>
      </c>
      <c r="F7" s="645"/>
      <c r="G7" s="646"/>
      <c r="H7" s="646"/>
      <c r="I7" s="646"/>
      <c r="J7" s="646"/>
    </row>
    <row r="8" spans="1:1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1" ht="20.25" customHeight="1">
      <c r="A11" s="33" t="s">
        <v>299</v>
      </c>
      <c r="B11" s="34" t="s">
        <v>300</v>
      </c>
      <c r="C11" s="35"/>
      <c r="D11" s="36"/>
      <c r="E11" s="36"/>
      <c r="F11" s="36"/>
      <c r="G11" s="36"/>
      <c r="H11" s="36"/>
      <c r="I11" s="36"/>
      <c r="J11" s="36"/>
      <c r="K11" s="36"/>
    </row>
    <row r="12" spans="1:11" ht="15" customHeight="1">
      <c r="A12" s="37" t="s">
        <v>301</v>
      </c>
      <c r="B12" s="38">
        <v>80088148</v>
      </c>
      <c r="C12" s="35"/>
      <c r="D12" s="36"/>
      <c r="E12" s="36"/>
      <c r="F12" s="36"/>
      <c r="G12" s="36"/>
      <c r="H12" s="36"/>
      <c r="I12" s="36"/>
      <c r="J12" s="36"/>
      <c r="K12" s="36"/>
    </row>
    <row r="13" spans="1:11" ht="15" customHeight="1">
      <c r="A13" s="39" t="s">
        <v>302</v>
      </c>
      <c r="B13" s="40">
        <v>0</v>
      </c>
      <c r="C13" s="35"/>
      <c r="D13" s="36"/>
      <c r="F13" s="36"/>
      <c r="G13" s="36"/>
      <c r="H13" s="36"/>
      <c r="I13" s="36"/>
      <c r="J13" s="36"/>
      <c r="K13" s="36"/>
    </row>
    <row r="14" spans="1:11" ht="15" customHeight="1">
      <c r="A14" s="39" t="s">
        <v>303</v>
      </c>
      <c r="B14" s="40">
        <v>0</v>
      </c>
      <c r="C14" s="35"/>
      <c r="D14" s="36"/>
      <c r="E14" s="36"/>
      <c r="F14" s="36"/>
      <c r="G14" s="36"/>
      <c r="H14" s="36"/>
      <c r="I14" s="41"/>
      <c r="J14" s="41"/>
      <c r="K14" s="41"/>
    </row>
    <row r="15" spans="1:11" ht="18">
      <c r="A15" s="42" t="s">
        <v>304</v>
      </c>
      <c r="B15" s="43">
        <v>0</v>
      </c>
      <c r="C15" s="44"/>
      <c r="D15" s="41"/>
      <c r="E15" s="41"/>
      <c r="F15" s="41"/>
      <c r="G15" s="41"/>
      <c r="H15" s="45"/>
      <c r="I15" s="665" t="s">
        <v>305</v>
      </c>
      <c r="J15" s="666"/>
      <c r="K15" s="667"/>
    </row>
    <row r="16" spans="1:11" ht="22.5" customHeight="1">
      <c r="A16" s="33" t="s">
        <v>306</v>
      </c>
      <c r="B16" s="46" t="s">
        <v>307</v>
      </c>
      <c r="C16" s="46" t="s">
        <v>308</v>
      </c>
      <c r="D16" s="47" t="s">
        <v>6</v>
      </c>
      <c r="E16" s="48" t="s">
        <v>309</v>
      </c>
      <c r="F16" s="46" t="s">
        <v>307</v>
      </c>
      <c r="G16" s="46" t="s">
        <v>308</v>
      </c>
      <c r="H16" s="47" t="s">
        <v>307</v>
      </c>
      <c r="I16" s="49" t="s">
        <v>4</v>
      </c>
      <c r="J16" s="50" t="s">
        <v>308</v>
      </c>
      <c r="K16" s="51" t="s">
        <v>6</v>
      </c>
    </row>
    <row r="17" spans="1:20" ht="15" customHeight="1">
      <c r="A17" s="52" t="s">
        <v>310</v>
      </c>
      <c r="B17" s="53">
        <v>802.59058144999995</v>
      </c>
      <c r="C17" s="53">
        <v>802.59058144999995</v>
      </c>
      <c r="D17" s="54">
        <v>802.59058144999995</v>
      </c>
      <c r="E17" s="52" t="s">
        <v>311</v>
      </c>
      <c r="F17" s="53">
        <v>710.66696008999998</v>
      </c>
      <c r="G17" s="53">
        <v>710.66696008999998</v>
      </c>
      <c r="H17" s="54">
        <v>710.66696008999998</v>
      </c>
      <c r="I17" s="55">
        <v>112.93483819036101</v>
      </c>
      <c r="J17" s="56">
        <v>112.93483819036101</v>
      </c>
      <c r="K17" s="57">
        <v>112.93483819036101</v>
      </c>
    </row>
    <row r="18" spans="1:20" ht="15" customHeight="1">
      <c r="A18" s="39" t="s">
        <v>312</v>
      </c>
      <c r="B18" s="58">
        <v>896</v>
      </c>
      <c r="C18" s="58">
        <v>896</v>
      </c>
      <c r="D18" s="59">
        <v>896</v>
      </c>
      <c r="E18" s="39" t="s">
        <v>313</v>
      </c>
      <c r="F18" s="58">
        <v>805</v>
      </c>
      <c r="G18" s="58">
        <v>805</v>
      </c>
      <c r="H18" s="59">
        <v>805</v>
      </c>
      <c r="I18" s="60">
        <v>111.304347826087</v>
      </c>
      <c r="J18" s="61">
        <v>111.304347826087</v>
      </c>
      <c r="K18" s="62">
        <v>111.304347826087</v>
      </c>
      <c r="O18" s="63"/>
    </row>
    <row r="19" spans="1:20" ht="15" customHeight="1">
      <c r="A19" s="39" t="s">
        <v>314</v>
      </c>
      <c r="B19" s="64">
        <v>0.895748416796875</v>
      </c>
      <c r="C19" s="64">
        <v>0.895748416796875</v>
      </c>
      <c r="D19" s="65">
        <v>0.895748416796875</v>
      </c>
      <c r="E19" s="39" t="s">
        <v>315</v>
      </c>
      <c r="F19" s="64">
        <v>0.88281609949068296</v>
      </c>
      <c r="G19" s="64">
        <v>0.88281609949068296</v>
      </c>
      <c r="H19" s="65">
        <v>0.88281609949068296</v>
      </c>
      <c r="I19" s="66">
        <v>101.464893686652</v>
      </c>
      <c r="J19" s="67">
        <v>101.464893686652</v>
      </c>
      <c r="K19" s="68">
        <v>101.464893686652</v>
      </c>
    </row>
    <row r="20" spans="1:20" ht="15" customHeight="1">
      <c r="A20" s="69" t="s">
        <v>316</v>
      </c>
      <c r="B20" s="70">
        <v>159.94763165000001</v>
      </c>
      <c r="C20" s="70">
        <v>159.94763165000001</v>
      </c>
      <c r="D20" s="71">
        <v>159.94763165000001</v>
      </c>
      <c r="E20" s="69" t="s">
        <v>317</v>
      </c>
      <c r="F20" s="70">
        <v>189.14149026999999</v>
      </c>
      <c r="G20" s="70">
        <v>189.14149026999999</v>
      </c>
      <c r="H20" s="71">
        <v>189.14149026999999</v>
      </c>
      <c r="I20" s="60">
        <v>84.565068944774794</v>
      </c>
      <c r="J20" s="61">
        <v>84.565068944774794</v>
      </c>
      <c r="K20" s="62">
        <v>84.565068944774794</v>
      </c>
    </row>
    <row r="21" spans="1:20" ht="15" customHeight="1">
      <c r="A21" s="69" t="s">
        <v>318</v>
      </c>
      <c r="B21" s="72">
        <v>82</v>
      </c>
      <c r="C21" s="72">
        <v>82</v>
      </c>
      <c r="D21" s="73">
        <v>82</v>
      </c>
      <c r="E21" s="69" t="s">
        <v>319</v>
      </c>
      <c r="F21" s="72">
        <v>80</v>
      </c>
      <c r="G21" s="72">
        <v>80</v>
      </c>
      <c r="H21" s="73">
        <v>80</v>
      </c>
      <c r="I21" s="60">
        <v>102.5</v>
      </c>
      <c r="J21" s="61">
        <v>102.5</v>
      </c>
      <c r="K21" s="62">
        <v>102.5</v>
      </c>
    </row>
    <row r="22" spans="1:20" ht="15" customHeight="1">
      <c r="A22" s="69" t="s">
        <v>320</v>
      </c>
      <c r="B22" s="70">
        <v>1.9505808737804899</v>
      </c>
      <c r="C22" s="70">
        <v>1.9505808737804899</v>
      </c>
      <c r="D22" s="71">
        <v>1.9505808737804899</v>
      </c>
      <c r="E22" s="69" t="s">
        <v>321</v>
      </c>
      <c r="F22" s="70">
        <v>2.3642686283750001</v>
      </c>
      <c r="G22" s="70">
        <v>2.3642686283750001</v>
      </c>
      <c r="H22" s="71">
        <v>2.3642686283750001</v>
      </c>
      <c r="I22" s="66">
        <v>82.502506287585206</v>
      </c>
      <c r="J22" s="67">
        <v>82.502506287585206</v>
      </c>
      <c r="K22" s="68">
        <v>82.502506287585206</v>
      </c>
    </row>
    <row r="23" spans="1:20" ht="15" customHeight="1">
      <c r="A23" s="39" t="s">
        <v>322</v>
      </c>
      <c r="B23" s="64">
        <v>962.53821310000001</v>
      </c>
      <c r="C23" s="64">
        <v>962.53821310000001</v>
      </c>
      <c r="D23" s="65">
        <v>962.53821310000001</v>
      </c>
      <c r="E23" s="39" t="s">
        <v>323</v>
      </c>
      <c r="F23" s="64">
        <v>899.80845036000005</v>
      </c>
      <c r="G23" s="64">
        <v>899.80845036000005</v>
      </c>
      <c r="H23" s="65">
        <v>899.80845036000005</v>
      </c>
      <c r="I23" s="74">
        <v>106.971457393504</v>
      </c>
      <c r="J23" s="75">
        <v>106.971457393504</v>
      </c>
      <c r="K23" s="76">
        <v>106.971457393504</v>
      </c>
    </row>
    <row r="24" spans="1:20" ht="18">
      <c r="A24" s="42" t="s">
        <v>324</v>
      </c>
      <c r="B24" s="77">
        <v>978</v>
      </c>
      <c r="C24" s="78">
        <v>978</v>
      </c>
      <c r="D24" s="79">
        <v>978</v>
      </c>
      <c r="E24" s="80" t="s">
        <v>325</v>
      </c>
      <c r="F24" s="77">
        <v>885</v>
      </c>
      <c r="G24" s="77">
        <v>885</v>
      </c>
      <c r="H24" s="81">
        <v>885</v>
      </c>
      <c r="I24" s="82">
        <v>110.508474576271</v>
      </c>
      <c r="J24" s="83">
        <v>110.508474576271</v>
      </c>
      <c r="K24" s="84">
        <v>110.508474576271</v>
      </c>
    </row>
    <row r="25" spans="1:20" ht="18">
      <c r="A25" s="85" t="s">
        <v>326</v>
      </c>
      <c r="B25" s="86">
        <v>1.1499999999999999</v>
      </c>
      <c r="C25" s="87"/>
      <c r="D25" s="88"/>
      <c r="E25" s="89" t="s">
        <v>327</v>
      </c>
      <c r="F25" s="661">
        <v>1114.53249256</v>
      </c>
      <c r="G25" s="661"/>
      <c r="H25" s="662"/>
      <c r="I25" s="663"/>
      <c r="J25" s="664"/>
      <c r="K25" s="90"/>
    </row>
    <row r="26" spans="1:20" ht="22.5" customHeight="1">
      <c r="A26" s="33" t="s">
        <v>328</v>
      </c>
      <c r="B26" s="46" t="s">
        <v>4</v>
      </c>
      <c r="C26" s="91" t="s">
        <v>308</v>
      </c>
      <c r="D26" s="92" t="s">
        <v>6</v>
      </c>
      <c r="E26" s="668" t="s">
        <v>329</v>
      </c>
      <c r="F26" s="669"/>
      <c r="G26" s="669"/>
      <c r="H26" s="670"/>
      <c r="I26" s="93"/>
      <c r="J26" s="94"/>
      <c r="K26" s="94"/>
      <c r="T26" s="63"/>
    </row>
    <row r="27" spans="1:20" ht="15" customHeight="1">
      <c r="A27" s="37" t="s">
        <v>330</v>
      </c>
      <c r="B27" s="95">
        <v>1.056</v>
      </c>
      <c r="C27" s="95">
        <v>1.056</v>
      </c>
      <c r="D27" s="96">
        <v>1.056</v>
      </c>
      <c r="E27" s="97"/>
      <c r="F27" s="98" t="s">
        <v>331</v>
      </c>
      <c r="G27" s="98" t="s">
        <v>332</v>
      </c>
      <c r="H27" s="99"/>
      <c r="I27" s="100"/>
      <c r="J27" s="101"/>
      <c r="K27" s="101"/>
    </row>
    <row r="28" spans="1:20" ht="15" customHeight="1">
      <c r="A28" s="39" t="s">
        <v>333</v>
      </c>
      <c r="B28" s="64">
        <v>962.53800000000001</v>
      </c>
      <c r="C28" s="64">
        <v>962.53800000000001</v>
      </c>
      <c r="D28" s="65">
        <v>962.53800000000001</v>
      </c>
      <c r="E28" s="102" t="s">
        <v>334</v>
      </c>
      <c r="F28" s="103">
        <v>82</v>
      </c>
      <c r="G28" s="103">
        <v>80</v>
      </c>
      <c r="H28" s="104"/>
      <c r="I28" s="100"/>
      <c r="J28" s="101"/>
      <c r="K28" s="101"/>
    </row>
    <row r="29" spans="1:20" ht="15" customHeight="1">
      <c r="A29" s="69" t="s">
        <v>310</v>
      </c>
      <c r="B29" s="70" t="s">
        <v>275</v>
      </c>
      <c r="C29" s="70" t="s">
        <v>275</v>
      </c>
      <c r="D29" s="71" t="s">
        <v>275</v>
      </c>
      <c r="E29" s="102" t="s">
        <v>335</v>
      </c>
      <c r="F29" s="103">
        <v>978</v>
      </c>
      <c r="G29" s="103">
        <v>885</v>
      </c>
      <c r="H29" s="104"/>
      <c r="I29" s="100"/>
      <c r="J29" s="101"/>
      <c r="K29" s="101"/>
    </row>
    <row r="30" spans="1:20" ht="15" customHeight="1">
      <c r="A30" s="69" t="s">
        <v>336</v>
      </c>
      <c r="B30" s="70" t="s">
        <v>275</v>
      </c>
      <c r="C30" s="70" t="s">
        <v>275</v>
      </c>
      <c r="D30" s="71" t="s">
        <v>275</v>
      </c>
      <c r="E30" s="105" t="s">
        <v>337</v>
      </c>
      <c r="F30" s="106">
        <v>8.3844580777096098</v>
      </c>
      <c r="G30" s="106">
        <v>9.0395480225988702</v>
      </c>
      <c r="H30" s="107"/>
      <c r="I30" s="100"/>
      <c r="J30" s="101"/>
      <c r="K30" s="101"/>
    </row>
    <row r="31" spans="1:20" ht="15" customHeight="1">
      <c r="A31" s="39" t="s">
        <v>338</v>
      </c>
      <c r="B31" s="58">
        <v>74033975.487000003</v>
      </c>
      <c r="C31" s="58">
        <v>74033975.487000003</v>
      </c>
      <c r="D31" s="59">
        <v>74033975.487000003</v>
      </c>
      <c r="E31" s="637"/>
      <c r="F31" s="638"/>
      <c r="G31" s="638"/>
      <c r="H31" s="639"/>
      <c r="I31" s="108"/>
      <c r="J31" s="101"/>
      <c r="K31" s="101"/>
    </row>
    <row r="32" spans="1:20" ht="18">
      <c r="A32" s="109" t="s">
        <v>339</v>
      </c>
      <c r="B32" s="78">
        <v>64658493.875</v>
      </c>
      <c r="C32" s="78">
        <v>64658493.875</v>
      </c>
      <c r="D32" s="79">
        <v>64658493.875</v>
      </c>
      <c r="E32" s="110" t="s">
        <v>340</v>
      </c>
      <c r="F32" s="111">
        <v>1.1027985298299401</v>
      </c>
      <c r="G32" s="111">
        <v>1.1027985298299401</v>
      </c>
      <c r="H32" s="111">
        <v>1.1027985298299401</v>
      </c>
      <c r="I32" s="112"/>
      <c r="J32" s="101"/>
      <c r="K32" s="113"/>
    </row>
    <row r="33" spans="1:11" ht="18">
      <c r="A33" s="114" t="s">
        <v>341</v>
      </c>
      <c r="B33" s="552">
        <v>78150011.859999999</v>
      </c>
      <c r="C33" s="552">
        <v>78150011.859999999</v>
      </c>
      <c r="D33" s="553">
        <v>78150011.859999999</v>
      </c>
      <c r="E33" s="653" t="s">
        <v>342</v>
      </c>
      <c r="F33" s="654"/>
      <c r="G33" s="654"/>
      <c r="H33" s="655"/>
      <c r="I33" s="100"/>
      <c r="J33" s="101"/>
      <c r="K33" s="101"/>
    </row>
    <row r="34" spans="1:11" ht="27.75" customHeight="1">
      <c r="A34" s="117" t="s">
        <v>343</v>
      </c>
      <c r="B34" s="118">
        <v>100</v>
      </c>
      <c r="C34" s="118">
        <v>100</v>
      </c>
      <c r="D34" s="118">
        <v>100</v>
      </c>
      <c r="E34" s="656" t="s">
        <v>344</v>
      </c>
      <c r="F34" s="657"/>
      <c r="G34" s="657"/>
      <c r="H34" s="658"/>
      <c r="I34" s="100"/>
      <c r="J34" s="101"/>
      <c r="K34" s="101"/>
    </row>
    <row r="35" spans="1:11" ht="27.75" customHeight="1">
      <c r="A35" s="119" t="s">
        <v>345</v>
      </c>
      <c r="B35" s="120">
        <v>100</v>
      </c>
      <c r="C35" s="120">
        <v>100</v>
      </c>
      <c r="D35" s="120">
        <v>100</v>
      </c>
      <c r="E35" s="647" t="s">
        <v>346</v>
      </c>
      <c r="F35" s="648"/>
      <c r="G35" s="648"/>
      <c r="H35" s="649"/>
      <c r="I35" s="100"/>
      <c r="J35" s="101"/>
      <c r="K35" s="101"/>
    </row>
    <row r="36" spans="1:11" ht="15" customHeight="1">
      <c r="A36" s="121" t="s">
        <v>347</v>
      </c>
      <c r="B36" s="77">
        <v>78150011.859999999</v>
      </c>
      <c r="C36" s="77">
        <v>78150011.859999999</v>
      </c>
      <c r="D36" s="77">
        <v>78150011.859999999</v>
      </c>
      <c r="E36" s="650" t="s">
        <v>348</v>
      </c>
      <c r="F36" s="651"/>
      <c r="G36" s="651"/>
      <c r="H36" s="652"/>
      <c r="I36" s="100"/>
      <c r="J36" s="101"/>
      <c r="K36" s="101"/>
    </row>
    <row r="37" spans="1:11" ht="15" customHeight="1">
      <c r="A37" s="640"/>
      <c r="B37" s="641"/>
      <c r="C37" s="641"/>
      <c r="D37" s="641"/>
      <c r="E37" s="642"/>
      <c r="F37" s="642"/>
      <c r="G37" s="642"/>
      <c r="H37" s="642"/>
      <c r="I37" s="101"/>
      <c r="J37" s="101"/>
      <c r="K37" s="101"/>
    </row>
    <row r="38" spans="1:11" ht="15" customHeight="1">
      <c r="A38" s="117" t="s">
        <v>349</v>
      </c>
      <c r="B38" s="118" t="s">
        <v>275</v>
      </c>
      <c r="C38" s="122">
        <v>872.81419684920002</v>
      </c>
      <c r="D38" s="123">
        <v>872.81419684920002</v>
      </c>
      <c r="E38" s="659"/>
      <c r="F38" s="660"/>
      <c r="G38" s="660"/>
      <c r="H38" s="660"/>
      <c r="I38" s="101"/>
      <c r="J38" s="101"/>
      <c r="K38" s="101"/>
    </row>
    <row r="39" spans="1:11" ht="27.75" customHeight="1">
      <c r="A39" s="119" t="s">
        <v>350</v>
      </c>
      <c r="B39" s="120" t="s">
        <v>275</v>
      </c>
      <c r="C39" s="124">
        <v>89.724016250800005</v>
      </c>
      <c r="D39" s="125">
        <v>89.724016250800005</v>
      </c>
      <c r="E39" s="126"/>
      <c r="F39" s="127"/>
      <c r="G39" s="101"/>
      <c r="J39" s="101"/>
      <c r="K39" s="101"/>
    </row>
    <row r="40" spans="1:11" ht="15" customHeight="1">
      <c r="A40" s="128" t="s">
        <v>351</v>
      </c>
      <c r="B40" s="129" t="s">
        <v>275</v>
      </c>
      <c r="C40" s="130">
        <v>0</v>
      </c>
      <c r="D40" s="131">
        <v>0</v>
      </c>
      <c r="E40" s="132"/>
      <c r="F40" s="133"/>
      <c r="G40" s="101"/>
      <c r="J40" s="101"/>
      <c r="K40" s="101"/>
    </row>
    <row r="41" spans="1:11" ht="15" customHeight="1">
      <c r="A41" s="134" t="s">
        <v>352</v>
      </c>
      <c r="B41" s="135" t="s">
        <v>275</v>
      </c>
      <c r="C41" s="136">
        <v>0</v>
      </c>
      <c r="D41" s="137">
        <v>0</v>
      </c>
      <c r="E41" s="132"/>
      <c r="F41" s="133"/>
      <c r="G41" s="101"/>
      <c r="J41" s="101"/>
      <c r="K41" s="101"/>
    </row>
    <row r="42" spans="1:11" ht="15" customHeight="1">
      <c r="A42" s="640"/>
      <c r="B42" s="641"/>
      <c r="C42" s="642"/>
      <c r="D42" s="642"/>
      <c r="E42" s="138"/>
      <c r="F42" s="139"/>
      <c r="G42" s="101"/>
      <c r="J42" s="101"/>
      <c r="K42" s="101"/>
    </row>
    <row r="43" spans="1:11" ht="15" customHeight="1">
      <c r="A43" s="140"/>
      <c r="B43" s="141" t="s">
        <v>300</v>
      </c>
      <c r="C43" s="142"/>
      <c r="D43" s="101"/>
      <c r="E43" s="138"/>
      <c r="F43" s="139"/>
      <c r="G43" s="101"/>
      <c r="J43" s="101"/>
      <c r="K43" s="101"/>
    </row>
    <row r="44" spans="1:11" ht="15" customHeight="1">
      <c r="A44" s="143" t="s">
        <v>353</v>
      </c>
      <c r="B44" s="144">
        <v>71858.06</v>
      </c>
      <c r="C44" s="142"/>
      <c r="D44" s="101"/>
      <c r="E44" s="138"/>
      <c r="F44" s="139"/>
      <c r="G44" s="101"/>
      <c r="J44" s="101"/>
      <c r="K44" s="101"/>
    </row>
    <row r="45" spans="1:11" ht="18">
      <c r="A45" s="145" t="s">
        <v>354</v>
      </c>
      <c r="B45" s="146">
        <v>65000</v>
      </c>
      <c r="C45" s="147"/>
      <c r="D45" s="101"/>
      <c r="E45" s="138"/>
      <c r="G45" s="101"/>
      <c r="J45" s="101"/>
      <c r="K45" s="101"/>
    </row>
    <row r="46" spans="1:11" ht="15" customHeight="1">
      <c r="A46" s="148"/>
      <c r="B46" s="148"/>
    </row>
    <row r="47" spans="1:11" ht="15" customHeight="1">
      <c r="A47" s="149" t="s">
        <v>355</v>
      </c>
      <c r="B47" s="150">
        <v>0</v>
      </c>
      <c r="C47" s="151"/>
    </row>
    <row r="48" spans="1:11" ht="15" customHeight="1">
      <c r="A48" s="149" t="s">
        <v>356</v>
      </c>
      <c r="B48" s="150">
        <v>0</v>
      </c>
      <c r="C48" s="151"/>
    </row>
    <row r="49" spans="1:6" ht="15" customHeight="1">
      <c r="A49" s="149" t="s">
        <v>357</v>
      </c>
      <c r="B49" s="150">
        <v>0</v>
      </c>
      <c r="C49" s="151"/>
    </row>
    <row r="50" spans="1:6" ht="15" customHeight="1">
      <c r="A50" s="149" t="s">
        <v>358</v>
      </c>
      <c r="B50" s="152" t="s">
        <v>359</v>
      </c>
      <c r="C50" s="151"/>
    </row>
    <row r="51" spans="1:6" ht="15" customHeight="1">
      <c r="A51" s="149" t="s">
        <v>360</v>
      </c>
      <c r="B51" s="152" t="s">
        <v>359</v>
      </c>
      <c r="C51" s="151"/>
    </row>
    <row r="52" spans="1:6" ht="15" customHeight="1">
      <c r="A52" s="153"/>
      <c r="B52" s="153"/>
      <c r="C52" s="154"/>
      <c r="D52" s="154"/>
    </row>
    <row r="53" spans="1:6" ht="15" customHeight="1">
      <c r="A53" s="155" t="s">
        <v>361</v>
      </c>
      <c r="B53" s="156">
        <v>4116036.3730000001</v>
      </c>
      <c r="C53" s="156">
        <v>4116036.3730000001</v>
      </c>
      <c r="D53" s="157">
        <v>4116036.3730000001</v>
      </c>
      <c r="E53" s="158"/>
      <c r="F53" s="159"/>
    </row>
  </sheetData>
  <mergeCells count="13">
    <mergeCell ref="E31:H31"/>
    <mergeCell ref="A42:D42"/>
    <mergeCell ref="F2:J9"/>
    <mergeCell ref="E35:H35"/>
    <mergeCell ref="E36:H36"/>
    <mergeCell ref="E33:H33"/>
    <mergeCell ref="E34:H34"/>
    <mergeCell ref="A37:H37"/>
    <mergeCell ref="E38:H38"/>
    <mergeCell ref="F25:H25"/>
    <mergeCell ref="I25:J25"/>
    <mergeCell ref="I15:K15"/>
    <mergeCell ref="E26:H26"/>
  </mergeCells>
  <hyperlinks>
    <hyperlink ref="D4" location="'Rekapitulace'!B5" display="&lt;&lt;&lt; Zpět na rekapitulaci" xr:uid="{00000000-0004-0000-5A00-000000000000}"/>
  </hyperlinks>
  <pageMargins left="0.7" right="0.7" top="0.78740157499999996" bottom="0.78740157499999996" header="0.3" footer="0.3"/>
  <drawing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U469"/>
  <sheetViews>
    <sheetView showGridLines="0" workbookViewId="0"/>
  </sheetViews>
  <sheetFormatPr defaultColWidth="12.140625" defaultRowHeight="15" customHeight="1" outlineLevelRow="1"/>
  <cols>
    <col min="1" max="1" width="79.5703125" customWidth="1"/>
    <col min="2" max="4" width="12.7109375" customWidth="1"/>
    <col min="5" max="5" width="12.85546875" customWidth="1"/>
    <col min="6" max="20" width="11.7109375" customWidth="1"/>
    <col min="21" max="21" width="47.140625" customWidth="1"/>
  </cols>
  <sheetData>
    <row r="1" spans="1:21">
      <c r="A1" s="30" t="s">
        <v>1</v>
      </c>
      <c r="B1" s="31" t="s">
        <v>2199</v>
      </c>
    </row>
    <row r="2" spans="1:21">
      <c r="A2" s="30" t="s">
        <v>0</v>
      </c>
      <c r="B2" s="31" t="s">
        <v>126</v>
      </c>
      <c r="F2" s="643" t="s">
        <v>363</v>
      </c>
      <c r="G2" s="644"/>
      <c r="H2" s="644"/>
      <c r="I2" s="644"/>
      <c r="J2" s="644"/>
    </row>
    <row r="3" spans="1:21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21">
      <c r="A4" s="30" t="s">
        <v>267</v>
      </c>
      <c r="B4" s="31" t="s">
        <v>22</v>
      </c>
      <c r="D4" s="18" t="s">
        <v>268</v>
      </c>
      <c r="F4" s="645"/>
      <c r="G4" s="646"/>
      <c r="H4" s="646"/>
      <c r="I4" s="646"/>
      <c r="J4" s="646"/>
    </row>
    <row r="5" spans="1:21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21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21">
      <c r="A7" s="30" t="s">
        <v>273</v>
      </c>
      <c r="B7" s="32">
        <v>84904091</v>
      </c>
      <c r="F7" s="645"/>
      <c r="G7" s="646"/>
      <c r="H7" s="646"/>
      <c r="I7" s="646"/>
      <c r="J7" s="646"/>
    </row>
    <row r="8" spans="1:21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21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21">
      <c r="A11" s="160" t="s">
        <v>364</v>
      </c>
      <c r="B11" s="161" t="s">
        <v>277</v>
      </c>
      <c r="C11" s="161" t="s">
        <v>365</v>
      </c>
      <c r="D11" s="161" t="s">
        <v>366</v>
      </c>
      <c r="E11" s="161" t="s">
        <v>367</v>
      </c>
      <c r="F11" s="161" t="s">
        <v>368</v>
      </c>
      <c r="G11" s="161" t="s">
        <v>369</v>
      </c>
      <c r="H11" s="161" t="s">
        <v>370</v>
      </c>
      <c r="I11" s="161" t="s">
        <v>371</v>
      </c>
      <c r="J11" s="161" t="s">
        <v>372</v>
      </c>
      <c r="K11" s="162" t="s">
        <v>373</v>
      </c>
      <c r="L11" s="162" t="s">
        <v>374</v>
      </c>
      <c r="M11" s="162" t="s">
        <v>375</v>
      </c>
      <c r="N11" s="163" t="s">
        <v>376</v>
      </c>
      <c r="O11" s="163" t="s">
        <v>377</v>
      </c>
      <c r="P11" s="164" t="s">
        <v>378</v>
      </c>
      <c r="Q11" s="164" t="s">
        <v>379</v>
      </c>
      <c r="R11" s="165" t="s">
        <v>380</v>
      </c>
      <c r="S11" s="165" t="s">
        <v>366</v>
      </c>
      <c r="T11" s="166" t="s">
        <v>293</v>
      </c>
      <c r="U11" s="165" t="s">
        <v>381</v>
      </c>
    </row>
    <row r="12" spans="1:21" outlineLevel="1">
      <c r="A12" s="167" t="s">
        <v>382</v>
      </c>
      <c r="B12" s="168" t="s">
        <v>383</v>
      </c>
      <c r="C12" s="168" t="s">
        <v>275</v>
      </c>
      <c r="D12" s="168" t="s">
        <v>384</v>
      </c>
      <c r="E12" s="169">
        <v>2669</v>
      </c>
      <c r="F12" s="169">
        <v>471</v>
      </c>
      <c r="G12" s="169">
        <v>0</v>
      </c>
      <c r="H12" s="169">
        <v>0</v>
      </c>
      <c r="I12" s="169">
        <v>17</v>
      </c>
      <c r="J12" s="169">
        <v>3</v>
      </c>
      <c r="K12" s="170">
        <v>566.66999999999996</v>
      </c>
      <c r="L12" s="170">
        <v>0</v>
      </c>
      <c r="M12" s="170">
        <v>566.66999999999996</v>
      </c>
      <c r="N12" s="170">
        <v>1.28</v>
      </c>
      <c r="O12" s="170">
        <v>0</v>
      </c>
      <c r="P12" s="169">
        <v>3416.32</v>
      </c>
      <c r="Q12" s="169">
        <v>3416.32</v>
      </c>
      <c r="R12" s="169">
        <v>0</v>
      </c>
      <c r="S12" s="169">
        <v>0</v>
      </c>
      <c r="T12" s="171">
        <v>3416.32</v>
      </c>
      <c r="U12" s="172" t="s">
        <v>385</v>
      </c>
    </row>
    <row r="13" spans="1:21" outlineLevel="1">
      <c r="A13" s="167" t="s">
        <v>382</v>
      </c>
      <c r="B13" s="168" t="s">
        <v>386</v>
      </c>
      <c r="C13" s="168" t="s">
        <v>275</v>
      </c>
      <c r="D13" s="168" t="s">
        <v>384</v>
      </c>
      <c r="E13" s="169">
        <v>3297</v>
      </c>
      <c r="F13" s="169">
        <v>942</v>
      </c>
      <c r="G13" s="169">
        <v>0</v>
      </c>
      <c r="H13" s="169">
        <v>0</v>
      </c>
      <c r="I13" s="169">
        <v>21</v>
      </c>
      <c r="J13" s="169">
        <v>6</v>
      </c>
      <c r="K13" s="170">
        <v>350</v>
      </c>
      <c r="L13" s="170">
        <v>0</v>
      </c>
      <c r="M13" s="170">
        <v>350</v>
      </c>
      <c r="N13" s="170">
        <v>1.28</v>
      </c>
      <c r="O13" s="170">
        <v>0</v>
      </c>
      <c r="P13" s="169">
        <v>4220.16</v>
      </c>
      <c r="Q13" s="169">
        <v>4220.16</v>
      </c>
      <c r="R13" s="169">
        <v>0</v>
      </c>
      <c r="S13" s="169">
        <v>0</v>
      </c>
      <c r="T13" s="171">
        <v>4220.16</v>
      </c>
      <c r="U13" s="172" t="s">
        <v>387</v>
      </c>
    </row>
    <row r="14" spans="1:21" outlineLevel="1">
      <c r="A14" s="167" t="s">
        <v>388</v>
      </c>
      <c r="B14" s="168" t="s">
        <v>389</v>
      </c>
      <c r="C14" s="168" t="s">
        <v>275</v>
      </c>
      <c r="D14" s="168" t="s">
        <v>384</v>
      </c>
      <c r="E14" s="169">
        <v>0</v>
      </c>
      <c r="F14" s="169">
        <v>0</v>
      </c>
      <c r="G14" s="169">
        <v>0</v>
      </c>
      <c r="H14" s="169">
        <v>131996</v>
      </c>
      <c r="I14" s="169">
        <v>0</v>
      </c>
      <c r="J14" s="169">
        <v>4</v>
      </c>
      <c r="K14" s="170">
        <v>0</v>
      </c>
      <c r="L14" s="170">
        <v>0</v>
      </c>
      <c r="M14" s="170">
        <v>0</v>
      </c>
      <c r="N14" s="170">
        <v>1</v>
      </c>
      <c r="O14" s="170">
        <v>0</v>
      </c>
      <c r="P14" s="169">
        <v>0</v>
      </c>
      <c r="Q14" s="169">
        <v>0</v>
      </c>
      <c r="R14" s="169">
        <v>0</v>
      </c>
      <c r="S14" s="169">
        <v>0</v>
      </c>
      <c r="T14" s="171">
        <v>0</v>
      </c>
      <c r="U14" s="172" t="s">
        <v>390</v>
      </c>
    </row>
    <row r="15" spans="1:21" outlineLevel="1">
      <c r="A15" s="167" t="s">
        <v>391</v>
      </c>
      <c r="B15" s="168" t="s">
        <v>389</v>
      </c>
      <c r="C15" s="168" t="s">
        <v>275</v>
      </c>
      <c r="D15" s="168" t="s">
        <v>384</v>
      </c>
      <c r="E15" s="169">
        <v>0</v>
      </c>
      <c r="F15" s="169">
        <v>0</v>
      </c>
      <c r="G15" s="169">
        <v>0</v>
      </c>
      <c r="H15" s="169">
        <v>91360</v>
      </c>
      <c r="I15" s="169">
        <v>0</v>
      </c>
      <c r="J15" s="169">
        <v>5</v>
      </c>
      <c r="K15" s="170">
        <v>0</v>
      </c>
      <c r="L15" s="170">
        <v>0</v>
      </c>
      <c r="M15" s="170">
        <v>0</v>
      </c>
      <c r="N15" s="170">
        <v>1</v>
      </c>
      <c r="O15" s="170">
        <v>0</v>
      </c>
      <c r="P15" s="169">
        <v>0</v>
      </c>
      <c r="Q15" s="169">
        <v>0</v>
      </c>
      <c r="R15" s="169">
        <v>0</v>
      </c>
      <c r="S15" s="169">
        <v>0</v>
      </c>
      <c r="T15" s="171">
        <v>0</v>
      </c>
      <c r="U15" s="172" t="s">
        <v>390</v>
      </c>
    </row>
    <row r="16" spans="1:21" outlineLevel="1">
      <c r="A16" s="167" t="s">
        <v>392</v>
      </c>
      <c r="B16" s="168" t="s">
        <v>389</v>
      </c>
      <c r="C16" s="168" t="s">
        <v>275</v>
      </c>
      <c r="D16" s="168" t="s">
        <v>384</v>
      </c>
      <c r="E16" s="169">
        <v>0</v>
      </c>
      <c r="F16" s="169">
        <v>0</v>
      </c>
      <c r="G16" s="169">
        <v>0</v>
      </c>
      <c r="H16" s="169">
        <v>1378026</v>
      </c>
      <c r="I16" s="169">
        <v>0</v>
      </c>
      <c r="J16" s="169">
        <v>76</v>
      </c>
      <c r="K16" s="170">
        <v>0</v>
      </c>
      <c r="L16" s="170">
        <v>0</v>
      </c>
      <c r="M16" s="170">
        <v>0</v>
      </c>
      <c r="N16" s="170">
        <v>1</v>
      </c>
      <c r="O16" s="170">
        <v>0</v>
      </c>
      <c r="P16" s="169">
        <v>0</v>
      </c>
      <c r="Q16" s="169">
        <v>0</v>
      </c>
      <c r="R16" s="169">
        <v>0</v>
      </c>
      <c r="S16" s="169">
        <v>0</v>
      </c>
      <c r="T16" s="171">
        <v>0</v>
      </c>
      <c r="U16" s="172" t="s">
        <v>390</v>
      </c>
    </row>
    <row r="17" spans="1:21" outlineLevel="1">
      <c r="A17" s="167" t="s">
        <v>382</v>
      </c>
      <c r="B17" s="168" t="s">
        <v>96</v>
      </c>
      <c r="C17" s="168" t="s">
        <v>275</v>
      </c>
      <c r="D17" s="168" t="s">
        <v>384</v>
      </c>
      <c r="E17" s="169">
        <v>5652</v>
      </c>
      <c r="F17" s="169">
        <v>471</v>
      </c>
      <c r="G17" s="169">
        <v>0</v>
      </c>
      <c r="H17" s="169">
        <v>0</v>
      </c>
      <c r="I17" s="169">
        <v>34</v>
      </c>
      <c r="J17" s="169">
        <v>3</v>
      </c>
      <c r="K17" s="170">
        <v>1200</v>
      </c>
      <c r="L17" s="170">
        <v>0</v>
      </c>
      <c r="M17" s="170">
        <v>1133.33</v>
      </c>
      <c r="N17" s="170">
        <v>1.28</v>
      </c>
      <c r="O17" s="170">
        <v>0</v>
      </c>
      <c r="P17" s="169">
        <v>7234.56</v>
      </c>
      <c r="Q17" s="169">
        <v>7234.56</v>
      </c>
      <c r="R17" s="169">
        <v>0</v>
      </c>
      <c r="S17" s="169">
        <v>0</v>
      </c>
      <c r="T17" s="171">
        <v>7234.56</v>
      </c>
      <c r="U17" s="172" t="s">
        <v>393</v>
      </c>
    </row>
    <row r="18" spans="1:21" outlineLevel="1">
      <c r="A18" s="167" t="s">
        <v>382</v>
      </c>
      <c r="B18" s="168" t="s">
        <v>396</v>
      </c>
      <c r="C18" s="168" t="s">
        <v>275</v>
      </c>
      <c r="D18" s="168" t="s">
        <v>384</v>
      </c>
      <c r="E18" s="169">
        <v>5652</v>
      </c>
      <c r="F18" s="169">
        <v>6437</v>
      </c>
      <c r="G18" s="169">
        <v>0</v>
      </c>
      <c r="H18" s="169">
        <v>0</v>
      </c>
      <c r="I18" s="169">
        <v>36</v>
      </c>
      <c r="J18" s="169">
        <v>41</v>
      </c>
      <c r="K18" s="170">
        <v>87.8</v>
      </c>
      <c r="L18" s="170">
        <v>0</v>
      </c>
      <c r="M18" s="170">
        <v>87.8</v>
      </c>
      <c r="N18" s="170">
        <v>1.28</v>
      </c>
      <c r="O18" s="170">
        <v>0</v>
      </c>
      <c r="P18" s="169">
        <v>7234.56</v>
      </c>
      <c r="Q18" s="169">
        <v>7234.56</v>
      </c>
      <c r="R18" s="169">
        <v>0</v>
      </c>
      <c r="S18" s="169">
        <v>0</v>
      </c>
      <c r="T18" s="171">
        <v>7234.56</v>
      </c>
      <c r="U18" s="172" t="s">
        <v>397</v>
      </c>
    </row>
    <row r="19" spans="1:21" outlineLevel="1">
      <c r="A19" s="167" t="s">
        <v>398</v>
      </c>
      <c r="B19" s="168" t="s">
        <v>399</v>
      </c>
      <c r="C19" s="168" t="s">
        <v>275</v>
      </c>
      <c r="D19" s="168" t="s">
        <v>384</v>
      </c>
      <c r="E19" s="169">
        <v>0</v>
      </c>
      <c r="F19" s="169">
        <v>225338</v>
      </c>
      <c r="G19" s="169">
        <v>0</v>
      </c>
      <c r="H19" s="169">
        <v>0</v>
      </c>
      <c r="I19" s="169">
        <v>0</v>
      </c>
      <c r="J19" s="169">
        <v>358</v>
      </c>
      <c r="K19" s="170">
        <v>0</v>
      </c>
      <c r="L19" s="170">
        <v>0</v>
      </c>
      <c r="M19" s="170">
        <v>0</v>
      </c>
      <c r="N19" s="170">
        <v>1</v>
      </c>
      <c r="O19" s="170">
        <v>0</v>
      </c>
      <c r="P19" s="169">
        <v>0</v>
      </c>
      <c r="Q19" s="169">
        <v>0</v>
      </c>
      <c r="R19" s="169">
        <v>0</v>
      </c>
      <c r="S19" s="169">
        <v>0</v>
      </c>
      <c r="T19" s="171">
        <v>0</v>
      </c>
      <c r="U19" s="172" t="s">
        <v>400</v>
      </c>
    </row>
    <row r="20" spans="1:21" outlineLevel="1">
      <c r="A20" s="167" t="s">
        <v>401</v>
      </c>
      <c r="B20" s="168" t="s">
        <v>399</v>
      </c>
      <c r="C20" s="168" t="s">
        <v>275</v>
      </c>
      <c r="D20" s="168" t="s">
        <v>384</v>
      </c>
      <c r="E20" s="169">
        <v>0</v>
      </c>
      <c r="F20" s="169">
        <v>560582</v>
      </c>
      <c r="G20" s="169">
        <v>0</v>
      </c>
      <c r="H20" s="169">
        <v>0</v>
      </c>
      <c r="I20" s="169">
        <v>0</v>
      </c>
      <c r="J20" s="169">
        <v>706</v>
      </c>
      <c r="K20" s="170">
        <v>0</v>
      </c>
      <c r="L20" s="170">
        <v>0</v>
      </c>
      <c r="M20" s="170">
        <v>0</v>
      </c>
      <c r="N20" s="170">
        <v>1</v>
      </c>
      <c r="O20" s="170">
        <v>0</v>
      </c>
      <c r="P20" s="169">
        <v>0</v>
      </c>
      <c r="Q20" s="169">
        <v>0</v>
      </c>
      <c r="R20" s="169">
        <v>0</v>
      </c>
      <c r="S20" s="169">
        <v>0</v>
      </c>
      <c r="T20" s="171">
        <v>0</v>
      </c>
      <c r="U20" s="172" t="s">
        <v>400</v>
      </c>
    </row>
    <row r="21" spans="1:21" outlineLevel="1">
      <c r="A21" s="167" t="s">
        <v>402</v>
      </c>
      <c r="B21" s="168" t="s">
        <v>403</v>
      </c>
      <c r="C21" s="168" t="s">
        <v>275</v>
      </c>
      <c r="D21" s="168" t="s">
        <v>384</v>
      </c>
      <c r="E21" s="169">
        <v>0</v>
      </c>
      <c r="F21" s="169">
        <v>82</v>
      </c>
      <c r="G21" s="169">
        <v>0</v>
      </c>
      <c r="H21" s="169">
        <v>0</v>
      </c>
      <c r="I21" s="169">
        <v>0</v>
      </c>
      <c r="J21" s="169">
        <v>1</v>
      </c>
      <c r="K21" s="170">
        <v>0</v>
      </c>
      <c r="L21" s="170">
        <v>0</v>
      </c>
      <c r="M21" s="170">
        <v>0</v>
      </c>
      <c r="N21" s="170">
        <v>1.1499999999999999</v>
      </c>
      <c r="O21" s="170">
        <v>0</v>
      </c>
      <c r="P21" s="169">
        <v>0</v>
      </c>
      <c r="Q21" s="169">
        <v>0</v>
      </c>
      <c r="R21" s="169">
        <v>0</v>
      </c>
      <c r="S21" s="169">
        <v>0</v>
      </c>
      <c r="T21" s="171">
        <v>0</v>
      </c>
      <c r="U21" s="172" t="s">
        <v>275</v>
      </c>
    </row>
    <row r="22" spans="1:21" outlineLevel="1">
      <c r="A22" s="167" t="s">
        <v>404</v>
      </c>
      <c r="B22" s="168" t="s">
        <v>403</v>
      </c>
      <c r="C22" s="168" t="s">
        <v>275</v>
      </c>
      <c r="D22" s="168" t="s">
        <v>384</v>
      </c>
      <c r="E22" s="169">
        <v>0</v>
      </c>
      <c r="F22" s="169">
        <v>46330</v>
      </c>
      <c r="G22" s="169">
        <v>0</v>
      </c>
      <c r="H22" s="169">
        <v>0</v>
      </c>
      <c r="I22" s="169">
        <v>0</v>
      </c>
      <c r="J22" s="169">
        <v>518</v>
      </c>
      <c r="K22" s="170">
        <v>0</v>
      </c>
      <c r="L22" s="170">
        <v>0</v>
      </c>
      <c r="M22" s="170">
        <v>0</v>
      </c>
      <c r="N22" s="170">
        <v>1.26</v>
      </c>
      <c r="O22" s="170">
        <v>0</v>
      </c>
      <c r="P22" s="169">
        <v>0</v>
      </c>
      <c r="Q22" s="169">
        <v>0</v>
      </c>
      <c r="R22" s="169">
        <v>0</v>
      </c>
      <c r="S22" s="169">
        <v>0</v>
      </c>
      <c r="T22" s="171">
        <v>0</v>
      </c>
      <c r="U22" s="172" t="s">
        <v>275</v>
      </c>
    </row>
    <row r="23" spans="1:21" outlineLevel="1">
      <c r="A23" s="167" t="s">
        <v>405</v>
      </c>
      <c r="B23" s="168" t="s">
        <v>403</v>
      </c>
      <c r="C23" s="168" t="s">
        <v>275</v>
      </c>
      <c r="D23" s="168" t="s">
        <v>384</v>
      </c>
      <c r="E23" s="169">
        <v>0</v>
      </c>
      <c r="F23" s="169">
        <v>64168</v>
      </c>
      <c r="G23" s="169">
        <v>0</v>
      </c>
      <c r="H23" s="169">
        <v>0</v>
      </c>
      <c r="I23" s="169">
        <v>0</v>
      </c>
      <c r="J23" s="169">
        <v>510</v>
      </c>
      <c r="K23" s="170">
        <v>0</v>
      </c>
      <c r="L23" s="170">
        <v>0</v>
      </c>
      <c r="M23" s="170">
        <v>0</v>
      </c>
      <c r="N23" s="170">
        <v>1.06</v>
      </c>
      <c r="O23" s="170">
        <v>0</v>
      </c>
      <c r="P23" s="169">
        <v>0</v>
      </c>
      <c r="Q23" s="169">
        <v>0</v>
      </c>
      <c r="R23" s="169">
        <v>0</v>
      </c>
      <c r="S23" s="169">
        <v>0</v>
      </c>
      <c r="T23" s="171">
        <v>0</v>
      </c>
      <c r="U23" s="172" t="s">
        <v>275</v>
      </c>
    </row>
    <row r="24" spans="1:21" outlineLevel="1">
      <c r="A24" s="167" t="s">
        <v>406</v>
      </c>
      <c r="B24" s="168" t="s">
        <v>407</v>
      </c>
      <c r="C24" s="168" t="s">
        <v>275</v>
      </c>
      <c r="D24" s="168" t="s">
        <v>384</v>
      </c>
      <c r="E24" s="169">
        <v>0</v>
      </c>
      <c r="F24" s="169">
        <v>8164</v>
      </c>
      <c r="G24" s="169">
        <v>0</v>
      </c>
      <c r="H24" s="169">
        <v>0</v>
      </c>
      <c r="I24" s="169">
        <v>0</v>
      </c>
      <c r="J24" s="169">
        <v>19</v>
      </c>
      <c r="K24" s="170">
        <v>0</v>
      </c>
      <c r="L24" s="170">
        <v>0</v>
      </c>
      <c r="M24" s="170">
        <v>0</v>
      </c>
      <c r="N24" s="170">
        <v>1.28</v>
      </c>
      <c r="O24" s="170">
        <v>0</v>
      </c>
      <c r="P24" s="169">
        <v>0</v>
      </c>
      <c r="Q24" s="169">
        <v>0</v>
      </c>
      <c r="R24" s="169">
        <v>0</v>
      </c>
      <c r="S24" s="169">
        <v>0</v>
      </c>
      <c r="T24" s="171">
        <v>0</v>
      </c>
      <c r="U24" s="172" t="s">
        <v>275</v>
      </c>
    </row>
    <row r="25" spans="1:21" outlineLevel="1">
      <c r="A25" s="167" t="s">
        <v>408</v>
      </c>
      <c r="B25" s="168" t="s">
        <v>409</v>
      </c>
      <c r="C25" s="168" t="s">
        <v>275</v>
      </c>
      <c r="D25" s="168" t="s">
        <v>384</v>
      </c>
      <c r="E25" s="169">
        <v>0</v>
      </c>
      <c r="F25" s="169">
        <v>191444</v>
      </c>
      <c r="G25" s="169">
        <v>0</v>
      </c>
      <c r="H25" s="169">
        <v>0</v>
      </c>
      <c r="I25" s="169">
        <v>0</v>
      </c>
      <c r="J25" s="169">
        <v>884</v>
      </c>
      <c r="K25" s="170">
        <v>0</v>
      </c>
      <c r="L25" s="170">
        <v>0</v>
      </c>
      <c r="M25" s="170">
        <v>0</v>
      </c>
      <c r="N25" s="170">
        <v>1.28</v>
      </c>
      <c r="O25" s="170">
        <v>0</v>
      </c>
      <c r="P25" s="169">
        <v>0</v>
      </c>
      <c r="Q25" s="169">
        <v>0</v>
      </c>
      <c r="R25" s="169">
        <v>0</v>
      </c>
      <c r="S25" s="169">
        <v>0</v>
      </c>
      <c r="T25" s="171">
        <v>0</v>
      </c>
      <c r="U25" s="172" t="s">
        <v>410</v>
      </c>
    </row>
    <row r="26" spans="1:21" outlineLevel="1">
      <c r="A26" s="167" t="s">
        <v>411</v>
      </c>
      <c r="B26" s="168" t="s">
        <v>409</v>
      </c>
      <c r="C26" s="168" t="s">
        <v>275</v>
      </c>
      <c r="D26" s="168" t="s">
        <v>384</v>
      </c>
      <c r="E26" s="169">
        <v>0</v>
      </c>
      <c r="F26" s="169">
        <v>14421</v>
      </c>
      <c r="G26" s="169">
        <v>0</v>
      </c>
      <c r="H26" s="169">
        <v>0</v>
      </c>
      <c r="I26" s="169">
        <v>0</v>
      </c>
      <c r="J26" s="169">
        <v>69</v>
      </c>
      <c r="K26" s="170">
        <v>0</v>
      </c>
      <c r="L26" s="170">
        <v>0</v>
      </c>
      <c r="M26" s="170">
        <v>0</v>
      </c>
      <c r="N26" s="170">
        <v>1.28</v>
      </c>
      <c r="O26" s="170">
        <v>0</v>
      </c>
      <c r="P26" s="169">
        <v>0</v>
      </c>
      <c r="Q26" s="169">
        <v>0</v>
      </c>
      <c r="R26" s="169">
        <v>0</v>
      </c>
      <c r="S26" s="169">
        <v>0</v>
      </c>
      <c r="T26" s="171">
        <v>0</v>
      </c>
      <c r="U26" s="172" t="s">
        <v>410</v>
      </c>
    </row>
    <row r="27" spans="1:21" outlineLevel="1">
      <c r="A27" s="167" t="s">
        <v>412</v>
      </c>
      <c r="B27" s="168" t="s">
        <v>409</v>
      </c>
      <c r="C27" s="168" t="s">
        <v>275</v>
      </c>
      <c r="D27" s="168" t="s">
        <v>384</v>
      </c>
      <c r="E27" s="169">
        <v>0</v>
      </c>
      <c r="F27" s="169">
        <v>3584</v>
      </c>
      <c r="G27" s="169">
        <v>0</v>
      </c>
      <c r="H27" s="169">
        <v>0</v>
      </c>
      <c r="I27" s="169">
        <v>0</v>
      </c>
      <c r="J27" s="169">
        <v>7</v>
      </c>
      <c r="K27" s="170">
        <v>0</v>
      </c>
      <c r="L27" s="170">
        <v>0</v>
      </c>
      <c r="M27" s="170">
        <v>0</v>
      </c>
      <c r="N27" s="170">
        <v>1.28</v>
      </c>
      <c r="O27" s="170">
        <v>0</v>
      </c>
      <c r="P27" s="169">
        <v>0</v>
      </c>
      <c r="Q27" s="169">
        <v>0</v>
      </c>
      <c r="R27" s="169">
        <v>0</v>
      </c>
      <c r="S27" s="169">
        <v>0</v>
      </c>
      <c r="T27" s="171">
        <v>0</v>
      </c>
      <c r="U27" s="172" t="s">
        <v>410</v>
      </c>
    </row>
    <row r="28" spans="1:21" outlineLevel="1">
      <c r="A28" s="167" t="s">
        <v>415</v>
      </c>
      <c r="B28" s="168" t="s">
        <v>409</v>
      </c>
      <c r="C28" s="168" t="s">
        <v>275</v>
      </c>
      <c r="D28" s="168" t="s">
        <v>384</v>
      </c>
      <c r="E28" s="169">
        <v>18432</v>
      </c>
      <c r="F28" s="169">
        <v>29696</v>
      </c>
      <c r="G28" s="169">
        <v>0</v>
      </c>
      <c r="H28" s="169">
        <v>0</v>
      </c>
      <c r="I28" s="169">
        <v>71</v>
      </c>
      <c r="J28" s="169">
        <v>116</v>
      </c>
      <c r="K28" s="170">
        <v>62.07</v>
      </c>
      <c r="L28" s="170">
        <v>0</v>
      </c>
      <c r="M28" s="170">
        <v>61.21</v>
      </c>
      <c r="N28" s="170">
        <v>1.28</v>
      </c>
      <c r="O28" s="170">
        <v>0</v>
      </c>
      <c r="P28" s="169">
        <v>23592.959999999999</v>
      </c>
      <c r="Q28" s="169">
        <v>23592.959999999999</v>
      </c>
      <c r="R28" s="169">
        <v>0</v>
      </c>
      <c r="S28" s="169">
        <v>0</v>
      </c>
      <c r="T28" s="171">
        <v>23592.959999999999</v>
      </c>
      <c r="U28" s="172" t="s">
        <v>410</v>
      </c>
    </row>
    <row r="29" spans="1:21" outlineLevel="1">
      <c r="A29" s="167" t="s">
        <v>416</v>
      </c>
      <c r="B29" s="168" t="s">
        <v>409</v>
      </c>
      <c r="C29" s="168" t="s">
        <v>275</v>
      </c>
      <c r="D29" s="168" t="s">
        <v>384</v>
      </c>
      <c r="E29" s="169">
        <v>512</v>
      </c>
      <c r="F29" s="169">
        <v>9472</v>
      </c>
      <c r="G29" s="169">
        <v>0</v>
      </c>
      <c r="H29" s="169">
        <v>0</v>
      </c>
      <c r="I29" s="169">
        <v>2</v>
      </c>
      <c r="J29" s="169">
        <v>22</v>
      </c>
      <c r="K29" s="170">
        <v>5.41</v>
      </c>
      <c r="L29" s="170">
        <v>0</v>
      </c>
      <c r="M29" s="170">
        <v>9.09</v>
      </c>
      <c r="N29" s="170">
        <v>1.28</v>
      </c>
      <c r="O29" s="170">
        <v>0</v>
      </c>
      <c r="P29" s="169">
        <v>655.36</v>
      </c>
      <c r="Q29" s="169">
        <v>655.36</v>
      </c>
      <c r="R29" s="169">
        <v>0</v>
      </c>
      <c r="S29" s="169">
        <v>0</v>
      </c>
      <c r="T29" s="171">
        <v>655.36</v>
      </c>
      <c r="U29" s="172" t="s">
        <v>410</v>
      </c>
    </row>
    <row r="30" spans="1:21">
      <c r="A30" s="173" t="s">
        <v>417</v>
      </c>
      <c r="B30" s="174"/>
      <c r="C30" s="174"/>
      <c r="D30" s="174"/>
      <c r="E30" s="175">
        <v>36214</v>
      </c>
      <c r="F30" s="175">
        <v>1161602</v>
      </c>
      <c r="G30" s="175">
        <v>0</v>
      </c>
      <c r="H30" s="175">
        <v>1601382</v>
      </c>
      <c r="I30" s="174"/>
      <c r="J30" s="174"/>
      <c r="K30" s="176"/>
      <c r="L30" s="176"/>
      <c r="M30" s="176"/>
      <c r="N30" s="176"/>
      <c r="O30" s="176"/>
      <c r="P30" s="175">
        <v>46353.919999999998</v>
      </c>
      <c r="Q30" s="175">
        <v>46353.919999999998</v>
      </c>
      <c r="R30" s="175">
        <v>0</v>
      </c>
      <c r="S30" s="175">
        <v>0</v>
      </c>
      <c r="T30" s="175">
        <v>46353.919999999998</v>
      </c>
      <c r="U30" s="169"/>
    </row>
    <row r="31" spans="1:21" outlineLevel="1">
      <c r="A31" s="167" t="s">
        <v>418</v>
      </c>
      <c r="B31" s="168" t="s">
        <v>383</v>
      </c>
      <c r="C31" s="168" t="s">
        <v>275</v>
      </c>
      <c r="D31" s="168" t="s">
        <v>419</v>
      </c>
      <c r="E31" s="169">
        <v>157383</v>
      </c>
      <c r="F31" s="169">
        <v>137131</v>
      </c>
      <c r="G31" s="169">
        <v>2423.4</v>
      </c>
      <c r="H31" s="169">
        <v>6321.91</v>
      </c>
      <c r="I31" s="169">
        <v>392</v>
      </c>
      <c r="J31" s="169">
        <v>346</v>
      </c>
      <c r="K31" s="170">
        <v>114.77</v>
      </c>
      <c r="L31" s="170">
        <v>38.33</v>
      </c>
      <c r="M31" s="170">
        <v>113.29</v>
      </c>
      <c r="N31" s="170">
        <v>1.2</v>
      </c>
      <c r="O31" s="170">
        <v>0</v>
      </c>
      <c r="P31" s="169">
        <v>188859.6</v>
      </c>
      <c r="Q31" s="169">
        <v>191283</v>
      </c>
      <c r="R31" s="169">
        <v>0</v>
      </c>
      <c r="S31" s="169">
        <v>0</v>
      </c>
      <c r="T31" s="171">
        <v>191283</v>
      </c>
      <c r="U31" s="172" t="s">
        <v>385</v>
      </c>
    </row>
    <row r="32" spans="1:21" outlineLevel="1">
      <c r="A32" s="167" t="s">
        <v>420</v>
      </c>
      <c r="B32" s="168" t="s">
        <v>421</v>
      </c>
      <c r="C32" s="168" t="s">
        <v>275</v>
      </c>
      <c r="D32" s="168" t="s">
        <v>422</v>
      </c>
      <c r="E32" s="169">
        <v>156574</v>
      </c>
      <c r="F32" s="169">
        <v>236290</v>
      </c>
      <c r="G32" s="169">
        <v>0</v>
      </c>
      <c r="H32" s="169">
        <v>0</v>
      </c>
      <c r="I32" s="169">
        <v>529</v>
      </c>
      <c r="J32" s="169">
        <v>779</v>
      </c>
      <c r="K32" s="170">
        <v>66.260000000000005</v>
      </c>
      <c r="L32" s="170">
        <v>0</v>
      </c>
      <c r="M32" s="170">
        <v>67.91</v>
      </c>
      <c r="N32" s="170">
        <v>1.34</v>
      </c>
      <c r="O32" s="170">
        <v>0</v>
      </c>
      <c r="P32" s="169">
        <v>209809.16</v>
      </c>
      <c r="Q32" s="169">
        <v>209809.16</v>
      </c>
      <c r="R32" s="169">
        <v>0</v>
      </c>
      <c r="S32" s="169">
        <v>0</v>
      </c>
      <c r="T32" s="171">
        <v>209809.16</v>
      </c>
      <c r="U32" s="172" t="s">
        <v>423</v>
      </c>
    </row>
    <row r="33" spans="1:21" outlineLevel="1">
      <c r="A33" s="167" t="s">
        <v>424</v>
      </c>
      <c r="B33" s="168" t="s">
        <v>425</v>
      </c>
      <c r="C33" s="168" t="s">
        <v>275</v>
      </c>
      <c r="D33" s="168" t="s">
        <v>426</v>
      </c>
      <c r="E33" s="169">
        <v>534364</v>
      </c>
      <c r="F33" s="169">
        <v>465718</v>
      </c>
      <c r="G33" s="169">
        <v>0</v>
      </c>
      <c r="H33" s="169">
        <v>0</v>
      </c>
      <c r="I33" s="169">
        <v>340</v>
      </c>
      <c r="J33" s="169">
        <v>323</v>
      </c>
      <c r="K33" s="170">
        <v>114.74</v>
      </c>
      <c r="L33" s="170">
        <v>0</v>
      </c>
      <c r="M33" s="170">
        <v>105.26</v>
      </c>
      <c r="N33" s="170">
        <v>1.41</v>
      </c>
      <c r="O33" s="170">
        <v>0</v>
      </c>
      <c r="P33" s="169">
        <v>753453.24</v>
      </c>
      <c r="Q33" s="169">
        <v>753453.24</v>
      </c>
      <c r="R33" s="169">
        <v>0</v>
      </c>
      <c r="S33" s="169">
        <v>0</v>
      </c>
      <c r="T33" s="171">
        <v>753453.24</v>
      </c>
      <c r="U33" s="172" t="s">
        <v>427</v>
      </c>
    </row>
    <row r="34" spans="1:21">
      <c r="A34" s="173" t="s">
        <v>428</v>
      </c>
      <c r="B34" s="174"/>
      <c r="C34" s="174"/>
      <c r="D34" s="174"/>
      <c r="E34" s="175">
        <v>848321</v>
      </c>
      <c r="F34" s="175">
        <v>839139</v>
      </c>
      <c r="G34" s="175">
        <v>2423.4</v>
      </c>
      <c r="H34" s="175">
        <v>6321.91</v>
      </c>
      <c r="I34" s="174"/>
      <c r="J34" s="174"/>
      <c r="K34" s="176"/>
      <c r="L34" s="176"/>
      <c r="M34" s="176"/>
      <c r="N34" s="176"/>
      <c r="O34" s="176"/>
      <c r="P34" s="175">
        <v>1152122</v>
      </c>
      <c r="Q34" s="175">
        <v>1154545.3999999999</v>
      </c>
      <c r="R34" s="175">
        <v>0</v>
      </c>
      <c r="S34" s="175">
        <v>0</v>
      </c>
      <c r="T34" s="175">
        <v>1154545.3999999999</v>
      </c>
      <c r="U34" s="169"/>
    </row>
    <row r="35" spans="1:21" outlineLevel="1">
      <c r="A35" s="167" t="s">
        <v>431</v>
      </c>
      <c r="B35" s="168" t="s">
        <v>432</v>
      </c>
      <c r="C35" s="168" t="s">
        <v>275</v>
      </c>
      <c r="D35" s="168" t="s">
        <v>433</v>
      </c>
      <c r="E35" s="169">
        <v>4344</v>
      </c>
      <c r="F35" s="169">
        <v>2130</v>
      </c>
      <c r="G35" s="169">
        <v>0</v>
      </c>
      <c r="H35" s="169">
        <v>0</v>
      </c>
      <c r="I35" s="169">
        <v>7</v>
      </c>
      <c r="J35" s="169">
        <v>6</v>
      </c>
      <c r="K35" s="170">
        <v>203.94</v>
      </c>
      <c r="L35" s="170">
        <v>0</v>
      </c>
      <c r="M35" s="170">
        <v>116.67</v>
      </c>
      <c r="N35" s="170">
        <v>1.08</v>
      </c>
      <c r="O35" s="170">
        <v>0</v>
      </c>
      <c r="P35" s="169">
        <v>4691.5200000000004</v>
      </c>
      <c r="Q35" s="169">
        <v>4691.5200000000004</v>
      </c>
      <c r="R35" s="169">
        <v>0</v>
      </c>
      <c r="S35" s="169">
        <v>0</v>
      </c>
      <c r="T35" s="171">
        <v>4691.5200000000004</v>
      </c>
      <c r="U35" s="172" t="s">
        <v>434</v>
      </c>
    </row>
    <row r="36" spans="1:21" outlineLevel="1">
      <c r="A36" s="167" t="s">
        <v>435</v>
      </c>
      <c r="B36" s="168" t="s">
        <v>386</v>
      </c>
      <c r="C36" s="168" t="s">
        <v>275</v>
      </c>
      <c r="D36" s="168" t="s">
        <v>430</v>
      </c>
      <c r="E36" s="169">
        <v>1183736</v>
      </c>
      <c r="F36" s="169">
        <v>1179388</v>
      </c>
      <c r="G36" s="169">
        <v>3707.9</v>
      </c>
      <c r="H36" s="169">
        <v>3206.25</v>
      </c>
      <c r="I36" s="169">
        <v>674</v>
      </c>
      <c r="J36" s="169">
        <v>739</v>
      </c>
      <c r="K36" s="170">
        <v>100.37</v>
      </c>
      <c r="L36" s="170">
        <v>115.65</v>
      </c>
      <c r="M36" s="170">
        <v>91.2</v>
      </c>
      <c r="N36" s="170">
        <v>1.02</v>
      </c>
      <c r="O36" s="170">
        <v>0</v>
      </c>
      <c r="P36" s="169">
        <v>1207410.72</v>
      </c>
      <c r="Q36" s="169">
        <v>1211118.6200000001</v>
      </c>
      <c r="R36" s="169">
        <v>0</v>
      </c>
      <c r="S36" s="169">
        <v>0</v>
      </c>
      <c r="T36" s="171">
        <v>1211118.6200000001</v>
      </c>
      <c r="U36" s="172" t="s">
        <v>387</v>
      </c>
    </row>
    <row r="37" spans="1:21" outlineLevel="1">
      <c r="A37" s="167" t="s">
        <v>437</v>
      </c>
      <c r="B37" s="168" t="s">
        <v>386</v>
      </c>
      <c r="C37" s="168" t="s">
        <v>275</v>
      </c>
      <c r="D37" s="168" t="s">
        <v>384</v>
      </c>
      <c r="E37" s="169">
        <v>0</v>
      </c>
      <c r="F37" s="169">
        <v>2490</v>
      </c>
      <c r="G37" s="169">
        <v>0</v>
      </c>
      <c r="H37" s="169">
        <v>0</v>
      </c>
      <c r="I37" s="169">
        <v>0</v>
      </c>
      <c r="J37" s="169">
        <v>1</v>
      </c>
      <c r="K37" s="170">
        <v>0</v>
      </c>
      <c r="L37" s="170">
        <v>0</v>
      </c>
      <c r="M37" s="170">
        <v>0</v>
      </c>
      <c r="N37" s="170">
        <v>1.05</v>
      </c>
      <c r="O37" s="170">
        <v>0</v>
      </c>
      <c r="P37" s="169">
        <v>0</v>
      </c>
      <c r="Q37" s="169">
        <v>0</v>
      </c>
      <c r="R37" s="169">
        <v>0</v>
      </c>
      <c r="S37" s="169">
        <v>0</v>
      </c>
      <c r="T37" s="171">
        <v>0</v>
      </c>
      <c r="U37" s="172" t="s">
        <v>387</v>
      </c>
    </row>
    <row r="38" spans="1:21" outlineLevel="1">
      <c r="A38" s="167" t="s">
        <v>438</v>
      </c>
      <c r="B38" s="168" t="s">
        <v>439</v>
      </c>
      <c r="C38" s="168" t="s">
        <v>275</v>
      </c>
      <c r="D38" s="168" t="s">
        <v>430</v>
      </c>
      <c r="E38" s="169">
        <v>43098</v>
      </c>
      <c r="F38" s="169">
        <v>21590</v>
      </c>
      <c r="G38" s="169">
        <v>0</v>
      </c>
      <c r="H38" s="169">
        <v>0</v>
      </c>
      <c r="I38" s="169">
        <v>46</v>
      </c>
      <c r="J38" s="169">
        <v>21</v>
      </c>
      <c r="K38" s="170">
        <v>199.62</v>
      </c>
      <c r="L38" s="170">
        <v>0</v>
      </c>
      <c r="M38" s="170">
        <v>219.05</v>
      </c>
      <c r="N38" s="170">
        <v>1.04</v>
      </c>
      <c r="O38" s="170">
        <v>0</v>
      </c>
      <c r="P38" s="169">
        <v>44821.919999999998</v>
      </c>
      <c r="Q38" s="169">
        <v>44821.919999999998</v>
      </c>
      <c r="R38" s="169">
        <v>0</v>
      </c>
      <c r="S38" s="169">
        <v>0</v>
      </c>
      <c r="T38" s="171">
        <v>44821.919999999998</v>
      </c>
      <c r="U38" s="172" t="s">
        <v>440</v>
      </c>
    </row>
    <row r="39" spans="1:21" outlineLevel="1">
      <c r="A39" s="167" t="s">
        <v>435</v>
      </c>
      <c r="B39" s="168" t="s">
        <v>441</v>
      </c>
      <c r="C39" s="168" t="s">
        <v>275</v>
      </c>
      <c r="D39" s="168" t="s">
        <v>430</v>
      </c>
      <c r="E39" s="169">
        <v>148724</v>
      </c>
      <c r="F39" s="169">
        <v>94733</v>
      </c>
      <c r="G39" s="169">
        <v>0</v>
      </c>
      <c r="H39" s="169">
        <v>0</v>
      </c>
      <c r="I39" s="169">
        <v>90</v>
      </c>
      <c r="J39" s="169">
        <v>69</v>
      </c>
      <c r="K39" s="170">
        <v>156.99</v>
      </c>
      <c r="L39" s="170">
        <v>0</v>
      </c>
      <c r="M39" s="170">
        <v>130.43</v>
      </c>
      <c r="N39" s="170">
        <v>1.02</v>
      </c>
      <c r="O39" s="170">
        <v>0</v>
      </c>
      <c r="P39" s="169">
        <v>151698.48000000001</v>
      </c>
      <c r="Q39" s="169">
        <v>151698.48000000001</v>
      </c>
      <c r="R39" s="169">
        <v>0</v>
      </c>
      <c r="S39" s="169">
        <v>0</v>
      </c>
      <c r="T39" s="171">
        <v>151698.48000000001</v>
      </c>
      <c r="U39" s="172" t="s">
        <v>442</v>
      </c>
    </row>
    <row r="40" spans="1:21" outlineLevel="1">
      <c r="A40" s="167" t="s">
        <v>435</v>
      </c>
      <c r="B40" s="168" t="s">
        <v>443</v>
      </c>
      <c r="C40" s="168" t="s">
        <v>275</v>
      </c>
      <c r="D40" s="168" t="s">
        <v>430</v>
      </c>
      <c r="E40" s="169">
        <v>148848</v>
      </c>
      <c r="F40" s="169">
        <v>144321</v>
      </c>
      <c r="G40" s="169">
        <v>32856.379999999997</v>
      </c>
      <c r="H40" s="169">
        <v>4990.79</v>
      </c>
      <c r="I40" s="169">
        <v>157</v>
      </c>
      <c r="J40" s="169">
        <v>177</v>
      </c>
      <c r="K40" s="170">
        <v>103.14</v>
      </c>
      <c r="L40" s="170">
        <v>658.34</v>
      </c>
      <c r="M40" s="170">
        <v>88.7</v>
      </c>
      <c r="N40" s="170">
        <v>1.02</v>
      </c>
      <c r="O40" s="170">
        <v>0</v>
      </c>
      <c r="P40" s="169">
        <v>151824.95999999999</v>
      </c>
      <c r="Q40" s="169">
        <v>184681.34</v>
      </c>
      <c r="R40" s="169">
        <v>0</v>
      </c>
      <c r="S40" s="169">
        <v>0</v>
      </c>
      <c r="T40" s="171">
        <v>184681.34</v>
      </c>
      <c r="U40" s="172" t="s">
        <v>444</v>
      </c>
    </row>
    <row r="41" spans="1:21" outlineLevel="1">
      <c r="A41" s="167" t="s">
        <v>435</v>
      </c>
      <c r="B41" s="168" t="s">
        <v>445</v>
      </c>
      <c r="C41" s="168" t="s">
        <v>275</v>
      </c>
      <c r="D41" s="168" t="s">
        <v>430</v>
      </c>
      <c r="E41" s="169">
        <v>855455</v>
      </c>
      <c r="F41" s="169">
        <v>947745</v>
      </c>
      <c r="G41" s="169">
        <v>170155.69</v>
      </c>
      <c r="H41" s="169">
        <v>272697.37</v>
      </c>
      <c r="I41" s="169">
        <v>317</v>
      </c>
      <c r="J41" s="169">
        <v>360</v>
      </c>
      <c r="K41" s="170">
        <v>90.26</v>
      </c>
      <c r="L41" s="170">
        <v>62.4</v>
      </c>
      <c r="M41" s="170">
        <v>88.06</v>
      </c>
      <c r="N41" s="170">
        <v>1.02</v>
      </c>
      <c r="O41" s="170">
        <v>0</v>
      </c>
      <c r="P41" s="169">
        <v>872564.1</v>
      </c>
      <c r="Q41" s="169">
        <v>1042719.79</v>
      </c>
      <c r="R41" s="169">
        <v>0</v>
      </c>
      <c r="S41" s="169">
        <v>0</v>
      </c>
      <c r="T41" s="171">
        <v>1042719.79</v>
      </c>
      <c r="U41" s="172" t="s">
        <v>446</v>
      </c>
    </row>
    <row r="42" spans="1:21" outlineLevel="1">
      <c r="A42" s="167" t="s">
        <v>447</v>
      </c>
      <c r="B42" s="168" t="s">
        <v>445</v>
      </c>
      <c r="C42" s="168" t="s">
        <v>275</v>
      </c>
      <c r="D42" s="168" t="s">
        <v>422</v>
      </c>
      <c r="E42" s="169">
        <v>300544</v>
      </c>
      <c r="F42" s="169">
        <v>370585</v>
      </c>
      <c r="G42" s="169">
        <v>0</v>
      </c>
      <c r="H42" s="169">
        <v>0</v>
      </c>
      <c r="I42" s="169">
        <v>106</v>
      </c>
      <c r="J42" s="169">
        <v>135</v>
      </c>
      <c r="K42" s="170">
        <v>81.099999999999994</v>
      </c>
      <c r="L42" s="170">
        <v>0</v>
      </c>
      <c r="M42" s="170">
        <v>78.52</v>
      </c>
      <c r="N42" s="170">
        <v>1.18</v>
      </c>
      <c r="O42" s="170">
        <v>0</v>
      </c>
      <c r="P42" s="169">
        <v>354641.91999999998</v>
      </c>
      <c r="Q42" s="169">
        <v>354641.91999999998</v>
      </c>
      <c r="R42" s="169">
        <v>0</v>
      </c>
      <c r="S42" s="169">
        <v>0</v>
      </c>
      <c r="T42" s="171">
        <v>354641.91999999998</v>
      </c>
      <c r="U42" s="172" t="s">
        <v>446</v>
      </c>
    </row>
    <row r="43" spans="1:21" outlineLevel="1">
      <c r="A43" s="167" t="s">
        <v>435</v>
      </c>
      <c r="B43" s="168" t="s">
        <v>448</v>
      </c>
      <c r="C43" s="168" t="s">
        <v>275</v>
      </c>
      <c r="D43" s="168" t="s">
        <v>430</v>
      </c>
      <c r="E43" s="169">
        <v>16259</v>
      </c>
      <c r="F43" s="169">
        <v>10597</v>
      </c>
      <c r="G43" s="169">
        <v>0</v>
      </c>
      <c r="H43" s="169">
        <v>0</v>
      </c>
      <c r="I43" s="169">
        <v>25</v>
      </c>
      <c r="J43" s="169">
        <v>21</v>
      </c>
      <c r="K43" s="170">
        <v>153.43</v>
      </c>
      <c r="L43" s="170">
        <v>0</v>
      </c>
      <c r="M43" s="170">
        <v>119.05</v>
      </c>
      <c r="N43" s="170">
        <v>1.02</v>
      </c>
      <c r="O43" s="170">
        <v>0</v>
      </c>
      <c r="P43" s="169">
        <v>16584.18</v>
      </c>
      <c r="Q43" s="169">
        <v>16584.18</v>
      </c>
      <c r="R43" s="169">
        <v>0</v>
      </c>
      <c r="S43" s="169">
        <v>0</v>
      </c>
      <c r="T43" s="171">
        <v>16584.18</v>
      </c>
      <c r="U43" s="172" t="s">
        <v>449</v>
      </c>
    </row>
    <row r="44" spans="1:21" outlineLevel="1">
      <c r="A44" s="167" t="s">
        <v>450</v>
      </c>
      <c r="B44" s="168" t="s">
        <v>389</v>
      </c>
      <c r="C44" s="168" t="s">
        <v>275</v>
      </c>
      <c r="D44" s="168" t="s">
        <v>430</v>
      </c>
      <c r="E44" s="169">
        <v>889360</v>
      </c>
      <c r="F44" s="169">
        <v>926574</v>
      </c>
      <c r="G44" s="169">
        <v>63435.13</v>
      </c>
      <c r="H44" s="169">
        <v>13228.44</v>
      </c>
      <c r="I44" s="169">
        <v>465</v>
      </c>
      <c r="J44" s="169">
        <v>373</v>
      </c>
      <c r="K44" s="170">
        <v>95.98</v>
      </c>
      <c r="L44" s="170">
        <v>479.54</v>
      </c>
      <c r="M44" s="170">
        <v>124.66</v>
      </c>
      <c r="N44" s="170">
        <v>1.08</v>
      </c>
      <c r="O44" s="170">
        <v>0</v>
      </c>
      <c r="P44" s="169">
        <v>960508.8</v>
      </c>
      <c r="Q44" s="169">
        <v>1023943.93</v>
      </c>
      <c r="R44" s="169">
        <v>0</v>
      </c>
      <c r="S44" s="169">
        <v>0</v>
      </c>
      <c r="T44" s="171">
        <v>1023943.93</v>
      </c>
      <c r="U44" s="172" t="s">
        <v>390</v>
      </c>
    </row>
    <row r="45" spans="1:21" outlineLevel="1">
      <c r="A45" s="167" t="s">
        <v>453</v>
      </c>
      <c r="B45" s="168" t="s">
        <v>451</v>
      </c>
      <c r="C45" s="168" t="s">
        <v>275</v>
      </c>
      <c r="D45" s="168" t="s">
        <v>430</v>
      </c>
      <c r="E45" s="169">
        <v>109086</v>
      </c>
      <c r="F45" s="169">
        <v>84291</v>
      </c>
      <c r="G45" s="169">
        <v>13952.15</v>
      </c>
      <c r="H45" s="169">
        <v>2632.77</v>
      </c>
      <c r="I45" s="169">
        <v>133</v>
      </c>
      <c r="J45" s="169">
        <v>102</v>
      </c>
      <c r="K45" s="170">
        <v>129.41999999999999</v>
      </c>
      <c r="L45" s="170">
        <v>529.94000000000005</v>
      </c>
      <c r="M45" s="170">
        <v>130.38999999999999</v>
      </c>
      <c r="N45" s="170">
        <v>1.06</v>
      </c>
      <c r="O45" s="170">
        <v>0</v>
      </c>
      <c r="P45" s="169">
        <v>115631.16</v>
      </c>
      <c r="Q45" s="169">
        <v>129583.31</v>
      </c>
      <c r="R45" s="169">
        <v>0</v>
      </c>
      <c r="S45" s="169">
        <v>0</v>
      </c>
      <c r="T45" s="171">
        <v>129583.31</v>
      </c>
      <c r="U45" s="172" t="s">
        <v>452</v>
      </c>
    </row>
    <row r="46" spans="1:21" outlineLevel="1">
      <c r="A46" s="167" t="s">
        <v>435</v>
      </c>
      <c r="B46" s="168" t="s">
        <v>454</v>
      </c>
      <c r="C46" s="168" t="s">
        <v>275</v>
      </c>
      <c r="D46" s="168" t="s">
        <v>430</v>
      </c>
      <c r="E46" s="169">
        <v>239462</v>
      </c>
      <c r="F46" s="169">
        <v>200063</v>
      </c>
      <c r="G46" s="169">
        <v>3442.92</v>
      </c>
      <c r="H46" s="169">
        <v>5575.94</v>
      </c>
      <c r="I46" s="169">
        <v>177</v>
      </c>
      <c r="J46" s="169">
        <v>156</v>
      </c>
      <c r="K46" s="170">
        <v>119.69</v>
      </c>
      <c r="L46" s="170">
        <v>61.75</v>
      </c>
      <c r="M46" s="170">
        <v>113.46</v>
      </c>
      <c r="N46" s="170">
        <v>1.02</v>
      </c>
      <c r="O46" s="170">
        <v>0</v>
      </c>
      <c r="P46" s="169">
        <v>244251.24</v>
      </c>
      <c r="Q46" s="169">
        <v>247694.16</v>
      </c>
      <c r="R46" s="169">
        <v>0</v>
      </c>
      <c r="S46" s="169">
        <v>0</v>
      </c>
      <c r="T46" s="171">
        <v>247694.16</v>
      </c>
      <c r="U46" s="172" t="s">
        <v>455</v>
      </c>
    </row>
    <row r="47" spans="1:21" outlineLevel="1">
      <c r="A47" s="167" t="s">
        <v>435</v>
      </c>
      <c r="B47" s="168" t="s">
        <v>456</v>
      </c>
      <c r="C47" s="168" t="s">
        <v>275</v>
      </c>
      <c r="D47" s="168" t="s">
        <v>430</v>
      </c>
      <c r="E47" s="169">
        <v>22231</v>
      </c>
      <c r="F47" s="169">
        <v>21078</v>
      </c>
      <c r="G47" s="169">
        <v>5482.08</v>
      </c>
      <c r="H47" s="169">
        <v>5384.18</v>
      </c>
      <c r="I47" s="169">
        <v>27</v>
      </c>
      <c r="J47" s="169">
        <v>22</v>
      </c>
      <c r="K47" s="170">
        <v>105.47</v>
      </c>
      <c r="L47" s="170">
        <v>101.82</v>
      </c>
      <c r="M47" s="170">
        <v>122.73</v>
      </c>
      <c r="N47" s="170">
        <v>1.02</v>
      </c>
      <c r="O47" s="170">
        <v>0</v>
      </c>
      <c r="P47" s="169">
        <v>22675.62</v>
      </c>
      <c r="Q47" s="169">
        <v>28157.7</v>
      </c>
      <c r="R47" s="169">
        <v>0</v>
      </c>
      <c r="S47" s="169">
        <v>0</v>
      </c>
      <c r="T47" s="171">
        <v>28157.7</v>
      </c>
      <c r="U47" s="172" t="s">
        <v>457</v>
      </c>
    </row>
    <row r="48" spans="1:21" outlineLevel="1">
      <c r="A48" s="167" t="s">
        <v>435</v>
      </c>
      <c r="B48" s="168" t="s">
        <v>67</v>
      </c>
      <c r="C48" s="168" t="s">
        <v>275</v>
      </c>
      <c r="D48" s="168" t="s">
        <v>430</v>
      </c>
      <c r="E48" s="169">
        <v>240551</v>
      </c>
      <c r="F48" s="169">
        <v>193299</v>
      </c>
      <c r="G48" s="169">
        <v>41786.120000000003</v>
      </c>
      <c r="H48" s="169">
        <v>259.58999999999997</v>
      </c>
      <c r="I48" s="169">
        <v>144</v>
      </c>
      <c r="J48" s="169">
        <v>117</v>
      </c>
      <c r="K48" s="170">
        <v>124.45</v>
      </c>
      <c r="L48" s="170">
        <v>16096.97</v>
      </c>
      <c r="M48" s="170">
        <v>123.08</v>
      </c>
      <c r="N48" s="170">
        <v>1.02</v>
      </c>
      <c r="O48" s="170">
        <v>0</v>
      </c>
      <c r="P48" s="169">
        <v>245362.02</v>
      </c>
      <c r="Q48" s="169">
        <v>287148.14</v>
      </c>
      <c r="R48" s="169">
        <v>0</v>
      </c>
      <c r="S48" s="169">
        <v>0</v>
      </c>
      <c r="T48" s="171">
        <v>287148.14</v>
      </c>
      <c r="U48" s="172" t="s">
        <v>458</v>
      </c>
    </row>
    <row r="49" spans="1:21" outlineLevel="1">
      <c r="A49" s="167" t="s">
        <v>438</v>
      </c>
      <c r="B49" s="168" t="s">
        <v>459</v>
      </c>
      <c r="C49" s="168" t="s">
        <v>275</v>
      </c>
      <c r="D49" s="168" t="s">
        <v>430</v>
      </c>
      <c r="E49" s="169">
        <v>463044</v>
      </c>
      <c r="F49" s="169">
        <v>448087</v>
      </c>
      <c r="G49" s="169">
        <v>1985927.79</v>
      </c>
      <c r="H49" s="169">
        <v>553623.29</v>
      </c>
      <c r="I49" s="169">
        <v>254</v>
      </c>
      <c r="J49" s="169">
        <v>216</v>
      </c>
      <c r="K49" s="170">
        <v>103.34</v>
      </c>
      <c r="L49" s="170">
        <v>358.71</v>
      </c>
      <c r="M49" s="170">
        <v>117.59</v>
      </c>
      <c r="N49" s="170">
        <v>1.04</v>
      </c>
      <c r="O49" s="170">
        <v>0</v>
      </c>
      <c r="P49" s="169">
        <v>481565.76</v>
      </c>
      <c r="Q49" s="169">
        <v>2467493.5499999998</v>
      </c>
      <c r="R49" s="169">
        <v>0</v>
      </c>
      <c r="S49" s="169">
        <v>0</v>
      </c>
      <c r="T49" s="171">
        <v>2467493.5499999998</v>
      </c>
      <c r="U49" s="172" t="s">
        <v>460</v>
      </c>
    </row>
    <row r="50" spans="1:21" outlineLevel="1">
      <c r="A50" s="167" t="s">
        <v>435</v>
      </c>
      <c r="B50" s="168" t="s">
        <v>461</v>
      </c>
      <c r="C50" s="168" t="s">
        <v>275</v>
      </c>
      <c r="D50" s="168" t="s">
        <v>430</v>
      </c>
      <c r="E50" s="169">
        <v>25598</v>
      </c>
      <c r="F50" s="169">
        <v>0</v>
      </c>
      <c r="G50" s="169">
        <v>0</v>
      </c>
      <c r="H50" s="169">
        <v>0</v>
      </c>
      <c r="I50" s="169">
        <v>28</v>
      </c>
      <c r="J50" s="169">
        <v>0</v>
      </c>
      <c r="K50" s="170">
        <v>0</v>
      </c>
      <c r="L50" s="170">
        <v>0</v>
      </c>
      <c r="M50" s="170">
        <v>0</v>
      </c>
      <c r="N50" s="170">
        <v>1.02</v>
      </c>
      <c r="O50" s="170">
        <v>0</v>
      </c>
      <c r="P50" s="169">
        <v>26109.96</v>
      </c>
      <c r="Q50" s="169">
        <v>26109.96</v>
      </c>
      <c r="R50" s="169">
        <v>0</v>
      </c>
      <c r="S50" s="169">
        <v>0</v>
      </c>
      <c r="T50" s="171">
        <v>26109.96</v>
      </c>
      <c r="U50" s="172" t="s">
        <v>462</v>
      </c>
    </row>
    <row r="51" spans="1:21" outlineLevel="1">
      <c r="A51" s="167" t="s">
        <v>435</v>
      </c>
      <c r="B51" s="168" t="s">
        <v>463</v>
      </c>
      <c r="C51" s="168" t="s">
        <v>275</v>
      </c>
      <c r="D51" s="168" t="s">
        <v>430</v>
      </c>
      <c r="E51" s="169">
        <v>7283</v>
      </c>
      <c r="F51" s="169">
        <v>50272</v>
      </c>
      <c r="G51" s="169">
        <v>0</v>
      </c>
      <c r="H51" s="169">
        <v>0</v>
      </c>
      <c r="I51" s="169">
        <v>10</v>
      </c>
      <c r="J51" s="169">
        <v>5</v>
      </c>
      <c r="K51" s="170">
        <v>14.49</v>
      </c>
      <c r="L51" s="170">
        <v>0</v>
      </c>
      <c r="M51" s="170">
        <v>200</v>
      </c>
      <c r="N51" s="170">
        <v>1.02</v>
      </c>
      <c r="O51" s="170">
        <v>0</v>
      </c>
      <c r="P51" s="169">
        <v>7428.66</v>
      </c>
      <c r="Q51" s="169">
        <v>7428.66</v>
      </c>
      <c r="R51" s="169">
        <v>0</v>
      </c>
      <c r="S51" s="169">
        <v>0</v>
      </c>
      <c r="T51" s="171">
        <v>7428.66</v>
      </c>
      <c r="U51" s="172" t="s">
        <v>464</v>
      </c>
    </row>
    <row r="52" spans="1:21" outlineLevel="1">
      <c r="A52" s="167" t="s">
        <v>465</v>
      </c>
      <c r="B52" s="168" t="s">
        <v>96</v>
      </c>
      <c r="C52" s="168" t="s">
        <v>275</v>
      </c>
      <c r="D52" s="168" t="s">
        <v>422</v>
      </c>
      <c r="E52" s="169">
        <v>246</v>
      </c>
      <c r="F52" s="169">
        <v>0</v>
      </c>
      <c r="G52" s="169">
        <v>0</v>
      </c>
      <c r="H52" s="169">
        <v>0</v>
      </c>
      <c r="I52" s="169">
        <v>1</v>
      </c>
      <c r="J52" s="169">
        <v>0</v>
      </c>
      <c r="K52" s="170">
        <v>0</v>
      </c>
      <c r="L52" s="170">
        <v>0</v>
      </c>
      <c r="M52" s="170">
        <v>0</v>
      </c>
      <c r="N52" s="170">
        <v>1</v>
      </c>
      <c r="O52" s="170">
        <v>0</v>
      </c>
      <c r="P52" s="169">
        <v>246</v>
      </c>
      <c r="Q52" s="169">
        <v>246</v>
      </c>
      <c r="R52" s="169">
        <v>0</v>
      </c>
      <c r="S52" s="169">
        <v>0</v>
      </c>
      <c r="T52" s="171">
        <v>246</v>
      </c>
      <c r="U52" s="172" t="s">
        <v>393</v>
      </c>
    </row>
    <row r="53" spans="1:21" outlineLevel="1">
      <c r="A53" s="167" t="s">
        <v>453</v>
      </c>
      <c r="B53" s="168" t="s">
        <v>96</v>
      </c>
      <c r="C53" s="168" t="s">
        <v>275</v>
      </c>
      <c r="D53" s="168" t="s">
        <v>430</v>
      </c>
      <c r="E53" s="169">
        <v>1191946</v>
      </c>
      <c r="F53" s="169">
        <v>1104390</v>
      </c>
      <c r="G53" s="169">
        <v>188786.51</v>
      </c>
      <c r="H53" s="169">
        <v>215498.11</v>
      </c>
      <c r="I53" s="169">
        <v>412</v>
      </c>
      <c r="J53" s="169">
        <v>386</v>
      </c>
      <c r="K53" s="170">
        <v>107.93</v>
      </c>
      <c r="L53" s="170">
        <v>87.6</v>
      </c>
      <c r="M53" s="170">
        <v>106.74</v>
      </c>
      <c r="N53" s="170">
        <v>1.06</v>
      </c>
      <c r="O53" s="170">
        <v>0</v>
      </c>
      <c r="P53" s="169">
        <v>1263462.76</v>
      </c>
      <c r="Q53" s="169">
        <v>1452249.27</v>
      </c>
      <c r="R53" s="169">
        <v>0</v>
      </c>
      <c r="S53" s="169">
        <v>0</v>
      </c>
      <c r="T53" s="171">
        <v>1452249.27</v>
      </c>
      <c r="U53" s="172" t="s">
        <v>393</v>
      </c>
    </row>
    <row r="54" spans="1:21" outlineLevel="1">
      <c r="A54" s="167" t="s">
        <v>435</v>
      </c>
      <c r="B54" s="168" t="s">
        <v>466</v>
      </c>
      <c r="C54" s="168" t="s">
        <v>275</v>
      </c>
      <c r="D54" s="168" t="s">
        <v>430</v>
      </c>
      <c r="E54" s="169">
        <v>0</v>
      </c>
      <c r="F54" s="169">
        <v>1747</v>
      </c>
      <c r="G54" s="169">
        <v>0</v>
      </c>
      <c r="H54" s="169">
        <v>0</v>
      </c>
      <c r="I54" s="169">
        <v>0</v>
      </c>
      <c r="J54" s="169">
        <v>3</v>
      </c>
      <c r="K54" s="170">
        <v>0</v>
      </c>
      <c r="L54" s="170">
        <v>0</v>
      </c>
      <c r="M54" s="170">
        <v>0</v>
      </c>
      <c r="N54" s="170">
        <v>1.02</v>
      </c>
      <c r="O54" s="170">
        <v>0</v>
      </c>
      <c r="P54" s="169">
        <v>0</v>
      </c>
      <c r="Q54" s="169">
        <v>0</v>
      </c>
      <c r="R54" s="169">
        <v>0</v>
      </c>
      <c r="S54" s="169">
        <v>0</v>
      </c>
      <c r="T54" s="171">
        <v>0</v>
      </c>
      <c r="U54" s="172" t="s">
        <v>467</v>
      </c>
    </row>
    <row r="55" spans="1:21" outlineLevel="1">
      <c r="A55" s="167" t="s">
        <v>438</v>
      </c>
      <c r="B55" s="168" t="s">
        <v>126</v>
      </c>
      <c r="C55" s="168" t="s">
        <v>275</v>
      </c>
      <c r="D55" s="168" t="s">
        <v>430</v>
      </c>
      <c r="E55" s="169">
        <v>842042</v>
      </c>
      <c r="F55" s="169">
        <v>726337</v>
      </c>
      <c r="G55" s="169">
        <v>6628.21</v>
      </c>
      <c r="H55" s="169">
        <v>4381.7299999999996</v>
      </c>
      <c r="I55" s="169">
        <v>408</v>
      </c>
      <c r="J55" s="169">
        <v>375</v>
      </c>
      <c r="K55" s="170">
        <v>115.93</v>
      </c>
      <c r="L55" s="170">
        <v>151.27000000000001</v>
      </c>
      <c r="M55" s="170">
        <v>108.8</v>
      </c>
      <c r="N55" s="170">
        <v>1.04</v>
      </c>
      <c r="O55" s="170">
        <v>0</v>
      </c>
      <c r="P55" s="169">
        <v>875723.68</v>
      </c>
      <c r="Q55" s="169">
        <v>882351.89</v>
      </c>
      <c r="R55" s="169">
        <v>0</v>
      </c>
      <c r="S55" s="169">
        <v>0</v>
      </c>
      <c r="T55" s="171">
        <v>882351.89</v>
      </c>
      <c r="U55" s="172" t="s">
        <v>468</v>
      </c>
    </row>
    <row r="56" spans="1:21" outlineLevel="1">
      <c r="A56" s="167" t="s">
        <v>435</v>
      </c>
      <c r="B56" s="168" t="s">
        <v>469</v>
      </c>
      <c r="C56" s="168" t="s">
        <v>275</v>
      </c>
      <c r="D56" s="168" t="s">
        <v>430</v>
      </c>
      <c r="E56" s="169">
        <v>478113</v>
      </c>
      <c r="F56" s="169">
        <v>356048</v>
      </c>
      <c r="G56" s="169">
        <v>0</v>
      </c>
      <c r="H56" s="169">
        <v>0</v>
      </c>
      <c r="I56" s="169">
        <v>128</v>
      </c>
      <c r="J56" s="169">
        <v>103</v>
      </c>
      <c r="K56" s="170">
        <v>134.28</v>
      </c>
      <c r="L56" s="170">
        <v>0</v>
      </c>
      <c r="M56" s="170">
        <v>124.27</v>
      </c>
      <c r="N56" s="170">
        <v>1.02</v>
      </c>
      <c r="O56" s="170">
        <v>0</v>
      </c>
      <c r="P56" s="169">
        <v>487675.26</v>
      </c>
      <c r="Q56" s="169">
        <v>487675.26</v>
      </c>
      <c r="R56" s="169">
        <v>0</v>
      </c>
      <c r="S56" s="169">
        <v>0</v>
      </c>
      <c r="T56" s="171">
        <v>487675.26</v>
      </c>
      <c r="U56" s="172" t="s">
        <v>470</v>
      </c>
    </row>
    <row r="57" spans="1:21" outlineLevel="1">
      <c r="A57" s="167" t="s">
        <v>438</v>
      </c>
      <c r="B57" s="168" t="s">
        <v>157</v>
      </c>
      <c r="C57" s="168" t="s">
        <v>275</v>
      </c>
      <c r="D57" s="168" t="s">
        <v>430</v>
      </c>
      <c r="E57" s="169">
        <v>593628</v>
      </c>
      <c r="F57" s="169">
        <v>560889</v>
      </c>
      <c r="G57" s="169">
        <v>1116087.19</v>
      </c>
      <c r="H57" s="169">
        <v>1001914.59</v>
      </c>
      <c r="I57" s="169">
        <v>416</v>
      </c>
      <c r="J57" s="169">
        <v>420</v>
      </c>
      <c r="K57" s="170">
        <v>105.84</v>
      </c>
      <c r="L57" s="170">
        <v>111.4</v>
      </c>
      <c r="M57" s="170">
        <v>99.05</v>
      </c>
      <c r="N57" s="170">
        <v>1.04</v>
      </c>
      <c r="O57" s="170">
        <v>0</v>
      </c>
      <c r="P57" s="169">
        <v>617373.12</v>
      </c>
      <c r="Q57" s="169">
        <v>1733460.31</v>
      </c>
      <c r="R57" s="169">
        <v>0</v>
      </c>
      <c r="S57" s="169">
        <v>0</v>
      </c>
      <c r="T57" s="171">
        <v>1733460.31</v>
      </c>
      <c r="U57" s="172" t="s">
        <v>471</v>
      </c>
    </row>
    <row r="58" spans="1:21" outlineLevel="1">
      <c r="A58" s="167" t="s">
        <v>472</v>
      </c>
      <c r="B58" s="168" t="s">
        <v>473</v>
      </c>
      <c r="C58" s="168" t="s">
        <v>275</v>
      </c>
      <c r="D58" s="168" t="s">
        <v>474</v>
      </c>
      <c r="E58" s="169">
        <v>361256</v>
      </c>
      <c r="F58" s="169">
        <v>391521</v>
      </c>
      <c r="G58" s="169">
        <v>0</v>
      </c>
      <c r="H58" s="169">
        <v>5594.5</v>
      </c>
      <c r="I58" s="169">
        <v>200</v>
      </c>
      <c r="J58" s="169">
        <v>227</v>
      </c>
      <c r="K58" s="170">
        <v>92.27</v>
      </c>
      <c r="L58" s="170">
        <v>0</v>
      </c>
      <c r="M58" s="170">
        <v>88.11</v>
      </c>
      <c r="N58" s="170">
        <v>1.02</v>
      </c>
      <c r="O58" s="170">
        <v>0</v>
      </c>
      <c r="P58" s="169">
        <v>368481.12</v>
      </c>
      <c r="Q58" s="169">
        <v>368481.12</v>
      </c>
      <c r="R58" s="169">
        <v>0</v>
      </c>
      <c r="S58" s="169">
        <v>0</v>
      </c>
      <c r="T58" s="171">
        <v>368481.12</v>
      </c>
      <c r="U58" s="172" t="s">
        <v>475</v>
      </c>
    </row>
    <row r="59" spans="1:21" outlineLevel="1">
      <c r="A59" s="167" t="s">
        <v>476</v>
      </c>
      <c r="B59" s="168" t="s">
        <v>477</v>
      </c>
      <c r="C59" s="168" t="s">
        <v>275</v>
      </c>
      <c r="D59" s="168" t="s">
        <v>474</v>
      </c>
      <c r="E59" s="169">
        <v>135689</v>
      </c>
      <c r="F59" s="169">
        <v>182833</v>
      </c>
      <c r="G59" s="169">
        <v>0</v>
      </c>
      <c r="H59" s="169">
        <v>0</v>
      </c>
      <c r="I59" s="169">
        <v>48</v>
      </c>
      <c r="J59" s="169">
        <v>62</v>
      </c>
      <c r="K59" s="170">
        <v>74.209999999999994</v>
      </c>
      <c r="L59" s="170">
        <v>0</v>
      </c>
      <c r="M59" s="170">
        <v>77.42</v>
      </c>
      <c r="N59" s="170">
        <v>1.08</v>
      </c>
      <c r="O59" s="170">
        <v>0</v>
      </c>
      <c r="P59" s="169">
        <v>146544.12</v>
      </c>
      <c r="Q59" s="169">
        <v>146544.12</v>
      </c>
      <c r="R59" s="169">
        <v>0</v>
      </c>
      <c r="S59" s="169">
        <v>0</v>
      </c>
      <c r="T59" s="171">
        <v>146544.12</v>
      </c>
      <c r="U59" s="172" t="s">
        <v>478</v>
      </c>
    </row>
    <row r="60" spans="1:21" outlineLevel="1">
      <c r="A60" s="167" t="s">
        <v>482</v>
      </c>
      <c r="B60" s="168" t="s">
        <v>480</v>
      </c>
      <c r="C60" s="168" t="s">
        <v>275</v>
      </c>
      <c r="D60" s="168" t="s">
        <v>433</v>
      </c>
      <c r="E60" s="169">
        <v>438294</v>
      </c>
      <c r="F60" s="169">
        <v>524726</v>
      </c>
      <c r="G60" s="169">
        <v>136649.46</v>
      </c>
      <c r="H60" s="169">
        <v>158535</v>
      </c>
      <c r="I60" s="169">
        <v>136</v>
      </c>
      <c r="J60" s="169">
        <v>136</v>
      </c>
      <c r="K60" s="170">
        <v>83.53</v>
      </c>
      <c r="L60" s="170">
        <v>86.2</v>
      </c>
      <c r="M60" s="170">
        <v>100</v>
      </c>
      <c r="N60" s="170">
        <v>1.03</v>
      </c>
      <c r="O60" s="170">
        <v>0</v>
      </c>
      <c r="P60" s="169">
        <v>451442.82</v>
      </c>
      <c r="Q60" s="169">
        <v>588092.28</v>
      </c>
      <c r="R60" s="169">
        <v>0</v>
      </c>
      <c r="S60" s="169">
        <v>0</v>
      </c>
      <c r="T60" s="171">
        <v>588092.28</v>
      </c>
      <c r="U60" s="172" t="s">
        <v>481</v>
      </c>
    </row>
    <row r="61" spans="1:21" outlineLevel="1">
      <c r="A61" s="167" t="s">
        <v>483</v>
      </c>
      <c r="B61" s="168" t="s">
        <v>484</v>
      </c>
      <c r="C61" s="168" t="s">
        <v>275</v>
      </c>
      <c r="D61" s="168" t="s">
        <v>433</v>
      </c>
      <c r="E61" s="169">
        <v>252890</v>
      </c>
      <c r="F61" s="169">
        <v>238693</v>
      </c>
      <c r="G61" s="169">
        <v>2370.6</v>
      </c>
      <c r="H61" s="169">
        <v>1862.64</v>
      </c>
      <c r="I61" s="169">
        <v>29</v>
      </c>
      <c r="J61" s="169">
        <v>26</v>
      </c>
      <c r="K61" s="170">
        <v>105.95</v>
      </c>
      <c r="L61" s="170">
        <v>127.27</v>
      </c>
      <c r="M61" s="170">
        <v>111.54</v>
      </c>
      <c r="N61" s="170">
        <v>1.03</v>
      </c>
      <c r="O61" s="170">
        <v>0</v>
      </c>
      <c r="P61" s="169">
        <v>260476.7</v>
      </c>
      <c r="Q61" s="169">
        <v>262847.3</v>
      </c>
      <c r="R61" s="169">
        <v>0</v>
      </c>
      <c r="S61" s="169">
        <v>0</v>
      </c>
      <c r="T61" s="171">
        <v>262847.3</v>
      </c>
      <c r="U61" s="172" t="s">
        <v>485</v>
      </c>
    </row>
    <row r="62" spans="1:21" outlineLevel="1">
      <c r="A62" s="167" t="s">
        <v>486</v>
      </c>
      <c r="B62" s="168" t="s">
        <v>487</v>
      </c>
      <c r="C62" s="168" t="s">
        <v>275</v>
      </c>
      <c r="D62" s="168" t="s">
        <v>433</v>
      </c>
      <c r="E62" s="169">
        <v>25466</v>
      </c>
      <c r="F62" s="169">
        <v>7977</v>
      </c>
      <c r="G62" s="169">
        <v>1595.94</v>
      </c>
      <c r="H62" s="169">
        <v>0</v>
      </c>
      <c r="I62" s="169">
        <v>4</v>
      </c>
      <c r="J62" s="169">
        <v>1</v>
      </c>
      <c r="K62" s="170">
        <v>319.24</v>
      </c>
      <c r="L62" s="170">
        <v>0</v>
      </c>
      <c r="M62" s="170">
        <v>400</v>
      </c>
      <c r="N62" s="170">
        <v>1.03</v>
      </c>
      <c r="O62" s="170">
        <v>0</v>
      </c>
      <c r="P62" s="169">
        <v>26229.98</v>
      </c>
      <c r="Q62" s="169">
        <v>27825.919999999998</v>
      </c>
      <c r="R62" s="169">
        <v>0</v>
      </c>
      <c r="S62" s="169">
        <v>0</v>
      </c>
      <c r="T62" s="171">
        <v>27825.919999999998</v>
      </c>
      <c r="U62" s="172" t="s">
        <v>488</v>
      </c>
    </row>
    <row r="63" spans="1:21" outlineLevel="1">
      <c r="A63" s="167" t="s">
        <v>435</v>
      </c>
      <c r="B63" s="168" t="s">
        <v>489</v>
      </c>
      <c r="C63" s="168" t="s">
        <v>275</v>
      </c>
      <c r="D63" s="168" t="s">
        <v>430</v>
      </c>
      <c r="E63" s="169">
        <v>72904</v>
      </c>
      <c r="F63" s="169">
        <v>100562</v>
      </c>
      <c r="G63" s="169">
        <v>604.9</v>
      </c>
      <c r="H63" s="169">
        <v>958.55</v>
      </c>
      <c r="I63" s="169">
        <v>45</v>
      </c>
      <c r="J63" s="169">
        <v>55</v>
      </c>
      <c r="K63" s="170">
        <v>72.5</v>
      </c>
      <c r="L63" s="170">
        <v>63.11</v>
      </c>
      <c r="M63" s="170">
        <v>81.819999999999993</v>
      </c>
      <c r="N63" s="170">
        <v>1.02</v>
      </c>
      <c r="O63" s="170">
        <v>0</v>
      </c>
      <c r="P63" s="169">
        <v>74362.080000000002</v>
      </c>
      <c r="Q63" s="169">
        <v>74966.98</v>
      </c>
      <c r="R63" s="169">
        <v>0</v>
      </c>
      <c r="S63" s="169">
        <v>0</v>
      </c>
      <c r="T63" s="171">
        <v>74966.98</v>
      </c>
      <c r="U63" s="172" t="s">
        <v>490</v>
      </c>
    </row>
    <row r="64" spans="1:21" outlineLevel="1">
      <c r="A64" s="167" t="s">
        <v>438</v>
      </c>
      <c r="B64" s="168" t="s">
        <v>491</v>
      </c>
      <c r="C64" s="168" t="s">
        <v>275</v>
      </c>
      <c r="D64" s="168" t="s">
        <v>430</v>
      </c>
      <c r="E64" s="169">
        <v>1479811</v>
      </c>
      <c r="F64" s="169">
        <v>1238231</v>
      </c>
      <c r="G64" s="169">
        <v>1848780.29</v>
      </c>
      <c r="H64" s="169">
        <v>2406027.19</v>
      </c>
      <c r="I64" s="169">
        <v>387</v>
      </c>
      <c r="J64" s="169">
        <v>338</v>
      </c>
      <c r="K64" s="170">
        <v>119.51</v>
      </c>
      <c r="L64" s="170">
        <v>76.84</v>
      </c>
      <c r="M64" s="170">
        <v>114.5</v>
      </c>
      <c r="N64" s="170">
        <v>1.04</v>
      </c>
      <c r="O64" s="170">
        <v>0</v>
      </c>
      <c r="P64" s="169">
        <v>1539003.44</v>
      </c>
      <c r="Q64" s="169">
        <v>3387783.73</v>
      </c>
      <c r="R64" s="169">
        <v>0</v>
      </c>
      <c r="S64" s="169">
        <v>0</v>
      </c>
      <c r="T64" s="171">
        <v>3387783.73</v>
      </c>
      <c r="U64" s="172" t="s">
        <v>492</v>
      </c>
    </row>
    <row r="65" spans="1:21" outlineLevel="1">
      <c r="A65" s="167" t="s">
        <v>495</v>
      </c>
      <c r="B65" s="168" t="s">
        <v>493</v>
      </c>
      <c r="C65" s="168" t="s">
        <v>275</v>
      </c>
      <c r="D65" s="168" t="s">
        <v>430</v>
      </c>
      <c r="E65" s="169">
        <v>7249013</v>
      </c>
      <c r="F65" s="169">
        <v>5576074</v>
      </c>
      <c r="G65" s="169">
        <v>0</v>
      </c>
      <c r="H65" s="169">
        <v>0</v>
      </c>
      <c r="I65" s="169">
        <v>45</v>
      </c>
      <c r="J65" s="169">
        <v>38</v>
      </c>
      <c r="K65" s="170">
        <v>130</v>
      </c>
      <c r="L65" s="170">
        <v>0</v>
      </c>
      <c r="M65" s="170">
        <v>118.42</v>
      </c>
      <c r="N65" s="170">
        <v>0.86</v>
      </c>
      <c r="O65" s="170">
        <v>0</v>
      </c>
      <c r="P65" s="169">
        <v>6234151.1799999997</v>
      </c>
      <c r="Q65" s="169">
        <v>6234151.1799999997</v>
      </c>
      <c r="R65" s="169">
        <v>0</v>
      </c>
      <c r="S65" s="169">
        <v>0</v>
      </c>
      <c r="T65" s="171">
        <v>6234151.1799999997</v>
      </c>
      <c r="U65" s="172" t="s">
        <v>494</v>
      </c>
    </row>
    <row r="66" spans="1:21" outlineLevel="1">
      <c r="A66" s="167" t="s">
        <v>450</v>
      </c>
      <c r="B66" s="168" t="s">
        <v>493</v>
      </c>
      <c r="C66" s="168" t="s">
        <v>275</v>
      </c>
      <c r="D66" s="168" t="s">
        <v>430</v>
      </c>
      <c r="E66" s="169">
        <v>2062176</v>
      </c>
      <c r="F66" s="169">
        <v>1040113</v>
      </c>
      <c r="G66" s="169">
        <v>436160.92</v>
      </c>
      <c r="H66" s="169">
        <v>271981.7</v>
      </c>
      <c r="I66" s="169">
        <v>155</v>
      </c>
      <c r="J66" s="169">
        <v>158</v>
      </c>
      <c r="K66" s="170">
        <v>198.26</v>
      </c>
      <c r="L66" s="170">
        <v>160.36000000000001</v>
      </c>
      <c r="M66" s="170">
        <v>98.1</v>
      </c>
      <c r="N66" s="170">
        <v>1.08</v>
      </c>
      <c r="O66" s="170">
        <v>0</v>
      </c>
      <c r="P66" s="169">
        <v>2227150.08</v>
      </c>
      <c r="Q66" s="169">
        <v>2663311</v>
      </c>
      <c r="R66" s="169">
        <v>0</v>
      </c>
      <c r="S66" s="169">
        <v>0</v>
      </c>
      <c r="T66" s="171">
        <v>2663311</v>
      </c>
      <c r="U66" s="172" t="s">
        <v>494</v>
      </c>
    </row>
    <row r="67" spans="1:21" outlineLevel="1">
      <c r="A67" s="167" t="s">
        <v>435</v>
      </c>
      <c r="B67" s="168" t="s">
        <v>496</v>
      </c>
      <c r="C67" s="168" t="s">
        <v>275</v>
      </c>
      <c r="D67" s="168" t="s">
        <v>430</v>
      </c>
      <c r="E67" s="169">
        <v>738564</v>
      </c>
      <c r="F67" s="169">
        <v>658514</v>
      </c>
      <c r="G67" s="169">
        <v>108098.98</v>
      </c>
      <c r="H67" s="169">
        <v>1413.75</v>
      </c>
      <c r="I67" s="169">
        <v>510</v>
      </c>
      <c r="J67" s="169">
        <v>422</v>
      </c>
      <c r="K67" s="170">
        <v>112.16</v>
      </c>
      <c r="L67" s="170">
        <v>7646.26</v>
      </c>
      <c r="M67" s="170">
        <v>120.85</v>
      </c>
      <c r="N67" s="170">
        <v>1.02</v>
      </c>
      <c r="O67" s="170">
        <v>0</v>
      </c>
      <c r="P67" s="169">
        <v>753335.28</v>
      </c>
      <c r="Q67" s="169">
        <v>861434.26</v>
      </c>
      <c r="R67" s="169">
        <v>0</v>
      </c>
      <c r="S67" s="169">
        <v>0</v>
      </c>
      <c r="T67" s="171">
        <v>861434.26</v>
      </c>
      <c r="U67" s="172" t="s">
        <v>497</v>
      </c>
    </row>
    <row r="68" spans="1:21" outlineLevel="1">
      <c r="A68" s="167" t="s">
        <v>450</v>
      </c>
      <c r="B68" s="168" t="s">
        <v>498</v>
      </c>
      <c r="C68" s="168" t="s">
        <v>275</v>
      </c>
      <c r="D68" s="168" t="s">
        <v>430</v>
      </c>
      <c r="E68" s="169">
        <v>3711132</v>
      </c>
      <c r="F68" s="169">
        <v>3139853</v>
      </c>
      <c r="G68" s="169">
        <v>2755351.47</v>
      </c>
      <c r="H68" s="169">
        <v>1851658</v>
      </c>
      <c r="I68" s="169">
        <v>324</v>
      </c>
      <c r="J68" s="169">
        <v>294</v>
      </c>
      <c r="K68" s="170">
        <v>118.19</v>
      </c>
      <c r="L68" s="170">
        <v>148.80000000000001</v>
      </c>
      <c r="M68" s="170">
        <v>110.2</v>
      </c>
      <c r="N68" s="170">
        <v>1.08</v>
      </c>
      <c r="O68" s="170">
        <v>0</v>
      </c>
      <c r="P68" s="169">
        <v>4008022.56</v>
      </c>
      <c r="Q68" s="169">
        <v>6763374.0300000003</v>
      </c>
      <c r="R68" s="169">
        <v>0</v>
      </c>
      <c r="S68" s="169">
        <v>0</v>
      </c>
      <c r="T68" s="171">
        <v>6763374.0300000003</v>
      </c>
      <c r="U68" s="172" t="s">
        <v>499</v>
      </c>
    </row>
    <row r="69" spans="1:21" outlineLevel="1">
      <c r="A69" s="167" t="s">
        <v>435</v>
      </c>
      <c r="B69" s="168" t="s">
        <v>500</v>
      </c>
      <c r="C69" s="168" t="s">
        <v>275</v>
      </c>
      <c r="D69" s="168" t="s">
        <v>430</v>
      </c>
      <c r="E69" s="169">
        <v>44082</v>
      </c>
      <c r="F69" s="169">
        <v>38765</v>
      </c>
      <c r="G69" s="169">
        <v>12590.23</v>
      </c>
      <c r="H69" s="169">
        <v>18076.09</v>
      </c>
      <c r="I69" s="169">
        <v>37</v>
      </c>
      <c r="J69" s="169">
        <v>33</v>
      </c>
      <c r="K69" s="170">
        <v>113.72</v>
      </c>
      <c r="L69" s="170">
        <v>69.650000000000006</v>
      </c>
      <c r="M69" s="170">
        <v>112.12</v>
      </c>
      <c r="N69" s="170">
        <v>1.02</v>
      </c>
      <c r="O69" s="170">
        <v>0</v>
      </c>
      <c r="P69" s="169">
        <v>44963.64</v>
      </c>
      <c r="Q69" s="169">
        <v>57553.87</v>
      </c>
      <c r="R69" s="169">
        <v>0</v>
      </c>
      <c r="S69" s="169">
        <v>0</v>
      </c>
      <c r="T69" s="171">
        <v>57553.87</v>
      </c>
      <c r="U69" s="172" t="s">
        <v>501</v>
      </c>
    </row>
    <row r="70" spans="1:21" outlineLevel="1">
      <c r="A70" s="167" t="s">
        <v>453</v>
      </c>
      <c r="B70" s="168" t="s">
        <v>502</v>
      </c>
      <c r="C70" s="168" t="s">
        <v>275</v>
      </c>
      <c r="D70" s="168" t="s">
        <v>430</v>
      </c>
      <c r="E70" s="169">
        <v>335759</v>
      </c>
      <c r="F70" s="169">
        <v>307347</v>
      </c>
      <c r="G70" s="169">
        <v>4958.5</v>
      </c>
      <c r="H70" s="169">
        <v>3978.77</v>
      </c>
      <c r="I70" s="169">
        <v>446</v>
      </c>
      <c r="J70" s="169">
        <v>417</v>
      </c>
      <c r="K70" s="170">
        <v>109.24</v>
      </c>
      <c r="L70" s="170">
        <v>124.62</v>
      </c>
      <c r="M70" s="170">
        <v>106.95</v>
      </c>
      <c r="N70" s="170">
        <v>1.06</v>
      </c>
      <c r="O70" s="170">
        <v>0</v>
      </c>
      <c r="P70" s="169">
        <v>355904.54</v>
      </c>
      <c r="Q70" s="169">
        <v>360863.04</v>
      </c>
      <c r="R70" s="169">
        <v>0</v>
      </c>
      <c r="S70" s="169">
        <v>0</v>
      </c>
      <c r="T70" s="171">
        <v>360863.04</v>
      </c>
      <c r="U70" s="172" t="s">
        <v>503</v>
      </c>
    </row>
    <row r="71" spans="1:21" outlineLevel="1">
      <c r="A71" s="167" t="s">
        <v>472</v>
      </c>
      <c r="B71" s="168" t="s">
        <v>504</v>
      </c>
      <c r="C71" s="168" t="s">
        <v>275</v>
      </c>
      <c r="D71" s="168" t="s">
        <v>474</v>
      </c>
      <c r="E71" s="169">
        <v>5876</v>
      </c>
      <c r="F71" s="169">
        <v>16128</v>
      </c>
      <c r="G71" s="169">
        <v>0</v>
      </c>
      <c r="H71" s="169">
        <v>0</v>
      </c>
      <c r="I71" s="169">
        <v>15</v>
      </c>
      <c r="J71" s="169">
        <v>20</v>
      </c>
      <c r="K71" s="170">
        <v>36.43</v>
      </c>
      <c r="L71" s="170">
        <v>0</v>
      </c>
      <c r="M71" s="170">
        <v>75</v>
      </c>
      <c r="N71" s="170">
        <v>1.02</v>
      </c>
      <c r="O71" s="170">
        <v>0</v>
      </c>
      <c r="P71" s="169">
        <v>5993.52</v>
      </c>
      <c r="Q71" s="169">
        <v>5993.52</v>
      </c>
      <c r="R71" s="169">
        <v>0</v>
      </c>
      <c r="S71" s="169">
        <v>0</v>
      </c>
      <c r="T71" s="171">
        <v>5993.52</v>
      </c>
      <c r="U71" s="172" t="s">
        <v>505</v>
      </c>
    </row>
    <row r="72" spans="1:21" outlineLevel="1">
      <c r="A72" s="167" t="s">
        <v>435</v>
      </c>
      <c r="B72" s="168" t="s">
        <v>506</v>
      </c>
      <c r="C72" s="168" t="s">
        <v>275</v>
      </c>
      <c r="D72" s="168" t="s">
        <v>430</v>
      </c>
      <c r="E72" s="169">
        <v>302293</v>
      </c>
      <c r="F72" s="169">
        <v>278560</v>
      </c>
      <c r="G72" s="169">
        <v>893.04</v>
      </c>
      <c r="H72" s="169">
        <v>434.04</v>
      </c>
      <c r="I72" s="169">
        <v>436</v>
      </c>
      <c r="J72" s="169">
        <v>402</v>
      </c>
      <c r="K72" s="170">
        <v>108.52</v>
      </c>
      <c r="L72" s="170">
        <v>205.75</v>
      </c>
      <c r="M72" s="170">
        <v>108.46</v>
      </c>
      <c r="N72" s="170">
        <v>1.02</v>
      </c>
      <c r="O72" s="170">
        <v>0</v>
      </c>
      <c r="P72" s="169">
        <v>308338.86</v>
      </c>
      <c r="Q72" s="169">
        <v>309231.90000000002</v>
      </c>
      <c r="R72" s="169">
        <v>0</v>
      </c>
      <c r="S72" s="169">
        <v>0</v>
      </c>
      <c r="T72" s="171">
        <v>309231.90000000002</v>
      </c>
      <c r="U72" s="172" t="s">
        <v>507</v>
      </c>
    </row>
    <row r="73" spans="1:21" outlineLevel="1">
      <c r="A73" s="167" t="s">
        <v>435</v>
      </c>
      <c r="B73" s="168" t="s">
        <v>508</v>
      </c>
      <c r="C73" s="168" t="s">
        <v>275</v>
      </c>
      <c r="D73" s="168" t="s">
        <v>430</v>
      </c>
      <c r="E73" s="169">
        <v>49556</v>
      </c>
      <c r="F73" s="169">
        <v>45677</v>
      </c>
      <c r="G73" s="169">
        <v>0</v>
      </c>
      <c r="H73" s="169">
        <v>0</v>
      </c>
      <c r="I73" s="169">
        <v>102</v>
      </c>
      <c r="J73" s="169">
        <v>89</v>
      </c>
      <c r="K73" s="170">
        <v>108.49</v>
      </c>
      <c r="L73" s="170">
        <v>0</v>
      </c>
      <c r="M73" s="170">
        <v>114.61</v>
      </c>
      <c r="N73" s="170">
        <v>1.02</v>
      </c>
      <c r="O73" s="170">
        <v>0</v>
      </c>
      <c r="P73" s="169">
        <v>50547.12</v>
      </c>
      <c r="Q73" s="169">
        <v>50547.12</v>
      </c>
      <c r="R73" s="169">
        <v>0</v>
      </c>
      <c r="S73" s="169">
        <v>0</v>
      </c>
      <c r="T73" s="171">
        <v>50547.12</v>
      </c>
      <c r="U73" s="172" t="s">
        <v>509</v>
      </c>
    </row>
    <row r="74" spans="1:21" outlineLevel="1">
      <c r="A74" s="167" t="s">
        <v>435</v>
      </c>
      <c r="B74" s="168" t="s">
        <v>510</v>
      </c>
      <c r="C74" s="168" t="s">
        <v>275</v>
      </c>
      <c r="D74" s="168" t="s">
        <v>430</v>
      </c>
      <c r="E74" s="169">
        <v>1064</v>
      </c>
      <c r="F74" s="169">
        <v>884</v>
      </c>
      <c r="G74" s="169">
        <v>0</v>
      </c>
      <c r="H74" s="169">
        <v>0</v>
      </c>
      <c r="I74" s="169">
        <v>12</v>
      </c>
      <c r="J74" s="169">
        <v>5</v>
      </c>
      <c r="K74" s="170">
        <v>120.36</v>
      </c>
      <c r="L74" s="170">
        <v>0</v>
      </c>
      <c r="M74" s="170">
        <v>240</v>
      </c>
      <c r="N74" s="170">
        <v>1.02</v>
      </c>
      <c r="O74" s="170">
        <v>0</v>
      </c>
      <c r="P74" s="169">
        <v>1085.28</v>
      </c>
      <c r="Q74" s="169">
        <v>1085.28</v>
      </c>
      <c r="R74" s="169">
        <v>0</v>
      </c>
      <c r="S74" s="169">
        <v>0</v>
      </c>
      <c r="T74" s="171">
        <v>1085.28</v>
      </c>
      <c r="U74" s="172" t="s">
        <v>511</v>
      </c>
    </row>
    <row r="75" spans="1:21" outlineLevel="1">
      <c r="A75" s="167" t="s">
        <v>435</v>
      </c>
      <c r="B75" s="168" t="s">
        <v>512</v>
      </c>
      <c r="C75" s="168" t="s">
        <v>275</v>
      </c>
      <c r="D75" s="168" t="s">
        <v>430</v>
      </c>
      <c r="E75" s="169">
        <v>126051</v>
      </c>
      <c r="F75" s="169">
        <v>81807</v>
      </c>
      <c r="G75" s="169">
        <v>1230.52</v>
      </c>
      <c r="H75" s="169">
        <v>692.6</v>
      </c>
      <c r="I75" s="169">
        <v>234</v>
      </c>
      <c r="J75" s="169">
        <v>186</v>
      </c>
      <c r="K75" s="170">
        <v>154.08000000000001</v>
      </c>
      <c r="L75" s="170">
        <v>177.67</v>
      </c>
      <c r="M75" s="170">
        <v>125.81</v>
      </c>
      <c r="N75" s="170">
        <v>1.02</v>
      </c>
      <c r="O75" s="170">
        <v>0</v>
      </c>
      <c r="P75" s="169">
        <v>128572.02</v>
      </c>
      <c r="Q75" s="169">
        <v>129802.54</v>
      </c>
      <c r="R75" s="169">
        <v>0</v>
      </c>
      <c r="S75" s="169">
        <v>0</v>
      </c>
      <c r="T75" s="171">
        <v>129802.54</v>
      </c>
      <c r="U75" s="172" t="s">
        <v>513</v>
      </c>
    </row>
    <row r="76" spans="1:21" outlineLevel="1">
      <c r="A76" s="167" t="s">
        <v>453</v>
      </c>
      <c r="B76" s="168" t="s">
        <v>243</v>
      </c>
      <c r="C76" s="168" t="s">
        <v>275</v>
      </c>
      <c r="D76" s="168" t="s">
        <v>430</v>
      </c>
      <c r="E76" s="169">
        <v>259773</v>
      </c>
      <c r="F76" s="169">
        <v>373079</v>
      </c>
      <c r="G76" s="169">
        <v>3138.37</v>
      </c>
      <c r="H76" s="169">
        <v>3731.83</v>
      </c>
      <c r="I76" s="169">
        <v>103</v>
      </c>
      <c r="J76" s="169">
        <v>130</v>
      </c>
      <c r="K76" s="170">
        <v>69.63</v>
      </c>
      <c r="L76" s="170">
        <v>84.1</v>
      </c>
      <c r="M76" s="170">
        <v>79.23</v>
      </c>
      <c r="N76" s="170">
        <v>1.06</v>
      </c>
      <c r="O76" s="170">
        <v>0</v>
      </c>
      <c r="P76" s="169">
        <v>275359.38</v>
      </c>
      <c r="Q76" s="169">
        <v>278497.75</v>
      </c>
      <c r="R76" s="169">
        <v>0</v>
      </c>
      <c r="S76" s="169">
        <v>0</v>
      </c>
      <c r="T76" s="171">
        <v>278497.75</v>
      </c>
      <c r="U76" s="172" t="s">
        <v>514</v>
      </c>
    </row>
    <row r="77" spans="1:21" outlineLevel="1">
      <c r="A77" s="167" t="s">
        <v>435</v>
      </c>
      <c r="B77" s="168" t="s">
        <v>246</v>
      </c>
      <c r="C77" s="168" t="s">
        <v>275</v>
      </c>
      <c r="D77" s="168" t="s">
        <v>430</v>
      </c>
      <c r="E77" s="169">
        <v>24292</v>
      </c>
      <c r="F77" s="169">
        <v>13817</v>
      </c>
      <c r="G77" s="169">
        <v>521</v>
      </c>
      <c r="H77" s="169">
        <v>0</v>
      </c>
      <c r="I77" s="169">
        <v>68</v>
      </c>
      <c r="J77" s="169">
        <v>58</v>
      </c>
      <c r="K77" s="170">
        <v>175.81</v>
      </c>
      <c r="L77" s="170">
        <v>0</v>
      </c>
      <c r="M77" s="170">
        <v>117.24</v>
      </c>
      <c r="N77" s="170">
        <v>1.02</v>
      </c>
      <c r="O77" s="170">
        <v>0</v>
      </c>
      <c r="P77" s="169">
        <v>24777.84</v>
      </c>
      <c r="Q77" s="169">
        <v>25298.84</v>
      </c>
      <c r="R77" s="169">
        <v>0</v>
      </c>
      <c r="S77" s="169">
        <v>0</v>
      </c>
      <c r="T77" s="171">
        <v>25298.84</v>
      </c>
      <c r="U77" s="172" t="s">
        <v>515</v>
      </c>
    </row>
    <row r="78" spans="1:21" outlineLevel="1">
      <c r="A78" s="167" t="s">
        <v>438</v>
      </c>
      <c r="B78" s="168" t="s">
        <v>516</v>
      </c>
      <c r="C78" s="168" t="s">
        <v>275</v>
      </c>
      <c r="D78" s="168" t="s">
        <v>430</v>
      </c>
      <c r="E78" s="169">
        <v>454164</v>
      </c>
      <c r="F78" s="169">
        <v>458374</v>
      </c>
      <c r="G78" s="169">
        <v>20714.73</v>
      </c>
      <c r="H78" s="169">
        <v>3300.64</v>
      </c>
      <c r="I78" s="169">
        <v>613</v>
      </c>
      <c r="J78" s="169">
        <v>605</v>
      </c>
      <c r="K78" s="170">
        <v>99.08</v>
      </c>
      <c r="L78" s="170">
        <v>627.6</v>
      </c>
      <c r="M78" s="170">
        <v>101.32</v>
      </c>
      <c r="N78" s="170">
        <v>1.04</v>
      </c>
      <c r="O78" s="170">
        <v>0</v>
      </c>
      <c r="P78" s="169">
        <v>472330.56</v>
      </c>
      <c r="Q78" s="169">
        <v>493045.29</v>
      </c>
      <c r="R78" s="169">
        <v>0</v>
      </c>
      <c r="S78" s="169">
        <v>0</v>
      </c>
      <c r="T78" s="171">
        <v>493045.29</v>
      </c>
      <c r="U78" s="172" t="s">
        <v>517</v>
      </c>
    </row>
    <row r="79" spans="1:21" outlineLevel="1">
      <c r="A79" s="167" t="s">
        <v>518</v>
      </c>
      <c r="B79" s="168" t="s">
        <v>394</v>
      </c>
      <c r="C79" s="168" t="s">
        <v>275</v>
      </c>
      <c r="D79" s="168" t="s">
        <v>430</v>
      </c>
      <c r="E79" s="169">
        <v>0</v>
      </c>
      <c r="F79" s="169">
        <v>814</v>
      </c>
      <c r="G79" s="169">
        <v>0</v>
      </c>
      <c r="H79" s="169">
        <v>0</v>
      </c>
      <c r="I79" s="169">
        <v>0</v>
      </c>
      <c r="J79" s="169">
        <v>2</v>
      </c>
      <c r="K79" s="170">
        <v>0</v>
      </c>
      <c r="L79" s="170">
        <v>0</v>
      </c>
      <c r="M79" s="170">
        <v>0</v>
      </c>
      <c r="N79" s="170">
        <v>1.01</v>
      </c>
      <c r="O79" s="170">
        <v>0</v>
      </c>
      <c r="P79" s="169">
        <v>0</v>
      </c>
      <c r="Q79" s="169">
        <v>0</v>
      </c>
      <c r="R79" s="169">
        <v>0</v>
      </c>
      <c r="S79" s="169">
        <v>0</v>
      </c>
      <c r="T79" s="171">
        <v>0</v>
      </c>
      <c r="U79" s="172" t="s">
        <v>395</v>
      </c>
    </row>
    <row r="80" spans="1:21" outlineLevel="1">
      <c r="A80" s="167" t="s">
        <v>438</v>
      </c>
      <c r="B80" s="168" t="s">
        <v>394</v>
      </c>
      <c r="C80" s="168" t="s">
        <v>275</v>
      </c>
      <c r="D80" s="168" t="s">
        <v>430</v>
      </c>
      <c r="E80" s="169">
        <v>627914</v>
      </c>
      <c r="F80" s="169">
        <v>757851</v>
      </c>
      <c r="G80" s="169">
        <v>16528.98</v>
      </c>
      <c r="H80" s="169">
        <v>1960.38</v>
      </c>
      <c r="I80" s="169">
        <v>561</v>
      </c>
      <c r="J80" s="169">
        <v>586</v>
      </c>
      <c r="K80" s="170">
        <v>82.85</v>
      </c>
      <c r="L80" s="170">
        <v>843.15</v>
      </c>
      <c r="M80" s="170">
        <v>95.73</v>
      </c>
      <c r="N80" s="170">
        <v>1.04</v>
      </c>
      <c r="O80" s="170">
        <v>0</v>
      </c>
      <c r="P80" s="169">
        <v>653030.56000000006</v>
      </c>
      <c r="Q80" s="169">
        <v>669559.54</v>
      </c>
      <c r="R80" s="169">
        <v>0</v>
      </c>
      <c r="S80" s="169">
        <v>0</v>
      </c>
      <c r="T80" s="171">
        <v>669559.54</v>
      </c>
      <c r="U80" s="172" t="s">
        <v>395</v>
      </c>
    </row>
    <row r="81" spans="1:21" outlineLevel="1">
      <c r="A81" s="167" t="s">
        <v>435</v>
      </c>
      <c r="B81" s="168" t="s">
        <v>519</v>
      </c>
      <c r="C81" s="168" t="s">
        <v>275</v>
      </c>
      <c r="D81" s="168" t="s">
        <v>430</v>
      </c>
      <c r="E81" s="169">
        <v>465217</v>
      </c>
      <c r="F81" s="169">
        <v>436752</v>
      </c>
      <c r="G81" s="169">
        <v>0</v>
      </c>
      <c r="H81" s="169">
        <v>0</v>
      </c>
      <c r="I81" s="169">
        <v>142</v>
      </c>
      <c r="J81" s="169">
        <v>139</v>
      </c>
      <c r="K81" s="170">
        <v>106.52</v>
      </c>
      <c r="L81" s="170">
        <v>0</v>
      </c>
      <c r="M81" s="170">
        <v>102.16</v>
      </c>
      <c r="N81" s="170">
        <v>1.02</v>
      </c>
      <c r="O81" s="170">
        <v>0</v>
      </c>
      <c r="P81" s="169">
        <v>474521.34</v>
      </c>
      <c r="Q81" s="169">
        <v>474521.34</v>
      </c>
      <c r="R81" s="169">
        <v>0</v>
      </c>
      <c r="S81" s="169">
        <v>0</v>
      </c>
      <c r="T81" s="171">
        <v>474521.34</v>
      </c>
      <c r="U81" s="172" t="s">
        <v>520</v>
      </c>
    </row>
    <row r="82" spans="1:21" outlineLevel="1">
      <c r="A82" s="167" t="s">
        <v>518</v>
      </c>
      <c r="B82" s="168" t="s">
        <v>519</v>
      </c>
      <c r="C82" s="168" t="s">
        <v>275</v>
      </c>
      <c r="D82" s="168" t="s">
        <v>430</v>
      </c>
      <c r="E82" s="169">
        <v>4745</v>
      </c>
      <c r="F82" s="169">
        <v>2528</v>
      </c>
      <c r="G82" s="169">
        <v>0</v>
      </c>
      <c r="H82" s="169">
        <v>0</v>
      </c>
      <c r="I82" s="169">
        <v>10</v>
      </c>
      <c r="J82" s="169">
        <v>4</v>
      </c>
      <c r="K82" s="170">
        <v>187.7</v>
      </c>
      <c r="L82" s="170">
        <v>0</v>
      </c>
      <c r="M82" s="170">
        <v>250</v>
      </c>
      <c r="N82" s="170">
        <v>1.01</v>
      </c>
      <c r="O82" s="170">
        <v>0</v>
      </c>
      <c r="P82" s="169">
        <v>4792.45</v>
      </c>
      <c r="Q82" s="169">
        <v>4792.45</v>
      </c>
      <c r="R82" s="169">
        <v>0</v>
      </c>
      <c r="S82" s="169">
        <v>0</v>
      </c>
      <c r="T82" s="171">
        <v>4792.45</v>
      </c>
      <c r="U82" s="172" t="s">
        <v>520</v>
      </c>
    </row>
    <row r="83" spans="1:21" outlineLevel="1">
      <c r="A83" s="167" t="s">
        <v>526</v>
      </c>
      <c r="B83" s="168" t="s">
        <v>522</v>
      </c>
      <c r="C83" s="168" t="s">
        <v>275</v>
      </c>
      <c r="D83" s="168" t="s">
        <v>430</v>
      </c>
      <c r="E83" s="169">
        <v>840704</v>
      </c>
      <c r="F83" s="169">
        <v>1090288</v>
      </c>
      <c r="G83" s="169">
        <v>0</v>
      </c>
      <c r="H83" s="169">
        <v>0</v>
      </c>
      <c r="I83" s="169">
        <v>37</v>
      </c>
      <c r="J83" s="169">
        <v>50</v>
      </c>
      <c r="K83" s="170">
        <v>77.11</v>
      </c>
      <c r="L83" s="170">
        <v>0</v>
      </c>
      <c r="M83" s="170">
        <v>74</v>
      </c>
      <c r="N83" s="170">
        <v>0.89</v>
      </c>
      <c r="O83" s="170">
        <v>0</v>
      </c>
      <c r="P83" s="169">
        <v>748226.56000000006</v>
      </c>
      <c r="Q83" s="169">
        <v>748226.56000000006</v>
      </c>
      <c r="R83" s="169">
        <v>0</v>
      </c>
      <c r="S83" s="169">
        <v>0</v>
      </c>
      <c r="T83" s="171">
        <v>748226.56000000006</v>
      </c>
      <c r="U83" s="172" t="s">
        <v>523</v>
      </c>
    </row>
    <row r="84" spans="1:21" outlineLevel="1">
      <c r="A84" s="167" t="s">
        <v>438</v>
      </c>
      <c r="B84" s="168" t="s">
        <v>522</v>
      </c>
      <c r="C84" s="168" t="s">
        <v>275</v>
      </c>
      <c r="D84" s="168" t="s">
        <v>430</v>
      </c>
      <c r="E84" s="169">
        <v>1160208</v>
      </c>
      <c r="F84" s="169">
        <v>1010962</v>
      </c>
      <c r="G84" s="169">
        <v>23418.240000000002</v>
      </c>
      <c r="H84" s="169">
        <v>513.15</v>
      </c>
      <c r="I84" s="169">
        <v>609</v>
      </c>
      <c r="J84" s="169">
        <v>600</v>
      </c>
      <c r="K84" s="170">
        <v>114.76</v>
      </c>
      <c r="L84" s="170">
        <v>4563.62</v>
      </c>
      <c r="M84" s="170">
        <v>101.5</v>
      </c>
      <c r="N84" s="170">
        <v>1.04</v>
      </c>
      <c r="O84" s="170">
        <v>0</v>
      </c>
      <c r="P84" s="169">
        <v>1206616.32</v>
      </c>
      <c r="Q84" s="169">
        <v>1230034.56</v>
      </c>
      <c r="R84" s="169">
        <v>0</v>
      </c>
      <c r="S84" s="169">
        <v>0</v>
      </c>
      <c r="T84" s="171">
        <v>1230034.56</v>
      </c>
      <c r="U84" s="172" t="s">
        <v>523</v>
      </c>
    </row>
    <row r="85" spans="1:21" outlineLevel="1">
      <c r="A85" s="167" t="s">
        <v>438</v>
      </c>
      <c r="B85" s="168" t="s">
        <v>527</v>
      </c>
      <c r="C85" s="168" t="s">
        <v>275</v>
      </c>
      <c r="D85" s="168" t="s">
        <v>430</v>
      </c>
      <c r="E85" s="169">
        <v>659443</v>
      </c>
      <c r="F85" s="169">
        <v>614904</v>
      </c>
      <c r="G85" s="169">
        <v>147967.70000000001</v>
      </c>
      <c r="H85" s="169">
        <v>174351.81</v>
      </c>
      <c r="I85" s="169">
        <v>407</v>
      </c>
      <c r="J85" s="169">
        <v>410</v>
      </c>
      <c r="K85" s="170">
        <v>107.24</v>
      </c>
      <c r="L85" s="170">
        <v>84.87</v>
      </c>
      <c r="M85" s="170">
        <v>99.27</v>
      </c>
      <c r="N85" s="170">
        <v>1.04</v>
      </c>
      <c r="O85" s="170">
        <v>0</v>
      </c>
      <c r="P85" s="169">
        <v>685820.72</v>
      </c>
      <c r="Q85" s="169">
        <v>833788.42</v>
      </c>
      <c r="R85" s="169">
        <v>0</v>
      </c>
      <c r="S85" s="169">
        <v>0</v>
      </c>
      <c r="T85" s="171">
        <v>833788.42</v>
      </c>
      <c r="U85" s="172" t="s">
        <v>528</v>
      </c>
    </row>
    <row r="86" spans="1:21" outlineLevel="1">
      <c r="A86" s="167" t="s">
        <v>472</v>
      </c>
      <c r="B86" s="168" t="s">
        <v>530</v>
      </c>
      <c r="C86" s="168" t="s">
        <v>275</v>
      </c>
      <c r="D86" s="168" t="s">
        <v>474</v>
      </c>
      <c r="E86" s="169">
        <v>73370</v>
      </c>
      <c r="F86" s="169">
        <v>63298</v>
      </c>
      <c r="G86" s="169">
        <v>0</v>
      </c>
      <c r="H86" s="169">
        <v>0</v>
      </c>
      <c r="I86" s="169">
        <v>106</v>
      </c>
      <c r="J86" s="169">
        <v>102</v>
      </c>
      <c r="K86" s="170">
        <v>115.91</v>
      </c>
      <c r="L86" s="170">
        <v>0</v>
      </c>
      <c r="M86" s="170">
        <v>103.92</v>
      </c>
      <c r="N86" s="170">
        <v>1.02</v>
      </c>
      <c r="O86" s="170">
        <v>0</v>
      </c>
      <c r="P86" s="169">
        <v>74837.399999999994</v>
      </c>
      <c r="Q86" s="169">
        <v>74837.399999999994</v>
      </c>
      <c r="R86" s="169">
        <v>0</v>
      </c>
      <c r="S86" s="169">
        <v>0</v>
      </c>
      <c r="T86" s="171">
        <v>74837.399999999994</v>
      </c>
      <c r="U86" s="172" t="s">
        <v>531</v>
      </c>
    </row>
    <row r="87" spans="1:21" outlineLevel="1">
      <c r="A87" s="167" t="s">
        <v>453</v>
      </c>
      <c r="B87" s="168" t="s">
        <v>532</v>
      </c>
      <c r="C87" s="168" t="s">
        <v>275</v>
      </c>
      <c r="D87" s="168" t="s">
        <v>430</v>
      </c>
      <c r="E87" s="169">
        <v>267671</v>
      </c>
      <c r="F87" s="169">
        <v>144815</v>
      </c>
      <c r="G87" s="169">
        <v>43635</v>
      </c>
      <c r="H87" s="169">
        <v>13222.72</v>
      </c>
      <c r="I87" s="169">
        <v>523</v>
      </c>
      <c r="J87" s="169">
        <v>321</v>
      </c>
      <c r="K87" s="170">
        <v>184.84</v>
      </c>
      <c r="L87" s="170">
        <v>330</v>
      </c>
      <c r="M87" s="170">
        <v>162.93</v>
      </c>
      <c r="N87" s="170">
        <v>1.06</v>
      </c>
      <c r="O87" s="170">
        <v>0</v>
      </c>
      <c r="P87" s="169">
        <v>283731.26</v>
      </c>
      <c r="Q87" s="169">
        <v>327366.26</v>
      </c>
      <c r="R87" s="169">
        <v>0</v>
      </c>
      <c r="S87" s="169">
        <v>0</v>
      </c>
      <c r="T87" s="171">
        <v>327366.26</v>
      </c>
      <c r="U87" s="172" t="s">
        <v>533</v>
      </c>
    </row>
    <row r="88" spans="1:21" outlineLevel="1">
      <c r="A88" s="167" t="s">
        <v>435</v>
      </c>
      <c r="B88" s="168" t="s">
        <v>534</v>
      </c>
      <c r="C88" s="168" t="s">
        <v>275</v>
      </c>
      <c r="D88" s="168" t="s">
        <v>430</v>
      </c>
      <c r="E88" s="169">
        <v>100727</v>
      </c>
      <c r="F88" s="169">
        <v>87213</v>
      </c>
      <c r="G88" s="169">
        <v>20997.94</v>
      </c>
      <c r="H88" s="169">
        <v>10867.24</v>
      </c>
      <c r="I88" s="169">
        <v>36</v>
      </c>
      <c r="J88" s="169">
        <v>31</v>
      </c>
      <c r="K88" s="170">
        <v>115.5</v>
      </c>
      <c r="L88" s="170">
        <v>193.22</v>
      </c>
      <c r="M88" s="170">
        <v>116.13</v>
      </c>
      <c r="N88" s="170">
        <v>1.02</v>
      </c>
      <c r="O88" s="170">
        <v>0</v>
      </c>
      <c r="P88" s="169">
        <v>102741.54</v>
      </c>
      <c r="Q88" s="169">
        <v>123739.48</v>
      </c>
      <c r="R88" s="169">
        <v>0</v>
      </c>
      <c r="S88" s="169">
        <v>0</v>
      </c>
      <c r="T88" s="171">
        <v>123739.48</v>
      </c>
      <c r="U88" s="172" t="s">
        <v>535</v>
      </c>
    </row>
    <row r="89" spans="1:21" outlineLevel="1">
      <c r="A89" s="167" t="s">
        <v>435</v>
      </c>
      <c r="B89" s="168" t="s">
        <v>396</v>
      </c>
      <c r="C89" s="168" t="s">
        <v>275</v>
      </c>
      <c r="D89" s="168" t="s">
        <v>430</v>
      </c>
      <c r="E89" s="169">
        <v>59521</v>
      </c>
      <c r="F89" s="169">
        <v>48846</v>
      </c>
      <c r="G89" s="169">
        <v>0</v>
      </c>
      <c r="H89" s="169">
        <v>0</v>
      </c>
      <c r="I89" s="169">
        <v>1055</v>
      </c>
      <c r="J89" s="169">
        <v>360</v>
      </c>
      <c r="K89" s="170">
        <v>121.85</v>
      </c>
      <c r="L89" s="170">
        <v>0</v>
      </c>
      <c r="M89" s="170">
        <v>293.06</v>
      </c>
      <c r="N89" s="170">
        <v>1.02</v>
      </c>
      <c r="O89" s="170">
        <v>0</v>
      </c>
      <c r="P89" s="169">
        <v>60711.42</v>
      </c>
      <c r="Q89" s="169">
        <v>60711.42</v>
      </c>
      <c r="R89" s="169">
        <v>0</v>
      </c>
      <c r="S89" s="169">
        <v>0</v>
      </c>
      <c r="T89" s="171">
        <v>60711.42</v>
      </c>
      <c r="U89" s="172" t="s">
        <v>397</v>
      </c>
    </row>
    <row r="90" spans="1:21" outlineLevel="1">
      <c r="A90" s="167" t="s">
        <v>435</v>
      </c>
      <c r="B90" s="168" t="s">
        <v>536</v>
      </c>
      <c r="C90" s="168" t="s">
        <v>275</v>
      </c>
      <c r="D90" s="168" t="s">
        <v>430</v>
      </c>
      <c r="E90" s="169">
        <v>3360</v>
      </c>
      <c r="F90" s="169">
        <v>2072</v>
      </c>
      <c r="G90" s="169">
        <v>6828.32</v>
      </c>
      <c r="H90" s="169">
        <v>0</v>
      </c>
      <c r="I90" s="169">
        <v>6</v>
      </c>
      <c r="J90" s="169">
        <v>5</v>
      </c>
      <c r="K90" s="170">
        <v>162.16</v>
      </c>
      <c r="L90" s="170">
        <v>0</v>
      </c>
      <c r="M90" s="170">
        <v>120</v>
      </c>
      <c r="N90" s="170">
        <v>1.02</v>
      </c>
      <c r="O90" s="170">
        <v>0</v>
      </c>
      <c r="P90" s="169">
        <v>3427.2</v>
      </c>
      <c r="Q90" s="169">
        <v>10255.52</v>
      </c>
      <c r="R90" s="169">
        <v>0</v>
      </c>
      <c r="S90" s="169">
        <v>0</v>
      </c>
      <c r="T90" s="171">
        <v>10255.52</v>
      </c>
      <c r="U90" s="172" t="s">
        <v>537</v>
      </c>
    </row>
    <row r="91" spans="1:21" outlineLevel="1">
      <c r="A91" s="167" t="s">
        <v>435</v>
      </c>
      <c r="B91" s="168" t="s">
        <v>538</v>
      </c>
      <c r="C91" s="168" t="s">
        <v>275</v>
      </c>
      <c r="D91" s="168" t="s">
        <v>430</v>
      </c>
      <c r="E91" s="169">
        <v>364</v>
      </c>
      <c r="F91" s="169">
        <v>676</v>
      </c>
      <c r="G91" s="169">
        <v>0</v>
      </c>
      <c r="H91" s="169">
        <v>0</v>
      </c>
      <c r="I91" s="169">
        <v>6</v>
      </c>
      <c r="J91" s="169">
        <v>11</v>
      </c>
      <c r="K91" s="170">
        <v>53.85</v>
      </c>
      <c r="L91" s="170">
        <v>0</v>
      </c>
      <c r="M91" s="170">
        <v>54.55</v>
      </c>
      <c r="N91" s="170">
        <v>1.02</v>
      </c>
      <c r="O91" s="170">
        <v>0</v>
      </c>
      <c r="P91" s="169">
        <v>371.28</v>
      </c>
      <c r="Q91" s="169">
        <v>371.28</v>
      </c>
      <c r="R91" s="169">
        <v>0</v>
      </c>
      <c r="S91" s="169">
        <v>0</v>
      </c>
      <c r="T91" s="171">
        <v>371.28</v>
      </c>
      <c r="U91" s="172" t="s">
        <v>539</v>
      </c>
    </row>
    <row r="92" spans="1:21" outlineLevel="1">
      <c r="A92" s="167" t="s">
        <v>540</v>
      </c>
      <c r="B92" s="168" t="s">
        <v>541</v>
      </c>
      <c r="C92" s="168" t="s">
        <v>275</v>
      </c>
      <c r="D92" s="168" t="s">
        <v>433</v>
      </c>
      <c r="E92" s="169">
        <v>814290</v>
      </c>
      <c r="F92" s="169">
        <v>549240</v>
      </c>
      <c r="G92" s="169">
        <v>0</v>
      </c>
      <c r="H92" s="169">
        <v>0</v>
      </c>
      <c r="I92" s="169">
        <v>74</v>
      </c>
      <c r="J92" s="169">
        <v>62</v>
      </c>
      <c r="K92" s="170">
        <v>148.26</v>
      </c>
      <c r="L92" s="170">
        <v>0</v>
      </c>
      <c r="M92" s="170">
        <v>119.35</v>
      </c>
      <c r="N92" s="170">
        <v>1.05</v>
      </c>
      <c r="O92" s="170">
        <v>0</v>
      </c>
      <c r="P92" s="169">
        <v>855004.5</v>
      </c>
      <c r="Q92" s="169">
        <v>855004.5</v>
      </c>
      <c r="R92" s="169">
        <v>0</v>
      </c>
      <c r="S92" s="169">
        <v>0</v>
      </c>
      <c r="T92" s="171">
        <v>855004.5</v>
      </c>
      <c r="U92" s="172" t="s">
        <v>542</v>
      </c>
    </row>
    <row r="93" spans="1:21" outlineLevel="1">
      <c r="A93" s="167" t="s">
        <v>543</v>
      </c>
      <c r="B93" s="168" t="s">
        <v>541</v>
      </c>
      <c r="C93" s="168" t="s">
        <v>275</v>
      </c>
      <c r="D93" s="168" t="s">
        <v>433</v>
      </c>
      <c r="E93" s="169">
        <v>45320</v>
      </c>
      <c r="F93" s="169">
        <v>33990</v>
      </c>
      <c r="G93" s="169">
        <v>0</v>
      </c>
      <c r="H93" s="169">
        <v>0</v>
      </c>
      <c r="I93" s="169">
        <v>12</v>
      </c>
      <c r="J93" s="169">
        <v>8</v>
      </c>
      <c r="K93" s="170">
        <v>133.33000000000001</v>
      </c>
      <c r="L93" s="170">
        <v>0</v>
      </c>
      <c r="M93" s="170">
        <v>150</v>
      </c>
      <c r="N93" s="170">
        <v>1</v>
      </c>
      <c r="O93" s="170">
        <v>0</v>
      </c>
      <c r="P93" s="169">
        <v>45320</v>
      </c>
      <c r="Q93" s="169">
        <v>45320</v>
      </c>
      <c r="R93" s="169">
        <v>0</v>
      </c>
      <c r="S93" s="169">
        <v>0</v>
      </c>
      <c r="T93" s="171">
        <v>45320</v>
      </c>
      <c r="U93" s="172" t="s">
        <v>542</v>
      </c>
    </row>
    <row r="94" spans="1:21" outlineLevel="1">
      <c r="A94" s="167" t="s">
        <v>435</v>
      </c>
      <c r="B94" s="168" t="s">
        <v>544</v>
      </c>
      <c r="C94" s="168" t="s">
        <v>275</v>
      </c>
      <c r="D94" s="168" t="s">
        <v>430</v>
      </c>
      <c r="E94" s="169">
        <v>126688</v>
      </c>
      <c r="F94" s="169">
        <v>191999</v>
      </c>
      <c r="G94" s="169">
        <v>0</v>
      </c>
      <c r="H94" s="169">
        <v>0</v>
      </c>
      <c r="I94" s="169">
        <v>16</v>
      </c>
      <c r="J94" s="169">
        <v>16</v>
      </c>
      <c r="K94" s="170">
        <v>65.98</v>
      </c>
      <c r="L94" s="170">
        <v>0</v>
      </c>
      <c r="M94" s="170">
        <v>100</v>
      </c>
      <c r="N94" s="170">
        <v>1.02</v>
      </c>
      <c r="O94" s="170">
        <v>0</v>
      </c>
      <c r="P94" s="169">
        <v>129221.75999999999</v>
      </c>
      <c r="Q94" s="169">
        <v>129221.75999999999</v>
      </c>
      <c r="R94" s="169">
        <v>0</v>
      </c>
      <c r="S94" s="169">
        <v>0</v>
      </c>
      <c r="T94" s="171">
        <v>129221.75999999999</v>
      </c>
      <c r="U94" s="172" t="s">
        <v>545</v>
      </c>
    </row>
    <row r="95" spans="1:21" outlineLevel="1">
      <c r="A95" s="167" t="s">
        <v>546</v>
      </c>
      <c r="B95" s="168" t="s">
        <v>547</v>
      </c>
      <c r="C95" s="168" t="s">
        <v>275</v>
      </c>
      <c r="D95" s="168" t="s">
        <v>433</v>
      </c>
      <c r="E95" s="169">
        <v>27066</v>
      </c>
      <c r="F95" s="169">
        <v>0</v>
      </c>
      <c r="G95" s="169">
        <v>0</v>
      </c>
      <c r="H95" s="169">
        <v>0</v>
      </c>
      <c r="I95" s="169">
        <v>3</v>
      </c>
      <c r="J95" s="169">
        <v>0</v>
      </c>
      <c r="K95" s="170">
        <v>0</v>
      </c>
      <c r="L95" s="170">
        <v>0</v>
      </c>
      <c r="M95" s="170">
        <v>0</v>
      </c>
      <c r="N95" s="170">
        <v>1.02</v>
      </c>
      <c r="O95" s="170">
        <v>0</v>
      </c>
      <c r="P95" s="169">
        <v>27607.32</v>
      </c>
      <c r="Q95" s="169">
        <v>27607.32</v>
      </c>
      <c r="R95" s="169">
        <v>0</v>
      </c>
      <c r="S95" s="169">
        <v>0</v>
      </c>
      <c r="T95" s="171">
        <v>27607.32</v>
      </c>
      <c r="U95" s="172" t="s">
        <v>548</v>
      </c>
    </row>
    <row r="96" spans="1:21" outlineLevel="1">
      <c r="A96" s="167" t="s">
        <v>549</v>
      </c>
      <c r="B96" s="168" t="s">
        <v>550</v>
      </c>
      <c r="C96" s="168" t="s">
        <v>275</v>
      </c>
      <c r="D96" s="168" t="s">
        <v>433</v>
      </c>
      <c r="E96" s="169">
        <v>17730</v>
      </c>
      <c r="F96" s="169">
        <v>96438</v>
      </c>
      <c r="G96" s="169">
        <v>0</v>
      </c>
      <c r="H96" s="169">
        <v>0</v>
      </c>
      <c r="I96" s="169">
        <v>4</v>
      </c>
      <c r="J96" s="169">
        <v>11</v>
      </c>
      <c r="K96" s="170">
        <v>18.38</v>
      </c>
      <c r="L96" s="170">
        <v>0</v>
      </c>
      <c r="M96" s="170">
        <v>36.36</v>
      </c>
      <c r="N96" s="170">
        <v>1.02</v>
      </c>
      <c r="O96" s="170">
        <v>0</v>
      </c>
      <c r="P96" s="169">
        <v>18084.599999999999</v>
      </c>
      <c r="Q96" s="169">
        <v>18084.599999999999</v>
      </c>
      <c r="R96" s="169">
        <v>0</v>
      </c>
      <c r="S96" s="169">
        <v>0</v>
      </c>
      <c r="T96" s="171">
        <v>18084.599999999999</v>
      </c>
      <c r="U96" s="172" t="s">
        <v>551</v>
      </c>
    </row>
    <row r="97" spans="1:21" outlineLevel="1">
      <c r="A97" s="167" t="s">
        <v>435</v>
      </c>
      <c r="B97" s="168" t="s">
        <v>552</v>
      </c>
      <c r="C97" s="168" t="s">
        <v>275</v>
      </c>
      <c r="D97" s="168" t="s">
        <v>430</v>
      </c>
      <c r="E97" s="169">
        <v>0</v>
      </c>
      <c r="F97" s="169">
        <v>0</v>
      </c>
      <c r="G97" s="169">
        <v>0</v>
      </c>
      <c r="H97" s="169">
        <v>0</v>
      </c>
      <c r="I97" s="169">
        <v>2</v>
      </c>
      <c r="J97" s="169">
        <v>2</v>
      </c>
      <c r="K97" s="170">
        <v>0</v>
      </c>
      <c r="L97" s="170">
        <v>0</v>
      </c>
      <c r="M97" s="170">
        <v>100</v>
      </c>
      <c r="N97" s="170">
        <v>1.02</v>
      </c>
      <c r="O97" s="170">
        <v>0</v>
      </c>
      <c r="P97" s="169">
        <v>0</v>
      </c>
      <c r="Q97" s="169">
        <v>0</v>
      </c>
      <c r="R97" s="169">
        <v>0</v>
      </c>
      <c r="S97" s="169">
        <v>0</v>
      </c>
      <c r="T97" s="171">
        <v>0</v>
      </c>
      <c r="U97" s="172" t="s">
        <v>553</v>
      </c>
    </row>
    <row r="98" spans="1:21">
      <c r="A98" s="173" t="s">
        <v>554</v>
      </c>
      <c r="B98" s="174"/>
      <c r="C98" s="174"/>
      <c r="D98" s="174"/>
      <c r="E98" s="175">
        <v>31228041</v>
      </c>
      <c r="F98" s="175">
        <v>27292875</v>
      </c>
      <c r="G98" s="175">
        <v>9225283.1999999993</v>
      </c>
      <c r="H98" s="175">
        <v>7012553.6500000004</v>
      </c>
      <c r="I98" s="174"/>
      <c r="J98" s="174"/>
      <c r="K98" s="176"/>
      <c r="L98" s="176"/>
      <c r="M98" s="176"/>
      <c r="N98" s="176"/>
      <c r="O98" s="176"/>
      <c r="P98" s="175">
        <v>31283390.190000001</v>
      </c>
      <c r="Q98" s="175">
        <v>40508673.390000001</v>
      </c>
      <c r="R98" s="175">
        <v>0</v>
      </c>
      <c r="S98" s="175">
        <v>0</v>
      </c>
      <c r="T98" s="175">
        <v>40508673.390000001</v>
      </c>
      <c r="U98" s="169"/>
    </row>
    <row r="99" spans="1:21" outlineLevel="1">
      <c r="A99" s="167" t="s">
        <v>555</v>
      </c>
      <c r="B99" s="168" t="s">
        <v>556</v>
      </c>
      <c r="C99" s="168" t="s">
        <v>275</v>
      </c>
      <c r="D99" s="168" t="s">
        <v>557</v>
      </c>
      <c r="E99" s="169">
        <v>407752</v>
      </c>
      <c r="F99" s="169">
        <v>400226</v>
      </c>
      <c r="G99" s="169">
        <v>6354.8</v>
      </c>
      <c r="H99" s="169">
        <v>2180.89</v>
      </c>
      <c r="I99" s="169">
        <v>268</v>
      </c>
      <c r="J99" s="169">
        <v>286</v>
      </c>
      <c r="K99" s="170">
        <v>101.88</v>
      </c>
      <c r="L99" s="170">
        <v>291.39</v>
      </c>
      <c r="M99" s="170">
        <v>93.71</v>
      </c>
      <c r="N99" s="170">
        <v>1.1000000000000001</v>
      </c>
      <c r="O99" s="170">
        <v>0</v>
      </c>
      <c r="P99" s="169">
        <v>448527.2</v>
      </c>
      <c r="Q99" s="169">
        <v>454882</v>
      </c>
      <c r="R99" s="169">
        <v>0</v>
      </c>
      <c r="S99" s="169">
        <v>0</v>
      </c>
      <c r="T99" s="171">
        <v>454882</v>
      </c>
      <c r="U99" s="172" t="s">
        <v>558</v>
      </c>
    </row>
    <row r="100" spans="1:21" outlineLevel="1">
      <c r="A100" s="167" t="s">
        <v>559</v>
      </c>
      <c r="B100" s="168" t="s">
        <v>556</v>
      </c>
      <c r="C100" s="168" t="s">
        <v>275</v>
      </c>
      <c r="D100" s="168" t="s">
        <v>557</v>
      </c>
      <c r="E100" s="169">
        <v>122418</v>
      </c>
      <c r="F100" s="169">
        <v>102015</v>
      </c>
      <c r="G100" s="169">
        <v>0</v>
      </c>
      <c r="H100" s="169">
        <v>0</v>
      </c>
      <c r="I100" s="169">
        <v>54</v>
      </c>
      <c r="J100" s="169">
        <v>42</v>
      </c>
      <c r="K100" s="170">
        <v>120</v>
      </c>
      <c r="L100" s="170">
        <v>0</v>
      </c>
      <c r="M100" s="170">
        <v>128.57</v>
      </c>
      <c r="N100" s="170">
        <v>1</v>
      </c>
      <c r="O100" s="170">
        <v>0</v>
      </c>
      <c r="P100" s="169">
        <v>122418</v>
      </c>
      <c r="Q100" s="169">
        <v>122418</v>
      </c>
      <c r="R100" s="169">
        <v>0</v>
      </c>
      <c r="S100" s="169">
        <v>0</v>
      </c>
      <c r="T100" s="171">
        <v>122418</v>
      </c>
      <c r="U100" s="172" t="s">
        <v>558</v>
      </c>
    </row>
    <row r="101" spans="1:21" outlineLevel="1">
      <c r="A101" s="167" t="s">
        <v>2010</v>
      </c>
      <c r="B101" s="168" t="s">
        <v>2011</v>
      </c>
      <c r="C101" s="168" t="s">
        <v>275</v>
      </c>
      <c r="D101" s="168" t="s">
        <v>557</v>
      </c>
      <c r="E101" s="169">
        <v>1672</v>
      </c>
      <c r="F101" s="169">
        <v>1520</v>
      </c>
      <c r="G101" s="169">
        <v>0</v>
      </c>
      <c r="H101" s="169">
        <v>0</v>
      </c>
      <c r="I101" s="169">
        <v>3</v>
      </c>
      <c r="J101" s="169">
        <v>4</v>
      </c>
      <c r="K101" s="170">
        <v>110</v>
      </c>
      <c r="L101" s="170">
        <v>0</v>
      </c>
      <c r="M101" s="170">
        <v>75</v>
      </c>
      <c r="N101" s="170">
        <v>1.1000000000000001</v>
      </c>
      <c r="O101" s="170">
        <v>0</v>
      </c>
      <c r="P101" s="169">
        <v>1839.2</v>
      </c>
      <c r="Q101" s="169">
        <v>1839.2</v>
      </c>
      <c r="R101" s="169">
        <v>0</v>
      </c>
      <c r="S101" s="169">
        <v>0</v>
      </c>
      <c r="T101" s="171">
        <v>1839.2</v>
      </c>
      <c r="U101" s="172" t="s">
        <v>2012</v>
      </c>
    </row>
    <row r="102" spans="1:21">
      <c r="A102" s="173" t="s">
        <v>560</v>
      </c>
      <c r="B102" s="174"/>
      <c r="C102" s="174"/>
      <c r="D102" s="174"/>
      <c r="E102" s="175">
        <v>531842</v>
      </c>
      <c r="F102" s="175">
        <v>503761</v>
      </c>
      <c r="G102" s="175">
        <v>6354.8</v>
      </c>
      <c r="H102" s="175">
        <v>2180.89</v>
      </c>
      <c r="I102" s="174"/>
      <c r="J102" s="174"/>
      <c r="K102" s="176"/>
      <c r="L102" s="176"/>
      <c r="M102" s="176"/>
      <c r="N102" s="176"/>
      <c r="O102" s="176"/>
      <c r="P102" s="175">
        <v>572784.4</v>
      </c>
      <c r="Q102" s="175">
        <v>579139.19999999995</v>
      </c>
      <c r="R102" s="175">
        <v>0</v>
      </c>
      <c r="S102" s="175">
        <v>0</v>
      </c>
      <c r="T102" s="175">
        <v>579139.19999999995</v>
      </c>
      <c r="U102" s="169"/>
    </row>
    <row r="103" spans="1:21" outlineLevel="1">
      <c r="A103" s="167" t="s">
        <v>561</v>
      </c>
      <c r="B103" s="168" t="s">
        <v>562</v>
      </c>
      <c r="C103" s="168" t="s">
        <v>275</v>
      </c>
      <c r="D103" s="168" t="s">
        <v>563</v>
      </c>
      <c r="E103" s="169">
        <v>479023</v>
      </c>
      <c r="F103" s="169">
        <v>749230</v>
      </c>
      <c r="G103" s="169">
        <v>0</v>
      </c>
      <c r="H103" s="169">
        <v>0</v>
      </c>
      <c r="I103" s="169">
        <v>103</v>
      </c>
      <c r="J103" s="169">
        <v>96</v>
      </c>
      <c r="K103" s="170">
        <v>63.94</v>
      </c>
      <c r="L103" s="170">
        <v>0</v>
      </c>
      <c r="M103" s="170">
        <v>107.29</v>
      </c>
      <c r="N103" s="170">
        <v>0.86</v>
      </c>
      <c r="O103" s="170">
        <v>0</v>
      </c>
      <c r="P103" s="169">
        <v>411959.78</v>
      </c>
      <c r="Q103" s="169">
        <v>411959.78</v>
      </c>
      <c r="R103" s="169">
        <v>0</v>
      </c>
      <c r="S103" s="169">
        <v>0</v>
      </c>
      <c r="T103" s="171">
        <v>411959.78</v>
      </c>
      <c r="U103" s="172" t="s">
        <v>564</v>
      </c>
    </row>
    <row r="104" spans="1:21" outlineLevel="1">
      <c r="A104" s="167" t="s">
        <v>565</v>
      </c>
      <c r="B104" s="168" t="s">
        <v>562</v>
      </c>
      <c r="C104" s="168" t="s">
        <v>275</v>
      </c>
      <c r="D104" s="168" t="s">
        <v>563</v>
      </c>
      <c r="E104" s="169">
        <v>3781</v>
      </c>
      <c r="F104" s="169">
        <v>3646</v>
      </c>
      <c r="G104" s="169">
        <v>0</v>
      </c>
      <c r="H104" s="169">
        <v>0</v>
      </c>
      <c r="I104" s="169">
        <v>104</v>
      </c>
      <c r="J104" s="169">
        <v>95</v>
      </c>
      <c r="K104" s="170">
        <v>103.7</v>
      </c>
      <c r="L104" s="170">
        <v>0</v>
      </c>
      <c r="M104" s="170">
        <v>109.47</v>
      </c>
      <c r="N104" s="170">
        <v>1.2</v>
      </c>
      <c r="O104" s="170">
        <v>0</v>
      </c>
      <c r="P104" s="169">
        <v>4537.2</v>
      </c>
      <c r="Q104" s="169">
        <v>4537.2</v>
      </c>
      <c r="R104" s="169">
        <v>0</v>
      </c>
      <c r="S104" s="169">
        <v>0</v>
      </c>
      <c r="T104" s="171">
        <v>4537.2</v>
      </c>
      <c r="U104" s="172" t="s">
        <v>564</v>
      </c>
    </row>
    <row r="105" spans="1:21" outlineLevel="1">
      <c r="A105" s="167" t="s">
        <v>566</v>
      </c>
      <c r="B105" s="168" t="s">
        <v>421</v>
      </c>
      <c r="C105" s="168" t="s">
        <v>275</v>
      </c>
      <c r="D105" s="168" t="s">
        <v>563</v>
      </c>
      <c r="E105" s="169">
        <v>8890449</v>
      </c>
      <c r="F105" s="169">
        <v>7794985</v>
      </c>
      <c r="G105" s="169">
        <v>0</v>
      </c>
      <c r="H105" s="169">
        <v>0</v>
      </c>
      <c r="I105" s="169">
        <v>2490</v>
      </c>
      <c r="J105" s="169">
        <v>2349</v>
      </c>
      <c r="K105" s="170">
        <v>114.05</v>
      </c>
      <c r="L105" s="170">
        <v>0</v>
      </c>
      <c r="M105" s="170">
        <v>106</v>
      </c>
      <c r="N105" s="170">
        <v>0.86</v>
      </c>
      <c r="O105" s="170">
        <v>0</v>
      </c>
      <c r="P105" s="169">
        <v>7645786.1399999997</v>
      </c>
      <c r="Q105" s="169">
        <v>7645786.1399999997</v>
      </c>
      <c r="R105" s="169">
        <v>0</v>
      </c>
      <c r="S105" s="169">
        <v>0</v>
      </c>
      <c r="T105" s="171">
        <v>7645786.1399999997</v>
      </c>
      <c r="U105" s="172" t="s">
        <v>423</v>
      </c>
    </row>
    <row r="106" spans="1:21" outlineLevel="1">
      <c r="A106" s="167" t="s">
        <v>567</v>
      </c>
      <c r="B106" s="168" t="s">
        <v>421</v>
      </c>
      <c r="C106" s="168" t="s">
        <v>275</v>
      </c>
      <c r="D106" s="168" t="s">
        <v>422</v>
      </c>
      <c r="E106" s="169">
        <v>1443</v>
      </c>
      <c r="F106" s="169">
        <v>888</v>
      </c>
      <c r="G106" s="169">
        <v>0</v>
      </c>
      <c r="H106" s="169">
        <v>0</v>
      </c>
      <c r="I106" s="169">
        <v>10</v>
      </c>
      <c r="J106" s="169">
        <v>4</v>
      </c>
      <c r="K106" s="170">
        <v>162.5</v>
      </c>
      <c r="L106" s="170">
        <v>0</v>
      </c>
      <c r="M106" s="170">
        <v>250</v>
      </c>
      <c r="N106" s="170">
        <v>1.27</v>
      </c>
      <c r="O106" s="170">
        <v>0</v>
      </c>
      <c r="P106" s="169">
        <v>1832.61</v>
      </c>
      <c r="Q106" s="169">
        <v>1832.61</v>
      </c>
      <c r="R106" s="169">
        <v>0</v>
      </c>
      <c r="S106" s="169">
        <v>0</v>
      </c>
      <c r="T106" s="171">
        <v>1832.61</v>
      </c>
      <c r="U106" s="172" t="s">
        <v>423</v>
      </c>
    </row>
    <row r="107" spans="1:21" outlineLevel="1">
      <c r="A107" s="167" t="s">
        <v>565</v>
      </c>
      <c r="B107" s="168" t="s">
        <v>421</v>
      </c>
      <c r="C107" s="168" t="s">
        <v>275</v>
      </c>
      <c r="D107" s="168" t="s">
        <v>563</v>
      </c>
      <c r="E107" s="169">
        <v>167016</v>
      </c>
      <c r="F107" s="169">
        <v>156822</v>
      </c>
      <c r="G107" s="169">
        <v>0</v>
      </c>
      <c r="H107" s="169">
        <v>0</v>
      </c>
      <c r="I107" s="169">
        <v>2346</v>
      </c>
      <c r="J107" s="169">
        <v>2251</v>
      </c>
      <c r="K107" s="170">
        <v>106.5</v>
      </c>
      <c r="L107" s="170">
        <v>0</v>
      </c>
      <c r="M107" s="170">
        <v>104.22</v>
      </c>
      <c r="N107" s="170">
        <v>1.2</v>
      </c>
      <c r="O107" s="170">
        <v>0</v>
      </c>
      <c r="P107" s="169">
        <v>200419.20000000001</v>
      </c>
      <c r="Q107" s="169">
        <v>200419.20000000001</v>
      </c>
      <c r="R107" s="169">
        <v>0</v>
      </c>
      <c r="S107" s="169">
        <v>0</v>
      </c>
      <c r="T107" s="171">
        <v>200419.20000000001</v>
      </c>
      <c r="U107" s="172" t="s">
        <v>423</v>
      </c>
    </row>
    <row r="108" spans="1:21" ht="30" outlineLevel="1">
      <c r="A108" s="167" t="s">
        <v>568</v>
      </c>
      <c r="B108" s="168" t="s">
        <v>421</v>
      </c>
      <c r="C108" s="168" t="s">
        <v>275</v>
      </c>
      <c r="D108" s="168" t="s">
        <v>563</v>
      </c>
      <c r="E108" s="169">
        <v>3085</v>
      </c>
      <c r="F108" s="169">
        <v>0</v>
      </c>
      <c r="G108" s="169">
        <v>0</v>
      </c>
      <c r="H108" s="169">
        <v>0</v>
      </c>
      <c r="I108" s="169">
        <v>5</v>
      </c>
      <c r="J108" s="169">
        <v>0</v>
      </c>
      <c r="K108" s="170">
        <v>0</v>
      </c>
      <c r="L108" s="170">
        <v>0</v>
      </c>
      <c r="M108" s="170">
        <v>0</v>
      </c>
      <c r="N108" s="170">
        <v>1.02</v>
      </c>
      <c r="O108" s="170">
        <v>0</v>
      </c>
      <c r="P108" s="169">
        <v>3146.7</v>
      </c>
      <c r="Q108" s="169">
        <v>3146.7</v>
      </c>
      <c r="R108" s="169">
        <v>0</v>
      </c>
      <c r="S108" s="169">
        <v>0</v>
      </c>
      <c r="T108" s="171">
        <v>3146.7</v>
      </c>
      <c r="U108" s="172" t="s">
        <v>423</v>
      </c>
    </row>
    <row r="109" spans="1:21" ht="30" outlineLevel="1">
      <c r="A109" s="167" t="s">
        <v>569</v>
      </c>
      <c r="B109" s="168" t="s">
        <v>421</v>
      </c>
      <c r="C109" s="168" t="s">
        <v>275</v>
      </c>
      <c r="D109" s="168" t="s">
        <v>563</v>
      </c>
      <c r="E109" s="169">
        <v>13533</v>
      </c>
      <c r="F109" s="169">
        <v>13561</v>
      </c>
      <c r="G109" s="169">
        <v>0</v>
      </c>
      <c r="H109" s="169">
        <v>0</v>
      </c>
      <c r="I109" s="169">
        <v>235</v>
      </c>
      <c r="J109" s="169">
        <v>248</v>
      </c>
      <c r="K109" s="170">
        <v>99.79</v>
      </c>
      <c r="L109" s="170">
        <v>0</v>
      </c>
      <c r="M109" s="170">
        <v>94.76</v>
      </c>
      <c r="N109" s="170">
        <v>0.98</v>
      </c>
      <c r="O109" s="170">
        <v>0</v>
      </c>
      <c r="P109" s="169">
        <v>13262.34</v>
      </c>
      <c r="Q109" s="169">
        <v>13262.34</v>
      </c>
      <c r="R109" s="169">
        <v>0</v>
      </c>
      <c r="S109" s="169">
        <v>0</v>
      </c>
      <c r="T109" s="171">
        <v>13262.34</v>
      </c>
      <c r="U109" s="172" t="s">
        <v>423</v>
      </c>
    </row>
    <row r="110" spans="1:21" outlineLevel="1">
      <c r="A110" s="167" t="s">
        <v>570</v>
      </c>
      <c r="B110" s="168" t="s">
        <v>421</v>
      </c>
      <c r="C110" s="168" t="s">
        <v>275</v>
      </c>
      <c r="D110" s="168" t="s">
        <v>422</v>
      </c>
      <c r="E110" s="169">
        <v>323</v>
      </c>
      <c r="F110" s="169">
        <v>0</v>
      </c>
      <c r="G110" s="169">
        <v>0</v>
      </c>
      <c r="H110" s="169">
        <v>0</v>
      </c>
      <c r="I110" s="169">
        <v>1</v>
      </c>
      <c r="J110" s="169">
        <v>0</v>
      </c>
      <c r="K110" s="170">
        <v>0</v>
      </c>
      <c r="L110" s="170">
        <v>0</v>
      </c>
      <c r="M110" s="170">
        <v>0</v>
      </c>
      <c r="N110" s="170">
        <v>1</v>
      </c>
      <c r="O110" s="170">
        <v>0</v>
      </c>
      <c r="P110" s="169">
        <v>323</v>
      </c>
      <c r="Q110" s="169">
        <v>323</v>
      </c>
      <c r="R110" s="169">
        <v>0</v>
      </c>
      <c r="S110" s="169">
        <v>0</v>
      </c>
      <c r="T110" s="171">
        <v>323</v>
      </c>
      <c r="U110" s="172" t="s">
        <v>423</v>
      </c>
    </row>
    <row r="111" spans="1:21" outlineLevel="1">
      <c r="A111" s="167" t="s">
        <v>571</v>
      </c>
      <c r="B111" s="168" t="s">
        <v>399</v>
      </c>
      <c r="C111" s="168" t="s">
        <v>275</v>
      </c>
      <c r="D111" s="168" t="s">
        <v>563</v>
      </c>
      <c r="E111" s="169">
        <v>2674204</v>
      </c>
      <c r="F111" s="169">
        <v>2173204</v>
      </c>
      <c r="G111" s="169">
        <v>0</v>
      </c>
      <c r="H111" s="169">
        <v>0</v>
      </c>
      <c r="I111" s="169">
        <v>746</v>
      </c>
      <c r="J111" s="169">
        <v>735</v>
      </c>
      <c r="K111" s="170">
        <v>123.05</v>
      </c>
      <c r="L111" s="170">
        <v>0</v>
      </c>
      <c r="M111" s="170">
        <v>101.5</v>
      </c>
      <c r="N111" s="170">
        <v>0.98</v>
      </c>
      <c r="O111" s="170">
        <v>0</v>
      </c>
      <c r="P111" s="169">
        <v>2620719.92</v>
      </c>
      <c r="Q111" s="169">
        <v>2620719.92</v>
      </c>
      <c r="R111" s="169">
        <v>0</v>
      </c>
      <c r="S111" s="169">
        <v>0</v>
      </c>
      <c r="T111" s="171">
        <v>2620719.92</v>
      </c>
      <c r="U111" s="172" t="s">
        <v>400</v>
      </c>
    </row>
    <row r="112" spans="1:21" outlineLevel="1">
      <c r="A112" s="167" t="s">
        <v>565</v>
      </c>
      <c r="B112" s="168" t="s">
        <v>399</v>
      </c>
      <c r="C112" s="168" t="s">
        <v>275</v>
      </c>
      <c r="D112" s="168" t="s">
        <v>563</v>
      </c>
      <c r="E112" s="169">
        <v>18585</v>
      </c>
      <c r="F112" s="169">
        <v>17325</v>
      </c>
      <c r="G112" s="169">
        <v>0</v>
      </c>
      <c r="H112" s="169">
        <v>0</v>
      </c>
      <c r="I112" s="169">
        <v>267</v>
      </c>
      <c r="J112" s="169">
        <v>225</v>
      </c>
      <c r="K112" s="170">
        <v>107.27</v>
      </c>
      <c r="L112" s="170">
        <v>0</v>
      </c>
      <c r="M112" s="170">
        <v>118.67</v>
      </c>
      <c r="N112" s="170">
        <v>1.2</v>
      </c>
      <c r="O112" s="170">
        <v>0</v>
      </c>
      <c r="P112" s="169">
        <v>22302</v>
      </c>
      <c r="Q112" s="169">
        <v>22302</v>
      </c>
      <c r="R112" s="169">
        <v>0</v>
      </c>
      <c r="S112" s="169">
        <v>0</v>
      </c>
      <c r="T112" s="171">
        <v>22302</v>
      </c>
      <c r="U112" s="172" t="s">
        <v>400</v>
      </c>
    </row>
    <row r="113" spans="1:21" outlineLevel="1">
      <c r="A113" s="167" t="s">
        <v>2013</v>
      </c>
      <c r="B113" s="168" t="s">
        <v>399</v>
      </c>
      <c r="C113" s="168" t="s">
        <v>275</v>
      </c>
      <c r="D113" s="168" t="s">
        <v>422</v>
      </c>
      <c r="E113" s="169">
        <v>7973</v>
      </c>
      <c r="F113" s="169">
        <v>9112</v>
      </c>
      <c r="G113" s="169">
        <v>0</v>
      </c>
      <c r="H113" s="169">
        <v>0</v>
      </c>
      <c r="I113" s="169">
        <v>7</v>
      </c>
      <c r="J113" s="169">
        <v>8</v>
      </c>
      <c r="K113" s="170">
        <v>87.5</v>
      </c>
      <c r="L113" s="170">
        <v>0</v>
      </c>
      <c r="M113" s="170">
        <v>87.5</v>
      </c>
      <c r="N113" s="170">
        <v>1.2</v>
      </c>
      <c r="O113" s="170">
        <v>0</v>
      </c>
      <c r="P113" s="169">
        <v>9567.6</v>
      </c>
      <c r="Q113" s="169">
        <v>9567.6</v>
      </c>
      <c r="R113" s="169">
        <v>0</v>
      </c>
      <c r="S113" s="169">
        <v>0</v>
      </c>
      <c r="T113" s="171">
        <v>9567.6</v>
      </c>
      <c r="U113" s="172" t="s">
        <v>400</v>
      </c>
    </row>
    <row r="114" spans="1:21" outlineLevel="1">
      <c r="A114" s="167" t="s">
        <v>572</v>
      </c>
      <c r="B114" s="168" t="s">
        <v>399</v>
      </c>
      <c r="C114" s="168" t="s">
        <v>275</v>
      </c>
      <c r="D114" s="168" t="s">
        <v>422</v>
      </c>
      <c r="E114" s="169">
        <v>6520</v>
      </c>
      <c r="F114" s="169">
        <v>917364</v>
      </c>
      <c r="G114" s="169">
        <v>0</v>
      </c>
      <c r="H114" s="169">
        <v>0</v>
      </c>
      <c r="I114" s="169">
        <v>10</v>
      </c>
      <c r="J114" s="169">
        <v>1186</v>
      </c>
      <c r="K114" s="170">
        <v>0.71</v>
      </c>
      <c r="L114" s="170">
        <v>0</v>
      </c>
      <c r="M114" s="170">
        <v>0.84</v>
      </c>
      <c r="N114" s="170">
        <v>1.1100000000000001</v>
      </c>
      <c r="O114" s="170">
        <v>0</v>
      </c>
      <c r="P114" s="169">
        <v>7237.2</v>
      </c>
      <c r="Q114" s="169">
        <v>7237.2</v>
      </c>
      <c r="R114" s="169">
        <v>0</v>
      </c>
      <c r="S114" s="169">
        <v>0</v>
      </c>
      <c r="T114" s="171">
        <v>7237.2</v>
      </c>
      <c r="U114" s="172" t="s">
        <v>400</v>
      </c>
    </row>
    <row r="115" spans="1:21" outlineLevel="1">
      <c r="A115" s="167" t="s">
        <v>579</v>
      </c>
      <c r="B115" s="168" t="s">
        <v>577</v>
      </c>
      <c r="C115" s="168" t="s">
        <v>275</v>
      </c>
      <c r="D115" s="168" t="s">
        <v>563</v>
      </c>
      <c r="E115" s="169">
        <v>3663098</v>
      </c>
      <c r="F115" s="169">
        <v>3004843</v>
      </c>
      <c r="G115" s="169">
        <v>0</v>
      </c>
      <c r="H115" s="169">
        <v>0</v>
      </c>
      <c r="I115" s="169">
        <v>425</v>
      </c>
      <c r="J115" s="169">
        <v>421</v>
      </c>
      <c r="K115" s="170">
        <v>121.91</v>
      </c>
      <c r="L115" s="170">
        <v>0</v>
      </c>
      <c r="M115" s="170">
        <v>100.95</v>
      </c>
      <c r="N115" s="170">
        <v>0.79</v>
      </c>
      <c r="O115" s="170">
        <v>0</v>
      </c>
      <c r="P115" s="169">
        <v>2893847.42</v>
      </c>
      <c r="Q115" s="169">
        <v>2893847.42</v>
      </c>
      <c r="R115" s="169">
        <v>0</v>
      </c>
      <c r="S115" s="169">
        <v>0</v>
      </c>
      <c r="T115" s="171">
        <v>2893847.42</v>
      </c>
      <c r="U115" s="172" t="s">
        <v>578</v>
      </c>
    </row>
    <row r="116" spans="1:21" ht="30" outlineLevel="1">
      <c r="A116" s="167" t="s">
        <v>569</v>
      </c>
      <c r="B116" s="168" t="s">
        <v>577</v>
      </c>
      <c r="C116" s="168" t="s">
        <v>275</v>
      </c>
      <c r="D116" s="168" t="s">
        <v>563</v>
      </c>
      <c r="E116" s="169">
        <v>37428</v>
      </c>
      <c r="F116" s="169">
        <v>0</v>
      </c>
      <c r="G116" s="169">
        <v>0</v>
      </c>
      <c r="H116" s="169">
        <v>0</v>
      </c>
      <c r="I116" s="169">
        <v>1</v>
      </c>
      <c r="J116" s="169">
        <v>0</v>
      </c>
      <c r="K116" s="170">
        <v>0</v>
      </c>
      <c r="L116" s="170">
        <v>0</v>
      </c>
      <c r="M116" s="170">
        <v>0</v>
      </c>
      <c r="N116" s="170">
        <v>0.98</v>
      </c>
      <c r="O116" s="170">
        <v>0</v>
      </c>
      <c r="P116" s="169">
        <v>36679.440000000002</v>
      </c>
      <c r="Q116" s="169">
        <v>36679.440000000002</v>
      </c>
      <c r="R116" s="169">
        <v>0</v>
      </c>
      <c r="S116" s="169">
        <v>0</v>
      </c>
      <c r="T116" s="171">
        <v>36679.440000000002</v>
      </c>
      <c r="U116" s="172" t="s">
        <v>578</v>
      </c>
    </row>
    <row r="117" spans="1:21" outlineLevel="1">
      <c r="A117" s="167" t="s">
        <v>580</v>
      </c>
      <c r="B117" s="168" t="s">
        <v>581</v>
      </c>
      <c r="C117" s="168" t="s">
        <v>275</v>
      </c>
      <c r="D117" s="168" t="s">
        <v>563</v>
      </c>
      <c r="E117" s="169">
        <v>911514</v>
      </c>
      <c r="F117" s="169">
        <v>925206</v>
      </c>
      <c r="G117" s="169">
        <v>411268.06</v>
      </c>
      <c r="H117" s="169">
        <v>365686.21</v>
      </c>
      <c r="I117" s="169">
        <v>988</v>
      </c>
      <c r="J117" s="169">
        <v>978</v>
      </c>
      <c r="K117" s="170">
        <v>98.52</v>
      </c>
      <c r="L117" s="170">
        <v>112.46</v>
      </c>
      <c r="M117" s="170">
        <v>101.02</v>
      </c>
      <c r="N117" s="170">
        <v>1.44</v>
      </c>
      <c r="O117" s="170">
        <v>0</v>
      </c>
      <c r="P117" s="169">
        <v>1312580.1599999999</v>
      </c>
      <c r="Q117" s="169">
        <v>1723848.22</v>
      </c>
      <c r="R117" s="169">
        <v>0</v>
      </c>
      <c r="S117" s="169">
        <v>0</v>
      </c>
      <c r="T117" s="171">
        <v>1723848.22</v>
      </c>
      <c r="U117" s="172" t="s">
        <v>582</v>
      </c>
    </row>
    <row r="118" spans="1:21" outlineLevel="1">
      <c r="A118" s="167" t="s">
        <v>583</v>
      </c>
      <c r="B118" s="168" t="s">
        <v>581</v>
      </c>
      <c r="C118" s="168" t="s">
        <v>275</v>
      </c>
      <c r="D118" s="168" t="s">
        <v>563</v>
      </c>
      <c r="E118" s="169">
        <v>2418536</v>
      </c>
      <c r="F118" s="169">
        <v>2287993</v>
      </c>
      <c r="G118" s="169">
        <v>0</v>
      </c>
      <c r="H118" s="169">
        <v>0</v>
      </c>
      <c r="I118" s="169">
        <v>244</v>
      </c>
      <c r="J118" s="169">
        <v>239</v>
      </c>
      <c r="K118" s="170">
        <v>105.71</v>
      </c>
      <c r="L118" s="170">
        <v>0</v>
      </c>
      <c r="M118" s="170">
        <v>102.09</v>
      </c>
      <c r="N118" s="170">
        <v>0.67</v>
      </c>
      <c r="O118" s="170">
        <v>0</v>
      </c>
      <c r="P118" s="169">
        <v>1620419.12</v>
      </c>
      <c r="Q118" s="169">
        <v>1620419.12</v>
      </c>
      <c r="R118" s="169">
        <v>0</v>
      </c>
      <c r="S118" s="169">
        <v>0</v>
      </c>
      <c r="T118" s="171">
        <v>1620419.12</v>
      </c>
      <c r="U118" s="172" t="s">
        <v>582</v>
      </c>
    </row>
    <row r="119" spans="1:21" outlineLevel="1">
      <c r="A119" s="167" t="s">
        <v>584</v>
      </c>
      <c r="B119" s="168" t="s">
        <v>581</v>
      </c>
      <c r="C119" s="168" t="s">
        <v>275</v>
      </c>
      <c r="D119" s="168" t="s">
        <v>563</v>
      </c>
      <c r="E119" s="169">
        <v>1906158</v>
      </c>
      <c r="F119" s="169">
        <v>2046221</v>
      </c>
      <c r="G119" s="169">
        <v>0</v>
      </c>
      <c r="H119" s="169">
        <v>0</v>
      </c>
      <c r="I119" s="169">
        <v>590</v>
      </c>
      <c r="J119" s="169">
        <v>616</v>
      </c>
      <c r="K119" s="170">
        <v>93.16</v>
      </c>
      <c r="L119" s="170">
        <v>0</v>
      </c>
      <c r="M119" s="170">
        <v>95.78</v>
      </c>
      <c r="N119" s="170">
        <v>0.67</v>
      </c>
      <c r="O119" s="170">
        <v>0</v>
      </c>
      <c r="P119" s="169">
        <v>1277125.8600000001</v>
      </c>
      <c r="Q119" s="169">
        <v>1277125.8600000001</v>
      </c>
      <c r="R119" s="169">
        <v>0</v>
      </c>
      <c r="S119" s="169">
        <v>0</v>
      </c>
      <c r="T119" s="171">
        <v>1277125.8600000001</v>
      </c>
      <c r="U119" s="172" t="s">
        <v>582</v>
      </c>
    </row>
    <row r="120" spans="1:21" outlineLevel="1">
      <c r="A120" s="167" t="s">
        <v>565</v>
      </c>
      <c r="B120" s="168" t="s">
        <v>581</v>
      </c>
      <c r="C120" s="168" t="s">
        <v>275</v>
      </c>
      <c r="D120" s="168" t="s">
        <v>563</v>
      </c>
      <c r="E120" s="169">
        <v>33708</v>
      </c>
      <c r="F120" s="169">
        <v>36060</v>
      </c>
      <c r="G120" s="169">
        <v>0</v>
      </c>
      <c r="H120" s="169">
        <v>0</v>
      </c>
      <c r="I120" s="169">
        <v>144</v>
      </c>
      <c r="J120" s="169">
        <v>137</v>
      </c>
      <c r="K120" s="170">
        <v>93.48</v>
      </c>
      <c r="L120" s="170">
        <v>0</v>
      </c>
      <c r="M120" s="170">
        <v>105.11</v>
      </c>
      <c r="N120" s="170">
        <v>1.2</v>
      </c>
      <c r="O120" s="170">
        <v>0</v>
      </c>
      <c r="P120" s="169">
        <v>40449.599999999999</v>
      </c>
      <c r="Q120" s="169">
        <v>40449.599999999999</v>
      </c>
      <c r="R120" s="169">
        <v>0</v>
      </c>
      <c r="S120" s="169">
        <v>0</v>
      </c>
      <c r="T120" s="171">
        <v>40449.599999999999</v>
      </c>
      <c r="U120" s="172" t="s">
        <v>582</v>
      </c>
    </row>
    <row r="121" spans="1:21" outlineLevel="1">
      <c r="A121" s="167" t="s">
        <v>585</v>
      </c>
      <c r="B121" s="168" t="s">
        <v>581</v>
      </c>
      <c r="C121" s="168" t="s">
        <v>275</v>
      </c>
      <c r="D121" s="168" t="s">
        <v>422</v>
      </c>
      <c r="E121" s="169">
        <v>734541</v>
      </c>
      <c r="F121" s="169">
        <v>715136</v>
      </c>
      <c r="G121" s="169">
        <v>0</v>
      </c>
      <c r="H121" s="169">
        <v>0</v>
      </c>
      <c r="I121" s="169">
        <v>1616</v>
      </c>
      <c r="J121" s="169">
        <v>1647</v>
      </c>
      <c r="K121" s="170">
        <v>102.71</v>
      </c>
      <c r="L121" s="170">
        <v>0</v>
      </c>
      <c r="M121" s="170">
        <v>98.12</v>
      </c>
      <c r="N121" s="170">
        <v>1.44</v>
      </c>
      <c r="O121" s="170">
        <v>0</v>
      </c>
      <c r="P121" s="169">
        <v>1057739.04</v>
      </c>
      <c r="Q121" s="169">
        <v>1057739.04</v>
      </c>
      <c r="R121" s="169">
        <v>0</v>
      </c>
      <c r="S121" s="169">
        <v>0</v>
      </c>
      <c r="T121" s="171">
        <v>1057739.04</v>
      </c>
      <c r="U121" s="172" t="s">
        <v>582</v>
      </c>
    </row>
    <row r="122" spans="1:21" outlineLevel="1">
      <c r="A122" s="167" t="s">
        <v>586</v>
      </c>
      <c r="B122" s="168" t="s">
        <v>581</v>
      </c>
      <c r="C122" s="168" t="s">
        <v>275</v>
      </c>
      <c r="D122" s="168" t="s">
        <v>422</v>
      </c>
      <c r="E122" s="169">
        <v>45562</v>
      </c>
      <c r="F122" s="169">
        <v>8284</v>
      </c>
      <c r="G122" s="169">
        <v>0</v>
      </c>
      <c r="H122" s="169">
        <v>0</v>
      </c>
      <c r="I122" s="169">
        <v>18</v>
      </c>
      <c r="J122" s="169">
        <v>4</v>
      </c>
      <c r="K122" s="170">
        <v>550</v>
      </c>
      <c r="L122" s="170">
        <v>0</v>
      </c>
      <c r="M122" s="170">
        <v>450</v>
      </c>
      <c r="N122" s="170">
        <v>1.1299999999999999</v>
      </c>
      <c r="O122" s="170">
        <v>0</v>
      </c>
      <c r="P122" s="169">
        <v>51485.06</v>
      </c>
      <c r="Q122" s="169">
        <v>51485.06</v>
      </c>
      <c r="R122" s="169">
        <v>0</v>
      </c>
      <c r="S122" s="169">
        <v>0</v>
      </c>
      <c r="T122" s="171">
        <v>51485.06</v>
      </c>
      <c r="U122" s="172" t="s">
        <v>582</v>
      </c>
    </row>
    <row r="123" spans="1:21" outlineLevel="1">
      <c r="A123" s="167" t="s">
        <v>580</v>
      </c>
      <c r="B123" s="168" t="s">
        <v>587</v>
      </c>
      <c r="C123" s="168" t="s">
        <v>275</v>
      </c>
      <c r="D123" s="168" t="s">
        <v>563</v>
      </c>
      <c r="E123" s="169">
        <v>0</v>
      </c>
      <c r="F123" s="169">
        <v>0</v>
      </c>
      <c r="G123" s="169">
        <v>59244.83</v>
      </c>
      <c r="H123" s="169">
        <v>43783.98</v>
      </c>
      <c r="I123" s="169">
        <v>44</v>
      </c>
      <c r="J123" s="169">
        <v>32</v>
      </c>
      <c r="K123" s="170">
        <v>0</v>
      </c>
      <c r="L123" s="170">
        <v>135.31</v>
      </c>
      <c r="M123" s="170">
        <v>137.5</v>
      </c>
      <c r="N123" s="170">
        <v>1.44</v>
      </c>
      <c r="O123" s="170">
        <v>0</v>
      </c>
      <c r="P123" s="169">
        <v>0</v>
      </c>
      <c r="Q123" s="169">
        <v>59244.83</v>
      </c>
      <c r="R123" s="169">
        <v>0</v>
      </c>
      <c r="S123" s="169">
        <v>0</v>
      </c>
      <c r="T123" s="171">
        <v>59244.83</v>
      </c>
      <c r="U123" s="172" t="s">
        <v>588</v>
      </c>
    </row>
    <row r="124" spans="1:21" outlineLevel="1">
      <c r="A124" s="167" t="s">
        <v>583</v>
      </c>
      <c r="B124" s="168" t="s">
        <v>587</v>
      </c>
      <c r="C124" s="168" t="s">
        <v>275</v>
      </c>
      <c r="D124" s="168" t="s">
        <v>563</v>
      </c>
      <c r="E124" s="169">
        <v>1672769</v>
      </c>
      <c r="F124" s="169">
        <v>1340987</v>
      </c>
      <c r="G124" s="169">
        <v>0</v>
      </c>
      <c r="H124" s="169">
        <v>0</v>
      </c>
      <c r="I124" s="169">
        <v>162</v>
      </c>
      <c r="J124" s="169">
        <v>124</v>
      </c>
      <c r="K124" s="170">
        <v>124.74</v>
      </c>
      <c r="L124" s="170">
        <v>0</v>
      </c>
      <c r="M124" s="170">
        <v>130.65</v>
      </c>
      <c r="N124" s="170">
        <v>0.67</v>
      </c>
      <c r="O124" s="170">
        <v>0</v>
      </c>
      <c r="P124" s="169">
        <v>1120755.23</v>
      </c>
      <c r="Q124" s="169">
        <v>1120755.23</v>
      </c>
      <c r="R124" s="169">
        <v>0</v>
      </c>
      <c r="S124" s="169">
        <v>0</v>
      </c>
      <c r="T124" s="171">
        <v>1120755.23</v>
      </c>
      <c r="U124" s="172" t="s">
        <v>588</v>
      </c>
    </row>
    <row r="125" spans="1:21" outlineLevel="1">
      <c r="A125" s="167" t="s">
        <v>589</v>
      </c>
      <c r="B125" s="168" t="s">
        <v>590</v>
      </c>
      <c r="C125" s="168" t="s">
        <v>275</v>
      </c>
      <c r="D125" s="168" t="s">
        <v>563</v>
      </c>
      <c r="E125" s="169">
        <v>3596910</v>
      </c>
      <c r="F125" s="169">
        <v>2959185</v>
      </c>
      <c r="G125" s="169">
        <v>0</v>
      </c>
      <c r="H125" s="169">
        <v>0</v>
      </c>
      <c r="I125" s="169">
        <v>525</v>
      </c>
      <c r="J125" s="169">
        <v>485</v>
      </c>
      <c r="K125" s="170">
        <v>121.55</v>
      </c>
      <c r="L125" s="170">
        <v>0</v>
      </c>
      <c r="M125" s="170">
        <v>108.25</v>
      </c>
      <c r="N125" s="170">
        <v>0.86</v>
      </c>
      <c r="O125" s="170">
        <v>0</v>
      </c>
      <c r="P125" s="169">
        <v>3093342.6</v>
      </c>
      <c r="Q125" s="169">
        <v>3093342.6</v>
      </c>
      <c r="R125" s="169">
        <v>0</v>
      </c>
      <c r="S125" s="169">
        <v>0</v>
      </c>
      <c r="T125" s="171">
        <v>3093342.6</v>
      </c>
      <c r="U125" s="172" t="s">
        <v>591</v>
      </c>
    </row>
    <row r="126" spans="1:21" outlineLevel="1">
      <c r="A126" s="167" t="s">
        <v>565</v>
      </c>
      <c r="B126" s="168" t="s">
        <v>590</v>
      </c>
      <c r="C126" s="168" t="s">
        <v>275</v>
      </c>
      <c r="D126" s="168" t="s">
        <v>563</v>
      </c>
      <c r="E126" s="169">
        <v>13062</v>
      </c>
      <c r="F126" s="169">
        <v>11382</v>
      </c>
      <c r="G126" s="169">
        <v>0</v>
      </c>
      <c r="H126" s="169">
        <v>0</v>
      </c>
      <c r="I126" s="169">
        <v>404</v>
      </c>
      <c r="J126" s="169">
        <v>350</v>
      </c>
      <c r="K126" s="170">
        <v>114.76</v>
      </c>
      <c r="L126" s="170">
        <v>0</v>
      </c>
      <c r="M126" s="170">
        <v>115.43</v>
      </c>
      <c r="N126" s="170">
        <v>1.2</v>
      </c>
      <c r="O126" s="170">
        <v>0</v>
      </c>
      <c r="P126" s="169">
        <v>15674.4</v>
      </c>
      <c r="Q126" s="169">
        <v>15674.4</v>
      </c>
      <c r="R126" s="169">
        <v>0</v>
      </c>
      <c r="S126" s="169">
        <v>0</v>
      </c>
      <c r="T126" s="171">
        <v>15674.4</v>
      </c>
      <c r="U126" s="172" t="s">
        <v>591</v>
      </c>
    </row>
    <row r="127" spans="1:21" outlineLevel="1">
      <c r="A127" s="167" t="s">
        <v>592</v>
      </c>
      <c r="B127" s="168" t="s">
        <v>593</v>
      </c>
      <c r="C127" s="168" t="s">
        <v>275</v>
      </c>
      <c r="D127" s="168" t="s">
        <v>563</v>
      </c>
      <c r="E127" s="169">
        <v>763850</v>
      </c>
      <c r="F127" s="169">
        <v>675648</v>
      </c>
      <c r="G127" s="169">
        <v>0</v>
      </c>
      <c r="H127" s="169">
        <v>0</v>
      </c>
      <c r="I127" s="169">
        <v>77</v>
      </c>
      <c r="J127" s="169">
        <v>56</v>
      </c>
      <c r="K127" s="170">
        <v>113.05</v>
      </c>
      <c r="L127" s="170">
        <v>0</v>
      </c>
      <c r="M127" s="170">
        <v>137.5</v>
      </c>
      <c r="N127" s="170">
        <v>0.86</v>
      </c>
      <c r="O127" s="170">
        <v>0</v>
      </c>
      <c r="P127" s="169">
        <v>656911</v>
      </c>
      <c r="Q127" s="169">
        <v>656911</v>
      </c>
      <c r="R127" s="169">
        <v>0</v>
      </c>
      <c r="S127" s="169">
        <v>0</v>
      </c>
      <c r="T127" s="171">
        <v>656911</v>
      </c>
      <c r="U127" s="172" t="s">
        <v>594</v>
      </c>
    </row>
    <row r="128" spans="1:21" outlineLevel="1">
      <c r="A128" s="167" t="s">
        <v>565</v>
      </c>
      <c r="B128" s="168" t="s">
        <v>593</v>
      </c>
      <c r="C128" s="168" t="s">
        <v>275</v>
      </c>
      <c r="D128" s="168" t="s">
        <v>563</v>
      </c>
      <c r="E128" s="169">
        <v>885</v>
      </c>
      <c r="F128" s="169">
        <v>840</v>
      </c>
      <c r="G128" s="169">
        <v>0</v>
      </c>
      <c r="H128" s="169">
        <v>0</v>
      </c>
      <c r="I128" s="169">
        <v>23</v>
      </c>
      <c r="J128" s="169">
        <v>19</v>
      </c>
      <c r="K128" s="170">
        <v>105.36</v>
      </c>
      <c r="L128" s="170">
        <v>0</v>
      </c>
      <c r="M128" s="170">
        <v>121.05</v>
      </c>
      <c r="N128" s="170">
        <v>1.2</v>
      </c>
      <c r="O128" s="170">
        <v>0</v>
      </c>
      <c r="P128" s="169">
        <v>1062</v>
      </c>
      <c r="Q128" s="169">
        <v>1062</v>
      </c>
      <c r="R128" s="169">
        <v>0</v>
      </c>
      <c r="S128" s="169">
        <v>0</v>
      </c>
      <c r="T128" s="171">
        <v>1062</v>
      </c>
      <c r="U128" s="172" t="s">
        <v>594</v>
      </c>
    </row>
    <row r="129" spans="1:21" outlineLevel="1">
      <c r="A129" s="167" t="s">
        <v>595</v>
      </c>
      <c r="B129" s="168" t="s">
        <v>596</v>
      </c>
      <c r="C129" s="168" t="s">
        <v>275</v>
      </c>
      <c r="D129" s="168" t="s">
        <v>563</v>
      </c>
      <c r="E129" s="169">
        <v>3981589</v>
      </c>
      <c r="F129" s="169">
        <v>3574007</v>
      </c>
      <c r="G129" s="169">
        <v>1025107</v>
      </c>
      <c r="H129" s="169">
        <v>1079917</v>
      </c>
      <c r="I129" s="169">
        <v>160</v>
      </c>
      <c r="J129" s="169">
        <v>147</v>
      </c>
      <c r="K129" s="170">
        <v>111.4</v>
      </c>
      <c r="L129" s="170">
        <v>94.92</v>
      </c>
      <c r="M129" s="170">
        <v>108.84</v>
      </c>
      <c r="N129" s="170">
        <v>0.91</v>
      </c>
      <c r="O129" s="170">
        <v>0</v>
      </c>
      <c r="P129" s="169">
        <v>3623245.99</v>
      </c>
      <c r="Q129" s="169">
        <v>4648352.99</v>
      </c>
      <c r="R129" s="169">
        <v>0</v>
      </c>
      <c r="S129" s="169">
        <v>0</v>
      </c>
      <c r="T129" s="171">
        <v>4648352.99</v>
      </c>
      <c r="U129" s="172" t="s">
        <v>597</v>
      </c>
    </row>
    <row r="130" spans="1:21" outlineLevel="1">
      <c r="A130" s="167" t="s">
        <v>598</v>
      </c>
      <c r="B130" s="168" t="s">
        <v>599</v>
      </c>
      <c r="C130" s="168" t="s">
        <v>275</v>
      </c>
      <c r="D130" s="168" t="s">
        <v>563</v>
      </c>
      <c r="E130" s="169">
        <v>1614397</v>
      </c>
      <c r="F130" s="169">
        <v>1514125</v>
      </c>
      <c r="G130" s="169">
        <v>0</v>
      </c>
      <c r="H130" s="169">
        <v>0</v>
      </c>
      <c r="I130" s="169">
        <v>2015</v>
      </c>
      <c r="J130" s="169">
        <v>1850</v>
      </c>
      <c r="K130" s="170">
        <v>106.62</v>
      </c>
      <c r="L130" s="170">
        <v>0</v>
      </c>
      <c r="M130" s="170">
        <v>108.92</v>
      </c>
      <c r="N130" s="170">
        <v>0.98</v>
      </c>
      <c r="O130" s="170">
        <v>0</v>
      </c>
      <c r="P130" s="169">
        <v>1582109.06</v>
      </c>
      <c r="Q130" s="169">
        <v>1582109.06</v>
      </c>
      <c r="R130" s="169">
        <v>0</v>
      </c>
      <c r="S130" s="169">
        <v>0</v>
      </c>
      <c r="T130" s="171">
        <v>1582109.06</v>
      </c>
      <c r="U130" s="172" t="s">
        <v>600</v>
      </c>
    </row>
    <row r="131" spans="1:21" outlineLevel="1">
      <c r="A131" s="167" t="s">
        <v>565</v>
      </c>
      <c r="B131" s="168" t="s">
        <v>599</v>
      </c>
      <c r="C131" s="168" t="s">
        <v>275</v>
      </c>
      <c r="D131" s="168" t="s">
        <v>563</v>
      </c>
      <c r="E131" s="169">
        <v>10962</v>
      </c>
      <c r="F131" s="169">
        <v>11592</v>
      </c>
      <c r="G131" s="169">
        <v>0</v>
      </c>
      <c r="H131" s="169">
        <v>0</v>
      </c>
      <c r="I131" s="169">
        <v>390</v>
      </c>
      <c r="J131" s="169">
        <v>420</v>
      </c>
      <c r="K131" s="170">
        <v>94.57</v>
      </c>
      <c r="L131" s="170">
        <v>0</v>
      </c>
      <c r="M131" s="170">
        <v>92.86</v>
      </c>
      <c r="N131" s="170">
        <v>1.2</v>
      </c>
      <c r="O131" s="170">
        <v>0</v>
      </c>
      <c r="P131" s="169">
        <v>13154.4</v>
      </c>
      <c r="Q131" s="169">
        <v>13154.4</v>
      </c>
      <c r="R131" s="169">
        <v>0</v>
      </c>
      <c r="S131" s="169">
        <v>0</v>
      </c>
      <c r="T131" s="171">
        <v>13154.4</v>
      </c>
      <c r="U131" s="172" t="s">
        <v>600</v>
      </c>
    </row>
    <row r="132" spans="1:21" ht="30" outlineLevel="1">
      <c r="A132" s="167" t="s">
        <v>569</v>
      </c>
      <c r="B132" s="168" t="s">
        <v>599</v>
      </c>
      <c r="C132" s="168" t="s">
        <v>275</v>
      </c>
      <c r="D132" s="168" t="s">
        <v>563</v>
      </c>
      <c r="E132" s="169">
        <v>707</v>
      </c>
      <c r="F132" s="169">
        <v>0</v>
      </c>
      <c r="G132" s="169">
        <v>0</v>
      </c>
      <c r="H132" s="169">
        <v>0</v>
      </c>
      <c r="I132" s="169">
        <v>6</v>
      </c>
      <c r="J132" s="169">
        <v>0</v>
      </c>
      <c r="K132" s="170">
        <v>0</v>
      </c>
      <c r="L132" s="170">
        <v>0</v>
      </c>
      <c r="M132" s="170">
        <v>0</v>
      </c>
      <c r="N132" s="170">
        <v>0.98</v>
      </c>
      <c r="O132" s="170">
        <v>0</v>
      </c>
      <c r="P132" s="169">
        <v>692.86</v>
      </c>
      <c r="Q132" s="169">
        <v>692.86</v>
      </c>
      <c r="R132" s="169">
        <v>0</v>
      </c>
      <c r="S132" s="169">
        <v>0</v>
      </c>
      <c r="T132" s="171">
        <v>692.86</v>
      </c>
      <c r="U132" s="172" t="s">
        <v>600</v>
      </c>
    </row>
    <row r="133" spans="1:21" ht="30" outlineLevel="1">
      <c r="A133" s="167" t="s">
        <v>568</v>
      </c>
      <c r="B133" s="168" t="s">
        <v>538</v>
      </c>
      <c r="C133" s="168" t="s">
        <v>275</v>
      </c>
      <c r="D133" s="168" t="s">
        <v>563</v>
      </c>
      <c r="E133" s="169">
        <v>29460</v>
      </c>
      <c r="F133" s="169">
        <v>26023</v>
      </c>
      <c r="G133" s="169">
        <v>0</v>
      </c>
      <c r="H133" s="169">
        <v>0</v>
      </c>
      <c r="I133" s="169">
        <v>33</v>
      </c>
      <c r="J133" s="169">
        <v>31</v>
      </c>
      <c r="K133" s="170">
        <v>113.21</v>
      </c>
      <c r="L133" s="170">
        <v>0</v>
      </c>
      <c r="M133" s="170">
        <v>106.45</v>
      </c>
      <c r="N133" s="170">
        <v>1.02</v>
      </c>
      <c r="O133" s="170">
        <v>0</v>
      </c>
      <c r="P133" s="169">
        <v>30049.200000000001</v>
      </c>
      <c r="Q133" s="169">
        <v>30049.200000000001</v>
      </c>
      <c r="R133" s="169">
        <v>0</v>
      </c>
      <c r="S133" s="169">
        <v>0</v>
      </c>
      <c r="T133" s="171">
        <v>30049.200000000001</v>
      </c>
      <c r="U133" s="172" t="s">
        <v>539</v>
      </c>
    </row>
    <row r="134" spans="1:21">
      <c r="A134" s="173" t="s">
        <v>601</v>
      </c>
      <c r="B134" s="174"/>
      <c r="C134" s="174"/>
      <c r="D134" s="174"/>
      <c r="E134" s="175">
        <v>33701071</v>
      </c>
      <c r="F134" s="175">
        <v>30973669</v>
      </c>
      <c r="G134" s="175">
        <v>1495619.89</v>
      </c>
      <c r="H134" s="175">
        <v>1489387.19</v>
      </c>
      <c r="I134" s="174"/>
      <c r="J134" s="174"/>
      <c r="K134" s="176"/>
      <c r="L134" s="176"/>
      <c r="M134" s="176"/>
      <c r="N134" s="176"/>
      <c r="O134" s="176"/>
      <c r="P134" s="175">
        <v>29368416.129999999</v>
      </c>
      <c r="Q134" s="175">
        <v>30864036.02</v>
      </c>
      <c r="R134" s="175">
        <v>0</v>
      </c>
      <c r="S134" s="175">
        <v>0</v>
      </c>
      <c r="T134" s="175">
        <v>30864036.02</v>
      </c>
      <c r="U134" s="169"/>
    </row>
    <row r="135" spans="1:21" outlineLevel="1">
      <c r="A135" s="167" t="s">
        <v>602</v>
      </c>
      <c r="B135" s="168" t="s">
        <v>603</v>
      </c>
      <c r="C135" s="168" t="s">
        <v>275</v>
      </c>
      <c r="D135" s="168" t="s">
        <v>604</v>
      </c>
      <c r="E135" s="169">
        <v>64647</v>
      </c>
      <c r="F135" s="169">
        <v>45186</v>
      </c>
      <c r="G135" s="169">
        <v>0</v>
      </c>
      <c r="H135" s="169">
        <v>0</v>
      </c>
      <c r="I135" s="169">
        <v>44</v>
      </c>
      <c r="J135" s="169">
        <v>30</v>
      </c>
      <c r="K135" s="170">
        <v>143.07</v>
      </c>
      <c r="L135" s="170">
        <v>0</v>
      </c>
      <c r="M135" s="170">
        <v>146.66999999999999</v>
      </c>
      <c r="N135" s="170">
        <v>0.99</v>
      </c>
      <c r="O135" s="170">
        <v>0</v>
      </c>
      <c r="P135" s="169">
        <v>64000.53</v>
      </c>
      <c r="Q135" s="169">
        <v>64000.53</v>
      </c>
      <c r="R135" s="169">
        <v>0</v>
      </c>
      <c r="S135" s="169">
        <v>0</v>
      </c>
      <c r="T135" s="171">
        <v>64000.53</v>
      </c>
      <c r="U135" s="172" t="s">
        <v>605</v>
      </c>
    </row>
    <row r="136" spans="1:21">
      <c r="A136" s="173" t="s">
        <v>606</v>
      </c>
      <c r="B136" s="174"/>
      <c r="C136" s="174"/>
      <c r="D136" s="174"/>
      <c r="E136" s="175">
        <v>64647</v>
      </c>
      <c r="F136" s="175">
        <v>45186</v>
      </c>
      <c r="G136" s="175">
        <v>0</v>
      </c>
      <c r="H136" s="175">
        <v>0</v>
      </c>
      <c r="I136" s="174"/>
      <c r="J136" s="174"/>
      <c r="K136" s="176"/>
      <c r="L136" s="176"/>
      <c r="M136" s="176"/>
      <c r="N136" s="176"/>
      <c r="O136" s="176"/>
      <c r="P136" s="175">
        <v>64000.53</v>
      </c>
      <c r="Q136" s="175">
        <v>64000.53</v>
      </c>
      <c r="R136" s="175">
        <v>0</v>
      </c>
      <c r="S136" s="175">
        <v>0</v>
      </c>
      <c r="T136" s="175">
        <v>64000.53</v>
      </c>
      <c r="U136" s="169"/>
    </row>
    <row r="137" spans="1:21" outlineLevel="1">
      <c r="A137" s="167" t="s">
        <v>607</v>
      </c>
      <c r="B137" s="168" t="s">
        <v>608</v>
      </c>
      <c r="C137" s="168" t="s">
        <v>275</v>
      </c>
      <c r="D137" s="168" t="s">
        <v>609</v>
      </c>
      <c r="E137" s="169">
        <v>1166787</v>
      </c>
      <c r="F137" s="169">
        <v>1020160</v>
      </c>
      <c r="G137" s="169">
        <v>0</v>
      </c>
      <c r="H137" s="169">
        <v>0</v>
      </c>
      <c r="I137" s="169">
        <v>150</v>
      </c>
      <c r="J137" s="169">
        <v>127</v>
      </c>
      <c r="K137" s="170">
        <v>114.37</v>
      </c>
      <c r="L137" s="170">
        <v>0</v>
      </c>
      <c r="M137" s="170">
        <v>118.11</v>
      </c>
      <c r="N137" s="170">
        <v>0.8</v>
      </c>
      <c r="O137" s="170">
        <v>0</v>
      </c>
      <c r="P137" s="169">
        <v>933429.6</v>
      </c>
      <c r="Q137" s="169">
        <v>933429.6</v>
      </c>
      <c r="R137" s="169">
        <v>0</v>
      </c>
      <c r="S137" s="169">
        <v>0</v>
      </c>
      <c r="T137" s="171">
        <v>933429.6</v>
      </c>
      <c r="U137" s="172" t="s">
        <v>610</v>
      </c>
    </row>
    <row r="138" spans="1:21" outlineLevel="1">
      <c r="A138" s="167" t="s">
        <v>607</v>
      </c>
      <c r="B138" s="168" t="s">
        <v>611</v>
      </c>
      <c r="C138" s="168" t="s">
        <v>275</v>
      </c>
      <c r="D138" s="168" t="s">
        <v>609</v>
      </c>
      <c r="E138" s="169">
        <v>10598</v>
      </c>
      <c r="F138" s="169">
        <v>0</v>
      </c>
      <c r="G138" s="169">
        <v>0</v>
      </c>
      <c r="H138" s="169">
        <v>0</v>
      </c>
      <c r="I138" s="169">
        <v>4</v>
      </c>
      <c r="J138" s="169">
        <v>0</v>
      </c>
      <c r="K138" s="170">
        <v>0</v>
      </c>
      <c r="L138" s="170">
        <v>0</v>
      </c>
      <c r="M138" s="170">
        <v>0</v>
      </c>
      <c r="N138" s="170">
        <v>0.8</v>
      </c>
      <c r="O138" s="170">
        <v>0</v>
      </c>
      <c r="P138" s="169">
        <v>8478.4</v>
      </c>
      <c r="Q138" s="169">
        <v>8478.4</v>
      </c>
      <c r="R138" s="169">
        <v>0</v>
      </c>
      <c r="S138" s="169">
        <v>0</v>
      </c>
      <c r="T138" s="171">
        <v>8478.4</v>
      </c>
      <c r="U138" s="172" t="s">
        <v>612</v>
      </c>
    </row>
    <row r="139" spans="1:21">
      <c r="A139" s="173" t="s">
        <v>613</v>
      </c>
      <c r="B139" s="174"/>
      <c r="C139" s="174"/>
      <c r="D139" s="174"/>
      <c r="E139" s="175">
        <v>1177385</v>
      </c>
      <c r="F139" s="175">
        <v>1020160</v>
      </c>
      <c r="G139" s="175">
        <v>0</v>
      </c>
      <c r="H139" s="175">
        <v>0</v>
      </c>
      <c r="I139" s="174"/>
      <c r="J139" s="174"/>
      <c r="K139" s="176"/>
      <c r="L139" s="176"/>
      <c r="M139" s="176"/>
      <c r="N139" s="176"/>
      <c r="O139" s="176"/>
      <c r="P139" s="175">
        <v>941908</v>
      </c>
      <c r="Q139" s="175">
        <v>941908</v>
      </c>
      <c r="R139" s="175">
        <v>0</v>
      </c>
      <c r="S139" s="175">
        <v>0</v>
      </c>
      <c r="T139" s="175">
        <v>941908</v>
      </c>
      <c r="U139" s="169"/>
    </row>
    <row r="140" spans="1:21">
      <c r="A140" s="177" t="s">
        <v>261</v>
      </c>
      <c r="B140" s="178"/>
      <c r="C140" s="178"/>
      <c r="D140" s="178"/>
      <c r="E140" s="179">
        <v>67587521</v>
      </c>
      <c r="F140" s="179">
        <v>61836392</v>
      </c>
      <c r="G140" s="179">
        <v>10729681.289999999</v>
      </c>
      <c r="H140" s="179">
        <v>10111825.640000001</v>
      </c>
      <c r="I140" s="178"/>
      <c r="J140" s="178"/>
      <c r="K140" s="180"/>
      <c r="L140" s="180"/>
      <c r="M140" s="180"/>
      <c r="N140" s="180"/>
      <c r="O140" s="180"/>
      <c r="P140" s="179">
        <v>63428975.170000002</v>
      </c>
      <c r="Q140" s="179">
        <v>74158656.459999993</v>
      </c>
      <c r="R140" s="179">
        <v>0</v>
      </c>
      <c r="S140" s="179">
        <v>0</v>
      </c>
      <c r="T140" s="179">
        <v>74158656.459999993</v>
      </c>
      <c r="U140" s="169"/>
    </row>
    <row r="141" spans="1:21">
      <c r="A141" s="160" t="s">
        <v>620</v>
      </c>
      <c r="B141" s="161" t="s">
        <v>277</v>
      </c>
      <c r="C141" s="161" t="s">
        <v>365</v>
      </c>
      <c r="D141" s="161" t="s">
        <v>366</v>
      </c>
      <c r="E141" s="161" t="s">
        <v>367</v>
      </c>
      <c r="F141" s="161" t="s">
        <v>368</v>
      </c>
      <c r="G141" s="161" t="s">
        <v>369</v>
      </c>
      <c r="H141" s="161" t="s">
        <v>370</v>
      </c>
      <c r="I141" s="161" t="s">
        <v>371</v>
      </c>
      <c r="J141" s="161" t="s">
        <v>372</v>
      </c>
      <c r="K141" s="162" t="s">
        <v>373</v>
      </c>
      <c r="L141" s="162" t="s">
        <v>374</v>
      </c>
      <c r="M141" s="162" t="s">
        <v>375</v>
      </c>
      <c r="N141" s="163" t="s">
        <v>376</v>
      </c>
      <c r="O141" s="163" t="s">
        <v>377</v>
      </c>
      <c r="P141" s="164" t="s">
        <v>378</v>
      </c>
      <c r="Q141" s="164" t="s">
        <v>379</v>
      </c>
      <c r="R141" s="165" t="s">
        <v>380</v>
      </c>
      <c r="S141" s="165" t="s">
        <v>366</v>
      </c>
      <c r="T141" s="166" t="s">
        <v>293</v>
      </c>
      <c r="U141" s="161" t="s">
        <v>381</v>
      </c>
    </row>
    <row r="142" spans="1:21" outlineLevel="1">
      <c r="A142" s="167" t="s">
        <v>382</v>
      </c>
      <c r="B142" s="168" t="s">
        <v>383</v>
      </c>
      <c r="C142" s="168" t="s">
        <v>275</v>
      </c>
      <c r="D142" s="168" t="s">
        <v>384</v>
      </c>
      <c r="E142" s="169">
        <v>2669</v>
      </c>
      <c r="F142" s="169">
        <v>471</v>
      </c>
      <c r="G142" s="169">
        <v>0</v>
      </c>
      <c r="H142" s="169">
        <v>0</v>
      </c>
      <c r="I142" s="169">
        <v>17</v>
      </c>
      <c r="J142" s="169">
        <v>3</v>
      </c>
      <c r="K142" s="170">
        <v>566.66999999999996</v>
      </c>
      <c r="L142" s="170">
        <v>0</v>
      </c>
      <c r="M142" s="170">
        <v>566.66999999999996</v>
      </c>
      <c r="N142" s="170">
        <v>1.28</v>
      </c>
      <c r="O142" s="170">
        <v>0</v>
      </c>
      <c r="P142" s="169">
        <v>3416.32</v>
      </c>
      <c r="Q142" s="169">
        <v>3416.32</v>
      </c>
      <c r="R142" s="169">
        <v>0</v>
      </c>
      <c r="S142" s="169">
        <v>0</v>
      </c>
      <c r="T142" s="171">
        <v>3416.32</v>
      </c>
      <c r="U142" s="172" t="s">
        <v>385</v>
      </c>
    </row>
    <row r="143" spans="1:21" outlineLevel="1">
      <c r="A143" s="167" t="s">
        <v>382</v>
      </c>
      <c r="B143" s="168" t="s">
        <v>386</v>
      </c>
      <c r="C143" s="168" t="s">
        <v>275</v>
      </c>
      <c r="D143" s="168" t="s">
        <v>384</v>
      </c>
      <c r="E143" s="169">
        <v>3297</v>
      </c>
      <c r="F143" s="169">
        <v>942</v>
      </c>
      <c r="G143" s="169">
        <v>0</v>
      </c>
      <c r="H143" s="169">
        <v>0</v>
      </c>
      <c r="I143" s="169">
        <v>21</v>
      </c>
      <c r="J143" s="169">
        <v>6</v>
      </c>
      <c r="K143" s="170">
        <v>350</v>
      </c>
      <c r="L143" s="170">
        <v>0</v>
      </c>
      <c r="M143" s="170">
        <v>350</v>
      </c>
      <c r="N143" s="170">
        <v>1.28</v>
      </c>
      <c r="O143" s="170">
        <v>0</v>
      </c>
      <c r="P143" s="169">
        <v>4220.16</v>
      </c>
      <c r="Q143" s="169">
        <v>4220.16</v>
      </c>
      <c r="R143" s="169">
        <v>0</v>
      </c>
      <c r="S143" s="169">
        <v>0</v>
      </c>
      <c r="T143" s="171">
        <v>4220.16</v>
      </c>
      <c r="U143" s="172" t="s">
        <v>387</v>
      </c>
    </row>
    <row r="144" spans="1:21" outlineLevel="1">
      <c r="A144" s="167" t="s">
        <v>388</v>
      </c>
      <c r="B144" s="168" t="s">
        <v>389</v>
      </c>
      <c r="C144" s="168" t="s">
        <v>275</v>
      </c>
      <c r="D144" s="168" t="s">
        <v>384</v>
      </c>
      <c r="E144" s="169">
        <v>0</v>
      </c>
      <c r="F144" s="169">
        <v>0</v>
      </c>
      <c r="G144" s="169">
        <v>0</v>
      </c>
      <c r="H144" s="169">
        <v>131996</v>
      </c>
      <c r="I144" s="169">
        <v>0</v>
      </c>
      <c r="J144" s="169">
        <v>4</v>
      </c>
      <c r="K144" s="170">
        <v>0</v>
      </c>
      <c r="L144" s="170">
        <v>0</v>
      </c>
      <c r="M144" s="170">
        <v>0</v>
      </c>
      <c r="N144" s="170">
        <v>1</v>
      </c>
      <c r="O144" s="170">
        <v>0</v>
      </c>
      <c r="P144" s="169">
        <v>0</v>
      </c>
      <c r="Q144" s="169">
        <v>0</v>
      </c>
      <c r="R144" s="169">
        <v>0</v>
      </c>
      <c r="S144" s="169">
        <v>0</v>
      </c>
      <c r="T144" s="171">
        <v>0</v>
      </c>
      <c r="U144" s="172" t="s">
        <v>390</v>
      </c>
    </row>
    <row r="145" spans="1:21" outlineLevel="1">
      <c r="A145" s="167" t="s">
        <v>391</v>
      </c>
      <c r="B145" s="168" t="s">
        <v>389</v>
      </c>
      <c r="C145" s="168" t="s">
        <v>275</v>
      </c>
      <c r="D145" s="168" t="s">
        <v>384</v>
      </c>
      <c r="E145" s="169">
        <v>0</v>
      </c>
      <c r="F145" s="169">
        <v>0</v>
      </c>
      <c r="G145" s="169">
        <v>0</v>
      </c>
      <c r="H145" s="169">
        <v>91360</v>
      </c>
      <c r="I145" s="169">
        <v>0</v>
      </c>
      <c r="J145" s="169">
        <v>5</v>
      </c>
      <c r="K145" s="170">
        <v>0</v>
      </c>
      <c r="L145" s="170">
        <v>0</v>
      </c>
      <c r="M145" s="170">
        <v>0</v>
      </c>
      <c r="N145" s="170">
        <v>1</v>
      </c>
      <c r="O145" s="170">
        <v>0</v>
      </c>
      <c r="P145" s="169">
        <v>0</v>
      </c>
      <c r="Q145" s="169">
        <v>0</v>
      </c>
      <c r="R145" s="169">
        <v>0</v>
      </c>
      <c r="S145" s="169">
        <v>0</v>
      </c>
      <c r="T145" s="171">
        <v>0</v>
      </c>
      <c r="U145" s="172" t="s">
        <v>390</v>
      </c>
    </row>
    <row r="146" spans="1:21" outlineLevel="1">
      <c r="A146" s="167" t="s">
        <v>392</v>
      </c>
      <c r="B146" s="168" t="s">
        <v>389</v>
      </c>
      <c r="C146" s="168" t="s">
        <v>275</v>
      </c>
      <c r="D146" s="168" t="s">
        <v>384</v>
      </c>
      <c r="E146" s="169">
        <v>0</v>
      </c>
      <c r="F146" s="169">
        <v>0</v>
      </c>
      <c r="G146" s="169">
        <v>0</v>
      </c>
      <c r="H146" s="169">
        <v>1378026</v>
      </c>
      <c r="I146" s="169">
        <v>0</v>
      </c>
      <c r="J146" s="169">
        <v>76</v>
      </c>
      <c r="K146" s="170">
        <v>0</v>
      </c>
      <c r="L146" s="170">
        <v>0</v>
      </c>
      <c r="M146" s="170">
        <v>0</v>
      </c>
      <c r="N146" s="170">
        <v>1</v>
      </c>
      <c r="O146" s="170">
        <v>0</v>
      </c>
      <c r="P146" s="169">
        <v>0</v>
      </c>
      <c r="Q146" s="169">
        <v>0</v>
      </c>
      <c r="R146" s="169">
        <v>0</v>
      </c>
      <c r="S146" s="169">
        <v>0</v>
      </c>
      <c r="T146" s="171">
        <v>0</v>
      </c>
      <c r="U146" s="172" t="s">
        <v>390</v>
      </c>
    </row>
    <row r="147" spans="1:21" outlineLevel="1">
      <c r="A147" s="167" t="s">
        <v>382</v>
      </c>
      <c r="B147" s="168" t="s">
        <v>96</v>
      </c>
      <c r="C147" s="168" t="s">
        <v>275</v>
      </c>
      <c r="D147" s="168" t="s">
        <v>384</v>
      </c>
      <c r="E147" s="169">
        <v>5652</v>
      </c>
      <c r="F147" s="169">
        <v>471</v>
      </c>
      <c r="G147" s="169">
        <v>0</v>
      </c>
      <c r="H147" s="169">
        <v>0</v>
      </c>
      <c r="I147" s="169">
        <v>34</v>
      </c>
      <c r="J147" s="169">
        <v>3</v>
      </c>
      <c r="K147" s="170">
        <v>1200</v>
      </c>
      <c r="L147" s="170">
        <v>0</v>
      </c>
      <c r="M147" s="170">
        <v>1133.33</v>
      </c>
      <c r="N147" s="170">
        <v>1.28</v>
      </c>
      <c r="O147" s="170">
        <v>0</v>
      </c>
      <c r="P147" s="169">
        <v>7234.56</v>
      </c>
      <c r="Q147" s="169">
        <v>7234.56</v>
      </c>
      <c r="R147" s="169">
        <v>0</v>
      </c>
      <c r="S147" s="169">
        <v>0</v>
      </c>
      <c r="T147" s="171">
        <v>7234.56</v>
      </c>
      <c r="U147" s="172" t="s">
        <v>393</v>
      </c>
    </row>
    <row r="148" spans="1:21" outlineLevel="1">
      <c r="A148" s="167" t="s">
        <v>382</v>
      </c>
      <c r="B148" s="168" t="s">
        <v>396</v>
      </c>
      <c r="C148" s="168" t="s">
        <v>275</v>
      </c>
      <c r="D148" s="168" t="s">
        <v>384</v>
      </c>
      <c r="E148" s="169">
        <v>5652</v>
      </c>
      <c r="F148" s="169">
        <v>6437</v>
      </c>
      <c r="G148" s="169">
        <v>0</v>
      </c>
      <c r="H148" s="169">
        <v>0</v>
      </c>
      <c r="I148" s="169">
        <v>36</v>
      </c>
      <c r="J148" s="169">
        <v>41</v>
      </c>
      <c r="K148" s="170">
        <v>87.8</v>
      </c>
      <c r="L148" s="170">
        <v>0</v>
      </c>
      <c r="M148" s="170">
        <v>87.8</v>
      </c>
      <c r="N148" s="170">
        <v>1.28</v>
      </c>
      <c r="O148" s="170">
        <v>0</v>
      </c>
      <c r="P148" s="169">
        <v>7234.56</v>
      </c>
      <c r="Q148" s="169">
        <v>7234.56</v>
      </c>
      <c r="R148" s="169">
        <v>0</v>
      </c>
      <c r="S148" s="169">
        <v>0</v>
      </c>
      <c r="T148" s="171">
        <v>7234.56</v>
      </c>
      <c r="U148" s="172" t="s">
        <v>397</v>
      </c>
    </row>
    <row r="149" spans="1:21" outlineLevel="1">
      <c r="A149" s="167" t="s">
        <v>398</v>
      </c>
      <c r="B149" s="168" t="s">
        <v>399</v>
      </c>
      <c r="C149" s="168" t="s">
        <v>275</v>
      </c>
      <c r="D149" s="168" t="s">
        <v>384</v>
      </c>
      <c r="E149" s="169">
        <v>0</v>
      </c>
      <c r="F149" s="169">
        <v>225338</v>
      </c>
      <c r="G149" s="169">
        <v>0</v>
      </c>
      <c r="H149" s="169">
        <v>0</v>
      </c>
      <c r="I149" s="169">
        <v>0</v>
      </c>
      <c r="J149" s="169">
        <v>358</v>
      </c>
      <c r="K149" s="170">
        <v>0</v>
      </c>
      <c r="L149" s="170">
        <v>0</v>
      </c>
      <c r="M149" s="170">
        <v>0</v>
      </c>
      <c r="N149" s="170">
        <v>1</v>
      </c>
      <c r="O149" s="170">
        <v>0</v>
      </c>
      <c r="P149" s="169">
        <v>0</v>
      </c>
      <c r="Q149" s="169">
        <v>0</v>
      </c>
      <c r="R149" s="169">
        <v>0</v>
      </c>
      <c r="S149" s="169">
        <v>0</v>
      </c>
      <c r="T149" s="171">
        <v>0</v>
      </c>
      <c r="U149" s="172" t="s">
        <v>400</v>
      </c>
    </row>
    <row r="150" spans="1:21" outlineLevel="1">
      <c r="A150" s="167" t="s">
        <v>401</v>
      </c>
      <c r="B150" s="168" t="s">
        <v>399</v>
      </c>
      <c r="C150" s="168" t="s">
        <v>275</v>
      </c>
      <c r="D150" s="168" t="s">
        <v>384</v>
      </c>
      <c r="E150" s="169">
        <v>0</v>
      </c>
      <c r="F150" s="169">
        <v>560582</v>
      </c>
      <c r="G150" s="169">
        <v>0</v>
      </c>
      <c r="H150" s="169">
        <v>0</v>
      </c>
      <c r="I150" s="169">
        <v>0</v>
      </c>
      <c r="J150" s="169">
        <v>706</v>
      </c>
      <c r="K150" s="170">
        <v>0</v>
      </c>
      <c r="L150" s="170">
        <v>0</v>
      </c>
      <c r="M150" s="170">
        <v>0</v>
      </c>
      <c r="N150" s="170">
        <v>1</v>
      </c>
      <c r="O150" s="170">
        <v>0</v>
      </c>
      <c r="P150" s="169">
        <v>0</v>
      </c>
      <c r="Q150" s="169">
        <v>0</v>
      </c>
      <c r="R150" s="169">
        <v>0</v>
      </c>
      <c r="S150" s="169">
        <v>0</v>
      </c>
      <c r="T150" s="171">
        <v>0</v>
      </c>
      <c r="U150" s="172" t="s">
        <v>400</v>
      </c>
    </row>
    <row r="151" spans="1:21" outlineLevel="1">
      <c r="A151" s="167" t="s">
        <v>402</v>
      </c>
      <c r="B151" s="168" t="s">
        <v>403</v>
      </c>
      <c r="C151" s="168" t="s">
        <v>275</v>
      </c>
      <c r="D151" s="168" t="s">
        <v>384</v>
      </c>
      <c r="E151" s="169">
        <v>0</v>
      </c>
      <c r="F151" s="169">
        <v>82</v>
      </c>
      <c r="G151" s="169">
        <v>0</v>
      </c>
      <c r="H151" s="169">
        <v>0</v>
      </c>
      <c r="I151" s="169">
        <v>0</v>
      </c>
      <c r="J151" s="169">
        <v>1</v>
      </c>
      <c r="K151" s="170">
        <v>0</v>
      </c>
      <c r="L151" s="170">
        <v>0</v>
      </c>
      <c r="M151" s="170">
        <v>0</v>
      </c>
      <c r="N151" s="170">
        <v>1.1499999999999999</v>
      </c>
      <c r="O151" s="170">
        <v>0</v>
      </c>
      <c r="P151" s="169">
        <v>0</v>
      </c>
      <c r="Q151" s="169">
        <v>0</v>
      </c>
      <c r="R151" s="169">
        <v>0</v>
      </c>
      <c r="S151" s="169">
        <v>0</v>
      </c>
      <c r="T151" s="171">
        <v>0</v>
      </c>
      <c r="U151" s="172" t="s">
        <v>275</v>
      </c>
    </row>
    <row r="152" spans="1:21" outlineLevel="1">
      <c r="A152" s="167" t="s">
        <v>404</v>
      </c>
      <c r="B152" s="168" t="s">
        <v>403</v>
      </c>
      <c r="C152" s="168" t="s">
        <v>275</v>
      </c>
      <c r="D152" s="168" t="s">
        <v>384</v>
      </c>
      <c r="E152" s="169">
        <v>0</v>
      </c>
      <c r="F152" s="169">
        <v>46330</v>
      </c>
      <c r="G152" s="169">
        <v>0</v>
      </c>
      <c r="H152" s="169">
        <v>0</v>
      </c>
      <c r="I152" s="169">
        <v>0</v>
      </c>
      <c r="J152" s="169">
        <v>518</v>
      </c>
      <c r="K152" s="170">
        <v>0</v>
      </c>
      <c r="L152" s="170">
        <v>0</v>
      </c>
      <c r="M152" s="170">
        <v>0</v>
      </c>
      <c r="N152" s="170">
        <v>1.26</v>
      </c>
      <c r="O152" s="170">
        <v>0</v>
      </c>
      <c r="P152" s="169">
        <v>0</v>
      </c>
      <c r="Q152" s="169">
        <v>0</v>
      </c>
      <c r="R152" s="169">
        <v>0</v>
      </c>
      <c r="S152" s="169">
        <v>0</v>
      </c>
      <c r="T152" s="171">
        <v>0</v>
      </c>
      <c r="U152" s="172" t="s">
        <v>275</v>
      </c>
    </row>
    <row r="153" spans="1:21" outlineLevel="1">
      <c r="A153" s="167" t="s">
        <v>405</v>
      </c>
      <c r="B153" s="168" t="s">
        <v>403</v>
      </c>
      <c r="C153" s="168" t="s">
        <v>275</v>
      </c>
      <c r="D153" s="168" t="s">
        <v>384</v>
      </c>
      <c r="E153" s="169">
        <v>0</v>
      </c>
      <c r="F153" s="169">
        <v>64168</v>
      </c>
      <c r="G153" s="169">
        <v>0</v>
      </c>
      <c r="H153" s="169">
        <v>0</v>
      </c>
      <c r="I153" s="169">
        <v>0</v>
      </c>
      <c r="J153" s="169">
        <v>510</v>
      </c>
      <c r="K153" s="170">
        <v>0</v>
      </c>
      <c r="L153" s="170">
        <v>0</v>
      </c>
      <c r="M153" s="170">
        <v>0</v>
      </c>
      <c r="N153" s="170">
        <v>1.06</v>
      </c>
      <c r="O153" s="170">
        <v>0</v>
      </c>
      <c r="P153" s="169">
        <v>0</v>
      </c>
      <c r="Q153" s="169">
        <v>0</v>
      </c>
      <c r="R153" s="169">
        <v>0</v>
      </c>
      <c r="S153" s="169">
        <v>0</v>
      </c>
      <c r="T153" s="171">
        <v>0</v>
      </c>
      <c r="U153" s="172" t="s">
        <v>275</v>
      </c>
    </row>
    <row r="154" spans="1:21" outlineLevel="1">
      <c r="A154" s="167" t="s">
        <v>406</v>
      </c>
      <c r="B154" s="168" t="s">
        <v>407</v>
      </c>
      <c r="C154" s="168" t="s">
        <v>275</v>
      </c>
      <c r="D154" s="168" t="s">
        <v>384</v>
      </c>
      <c r="E154" s="169">
        <v>0</v>
      </c>
      <c r="F154" s="169">
        <v>8164</v>
      </c>
      <c r="G154" s="169">
        <v>0</v>
      </c>
      <c r="H154" s="169">
        <v>0</v>
      </c>
      <c r="I154" s="169">
        <v>0</v>
      </c>
      <c r="J154" s="169">
        <v>19</v>
      </c>
      <c r="K154" s="170">
        <v>0</v>
      </c>
      <c r="L154" s="170">
        <v>0</v>
      </c>
      <c r="M154" s="170">
        <v>0</v>
      </c>
      <c r="N154" s="170">
        <v>1.28</v>
      </c>
      <c r="O154" s="170">
        <v>0</v>
      </c>
      <c r="P154" s="169">
        <v>0</v>
      </c>
      <c r="Q154" s="169">
        <v>0</v>
      </c>
      <c r="R154" s="169">
        <v>0</v>
      </c>
      <c r="S154" s="169">
        <v>0</v>
      </c>
      <c r="T154" s="171">
        <v>0</v>
      </c>
      <c r="U154" s="172" t="s">
        <v>275</v>
      </c>
    </row>
    <row r="155" spans="1:21" outlineLevel="1">
      <c r="A155" s="167" t="s">
        <v>408</v>
      </c>
      <c r="B155" s="168" t="s">
        <v>409</v>
      </c>
      <c r="C155" s="168" t="s">
        <v>275</v>
      </c>
      <c r="D155" s="168" t="s">
        <v>384</v>
      </c>
      <c r="E155" s="169">
        <v>0</v>
      </c>
      <c r="F155" s="169">
        <v>191444</v>
      </c>
      <c r="G155" s="169">
        <v>0</v>
      </c>
      <c r="H155" s="169">
        <v>0</v>
      </c>
      <c r="I155" s="169">
        <v>0</v>
      </c>
      <c r="J155" s="169">
        <v>884</v>
      </c>
      <c r="K155" s="170">
        <v>0</v>
      </c>
      <c r="L155" s="170">
        <v>0</v>
      </c>
      <c r="M155" s="170">
        <v>0</v>
      </c>
      <c r="N155" s="170">
        <v>1.28</v>
      </c>
      <c r="O155" s="170">
        <v>0</v>
      </c>
      <c r="P155" s="169">
        <v>0</v>
      </c>
      <c r="Q155" s="169">
        <v>0</v>
      </c>
      <c r="R155" s="169">
        <v>0</v>
      </c>
      <c r="S155" s="169">
        <v>0</v>
      </c>
      <c r="T155" s="171">
        <v>0</v>
      </c>
      <c r="U155" s="172" t="s">
        <v>410</v>
      </c>
    </row>
    <row r="156" spans="1:21" outlineLevel="1">
      <c r="A156" s="167" t="s">
        <v>411</v>
      </c>
      <c r="B156" s="168" t="s">
        <v>409</v>
      </c>
      <c r="C156" s="168" t="s">
        <v>275</v>
      </c>
      <c r="D156" s="168" t="s">
        <v>384</v>
      </c>
      <c r="E156" s="169">
        <v>0</v>
      </c>
      <c r="F156" s="169">
        <v>14421</v>
      </c>
      <c r="G156" s="169">
        <v>0</v>
      </c>
      <c r="H156" s="169">
        <v>0</v>
      </c>
      <c r="I156" s="169">
        <v>0</v>
      </c>
      <c r="J156" s="169">
        <v>69</v>
      </c>
      <c r="K156" s="170">
        <v>0</v>
      </c>
      <c r="L156" s="170">
        <v>0</v>
      </c>
      <c r="M156" s="170">
        <v>0</v>
      </c>
      <c r="N156" s="170">
        <v>1.28</v>
      </c>
      <c r="O156" s="170">
        <v>0</v>
      </c>
      <c r="P156" s="169">
        <v>0</v>
      </c>
      <c r="Q156" s="169">
        <v>0</v>
      </c>
      <c r="R156" s="169">
        <v>0</v>
      </c>
      <c r="S156" s="169">
        <v>0</v>
      </c>
      <c r="T156" s="171">
        <v>0</v>
      </c>
      <c r="U156" s="172" t="s">
        <v>410</v>
      </c>
    </row>
    <row r="157" spans="1:21" outlineLevel="1">
      <c r="A157" s="167" t="s">
        <v>412</v>
      </c>
      <c r="B157" s="168" t="s">
        <v>409</v>
      </c>
      <c r="C157" s="168" t="s">
        <v>275</v>
      </c>
      <c r="D157" s="168" t="s">
        <v>384</v>
      </c>
      <c r="E157" s="169">
        <v>0</v>
      </c>
      <c r="F157" s="169">
        <v>3584</v>
      </c>
      <c r="G157" s="169">
        <v>0</v>
      </c>
      <c r="H157" s="169">
        <v>0</v>
      </c>
      <c r="I157" s="169">
        <v>0</v>
      </c>
      <c r="J157" s="169">
        <v>7</v>
      </c>
      <c r="K157" s="170">
        <v>0</v>
      </c>
      <c r="L157" s="170">
        <v>0</v>
      </c>
      <c r="M157" s="170">
        <v>0</v>
      </c>
      <c r="N157" s="170">
        <v>1.28</v>
      </c>
      <c r="O157" s="170">
        <v>0</v>
      </c>
      <c r="P157" s="169">
        <v>0</v>
      </c>
      <c r="Q157" s="169">
        <v>0</v>
      </c>
      <c r="R157" s="169">
        <v>0</v>
      </c>
      <c r="S157" s="169">
        <v>0</v>
      </c>
      <c r="T157" s="171">
        <v>0</v>
      </c>
      <c r="U157" s="172" t="s">
        <v>410</v>
      </c>
    </row>
    <row r="158" spans="1:21" outlineLevel="1">
      <c r="A158" s="167" t="s">
        <v>415</v>
      </c>
      <c r="B158" s="168" t="s">
        <v>409</v>
      </c>
      <c r="C158" s="168" t="s">
        <v>275</v>
      </c>
      <c r="D158" s="168" t="s">
        <v>384</v>
      </c>
      <c r="E158" s="169">
        <v>18432</v>
      </c>
      <c r="F158" s="169">
        <v>29696</v>
      </c>
      <c r="G158" s="169">
        <v>0</v>
      </c>
      <c r="H158" s="169">
        <v>0</v>
      </c>
      <c r="I158" s="169">
        <v>71</v>
      </c>
      <c r="J158" s="169">
        <v>116</v>
      </c>
      <c r="K158" s="170">
        <v>62.07</v>
      </c>
      <c r="L158" s="170">
        <v>0</v>
      </c>
      <c r="M158" s="170">
        <v>61.21</v>
      </c>
      <c r="N158" s="170">
        <v>1.28</v>
      </c>
      <c r="O158" s="170">
        <v>0</v>
      </c>
      <c r="P158" s="169">
        <v>23592.959999999999</v>
      </c>
      <c r="Q158" s="169">
        <v>23592.959999999999</v>
      </c>
      <c r="R158" s="169">
        <v>0</v>
      </c>
      <c r="S158" s="169">
        <v>0</v>
      </c>
      <c r="T158" s="171">
        <v>23592.959999999999</v>
      </c>
      <c r="U158" s="172" t="s">
        <v>410</v>
      </c>
    </row>
    <row r="159" spans="1:21" outlineLevel="1">
      <c r="A159" s="167" t="s">
        <v>416</v>
      </c>
      <c r="B159" s="168" t="s">
        <v>409</v>
      </c>
      <c r="C159" s="168" t="s">
        <v>275</v>
      </c>
      <c r="D159" s="168" t="s">
        <v>384</v>
      </c>
      <c r="E159" s="169">
        <v>512</v>
      </c>
      <c r="F159" s="169">
        <v>9472</v>
      </c>
      <c r="G159" s="169">
        <v>0</v>
      </c>
      <c r="H159" s="169">
        <v>0</v>
      </c>
      <c r="I159" s="169">
        <v>2</v>
      </c>
      <c r="J159" s="169">
        <v>22</v>
      </c>
      <c r="K159" s="170">
        <v>5.41</v>
      </c>
      <c r="L159" s="170">
        <v>0</v>
      </c>
      <c r="M159" s="170">
        <v>9.09</v>
      </c>
      <c r="N159" s="170">
        <v>1.28</v>
      </c>
      <c r="O159" s="170">
        <v>0</v>
      </c>
      <c r="P159" s="169">
        <v>655.36</v>
      </c>
      <c r="Q159" s="169">
        <v>655.36</v>
      </c>
      <c r="R159" s="169">
        <v>0</v>
      </c>
      <c r="S159" s="169">
        <v>0</v>
      </c>
      <c r="T159" s="171">
        <v>655.36</v>
      </c>
      <c r="U159" s="172" t="s">
        <v>410</v>
      </c>
    </row>
    <row r="160" spans="1:21">
      <c r="A160" s="173" t="s">
        <v>417</v>
      </c>
      <c r="B160" s="174"/>
      <c r="C160" s="174"/>
      <c r="D160" s="174"/>
      <c r="E160" s="175">
        <v>36214</v>
      </c>
      <c r="F160" s="175">
        <v>1161602</v>
      </c>
      <c r="G160" s="175">
        <v>0</v>
      </c>
      <c r="H160" s="175">
        <v>1601382</v>
      </c>
      <c r="I160" s="174"/>
      <c r="J160" s="174"/>
      <c r="K160" s="176"/>
      <c r="L160" s="176"/>
      <c r="M160" s="176"/>
      <c r="N160" s="176"/>
      <c r="O160" s="176"/>
      <c r="P160" s="175">
        <v>46353.919999999998</v>
      </c>
      <c r="Q160" s="175">
        <v>46353.919999999998</v>
      </c>
      <c r="R160" s="175">
        <v>0</v>
      </c>
      <c r="S160" s="175">
        <v>0</v>
      </c>
      <c r="T160" s="175">
        <v>46353.919999999998</v>
      </c>
      <c r="U160" s="169"/>
    </row>
    <row r="161" spans="1:21" outlineLevel="1">
      <c r="A161" s="167" t="s">
        <v>418</v>
      </c>
      <c r="B161" s="168" t="s">
        <v>383</v>
      </c>
      <c r="C161" s="168" t="s">
        <v>275</v>
      </c>
      <c r="D161" s="168" t="s">
        <v>419</v>
      </c>
      <c r="E161" s="169">
        <v>157383</v>
      </c>
      <c r="F161" s="169">
        <v>137131</v>
      </c>
      <c r="G161" s="169">
        <v>2423.4</v>
      </c>
      <c r="H161" s="169">
        <v>6321.91</v>
      </c>
      <c r="I161" s="169">
        <v>392</v>
      </c>
      <c r="J161" s="169">
        <v>346</v>
      </c>
      <c r="K161" s="170">
        <v>114.77</v>
      </c>
      <c r="L161" s="170">
        <v>38.33</v>
      </c>
      <c r="M161" s="170">
        <v>113.29</v>
      </c>
      <c r="N161" s="170">
        <v>1.2</v>
      </c>
      <c r="O161" s="170">
        <v>0</v>
      </c>
      <c r="P161" s="169">
        <v>188859.6</v>
      </c>
      <c r="Q161" s="169">
        <v>191283</v>
      </c>
      <c r="R161" s="169">
        <v>0</v>
      </c>
      <c r="S161" s="169">
        <v>0</v>
      </c>
      <c r="T161" s="171">
        <v>191283</v>
      </c>
      <c r="U161" s="172" t="s">
        <v>385</v>
      </c>
    </row>
    <row r="162" spans="1:21" outlineLevel="1">
      <c r="A162" s="167" t="s">
        <v>420</v>
      </c>
      <c r="B162" s="168" t="s">
        <v>421</v>
      </c>
      <c r="C162" s="168" t="s">
        <v>275</v>
      </c>
      <c r="D162" s="168" t="s">
        <v>422</v>
      </c>
      <c r="E162" s="169">
        <v>156574</v>
      </c>
      <c r="F162" s="169">
        <v>236290</v>
      </c>
      <c r="G162" s="169">
        <v>0</v>
      </c>
      <c r="H162" s="169">
        <v>0</v>
      </c>
      <c r="I162" s="169">
        <v>529</v>
      </c>
      <c r="J162" s="169">
        <v>779</v>
      </c>
      <c r="K162" s="170">
        <v>66.260000000000005</v>
      </c>
      <c r="L162" s="170">
        <v>0</v>
      </c>
      <c r="M162" s="170">
        <v>67.91</v>
      </c>
      <c r="N162" s="170">
        <v>1.34</v>
      </c>
      <c r="O162" s="170">
        <v>0</v>
      </c>
      <c r="P162" s="169">
        <v>209809.16</v>
      </c>
      <c r="Q162" s="169">
        <v>209809.16</v>
      </c>
      <c r="R162" s="169">
        <v>0</v>
      </c>
      <c r="S162" s="169">
        <v>0</v>
      </c>
      <c r="T162" s="171">
        <v>209809.16</v>
      </c>
      <c r="U162" s="172" t="s">
        <v>423</v>
      </c>
    </row>
    <row r="163" spans="1:21" outlineLevel="1">
      <c r="A163" s="167" t="s">
        <v>424</v>
      </c>
      <c r="B163" s="168" t="s">
        <v>425</v>
      </c>
      <c r="C163" s="168" t="s">
        <v>275</v>
      </c>
      <c r="D163" s="168" t="s">
        <v>426</v>
      </c>
      <c r="E163" s="169">
        <v>534364</v>
      </c>
      <c r="F163" s="169">
        <v>465718</v>
      </c>
      <c r="G163" s="169">
        <v>0</v>
      </c>
      <c r="H163" s="169">
        <v>0</v>
      </c>
      <c r="I163" s="169">
        <v>340</v>
      </c>
      <c r="J163" s="169">
        <v>323</v>
      </c>
      <c r="K163" s="170">
        <v>114.74</v>
      </c>
      <c r="L163" s="170">
        <v>0</v>
      </c>
      <c r="M163" s="170">
        <v>105.26</v>
      </c>
      <c r="N163" s="170">
        <v>1.41</v>
      </c>
      <c r="O163" s="170">
        <v>0</v>
      </c>
      <c r="P163" s="169">
        <v>753453.24</v>
      </c>
      <c r="Q163" s="169">
        <v>753453.24</v>
      </c>
      <c r="R163" s="169">
        <v>0</v>
      </c>
      <c r="S163" s="169">
        <v>0</v>
      </c>
      <c r="T163" s="171">
        <v>753453.24</v>
      </c>
      <c r="U163" s="172" t="s">
        <v>427</v>
      </c>
    </row>
    <row r="164" spans="1:21">
      <c r="A164" s="173" t="s">
        <v>428</v>
      </c>
      <c r="B164" s="174"/>
      <c r="C164" s="174"/>
      <c r="D164" s="174"/>
      <c r="E164" s="175">
        <v>848321</v>
      </c>
      <c r="F164" s="175">
        <v>839139</v>
      </c>
      <c r="G164" s="175">
        <v>2423.4</v>
      </c>
      <c r="H164" s="175">
        <v>6321.91</v>
      </c>
      <c r="I164" s="174"/>
      <c r="J164" s="174"/>
      <c r="K164" s="176"/>
      <c r="L164" s="176"/>
      <c r="M164" s="176"/>
      <c r="N164" s="176"/>
      <c r="O164" s="176"/>
      <c r="P164" s="175">
        <v>1152122</v>
      </c>
      <c r="Q164" s="175">
        <v>1154545.3999999999</v>
      </c>
      <c r="R164" s="175">
        <v>0</v>
      </c>
      <c r="S164" s="175">
        <v>0</v>
      </c>
      <c r="T164" s="175">
        <v>1154545.3999999999</v>
      </c>
      <c r="U164" s="169"/>
    </row>
    <row r="165" spans="1:21" outlineLevel="1">
      <c r="A165" s="167" t="s">
        <v>431</v>
      </c>
      <c r="B165" s="168" t="s">
        <v>432</v>
      </c>
      <c r="C165" s="168" t="s">
        <v>275</v>
      </c>
      <c r="D165" s="168" t="s">
        <v>433</v>
      </c>
      <c r="E165" s="169">
        <v>4344</v>
      </c>
      <c r="F165" s="169">
        <v>2130</v>
      </c>
      <c r="G165" s="169">
        <v>0</v>
      </c>
      <c r="H165" s="169">
        <v>0</v>
      </c>
      <c r="I165" s="169">
        <v>7</v>
      </c>
      <c r="J165" s="169">
        <v>6</v>
      </c>
      <c r="K165" s="170">
        <v>203.94</v>
      </c>
      <c r="L165" s="170">
        <v>0</v>
      </c>
      <c r="M165" s="170">
        <v>116.67</v>
      </c>
      <c r="N165" s="170">
        <v>1.08</v>
      </c>
      <c r="O165" s="170">
        <v>0</v>
      </c>
      <c r="P165" s="169">
        <v>4691.5200000000004</v>
      </c>
      <c r="Q165" s="169">
        <v>4691.5200000000004</v>
      </c>
      <c r="R165" s="169">
        <v>0</v>
      </c>
      <c r="S165" s="169">
        <v>0</v>
      </c>
      <c r="T165" s="171">
        <v>4691.5200000000004</v>
      </c>
      <c r="U165" s="172" t="s">
        <v>434</v>
      </c>
    </row>
    <row r="166" spans="1:21" outlineLevel="1">
      <c r="A166" s="167" t="s">
        <v>435</v>
      </c>
      <c r="B166" s="168" t="s">
        <v>386</v>
      </c>
      <c r="C166" s="168" t="s">
        <v>275</v>
      </c>
      <c r="D166" s="168" t="s">
        <v>430</v>
      </c>
      <c r="E166" s="169">
        <v>1183736</v>
      </c>
      <c r="F166" s="169">
        <v>1179388</v>
      </c>
      <c r="G166" s="169">
        <v>3707.9</v>
      </c>
      <c r="H166" s="169">
        <v>3206.25</v>
      </c>
      <c r="I166" s="169">
        <v>674</v>
      </c>
      <c r="J166" s="169">
        <v>739</v>
      </c>
      <c r="K166" s="170">
        <v>100.37</v>
      </c>
      <c r="L166" s="170">
        <v>115.65</v>
      </c>
      <c r="M166" s="170">
        <v>91.2</v>
      </c>
      <c r="N166" s="170">
        <v>1.02</v>
      </c>
      <c r="O166" s="170">
        <v>0</v>
      </c>
      <c r="P166" s="169">
        <v>1207410.72</v>
      </c>
      <c r="Q166" s="169">
        <v>1211118.6200000001</v>
      </c>
      <c r="R166" s="169">
        <v>0</v>
      </c>
      <c r="S166" s="169">
        <v>0</v>
      </c>
      <c r="T166" s="171">
        <v>1211118.6200000001</v>
      </c>
      <c r="U166" s="172" t="s">
        <v>387</v>
      </c>
    </row>
    <row r="167" spans="1:21" outlineLevel="1">
      <c r="A167" s="167" t="s">
        <v>437</v>
      </c>
      <c r="B167" s="168" t="s">
        <v>386</v>
      </c>
      <c r="C167" s="168" t="s">
        <v>275</v>
      </c>
      <c r="D167" s="168" t="s">
        <v>384</v>
      </c>
      <c r="E167" s="169">
        <v>0</v>
      </c>
      <c r="F167" s="169">
        <v>2490</v>
      </c>
      <c r="G167" s="169">
        <v>0</v>
      </c>
      <c r="H167" s="169">
        <v>0</v>
      </c>
      <c r="I167" s="169">
        <v>0</v>
      </c>
      <c r="J167" s="169">
        <v>1</v>
      </c>
      <c r="K167" s="170">
        <v>0</v>
      </c>
      <c r="L167" s="170">
        <v>0</v>
      </c>
      <c r="M167" s="170">
        <v>0</v>
      </c>
      <c r="N167" s="170">
        <v>1.05</v>
      </c>
      <c r="O167" s="170">
        <v>0</v>
      </c>
      <c r="P167" s="169">
        <v>0</v>
      </c>
      <c r="Q167" s="169">
        <v>0</v>
      </c>
      <c r="R167" s="169">
        <v>0</v>
      </c>
      <c r="S167" s="169">
        <v>0</v>
      </c>
      <c r="T167" s="171">
        <v>0</v>
      </c>
      <c r="U167" s="172" t="s">
        <v>387</v>
      </c>
    </row>
    <row r="168" spans="1:21" outlineLevel="1">
      <c r="A168" s="167" t="s">
        <v>438</v>
      </c>
      <c r="B168" s="168" t="s">
        <v>439</v>
      </c>
      <c r="C168" s="168" t="s">
        <v>275</v>
      </c>
      <c r="D168" s="168" t="s">
        <v>430</v>
      </c>
      <c r="E168" s="169">
        <v>43098</v>
      </c>
      <c r="F168" s="169">
        <v>21590</v>
      </c>
      <c r="G168" s="169">
        <v>0</v>
      </c>
      <c r="H168" s="169">
        <v>0</v>
      </c>
      <c r="I168" s="169">
        <v>46</v>
      </c>
      <c r="J168" s="169">
        <v>21</v>
      </c>
      <c r="K168" s="170">
        <v>199.62</v>
      </c>
      <c r="L168" s="170">
        <v>0</v>
      </c>
      <c r="M168" s="170">
        <v>219.05</v>
      </c>
      <c r="N168" s="170">
        <v>1.04</v>
      </c>
      <c r="O168" s="170">
        <v>0</v>
      </c>
      <c r="P168" s="169">
        <v>44821.919999999998</v>
      </c>
      <c r="Q168" s="169">
        <v>44821.919999999998</v>
      </c>
      <c r="R168" s="169">
        <v>0</v>
      </c>
      <c r="S168" s="169">
        <v>0</v>
      </c>
      <c r="T168" s="171">
        <v>44821.919999999998</v>
      </c>
      <c r="U168" s="172" t="s">
        <v>440</v>
      </c>
    </row>
    <row r="169" spans="1:21" outlineLevel="1">
      <c r="A169" s="167" t="s">
        <v>435</v>
      </c>
      <c r="B169" s="168" t="s">
        <v>441</v>
      </c>
      <c r="C169" s="168" t="s">
        <v>275</v>
      </c>
      <c r="D169" s="168" t="s">
        <v>430</v>
      </c>
      <c r="E169" s="169">
        <v>148724</v>
      </c>
      <c r="F169" s="169">
        <v>94733</v>
      </c>
      <c r="G169" s="169">
        <v>0</v>
      </c>
      <c r="H169" s="169">
        <v>0</v>
      </c>
      <c r="I169" s="169">
        <v>90</v>
      </c>
      <c r="J169" s="169">
        <v>69</v>
      </c>
      <c r="K169" s="170">
        <v>156.99</v>
      </c>
      <c r="L169" s="170">
        <v>0</v>
      </c>
      <c r="M169" s="170">
        <v>130.43</v>
      </c>
      <c r="N169" s="170">
        <v>1.02</v>
      </c>
      <c r="O169" s="170">
        <v>0</v>
      </c>
      <c r="P169" s="169">
        <v>151698.48000000001</v>
      </c>
      <c r="Q169" s="169">
        <v>151698.48000000001</v>
      </c>
      <c r="R169" s="169">
        <v>0</v>
      </c>
      <c r="S169" s="169">
        <v>0</v>
      </c>
      <c r="T169" s="171">
        <v>151698.48000000001</v>
      </c>
      <c r="U169" s="172" t="s">
        <v>442</v>
      </c>
    </row>
    <row r="170" spans="1:21" outlineLevel="1">
      <c r="A170" s="167" t="s">
        <v>435</v>
      </c>
      <c r="B170" s="168" t="s">
        <v>443</v>
      </c>
      <c r="C170" s="168" t="s">
        <v>275</v>
      </c>
      <c r="D170" s="168" t="s">
        <v>430</v>
      </c>
      <c r="E170" s="169">
        <v>148848</v>
      </c>
      <c r="F170" s="169">
        <v>144321</v>
      </c>
      <c r="G170" s="169">
        <v>32856.379999999997</v>
      </c>
      <c r="H170" s="169">
        <v>4990.79</v>
      </c>
      <c r="I170" s="169">
        <v>157</v>
      </c>
      <c r="J170" s="169">
        <v>177</v>
      </c>
      <c r="K170" s="170">
        <v>103.14</v>
      </c>
      <c r="L170" s="170">
        <v>658.34</v>
      </c>
      <c r="M170" s="170">
        <v>88.7</v>
      </c>
      <c r="N170" s="170">
        <v>1.02</v>
      </c>
      <c r="O170" s="170">
        <v>0</v>
      </c>
      <c r="P170" s="169">
        <v>151824.95999999999</v>
      </c>
      <c r="Q170" s="169">
        <v>184681.34</v>
      </c>
      <c r="R170" s="169">
        <v>0</v>
      </c>
      <c r="S170" s="169">
        <v>0</v>
      </c>
      <c r="T170" s="171">
        <v>184681.34</v>
      </c>
      <c r="U170" s="172" t="s">
        <v>444</v>
      </c>
    </row>
    <row r="171" spans="1:21" outlineLevel="1">
      <c r="A171" s="167" t="s">
        <v>435</v>
      </c>
      <c r="B171" s="168" t="s">
        <v>445</v>
      </c>
      <c r="C171" s="168" t="s">
        <v>275</v>
      </c>
      <c r="D171" s="168" t="s">
        <v>430</v>
      </c>
      <c r="E171" s="169">
        <v>855455</v>
      </c>
      <c r="F171" s="169">
        <v>947745</v>
      </c>
      <c r="G171" s="169">
        <v>170155.69</v>
      </c>
      <c r="H171" s="169">
        <v>272697.37</v>
      </c>
      <c r="I171" s="169">
        <v>317</v>
      </c>
      <c r="J171" s="169">
        <v>360</v>
      </c>
      <c r="K171" s="170">
        <v>90.26</v>
      </c>
      <c r="L171" s="170">
        <v>62.4</v>
      </c>
      <c r="M171" s="170">
        <v>88.06</v>
      </c>
      <c r="N171" s="170">
        <v>1.02</v>
      </c>
      <c r="O171" s="170">
        <v>0</v>
      </c>
      <c r="P171" s="169">
        <v>872564.1</v>
      </c>
      <c r="Q171" s="169">
        <v>1042719.79</v>
      </c>
      <c r="R171" s="169">
        <v>0</v>
      </c>
      <c r="S171" s="169">
        <v>0</v>
      </c>
      <c r="T171" s="171">
        <v>1042719.79</v>
      </c>
      <c r="U171" s="172" t="s">
        <v>446</v>
      </c>
    </row>
    <row r="172" spans="1:21" outlineLevel="1">
      <c r="A172" s="167" t="s">
        <v>447</v>
      </c>
      <c r="B172" s="168" t="s">
        <v>445</v>
      </c>
      <c r="C172" s="168" t="s">
        <v>275</v>
      </c>
      <c r="D172" s="168" t="s">
        <v>422</v>
      </c>
      <c r="E172" s="169">
        <v>300544</v>
      </c>
      <c r="F172" s="169">
        <v>370585</v>
      </c>
      <c r="G172" s="169">
        <v>0</v>
      </c>
      <c r="H172" s="169">
        <v>0</v>
      </c>
      <c r="I172" s="169">
        <v>106</v>
      </c>
      <c r="J172" s="169">
        <v>135</v>
      </c>
      <c r="K172" s="170">
        <v>81.099999999999994</v>
      </c>
      <c r="L172" s="170">
        <v>0</v>
      </c>
      <c r="M172" s="170">
        <v>78.52</v>
      </c>
      <c r="N172" s="170">
        <v>1.18</v>
      </c>
      <c r="O172" s="170">
        <v>0</v>
      </c>
      <c r="P172" s="169">
        <v>354641.91999999998</v>
      </c>
      <c r="Q172" s="169">
        <v>354641.91999999998</v>
      </c>
      <c r="R172" s="169">
        <v>0</v>
      </c>
      <c r="S172" s="169">
        <v>0</v>
      </c>
      <c r="T172" s="171">
        <v>354641.91999999998</v>
      </c>
      <c r="U172" s="172" t="s">
        <v>446</v>
      </c>
    </row>
    <row r="173" spans="1:21" outlineLevel="1">
      <c r="A173" s="167" t="s">
        <v>435</v>
      </c>
      <c r="B173" s="168" t="s">
        <v>448</v>
      </c>
      <c r="C173" s="168" t="s">
        <v>275</v>
      </c>
      <c r="D173" s="168" t="s">
        <v>430</v>
      </c>
      <c r="E173" s="169">
        <v>16259</v>
      </c>
      <c r="F173" s="169">
        <v>10597</v>
      </c>
      <c r="G173" s="169">
        <v>0</v>
      </c>
      <c r="H173" s="169">
        <v>0</v>
      </c>
      <c r="I173" s="169">
        <v>25</v>
      </c>
      <c r="J173" s="169">
        <v>21</v>
      </c>
      <c r="K173" s="170">
        <v>153.43</v>
      </c>
      <c r="L173" s="170">
        <v>0</v>
      </c>
      <c r="M173" s="170">
        <v>119.05</v>
      </c>
      <c r="N173" s="170">
        <v>1.02</v>
      </c>
      <c r="O173" s="170">
        <v>0</v>
      </c>
      <c r="P173" s="169">
        <v>16584.18</v>
      </c>
      <c r="Q173" s="169">
        <v>16584.18</v>
      </c>
      <c r="R173" s="169">
        <v>0</v>
      </c>
      <c r="S173" s="169">
        <v>0</v>
      </c>
      <c r="T173" s="171">
        <v>16584.18</v>
      </c>
      <c r="U173" s="172" t="s">
        <v>449</v>
      </c>
    </row>
    <row r="174" spans="1:21" outlineLevel="1">
      <c r="A174" s="167" t="s">
        <v>450</v>
      </c>
      <c r="B174" s="168" t="s">
        <v>389</v>
      </c>
      <c r="C174" s="168" t="s">
        <v>275</v>
      </c>
      <c r="D174" s="168" t="s">
        <v>430</v>
      </c>
      <c r="E174" s="169">
        <v>889360</v>
      </c>
      <c r="F174" s="169">
        <v>926574</v>
      </c>
      <c r="G174" s="169">
        <v>63435.13</v>
      </c>
      <c r="H174" s="169">
        <v>13228.44</v>
      </c>
      <c r="I174" s="169">
        <v>465</v>
      </c>
      <c r="J174" s="169">
        <v>373</v>
      </c>
      <c r="K174" s="170">
        <v>95.98</v>
      </c>
      <c r="L174" s="170">
        <v>479.54</v>
      </c>
      <c r="M174" s="170">
        <v>124.66</v>
      </c>
      <c r="N174" s="170">
        <v>1.08</v>
      </c>
      <c r="O174" s="170">
        <v>0</v>
      </c>
      <c r="P174" s="169">
        <v>960508.8</v>
      </c>
      <c r="Q174" s="169">
        <v>1023943.93</v>
      </c>
      <c r="R174" s="169">
        <v>0</v>
      </c>
      <c r="S174" s="169">
        <v>0</v>
      </c>
      <c r="T174" s="171">
        <v>1023943.93</v>
      </c>
      <c r="U174" s="172" t="s">
        <v>390</v>
      </c>
    </row>
    <row r="175" spans="1:21" outlineLevel="1">
      <c r="A175" s="167" t="s">
        <v>453</v>
      </c>
      <c r="B175" s="168" t="s">
        <v>451</v>
      </c>
      <c r="C175" s="168" t="s">
        <v>275</v>
      </c>
      <c r="D175" s="168" t="s">
        <v>430</v>
      </c>
      <c r="E175" s="169">
        <v>109086</v>
      </c>
      <c r="F175" s="169">
        <v>84291</v>
      </c>
      <c r="G175" s="169">
        <v>13952.15</v>
      </c>
      <c r="H175" s="169">
        <v>2632.77</v>
      </c>
      <c r="I175" s="169">
        <v>133</v>
      </c>
      <c r="J175" s="169">
        <v>102</v>
      </c>
      <c r="K175" s="170">
        <v>129.41999999999999</v>
      </c>
      <c r="L175" s="170">
        <v>529.94000000000005</v>
      </c>
      <c r="M175" s="170">
        <v>130.38999999999999</v>
      </c>
      <c r="N175" s="170">
        <v>1.06</v>
      </c>
      <c r="O175" s="170">
        <v>0</v>
      </c>
      <c r="P175" s="169">
        <v>115631.16</v>
      </c>
      <c r="Q175" s="169">
        <v>129583.31</v>
      </c>
      <c r="R175" s="169">
        <v>0</v>
      </c>
      <c r="S175" s="169">
        <v>0</v>
      </c>
      <c r="T175" s="171">
        <v>129583.31</v>
      </c>
      <c r="U175" s="172" t="s">
        <v>452</v>
      </c>
    </row>
    <row r="176" spans="1:21" outlineLevel="1">
      <c r="A176" s="167" t="s">
        <v>435</v>
      </c>
      <c r="B176" s="168" t="s">
        <v>454</v>
      </c>
      <c r="C176" s="168" t="s">
        <v>275</v>
      </c>
      <c r="D176" s="168" t="s">
        <v>430</v>
      </c>
      <c r="E176" s="169">
        <v>239462</v>
      </c>
      <c r="F176" s="169">
        <v>200063</v>
      </c>
      <c r="G176" s="169">
        <v>3442.92</v>
      </c>
      <c r="H176" s="169">
        <v>5575.94</v>
      </c>
      <c r="I176" s="169">
        <v>177</v>
      </c>
      <c r="J176" s="169">
        <v>156</v>
      </c>
      <c r="K176" s="170">
        <v>119.69</v>
      </c>
      <c r="L176" s="170">
        <v>61.75</v>
      </c>
      <c r="M176" s="170">
        <v>113.46</v>
      </c>
      <c r="N176" s="170">
        <v>1.02</v>
      </c>
      <c r="O176" s="170">
        <v>0</v>
      </c>
      <c r="P176" s="169">
        <v>244251.24</v>
      </c>
      <c r="Q176" s="169">
        <v>247694.16</v>
      </c>
      <c r="R176" s="169">
        <v>0</v>
      </c>
      <c r="S176" s="169">
        <v>0</v>
      </c>
      <c r="T176" s="171">
        <v>247694.16</v>
      </c>
      <c r="U176" s="172" t="s">
        <v>455</v>
      </c>
    </row>
    <row r="177" spans="1:21" outlineLevel="1">
      <c r="A177" s="167" t="s">
        <v>435</v>
      </c>
      <c r="B177" s="168" t="s">
        <v>456</v>
      </c>
      <c r="C177" s="168" t="s">
        <v>275</v>
      </c>
      <c r="D177" s="168" t="s">
        <v>430</v>
      </c>
      <c r="E177" s="169">
        <v>22231</v>
      </c>
      <c r="F177" s="169">
        <v>21078</v>
      </c>
      <c r="G177" s="169">
        <v>5482.08</v>
      </c>
      <c r="H177" s="169">
        <v>5384.18</v>
      </c>
      <c r="I177" s="169">
        <v>27</v>
      </c>
      <c r="J177" s="169">
        <v>22</v>
      </c>
      <c r="K177" s="170">
        <v>105.47</v>
      </c>
      <c r="L177" s="170">
        <v>101.82</v>
      </c>
      <c r="M177" s="170">
        <v>122.73</v>
      </c>
      <c r="N177" s="170">
        <v>1.02</v>
      </c>
      <c r="O177" s="170">
        <v>0</v>
      </c>
      <c r="P177" s="169">
        <v>22675.62</v>
      </c>
      <c r="Q177" s="169">
        <v>28157.7</v>
      </c>
      <c r="R177" s="169">
        <v>0</v>
      </c>
      <c r="S177" s="169">
        <v>0</v>
      </c>
      <c r="T177" s="171">
        <v>28157.7</v>
      </c>
      <c r="U177" s="172" t="s">
        <v>457</v>
      </c>
    </row>
    <row r="178" spans="1:21" outlineLevel="1">
      <c r="A178" s="167" t="s">
        <v>435</v>
      </c>
      <c r="B178" s="168" t="s">
        <v>67</v>
      </c>
      <c r="C178" s="168" t="s">
        <v>275</v>
      </c>
      <c r="D178" s="168" t="s">
        <v>430</v>
      </c>
      <c r="E178" s="169">
        <v>240551</v>
      </c>
      <c r="F178" s="169">
        <v>193299</v>
      </c>
      <c r="G178" s="169">
        <v>41786.120000000003</v>
      </c>
      <c r="H178" s="169">
        <v>259.58999999999997</v>
      </c>
      <c r="I178" s="169">
        <v>144</v>
      </c>
      <c r="J178" s="169">
        <v>117</v>
      </c>
      <c r="K178" s="170">
        <v>124.45</v>
      </c>
      <c r="L178" s="170">
        <v>16096.97</v>
      </c>
      <c r="M178" s="170">
        <v>123.08</v>
      </c>
      <c r="N178" s="170">
        <v>1.02</v>
      </c>
      <c r="O178" s="170">
        <v>0</v>
      </c>
      <c r="P178" s="169">
        <v>245362.02</v>
      </c>
      <c r="Q178" s="169">
        <v>287148.14</v>
      </c>
      <c r="R178" s="169">
        <v>0</v>
      </c>
      <c r="S178" s="169">
        <v>0</v>
      </c>
      <c r="T178" s="171">
        <v>287148.14</v>
      </c>
      <c r="U178" s="172" t="s">
        <v>458</v>
      </c>
    </row>
    <row r="179" spans="1:21" outlineLevel="1">
      <c r="A179" s="167" t="s">
        <v>438</v>
      </c>
      <c r="B179" s="168" t="s">
        <v>459</v>
      </c>
      <c r="C179" s="168" t="s">
        <v>275</v>
      </c>
      <c r="D179" s="168" t="s">
        <v>430</v>
      </c>
      <c r="E179" s="169">
        <v>463044</v>
      </c>
      <c r="F179" s="169">
        <v>448087</v>
      </c>
      <c r="G179" s="169">
        <v>1985927.79</v>
      </c>
      <c r="H179" s="169">
        <v>553623.29</v>
      </c>
      <c r="I179" s="169">
        <v>254</v>
      </c>
      <c r="J179" s="169">
        <v>216</v>
      </c>
      <c r="K179" s="170">
        <v>103.34</v>
      </c>
      <c r="L179" s="170">
        <v>358.71</v>
      </c>
      <c r="M179" s="170">
        <v>117.59</v>
      </c>
      <c r="N179" s="170">
        <v>1.04</v>
      </c>
      <c r="O179" s="170">
        <v>0</v>
      </c>
      <c r="P179" s="169">
        <v>481565.76</v>
      </c>
      <c r="Q179" s="169">
        <v>2467493.5499999998</v>
      </c>
      <c r="R179" s="169">
        <v>0</v>
      </c>
      <c r="S179" s="169">
        <v>0</v>
      </c>
      <c r="T179" s="171">
        <v>2467493.5499999998</v>
      </c>
      <c r="U179" s="172" t="s">
        <v>460</v>
      </c>
    </row>
    <row r="180" spans="1:21" outlineLevel="1">
      <c r="A180" s="167" t="s">
        <v>435</v>
      </c>
      <c r="B180" s="168" t="s">
        <v>461</v>
      </c>
      <c r="C180" s="168" t="s">
        <v>275</v>
      </c>
      <c r="D180" s="168" t="s">
        <v>430</v>
      </c>
      <c r="E180" s="169">
        <v>25598</v>
      </c>
      <c r="F180" s="169">
        <v>0</v>
      </c>
      <c r="G180" s="169">
        <v>0</v>
      </c>
      <c r="H180" s="169">
        <v>0</v>
      </c>
      <c r="I180" s="169">
        <v>28</v>
      </c>
      <c r="J180" s="169">
        <v>0</v>
      </c>
      <c r="K180" s="170">
        <v>0</v>
      </c>
      <c r="L180" s="170">
        <v>0</v>
      </c>
      <c r="M180" s="170">
        <v>0</v>
      </c>
      <c r="N180" s="170">
        <v>1.02</v>
      </c>
      <c r="O180" s="170">
        <v>0</v>
      </c>
      <c r="P180" s="169">
        <v>26109.96</v>
      </c>
      <c r="Q180" s="169">
        <v>26109.96</v>
      </c>
      <c r="R180" s="169">
        <v>0</v>
      </c>
      <c r="S180" s="169">
        <v>0</v>
      </c>
      <c r="T180" s="171">
        <v>26109.96</v>
      </c>
      <c r="U180" s="172" t="s">
        <v>462</v>
      </c>
    </row>
    <row r="181" spans="1:21" outlineLevel="1">
      <c r="A181" s="167" t="s">
        <v>435</v>
      </c>
      <c r="B181" s="168" t="s">
        <v>463</v>
      </c>
      <c r="C181" s="168" t="s">
        <v>275</v>
      </c>
      <c r="D181" s="168" t="s">
        <v>430</v>
      </c>
      <c r="E181" s="169">
        <v>7283</v>
      </c>
      <c r="F181" s="169">
        <v>50272</v>
      </c>
      <c r="G181" s="169">
        <v>0</v>
      </c>
      <c r="H181" s="169">
        <v>0</v>
      </c>
      <c r="I181" s="169">
        <v>10</v>
      </c>
      <c r="J181" s="169">
        <v>5</v>
      </c>
      <c r="K181" s="170">
        <v>14.49</v>
      </c>
      <c r="L181" s="170">
        <v>0</v>
      </c>
      <c r="M181" s="170">
        <v>200</v>
      </c>
      <c r="N181" s="170">
        <v>1.02</v>
      </c>
      <c r="O181" s="170">
        <v>0</v>
      </c>
      <c r="P181" s="169">
        <v>7428.66</v>
      </c>
      <c r="Q181" s="169">
        <v>7428.66</v>
      </c>
      <c r="R181" s="169">
        <v>0</v>
      </c>
      <c r="S181" s="169">
        <v>0</v>
      </c>
      <c r="T181" s="171">
        <v>7428.66</v>
      </c>
      <c r="U181" s="172" t="s">
        <v>464</v>
      </c>
    </row>
    <row r="182" spans="1:21" outlineLevel="1">
      <c r="A182" s="167" t="s">
        <v>465</v>
      </c>
      <c r="B182" s="168" t="s">
        <v>96</v>
      </c>
      <c r="C182" s="168" t="s">
        <v>275</v>
      </c>
      <c r="D182" s="168" t="s">
        <v>422</v>
      </c>
      <c r="E182" s="169">
        <v>246</v>
      </c>
      <c r="F182" s="169">
        <v>0</v>
      </c>
      <c r="G182" s="169">
        <v>0</v>
      </c>
      <c r="H182" s="169">
        <v>0</v>
      </c>
      <c r="I182" s="169">
        <v>1</v>
      </c>
      <c r="J182" s="169">
        <v>0</v>
      </c>
      <c r="K182" s="170">
        <v>0</v>
      </c>
      <c r="L182" s="170">
        <v>0</v>
      </c>
      <c r="M182" s="170">
        <v>0</v>
      </c>
      <c r="N182" s="170">
        <v>1</v>
      </c>
      <c r="O182" s="170">
        <v>0</v>
      </c>
      <c r="P182" s="169">
        <v>246</v>
      </c>
      <c r="Q182" s="169">
        <v>246</v>
      </c>
      <c r="R182" s="169">
        <v>0</v>
      </c>
      <c r="S182" s="169">
        <v>0</v>
      </c>
      <c r="T182" s="171">
        <v>246</v>
      </c>
      <c r="U182" s="172" t="s">
        <v>393</v>
      </c>
    </row>
    <row r="183" spans="1:21" outlineLevel="1">
      <c r="A183" s="167" t="s">
        <v>453</v>
      </c>
      <c r="B183" s="168" t="s">
        <v>96</v>
      </c>
      <c r="C183" s="168" t="s">
        <v>275</v>
      </c>
      <c r="D183" s="168" t="s">
        <v>430</v>
      </c>
      <c r="E183" s="169">
        <v>1191946</v>
      </c>
      <c r="F183" s="169">
        <v>1104390</v>
      </c>
      <c r="G183" s="169">
        <v>188786.51</v>
      </c>
      <c r="H183" s="169">
        <v>215498.11</v>
      </c>
      <c r="I183" s="169">
        <v>412</v>
      </c>
      <c r="J183" s="169">
        <v>386</v>
      </c>
      <c r="K183" s="170">
        <v>107.93</v>
      </c>
      <c r="L183" s="170">
        <v>87.6</v>
      </c>
      <c r="M183" s="170">
        <v>106.74</v>
      </c>
      <c r="N183" s="170">
        <v>1.06</v>
      </c>
      <c r="O183" s="170">
        <v>0</v>
      </c>
      <c r="P183" s="169">
        <v>1263462.76</v>
      </c>
      <c r="Q183" s="169">
        <v>1452249.27</v>
      </c>
      <c r="R183" s="169">
        <v>0</v>
      </c>
      <c r="S183" s="169">
        <v>0</v>
      </c>
      <c r="T183" s="171">
        <v>1452249.27</v>
      </c>
      <c r="U183" s="172" t="s">
        <v>393</v>
      </c>
    </row>
    <row r="184" spans="1:21" outlineLevel="1">
      <c r="A184" s="167" t="s">
        <v>435</v>
      </c>
      <c r="B184" s="168" t="s">
        <v>466</v>
      </c>
      <c r="C184" s="168" t="s">
        <v>275</v>
      </c>
      <c r="D184" s="168" t="s">
        <v>430</v>
      </c>
      <c r="E184" s="169">
        <v>0</v>
      </c>
      <c r="F184" s="169">
        <v>1747</v>
      </c>
      <c r="G184" s="169">
        <v>0</v>
      </c>
      <c r="H184" s="169">
        <v>0</v>
      </c>
      <c r="I184" s="169">
        <v>0</v>
      </c>
      <c r="J184" s="169">
        <v>3</v>
      </c>
      <c r="K184" s="170">
        <v>0</v>
      </c>
      <c r="L184" s="170">
        <v>0</v>
      </c>
      <c r="M184" s="170">
        <v>0</v>
      </c>
      <c r="N184" s="170">
        <v>1.02</v>
      </c>
      <c r="O184" s="170">
        <v>0</v>
      </c>
      <c r="P184" s="169">
        <v>0</v>
      </c>
      <c r="Q184" s="169">
        <v>0</v>
      </c>
      <c r="R184" s="169">
        <v>0</v>
      </c>
      <c r="S184" s="169">
        <v>0</v>
      </c>
      <c r="T184" s="171">
        <v>0</v>
      </c>
      <c r="U184" s="172" t="s">
        <v>467</v>
      </c>
    </row>
    <row r="185" spans="1:21" outlineLevel="1">
      <c r="A185" s="167" t="s">
        <v>438</v>
      </c>
      <c r="B185" s="168" t="s">
        <v>126</v>
      </c>
      <c r="C185" s="168" t="s">
        <v>275</v>
      </c>
      <c r="D185" s="168" t="s">
        <v>430</v>
      </c>
      <c r="E185" s="169">
        <v>842042</v>
      </c>
      <c r="F185" s="169">
        <v>726337</v>
      </c>
      <c r="G185" s="169">
        <v>6628.21</v>
      </c>
      <c r="H185" s="169">
        <v>4381.7299999999996</v>
      </c>
      <c r="I185" s="169">
        <v>408</v>
      </c>
      <c r="J185" s="169">
        <v>375</v>
      </c>
      <c r="K185" s="170">
        <v>115.93</v>
      </c>
      <c r="L185" s="170">
        <v>151.27000000000001</v>
      </c>
      <c r="M185" s="170">
        <v>108.8</v>
      </c>
      <c r="N185" s="170">
        <v>1.04</v>
      </c>
      <c r="O185" s="170">
        <v>0</v>
      </c>
      <c r="P185" s="169">
        <v>875723.68</v>
      </c>
      <c r="Q185" s="169">
        <v>882351.89</v>
      </c>
      <c r="R185" s="169">
        <v>0</v>
      </c>
      <c r="S185" s="169">
        <v>0</v>
      </c>
      <c r="T185" s="171">
        <v>882351.89</v>
      </c>
      <c r="U185" s="172" t="s">
        <v>468</v>
      </c>
    </row>
    <row r="186" spans="1:21" outlineLevel="1">
      <c r="A186" s="167" t="s">
        <v>435</v>
      </c>
      <c r="B186" s="168" t="s">
        <v>469</v>
      </c>
      <c r="C186" s="168" t="s">
        <v>275</v>
      </c>
      <c r="D186" s="168" t="s">
        <v>430</v>
      </c>
      <c r="E186" s="169">
        <v>478113</v>
      </c>
      <c r="F186" s="169">
        <v>356048</v>
      </c>
      <c r="G186" s="169">
        <v>0</v>
      </c>
      <c r="H186" s="169">
        <v>0</v>
      </c>
      <c r="I186" s="169">
        <v>128</v>
      </c>
      <c r="J186" s="169">
        <v>103</v>
      </c>
      <c r="K186" s="170">
        <v>134.28</v>
      </c>
      <c r="L186" s="170">
        <v>0</v>
      </c>
      <c r="M186" s="170">
        <v>124.27</v>
      </c>
      <c r="N186" s="170">
        <v>1.02</v>
      </c>
      <c r="O186" s="170">
        <v>0</v>
      </c>
      <c r="P186" s="169">
        <v>487675.26</v>
      </c>
      <c r="Q186" s="169">
        <v>487675.26</v>
      </c>
      <c r="R186" s="169">
        <v>0</v>
      </c>
      <c r="S186" s="169">
        <v>0</v>
      </c>
      <c r="T186" s="171">
        <v>487675.26</v>
      </c>
      <c r="U186" s="172" t="s">
        <v>470</v>
      </c>
    </row>
    <row r="187" spans="1:21" outlineLevel="1">
      <c r="A187" s="167" t="s">
        <v>438</v>
      </c>
      <c r="B187" s="168" t="s">
        <v>157</v>
      </c>
      <c r="C187" s="168" t="s">
        <v>275</v>
      </c>
      <c r="D187" s="168" t="s">
        <v>430</v>
      </c>
      <c r="E187" s="169">
        <v>593628</v>
      </c>
      <c r="F187" s="169">
        <v>560889</v>
      </c>
      <c r="G187" s="169">
        <v>1116087.19</v>
      </c>
      <c r="H187" s="169">
        <v>1001914.59</v>
      </c>
      <c r="I187" s="169">
        <v>416</v>
      </c>
      <c r="J187" s="169">
        <v>420</v>
      </c>
      <c r="K187" s="170">
        <v>105.84</v>
      </c>
      <c r="L187" s="170">
        <v>111.4</v>
      </c>
      <c r="M187" s="170">
        <v>99.05</v>
      </c>
      <c r="N187" s="170">
        <v>1.04</v>
      </c>
      <c r="O187" s="170">
        <v>0</v>
      </c>
      <c r="P187" s="169">
        <v>617373.12</v>
      </c>
      <c r="Q187" s="169">
        <v>1733460.31</v>
      </c>
      <c r="R187" s="169">
        <v>0</v>
      </c>
      <c r="S187" s="169">
        <v>0</v>
      </c>
      <c r="T187" s="171">
        <v>1733460.31</v>
      </c>
      <c r="U187" s="172" t="s">
        <v>471</v>
      </c>
    </row>
    <row r="188" spans="1:21" outlineLevel="1">
      <c r="A188" s="167" t="s">
        <v>472</v>
      </c>
      <c r="B188" s="168" t="s">
        <v>473</v>
      </c>
      <c r="C188" s="168" t="s">
        <v>275</v>
      </c>
      <c r="D188" s="168" t="s">
        <v>474</v>
      </c>
      <c r="E188" s="169">
        <v>361256</v>
      </c>
      <c r="F188" s="169">
        <v>391521</v>
      </c>
      <c r="G188" s="169">
        <v>0</v>
      </c>
      <c r="H188" s="169">
        <v>5594.5</v>
      </c>
      <c r="I188" s="169">
        <v>200</v>
      </c>
      <c r="J188" s="169">
        <v>227</v>
      </c>
      <c r="K188" s="170">
        <v>92.27</v>
      </c>
      <c r="L188" s="170">
        <v>0</v>
      </c>
      <c r="M188" s="170">
        <v>88.11</v>
      </c>
      <c r="N188" s="170">
        <v>1.02</v>
      </c>
      <c r="O188" s="170">
        <v>0</v>
      </c>
      <c r="P188" s="169">
        <v>368481.12</v>
      </c>
      <c r="Q188" s="169">
        <v>368481.12</v>
      </c>
      <c r="R188" s="169">
        <v>0</v>
      </c>
      <c r="S188" s="169">
        <v>0</v>
      </c>
      <c r="T188" s="171">
        <v>368481.12</v>
      </c>
      <c r="U188" s="172" t="s">
        <v>475</v>
      </c>
    </row>
    <row r="189" spans="1:21" outlineLevel="1">
      <c r="A189" s="167" t="s">
        <v>476</v>
      </c>
      <c r="B189" s="168" t="s">
        <v>477</v>
      </c>
      <c r="C189" s="168" t="s">
        <v>275</v>
      </c>
      <c r="D189" s="168" t="s">
        <v>474</v>
      </c>
      <c r="E189" s="169">
        <v>135689</v>
      </c>
      <c r="F189" s="169">
        <v>182833</v>
      </c>
      <c r="G189" s="169">
        <v>0</v>
      </c>
      <c r="H189" s="169">
        <v>0</v>
      </c>
      <c r="I189" s="169">
        <v>48</v>
      </c>
      <c r="J189" s="169">
        <v>62</v>
      </c>
      <c r="K189" s="170">
        <v>74.209999999999994</v>
      </c>
      <c r="L189" s="170">
        <v>0</v>
      </c>
      <c r="M189" s="170">
        <v>77.42</v>
      </c>
      <c r="N189" s="170">
        <v>1.08</v>
      </c>
      <c r="O189" s="170">
        <v>0</v>
      </c>
      <c r="P189" s="169">
        <v>146544.12</v>
      </c>
      <c r="Q189" s="169">
        <v>146544.12</v>
      </c>
      <c r="R189" s="169">
        <v>0</v>
      </c>
      <c r="S189" s="169">
        <v>0</v>
      </c>
      <c r="T189" s="171">
        <v>146544.12</v>
      </c>
      <c r="U189" s="172" t="s">
        <v>478</v>
      </c>
    </row>
    <row r="190" spans="1:21" outlineLevel="1">
      <c r="A190" s="167" t="s">
        <v>482</v>
      </c>
      <c r="B190" s="168" t="s">
        <v>480</v>
      </c>
      <c r="C190" s="168" t="s">
        <v>275</v>
      </c>
      <c r="D190" s="168" t="s">
        <v>433</v>
      </c>
      <c r="E190" s="169">
        <v>438294</v>
      </c>
      <c r="F190" s="169">
        <v>524726</v>
      </c>
      <c r="G190" s="169">
        <v>136649.46</v>
      </c>
      <c r="H190" s="169">
        <v>158535</v>
      </c>
      <c r="I190" s="169">
        <v>136</v>
      </c>
      <c r="J190" s="169">
        <v>136</v>
      </c>
      <c r="K190" s="170">
        <v>83.53</v>
      </c>
      <c r="L190" s="170">
        <v>86.2</v>
      </c>
      <c r="M190" s="170">
        <v>100</v>
      </c>
      <c r="N190" s="170">
        <v>1.03</v>
      </c>
      <c r="O190" s="170">
        <v>0</v>
      </c>
      <c r="P190" s="169">
        <v>451442.82</v>
      </c>
      <c r="Q190" s="169">
        <v>588092.28</v>
      </c>
      <c r="R190" s="169">
        <v>0</v>
      </c>
      <c r="S190" s="169">
        <v>0</v>
      </c>
      <c r="T190" s="171">
        <v>588092.28</v>
      </c>
      <c r="U190" s="172" t="s">
        <v>481</v>
      </c>
    </row>
    <row r="191" spans="1:21" outlineLevel="1">
      <c r="A191" s="167" t="s">
        <v>483</v>
      </c>
      <c r="B191" s="168" t="s">
        <v>484</v>
      </c>
      <c r="C191" s="168" t="s">
        <v>275</v>
      </c>
      <c r="D191" s="168" t="s">
        <v>433</v>
      </c>
      <c r="E191" s="169">
        <v>252890</v>
      </c>
      <c r="F191" s="169">
        <v>238693</v>
      </c>
      <c r="G191" s="169">
        <v>2370.6</v>
      </c>
      <c r="H191" s="169">
        <v>1862.64</v>
      </c>
      <c r="I191" s="169">
        <v>29</v>
      </c>
      <c r="J191" s="169">
        <v>26</v>
      </c>
      <c r="K191" s="170">
        <v>105.95</v>
      </c>
      <c r="L191" s="170">
        <v>127.27</v>
      </c>
      <c r="M191" s="170">
        <v>111.54</v>
      </c>
      <c r="N191" s="170">
        <v>1.03</v>
      </c>
      <c r="O191" s="170">
        <v>0</v>
      </c>
      <c r="P191" s="169">
        <v>260476.7</v>
      </c>
      <c r="Q191" s="169">
        <v>262847.3</v>
      </c>
      <c r="R191" s="169">
        <v>0</v>
      </c>
      <c r="S191" s="169">
        <v>0</v>
      </c>
      <c r="T191" s="171">
        <v>262847.3</v>
      </c>
      <c r="U191" s="172" t="s">
        <v>485</v>
      </c>
    </row>
    <row r="192" spans="1:21" outlineLevel="1">
      <c r="A192" s="167" t="s">
        <v>486</v>
      </c>
      <c r="B192" s="168" t="s">
        <v>487</v>
      </c>
      <c r="C192" s="168" t="s">
        <v>275</v>
      </c>
      <c r="D192" s="168" t="s">
        <v>433</v>
      </c>
      <c r="E192" s="169">
        <v>25466</v>
      </c>
      <c r="F192" s="169">
        <v>7977</v>
      </c>
      <c r="G192" s="169">
        <v>1595.94</v>
      </c>
      <c r="H192" s="169">
        <v>0</v>
      </c>
      <c r="I192" s="169">
        <v>4</v>
      </c>
      <c r="J192" s="169">
        <v>1</v>
      </c>
      <c r="K192" s="170">
        <v>319.24</v>
      </c>
      <c r="L192" s="170">
        <v>0</v>
      </c>
      <c r="M192" s="170">
        <v>400</v>
      </c>
      <c r="N192" s="170">
        <v>1.03</v>
      </c>
      <c r="O192" s="170">
        <v>0</v>
      </c>
      <c r="P192" s="169">
        <v>26229.98</v>
      </c>
      <c r="Q192" s="169">
        <v>27825.919999999998</v>
      </c>
      <c r="R192" s="169">
        <v>0</v>
      </c>
      <c r="S192" s="169">
        <v>0</v>
      </c>
      <c r="T192" s="171">
        <v>27825.919999999998</v>
      </c>
      <c r="U192" s="172" t="s">
        <v>488</v>
      </c>
    </row>
    <row r="193" spans="1:21" outlineLevel="1">
      <c r="A193" s="167" t="s">
        <v>435</v>
      </c>
      <c r="B193" s="168" t="s">
        <v>489</v>
      </c>
      <c r="C193" s="168" t="s">
        <v>275</v>
      </c>
      <c r="D193" s="168" t="s">
        <v>430</v>
      </c>
      <c r="E193" s="169">
        <v>72904</v>
      </c>
      <c r="F193" s="169">
        <v>100562</v>
      </c>
      <c r="G193" s="169">
        <v>604.9</v>
      </c>
      <c r="H193" s="169">
        <v>958.55</v>
      </c>
      <c r="I193" s="169">
        <v>45</v>
      </c>
      <c r="J193" s="169">
        <v>55</v>
      </c>
      <c r="K193" s="170">
        <v>72.5</v>
      </c>
      <c r="L193" s="170">
        <v>63.11</v>
      </c>
      <c r="M193" s="170">
        <v>81.819999999999993</v>
      </c>
      <c r="N193" s="170">
        <v>1.02</v>
      </c>
      <c r="O193" s="170">
        <v>0</v>
      </c>
      <c r="P193" s="169">
        <v>74362.080000000002</v>
      </c>
      <c r="Q193" s="169">
        <v>74966.98</v>
      </c>
      <c r="R193" s="169">
        <v>0</v>
      </c>
      <c r="S193" s="169">
        <v>0</v>
      </c>
      <c r="T193" s="171">
        <v>74966.98</v>
      </c>
      <c r="U193" s="172" t="s">
        <v>490</v>
      </c>
    </row>
    <row r="194" spans="1:21" outlineLevel="1">
      <c r="A194" s="167" t="s">
        <v>438</v>
      </c>
      <c r="B194" s="168" t="s">
        <v>491</v>
      </c>
      <c r="C194" s="168" t="s">
        <v>275</v>
      </c>
      <c r="D194" s="168" t="s">
        <v>430</v>
      </c>
      <c r="E194" s="169">
        <v>1479811</v>
      </c>
      <c r="F194" s="169">
        <v>1238231</v>
      </c>
      <c r="G194" s="169">
        <v>1848780.29</v>
      </c>
      <c r="H194" s="169">
        <v>2406027.19</v>
      </c>
      <c r="I194" s="169">
        <v>387</v>
      </c>
      <c r="J194" s="169">
        <v>338</v>
      </c>
      <c r="K194" s="170">
        <v>119.51</v>
      </c>
      <c r="L194" s="170">
        <v>76.84</v>
      </c>
      <c r="M194" s="170">
        <v>114.5</v>
      </c>
      <c r="N194" s="170">
        <v>1.04</v>
      </c>
      <c r="O194" s="170">
        <v>0</v>
      </c>
      <c r="P194" s="169">
        <v>1539003.44</v>
      </c>
      <c r="Q194" s="169">
        <v>3387783.73</v>
      </c>
      <c r="R194" s="169">
        <v>0</v>
      </c>
      <c r="S194" s="169">
        <v>0</v>
      </c>
      <c r="T194" s="171">
        <v>3387783.73</v>
      </c>
      <c r="U194" s="172" t="s">
        <v>492</v>
      </c>
    </row>
    <row r="195" spans="1:21" outlineLevel="1">
      <c r="A195" s="167" t="s">
        <v>495</v>
      </c>
      <c r="B195" s="168" t="s">
        <v>493</v>
      </c>
      <c r="C195" s="168" t="s">
        <v>275</v>
      </c>
      <c r="D195" s="168" t="s">
        <v>430</v>
      </c>
      <c r="E195" s="169">
        <v>7249013</v>
      </c>
      <c r="F195" s="169">
        <v>5576074</v>
      </c>
      <c r="G195" s="169">
        <v>0</v>
      </c>
      <c r="H195" s="169">
        <v>0</v>
      </c>
      <c r="I195" s="169">
        <v>45</v>
      </c>
      <c r="J195" s="169">
        <v>38</v>
      </c>
      <c r="K195" s="170">
        <v>130</v>
      </c>
      <c r="L195" s="170">
        <v>0</v>
      </c>
      <c r="M195" s="170">
        <v>118.42</v>
      </c>
      <c r="N195" s="170">
        <v>0.86</v>
      </c>
      <c r="O195" s="170">
        <v>0</v>
      </c>
      <c r="P195" s="169">
        <v>6234151.1799999997</v>
      </c>
      <c r="Q195" s="169">
        <v>6234151.1799999997</v>
      </c>
      <c r="R195" s="169">
        <v>0</v>
      </c>
      <c r="S195" s="169">
        <v>0</v>
      </c>
      <c r="T195" s="171">
        <v>6234151.1799999997</v>
      </c>
      <c r="U195" s="172" t="s">
        <v>494</v>
      </c>
    </row>
    <row r="196" spans="1:21" outlineLevel="1">
      <c r="A196" s="167" t="s">
        <v>450</v>
      </c>
      <c r="B196" s="168" t="s">
        <v>493</v>
      </c>
      <c r="C196" s="168" t="s">
        <v>275</v>
      </c>
      <c r="D196" s="168" t="s">
        <v>430</v>
      </c>
      <c r="E196" s="169">
        <v>2062176</v>
      </c>
      <c r="F196" s="169">
        <v>1040113</v>
      </c>
      <c r="G196" s="169">
        <v>436160.92</v>
      </c>
      <c r="H196" s="169">
        <v>271981.7</v>
      </c>
      <c r="I196" s="169">
        <v>155</v>
      </c>
      <c r="J196" s="169">
        <v>158</v>
      </c>
      <c r="K196" s="170">
        <v>198.26</v>
      </c>
      <c r="L196" s="170">
        <v>160.36000000000001</v>
      </c>
      <c r="M196" s="170">
        <v>98.1</v>
      </c>
      <c r="N196" s="170">
        <v>1.08</v>
      </c>
      <c r="O196" s="170">
        <v>0</v>
      </c>
      <c r="P196" s="169">
        <v>2227150.08</v>
      </c>
      <c r="Q196" s="169">
        <v>2663311</v>
      </c>
      <c r="R196" s="169">
        <v>0</v>
      </c>
      <c r="S196" s="169">
        <v>0</v>
      </c>
      <c r="T196" s="171">
        <v>2663311</v>
      </c>
      <c r="U196" s="172" t="s">
        <v>494</v>
      </c>
    </row>
    <row r="197" spans="1:21" outlineLevel="1">
      <c r="A197" s="167" t="s">
        <v>435</v>
      </c>
      <c r="B197" s="168" t="s">
        <v>496</v>
      </c>
      <c r="C197" s="168" t="s">
        <v>275</v>
      </c>
      <c r="D197" s="168" t="s">
        <v>430</v>
      </c>
      <c r="E197" s="169">
        <v>738564</v>
      </c>
      <c r="F197" s="169">
        <v>658514</v>
      </c>
      <c r="G197" s="169">
        <v>108098.98</v>
      </c>
      <c r="H197" s="169">
        <v>1413.75</v>
      </c>
      <c r="I197" s="169">
        <v>510</v>
      </c>
      <c r="J197" s="169">
        <v>422</v>
      </c>
      <c r="K197" s="170">
        <v>112.16</v>
      </c>
      <c r="L197" s="170">
        <v>7646.26</v>
      </c>
      <c r="M197" s="170">
        <v>120.85</v>
      </c>
      <c r="N197" s="170">
        <v>1.02</v>
      </c>
      <c r="O197" s="170">
        <v>0</v>
      </c>
      <c r="P197" s="169">
        <v>753335.28</v>
      </c>
      <c r="Q197" s="169">
        <v>861434.26</v>
      </c>
      <c r="R197" s="169">
        <v>0</v>
      </c>
      <c r="S197" s="169">
        <v>0</v>
      </c>
      <c r="T197" s="171">
        <v>861434.26</v>
      </c>
      <c r="U197" s="172" t="s">
        <v>497</v>
      </c>
    </row>
    <row r="198" spans="1:21" outlineLevel="1">
      <c r="A198" s="167" t="s">
        <v>450</v>
      </c>
      <c r="B198" s="168" t="s">
        <v>498</v>
      </c>
      <c r="C198" s="168" t="s">
        <v>275</v>
      </c>
      <c r="D198" s="168" t="s">
        <v>430</v>
      </c>
      <c r="E198" s="169">
        <v>3711132</v>
      </c>
      <c r="F198" s="169">
        <v>3139853</v>
      </c>
      <c r="G198" s="169">
        <v>2755351.47</v>
      </c>
      <c r="H198" s="169">
        <v>1851658</v>
      </c>
      <c r="I198" s="169">
        <v>324</v>
      </c>
      <c r="J198" s="169">
        <v>294</v>
      </c>
      <c r="K198" s="170">
        <v>118.19</v>
      </c>
      <c r="L198" s="170">
        <v>148.80000000000001</v>
      </c>
      <c r="M198" s="170">
        <v>110.2</v>
      </c>
      <c r="N198" s="170">
        <v>1.08</v>
      </c>
      <c r="O198" s="170">
        <v>0</v>
      </c>
      <c r="P198" s="169">
        <v>4008022.56</v>
      </c>
      <c r="Q198" s="169">
        <v>6763374.0300000003</v>
      </c>
      <c r="R198" s="169">
        <v>0</v>
      </c>
      <c r="S198" s="169">
        <v>0</v>
      </c>
      <c r="T198" s="171">
        <v>6763374.0300000003</v>
      </c>
      <c r="U198" s="172" t="s">
        <v>499</v>
      </c>
    </row>
    <row r="199" spans="1:21" outlineLevel="1">
      <c r="A199" s="167" t="s">
        <v>435</v>
      </c>
      <c r="B199" s="168" t="s">
        <v>500</v>
      </c>
      <c r="C199" s="168" t="s">
        <v>275</v>
      </c>
      <c r="D199" s="168" t="s">
        <v>430</v>
      </c>
      <c r="E199" s="169">
        <v>44082</v>
      </c>
      <c r="F199" s="169">
        <v>38765</v>
      </c>
      <c r="G199" s="169">
        <v>12590.23</v>
      </c>
      <c r="H199" s="169">
        <v>18076.09</v>
      </c>
      <c r="I199" s="169">
        <v>37</v>
      </c>
      <c r="J199" s="169">
        <v>33</v>
      </c>
      <c r="K199" s="170">
        <v>113.72</v>
      </c>
      <c r="L199" s="170">
        <v>69.650000000000006</v>
      </c>
      <c r="M199" s="170">
        <v>112.12</v>
      </c>
      <c r="N199" s="170">
        <v>1.02</v>
      </c>
      <c r="O199" s="170">
        <v>0</v>
      </c>
      <c r="P199" s="169">
        <v>44963.64</v>
      </c>
      <c r="Q199" s="169">
        <v>57553.87</v>
      </c>
      <c r="R199" s="169">
        <v>0</v>
      </c>
      <c r="S199" s="169">
        <v>0</v>
      </c>
      <c r="T199" s="171">
        <v>57553.87</v>
      </c>
      <c r="U199" s="172" t="s">
        <v>501</v>
      </c>
    </row>
    <row r="200" spans="1:21" outlineLevel="1">
      <c r="A200" s="167" t="s">
        <v>453</v>
      </c>
      <c r="B200" s="168" t="s">
        <v>502</v>
      </c>
      <c r="C200" s="168" t="s">
        <v>275</v>
      </c>
      <c r="D200" s="168" t="s">
        <v>430</v>
      </c>
      <c r="E200" s="169">
        <v>335759</v>
      </c>
      <c r="F200" s="169">
        <v>307347</v>
      </c>
      <c r="G200" s="169">
        <v>4958.5</v>
      </c>
      <c r="H200" s="169">
        <v>3978.77</v>
      </c>
      <c r="I200" s="169">
        <v>446</v>
      </c>
      <c r="J200" s="169">
        <v>417</v>
      </c>
      <c r="K200" s="170">
        <v>109.24</v>
      </c>
      <c r="L200" s="170">
        <v>124.62</v>
      </c>
      <c r="M200" s="170">
        <v>106.95</v>
      </c>
      <c r="N200" s="170">
        <v>1.06</v>
      </c>
      <c r="O200" s="170">
        <v>0</v>
      </c>
      <c r="P200" s="169">
        <v>355904.54</v>
      </c>
      <c r="Q200" s="169">
        <v>360863.04</v>
      </c>
      <c r="R200" s="169">
        <v>0</v>
      </c>
      <c r="S200" s="169">
        <v>0</v>
      </c>
      <c r="T200" s="171">
        <v>360863.04</v>
      </c>
      <c r="U200" s="172" t="s">
        <v>503</v>
      </c>
    </row>
    <row r="201" spans="1:21" outlineLevel="1">
      <c r="A201" s="167" t="s">
        <v>472</v>
      </c>
      <c r="B201" s="168" t="s">
        <v>504</v>
      </c>
      <c r="C201" s="168" t="s">
        <v>275</v>
      </c>
      <c r="D201" s="168" t="s">
        <v>474</v>
      </c>
      <c r="E201" s="169">
        <v>5876</v>
      </c>
      <c r="F201" s="169">
        <v>16128</v>
      </c>
      <c r="G201" s="169">
        <v>0</v>
      </c>
      <c r="H201" s="169">
        <v>0</v>
      </c>
      <c r="I201" s="169">
        <v>15</v>
      </c>
      <c r="J201" s="169">
        <v>20</v>
      </c>
      <c r="K201" s="170">
        <v>36.43</v>
      </c>
      <c r="L201" s="170">
        <v>0</v>
      </c>
      <c r="M201" s="170">
        <v>75</v>
      </c>
      <c r="N201" s="170">
        <v>1.02</v>
      </c>
      <c r="O201" s="170">
        <v>0</v>
      </c>
      <c r="P201" s="169">
        <v>5993.52</v>
      </c>
      <c r="Q201" s="169">
        <v>5993.52</v>
      </c>
      <c r="R201" s="169">
        <v>0</v>
      </c>
      <c r="S201" s="169">
        <v>0</v>
      </c>
      <c r="T201" s="171">
        <v>5993.52</v>
      </c>
      <c r="U201" s="172" t="s">
        <v>505</v>
      </c>
    </row>
    <row r="202" spans="1:21" outlineLevel="1">
      <c r="A202" s="167" t="s">
        <v>435</v>
      </c>
      <c r="B202" s="168" t="s">
        <v>506</v>
      </c>
      <c r="C202" s="168" t="s">
        <v>275</v>
      </c>
      <c r="D202" s="168" t="s">
        <v>430</v>
      </c>
      <c r="E202" s="169">
        <v>302293</v>
      </c>
      <c r="F202" s="169">
        <v>278560</v>
      </c>
      <c r="G202" s="169">
        <v>893.04</v>
      </c>
      <c r="H202" s="169">
        <v>434.04</v>
      </c>
      <c r="I202" s="169">
        <v>436</v>
      </c>
      <c r="J202" s="169">
        <v>402</v>
      </c>
      <c r="K202" s="170">
        <v>108.52</v>
      </c>
      <c r="L202" s="170">
        <v>205.75</v>
      </c>
      <c r="M202" s="170">
        <v>108.46</v>
      </c>
      <c r="N202" s="170">
        <v>1.02</v>
      </c>
      <c r="O202" s="170">
        <v>0</v>
      </c>
      <c r="P202" s="169">
        <v>308338.86</v>
      </c>
      <c r="Q202" s="169">
        <v>309231.90000000002</v>
      </c>
      <c r="R202" s="169">
        <v>0</v>
      </c>
      <c r="S202" s="169">
        <v>0</v>
      </c>
      <c r="T202" s="171">
        <v>309231.90000000002</v>
      </c>
      <c r="U202" s="172" t="s">
        <v>507</v>
      </c>
    </row>
    <row r="203" spans="1:21" outlineLevel="1">
      <c r="A203" s="167" t="s">
        <v>435</v>
      </c>
      <c r="B203" s="168" t="s">
        <v>508</v>
      </c>
      <c r="C203" s="168" t="s">
        <v>275</v>
      </c>
      <c r="D203" s="168" t="s">
        <v>430</v>
      </c>
      <c r="E203" s="169">
        <v>49556</v>
      </c>
      <c r="F203" s="169">
        <v>45677</v>
      </c>
      <c r="G203" s="169">
        <v>0</v>
      </c>
      <c r="H203" s="169">
        <v>0</v>
      </c>
      <c r="I203" s="169">
        <v>102</v>
      </c>
      <c r="J203" s="169">
        <v>89</v>
      </c>
      <c r="K203" s="170">
        <v>108.49</v>
      </c>
      <c r="L203" s="170">
        <v>0</v>
      </c>
      <c r="M203" s="170">
        <v>114.61</v>
      </c>
      <c r="N203" s="170">
        <v>1.02</v>
      </c>
      <c r="O203" s="170">
        <v>0</v>
      </c>
      <c r="P203" s="169">
        <v>50547.12</v>
      </c>
      <c r="Q203" s="169">
        <v>50547.12</v>
      </c>
      <c r="R203" s="169">
        <v>0</v>
      </c>
      <c r="S203" s="169">
        <v>0</v>
      </c>
      <c r="T203" s="171">
        <v>50547.12</v>
      </c>
      <c r="U203" s="172" t="s">
        <v>509</v>
      </c>
    </row>
    <row r="204" spans="1:21" outlineLevel="1">
      <c r="A204" s="167" t="s">
        <v>435</v>
      </c>
      <c r="B204" s="168" t="s">
        <v>510</v>
      </c>
      <c r="C204" s="168" t="s">
        <v>275</v>
      </c>
      <c r="D204" s="168" t="s">
        <v>430</v>
      </c>
      <c r="E204" s="169">
        <v>1064</v>
      </c>
      <c r="F204" s="169">
        <v>884</v>
      </c>
      <c r="G204" s="169">
        <v>0</v>
      </c>
      <c r="H204" s="169">
        <v>0</v>
      </c>
      <c r="I204" s="169">
        <v>12</v>
      </c>
      <c r="J204" s="169">
        <v>5</v>
      </c>
      <c r="K204" s="170">
        <v>120.36</v>
      </c>
      <c r="L204" s="170">
        <v>0</v>
      </c>
      <c r="M204" s="170">
        <v>240</v>
      </c>
      <c r="N204" s="170">
        <v>1.02</v>
      </c>
      <c r="O204" s="170">
        <v>0</v>
      </c>
      <c r="P204" s="169">
        <v>1085.28</v>
      </c>
      <c r="Q204" s="169">
        <v>1085.28</v>
      </c>
      <c r="R204" s="169">
        <v>0</v>
      </c>
      <c r="S204" s="169">
        <v>0</v>
      </c>
      <c r="T204" s="171">
        <v>1085.28</v>
      </c>
      <c r="U204" s="172" t="s">
        <v>511</v>
      </c>
    </row>
    <row r="205" spans="1:21" outlineLevel="1">
      <c r="A205" s="167" t="s">
        <v>435</v>
      </c>
      <c r="B205" s="168" t="s">
        <v>512</v>
      </c>
      <c r="C205" s="168" t="s">
        <v>275</v>
      </c>
      <c r="D205" s="168" t="s">
        <v>430</v>
      </c>
      <c r="E205" s="169">
        <v>126051</v>
      </c>
      <c r="F205" s="169">
        <v>81807</v>
      </c>
      <c r="G205" s="169">
        <v>1230.52</v>
      </c>
      <c r="H205" s="169">
        <v>692.6</v>
      </c>
      <c r="I205" s="169">
        <v>234</v>
      </c>
      <c r="J205" s="169">
        <v>186</v>
      </c>
      <c r="K205" s="170">
        <v>154.08000000000001</v>
      </c>
      <c r="L205" s="170">
        <v>177.67</v>
      </c>
      <c r="M205" s="170">
        <v>125.81</v>
      </c>
      <c r="N205" s="170">
        <v>1.02</v>
      </c>
      <c r="O205" s="170">
        <v>0</v>
      </c>
      <c r="P205" s="169">
        <v>128572.02</v>
      </c>
      <c r="Q205" s="169">
        <v>129802.54</v>
      </c>
      <c r="R205" s="169">
        <v>0</v>
      </c>
      <c r="S205" s="169">
        <v>0</v>
      </c>
      <c r="T205" s="171">
        <v>129802.54</v>
      </c>
      <c r="U205" s="172" t="s">
        <v>513</v>
      </c>
    </row>
    <row r="206" spans="1:21" outlineLevel="1">
      <c r="A206" s="167" t="s">
        <v>453</v>
      </c>
      <c r="B206" s="168" t="s">
        <v>243</v>
      </c>
      <c r="C206" s="168" t="s">
        <v>275</v>
      </c>
      <c r="D206" s="168" t="s">
        <v>430</v>
      </c>
      <c r="E206" s="169">
        <v>259773</v>
      </c>
      <c r="F206" s="169">
        <v>373079</v>
      </c>
      <c r="G206" s="169">
        <v>3138.37</v>
      </c>
      <c r="H206" s="169">
        <v>3731.83</v>
      </c>
      <c r="I206" s="169">
        <v>103</v>
      </c>
      <c r="J206" s="169">
        <v>130</v>
      </c>
      <c r="K206" s="170">
        <v>69.63</v>
      </c>
      <c r="L206" s="170">
        <v>84.1</v>
      </c>
      <c r="M206" s="170">
        <v>79.23</v>
      </c>
      <c r="N206" s="170">
        <v>1.06</v>
      </c>
      <c r="O206" s="170">
        <v>0</v>
      </c>
      <c r="P206" s="169">
        <v>275359.38</v>
      </c>
      <c r="Q206" s="169">
        <v>278497.75</v>
      </c>
      <c r="R206" s="169">
        <v>0</v>
      </c>
      <c r="S206" s="169">
        <v>0</v>
      </c>
      <c r="T206" s="171">
        <v>278497.75</v>
      </c>
      <c r="U206" s="172" t="s">
        <v>514</v>
      </c>
    </row>
    <row r="207" spans="1:21" outlineLevel="1">
      <c r="A207" s="167" t="s">
        <v>435</v>
      </c>
      <c r="B207" s="168" t="s">
        <v>246</v>
      </c>
      <c r="C207" s="168" t="s">
        <v>275</v>
      </c>
      <c r="D207" s="168" t="s">
        <v>430</v>
      </c>
      <c r="E207" s="169">
        <v>24292</v>
      </c>
      <c r="F207" s="169">
        <v>13817</v>
      </c>
      <c r="G207" s="169">
        <v>521</v>
      </c>
      <c r="H207" s="169">
        <v>0</v>
      </c>
      <c r="I207" s="169">
        <v>68</v>
      </c>
      <c r="J207" s="169">
        <v>58</v>
      </c>
      <c r="K207" s="170">
        <v>175.81</v>
      </c>
      <c r="L207" s="170">
        <v>0</v>
      </c>
      <c r="M207" s="170">
        <v>117.24</v>
      </c>
      <c r="N207" s="170">
        <v>1.02</v>
      </c>
      <c r="O207" s="170">
        <v>0</v>
      </c>
      <c r="P207" s="169">
        <v>24777.84</v>
      </c>
      <c r="Q207" s="169">
        <v>25298.84</v>
      </c>
      <c r="R207" s="169">
        <v>0</v>
      </c>
      <c r="S207" s="169">
        <v>0</v>
      </c>
      <c r="T207" s="171">
        <v>25298.84</v>
      </c>
      <c r="U207" s="172" t="s">
        <v>515</v>
      </c>
    </row>
    <row r="208" spans="1:21" outlineLevel="1">
      <c r="A208" s="167" t="s">
        <v>438</v>
      </c>
      <c r="B208" s="168" t="s">
        <v>516</v>
      </c>
      <c r="C208" s="168" t="s">
        <v>275</v>
      </c>
      <c r="D208" s="168" t="s">
        <v>430</v>
      </c>
      <c r="E208" s="169">
        <v>454164</v>
      </c>
      <c r="F208" s="169">
        <v>458374</v>
      </c>
      <c r="G208" s="169">
        <v>20714.73</v>
      </c>
      <c r="H208" s="169">
        <v>3300.64</v>
      </c>
      <c r="I208" s="169">
        <v>613</v>
      </c>
      <c r="J208" s="169">
        <v>605</v>
      </c>
      <c r="K208" s="170">
        <v>99.08</v>
      </c>
      <c r="L208" s="170">
        <v>627.6</v>
      </c>
      <c r="M208" s="170">
        <v>101.32</v>
      </c>
      <c r="N208" s="170">
        <v>1.04</v>
      </c>
      <c r="O208" s="170">
        <v>0</v>
      </c>
      <c r="P208" s="169">
        <v>472330.56</v>
      </c>
      <c r="Q208" s="169">
        <v>493045.29</v>
      </c>
      <c r="R208" s="169">
        <v>0</v>
      </c>
      <c r="S208" s="169">
        <v>0</v>
      </c>
      <c r="T208" s="171">
        <v>493045.29</v>
      </c>
      <c r="U208" s="172" t="s">
        <v>517</v>
      </c>
    </row>
    <row r="209" spans="1:21" outlineLevel="1">
      <c r="A209" s="167" t="s">
        <v>518</v>
      </c>
      <c r="B209" s="168" t="s">
        <v>394</v>
      </c>
      <c r="C209" s="168" t="s">
        <v>275</v>
      </c>
      <c r="D209" s="168" t="s">
        <v>430</v>
      </c>
      <c r="E209" s="169">
        <v>0</v>
      </c>
      <c r="F209" s="169">
        <v>814</v>
      </c>
      <c r="G209" s="169">
        <v>0</v>
      </c>
      <c r="H209" s="169">
        <v>0</v>
      </c>
      <c r="I209" s="169">
        <v>0</v>
      </c>
      <c r="J209" s="169">
        <v>2</v>
      </c>
      <c r="K209" s="170">
        <v>0</v>
      </c>
      <c r="L209" s="170">
        <v>0</v>
      </c>
      <c r="M209" s="170">
        <v>0</v>
      </c>
      <c r="N209" s="170">
        <v>1.01</v>
      </c>
      <c r="O209" s="170">
        <v>0</v>
      </c>
      <c r="P209" s="169">
        <v>0</v>
      </c>
      <c r="Q209" s="169">
        <v>0</v>
      </c>
      <c r="R209" s="169">
        <v>0</v>
      </c>
      <c r="S209" s="169">
        <v>0</v>
      </c>
      <c r="T209" s="171">
        <v>0</v>
      </c>
      <c r="U209" s="172" t="s">
        <v>395</v>
      </c>
    </row>
    <row r="210" spans="1:21" outlineLevel="1">
      <c r="A210" s="167" t="s">
        <v>438</v>
      </c>
      <c r="B210" s="168" t="s">
        <v>394</v>
      </c>
      <c r="C210" s="168" t="s">
        <v>275</v>
      </c>
      <c r="D210" s="168" t="s">
        <v>430</v>
      </c>
      <c r="E210" s="169">
        <v>627914</v>
      </c>
      <c r="F210" s="169">
        <v>757851</v>
      </c>
      <c r="G210" s="169">
        <v>16528.98</v>
      </c>
      <c r="H210" s="169">
        <v>1960.38</v>
      </c>
      <c r="I210" s="169">
        <v>561</v>
      </c>
      <c r="J210" s="169">
        <v>586</v>
      </c>
      <c r="K210" s="170">
        <v>82.85</v>
      </c>
      <c r="L210" s="170">
        <v>843.15</v>
      </c>
      <c r="M210" s="170">
        <v>95.73</v>
      </c>
      <c r="N210" s="170">
        <v>1.04</v>
      </c>
      <c r="O210" s="170">
        <v>0</v>
      </c>
      <c r="P210" s="169">
        <v>653030.56000000006</v>
      </c>
      <c r="Q210" s="169">
        <v>669559.54</v>
      </c>
      <c r="R210" s="169">
        <v>0</v>
      </c>
      <c r="S210" s="169">
        <v>0</v>
      </c>
      <c r="T210" s="171">
        <v>669559.54</v>
      </c>
      <c r="U210" s="172" t="s">
        <v>395</v>
      </c>
    </row>
    <row r="211" spans="1:21" outlineLevel="1">
      <c r="A211" s="167" t="s">
        <v>435</v>
      </c>
      <c r="B211" s="168" t="s">
        <v>519</v>
      </c>
      <c r="C211" s="168" t="s">
        <v>275</v>
      </c>
      <c r="D211" s="168" t="s">
        <v>430</v>
      </c>
      <c r="E211" s="169">
        <v>465217</v>
      </c>
      <c r="F211" s="169">
        <v>436752</v>
      </c>
      <c r="G211" s="169">
        <v>0</v>
      </c>
      <c r="H211" s="169">
        <v>0</v>
      </c>
      <c r="I211" s="169">
        <v>142</v>
      </c>
      <c r="J211" s="169">
        <v>139</v>
      </c>
      <c r="K211" s="170">
        <v>106.52</v>
      </c>
      <c r="L211" s="170">
        <v>0</v>
      </c>
      <c r="M211" s="170">
        <v>102.16</v>
      </c>
      <c r="N211" s="170">
        <v>1.02</v>
      </c>
      <c r="O211" s="170">
        <v>0</v>
      </c>
      <c r="P211" s="169">
        <v>474521.34</v>
      </c>
      <c r="Q211" s="169">
        <v>474521.34</v>
      </c>
      <c r="R211" s="169">
        <v>0</v>
      </c>
      <c r="S211" s="169">
        <v>0</v>
      </c>
      <c r="T211" s="171">
        <v>474521.34</v>
      </c>
      <c r="U211" s="172" t="s">
        <v>520</v>
      </c>
    </row>
    <row r="212" spans="1:21" outlineLevel="1">
      <c r="A212" s="167" t="s">
        <v>518</v>
      </c>
      <c r="B212" s="168" t="s">
        <v>519</v>
      </c>
      <c r="C212" s="168" t="s">
        <v>275</v>
      </c>
      <c r="D212" s="168" t="s">
        <v>430</v>
      </c>
      <c r="E212" s="169">
        <v>4745</v>
      </c>
      <c r="F212" s="169">
        <v>2528</v>
      </c>
      <c r="G212" s="169">
        <v>0</v>
      </c>
      <c r="H212" s="169">
        <v>0</v>
      </c>
      <c r="I212" s="169">
        <v>10</v>
      </c>
      <c r="J212" s="169">
        <v>4</v>
      </c>
      <c r="K212" s="170">
        <v>187.7</v>
      </c>
      <c r="L212" s="170">
        <v>0</v>
      </c>
      <c r="M212" s="170">
        <v>250</v>
      </c>
      <c r="N212" s="170">
        <v>1.01</v>
      </c>
      <c r="O212" s="170">
        <v>0</v>
      </c>
      <c r="P212" s="169">
        <v>4792.45</v>
      </c>
      <c r="Q212" s="169">
        <v>4792.45</v>
      </c>
      <c r="R212" s="169">
        <v>0</v>
      </c>
      <c r="S212" s="169">
        <v>0</v>
      </c>
      <c r="T212" s="171">
        <v>4792.45</v>
      </c>
      <c r="U212" s="172" t="s">
        <v>520</v>
      </c>
    </row>
    <row r="213" spans="1:21" outlineLevel="1">
      <c r="A213" s="167" t="s">
        <v>526</v>
      </c>
      <c r="B213" s="168" t="s">
        <v>522</v>
      </c>
      <c r="C213" s="168" t="s">
        <v>275</v>
      </c>
      <c r="D213" s="168" t="s">
        <v>430</v>
      </c>
      <c r="E213" s="169">
        <v>840704</v>
      </c>
      <c r="F213" s="169">
        <v>1090288</v>
      </c>
      <c r="G213" s="169">
        <v>0</v>
      </c>
      <c r="H213" s="169">
        <v>0</v>
      </c>
      <c r="I213" s="169">
        <v>37</v>
      </c>
      <c r="J213" s="169">
        <v>50</v>
      </c>
      <c r="K213" s="170">
        <v>77.11</v>
      </c>
      <c r="L213" s="170">
        <v>0</v>
      </c>
      <c r="M213" s="170">
        <v>74</v>
      </c>
      <c r="N213" s="170">
        <v>0.89</v>
      </c>
      <c r="O213" s="170">
        <v>0</v>
      </c>
      <c r="P213" s="169">
        <v>748226.56000000006</v>
      </c>
      <c r="Q213" s="169">
        <v>748226.56000000006</v>
      </c>
      <c r="R213" s="169">
        <v>0</v>
      </c>
      <c r="S213" s="169">
        <v>0</v>
      </c>
      <c r="T213" s="171">
        <v>748226.56000000006</v>
      </c>
      <c r="U213" s="172" t="s">
        <v>523</v>
      </c>
    </row>
    <row r="214" spans="1:21" outlineLevel="1">
      <c r="A214" s="167" t="s">
        <v>438</v>
      </c>
      <c r="B214" s="168" t="s">
        <v>522</v>
      </c>
      <c r="C214" s="168" t="s">
        <v>275</v>
      </c>
      <c r="D214" s="168" t="s">
        <v>430</v>
      </c>
      <c r="E214" s="169">
        <v>1160208</v>
      </c>
      <c r="F214" s="169">
        <v>1010962</v>
      </c>
      <c r="G214" s="169">
        <v>23418.240000000002</v>
      </c>
      <c r="H214" s="169">
        <v>513.15</v>
      </c>
      <c r="I214" s="169">
        <v>609</v>
      </c>
      <c r="J214" s="169">
        <v>600</v>
      </c>
      <c r="K214" s="170">
        <v>114.76</v>
      </c>
      <c r="L214" s="170">
        <v>4563.62</v>
      </c>
      <c r="M214" s="170">
        <v>101.5</v>
      </c>
      <c r="N214" s="170">
        <v>1.04</v>
      </c>
      <c r="O214" s="170">
        <v>0</v>
      </c>
      <c r="P214" s="169">
        <v>1206616.32</v>
      </c>
      <c r="Q214" s="169">
        <v>1230034.56</v>
      </c>
      <c r="R214" s="169">
        <v>0</v>
      </c>
      <c r="S214" s="169">
        <v>0</v>
      </c>
      <c r="T214" s="171">
        <v>1230034.56</v>
      </c>
      <c r="U214" s="172" t="s">
        <v>523</v>
      </c>
    </row>
    <row r="215" spans="1:21" outlineLevel="1">
      <c r="A215" s="167" t="s">
        <v>438</v>
      </c>
      <c r="B215" s="168" t="s">
        <v>527</v>
      </c>
      <c r="C215" s="168" t="s">
        <v>275</v>
      </c>
      <c r="D215" s="168" t="s">
        <v>430</v>
      </c>
      <c r="E215" s="169">
        <v>659443</v>
      </c>
      <c r="F215" s="169">
        <v>614904</v>
      </c>
      <c r="G215" s="169">
        <v>147967.70000000001</v>
      </c>
      <c r="H215" s="169">
        <v>174351.81</v>
      </c>
      <c r="I215" s="169">
        <v>407</v>
      </c>
      <c r="J215" s="169">
        <v>410</v>
      </c>
      <c r="K215" s="170">
        <v>107.24</v>
      </c>
      <c r="L215" s="170">
        <v>84.87</v>
      </c>
      <c r="M215" s="170">
        <v>99.27</v>
      </c>
      <c r="N215" s="170">
        <v>1.04</v>
      </c>
      <c r="O215" s="170">
        <v>0</v>
      </c>
      <c r="P215" s="169">
        <v>685820.72</v>
      </c>
      <c r="Q215" s="169">
        <v>833788.42</v>
      </c>
      <c r="R215" s="169">
        <v>0</v>
      </c>
      <c r="S215" s="169">
        <v>0</v>
      </c>
      <c r="T215" s="171">
        <v>833788.42</v>
      </c>
      <c r="U215" s="172" t="s">
        <v>528</v>
      </c>
    </row>
    <row r="216" spans="1:21" outlineLevel="1">
      <c r="A216" s="167" t="s">
        <v>472</v>
      </c>
      <c r="B216" s="168" t="s">
        <v>530</v>
      </c>
      <c r="C216" s="168" t="s">
        <v>275</v>
      </c>
      <c r="D216" s="168" t="s">
        <v>474</v>
      </c>
      <c r="E216" s="169">
        <v>73370</v>
      </c>
      <c r="F216" s="169">
        <v>63298</v>
      </c>
      <c r="G216" s="169">
        <v>0</v>
      </c>
      <c r="H216" s="169">
        <v>0</v>
      </c>
      <c r="I216" s="169">
        <v>106</v>
      </c>
      <c r="J216" s="169">
        <v>102</v>
      </c>
      <c r="K216" s="170">
        <v>115.91</v>
      </c>
      <c r="L216" s="170">
        <v>0</v>
      </c>
      <c r="M216" s="170">
        <v>103.92</v>
      </c>
      <c r="N216" s="170">
        <v>1.02</v>
      </c>
      <c r="O216" s="170">
        <v>0</v>
      </c>
      <c r="P216" s="169">
        <v>74837.399999999994</v>
      </c>
      <c r="Q216" s="169">
        <v>74837.399999999994</v>
      </c>
      <c r="R216" s="169">
        <v>0</v>
      </c>
      <c r="S216" s="169">
        <v>0</v>
      </c>
      <c r="T216" s="171">
        <v>74837.399999999994</v>
      </c>
      <c r="U216" s="172" t="s">
        <v>531</v>
      </c>
    </row>
    <row r="217" spans="1:21" outlineLevel="1">
      <c r="A217" s="167" t="s">
        <v>453</v>
      </c>
      <c r="B217" s="168" t="s">
        <v>532</v>
      </c>
      <c r="C217" s="168" t="s">
        <v>275</v>
      </c>
      <c r="D217" s="168" t="s">
        <v>430</v>
      </c>
      <c r="E217" s="169">
        <v>267671</v>
      </c>
      <c r="F217" s="169">
        <v>144815</v>
      </c>
      <c r="G217" s="169">
        <v>43635</v>
      </c>
      <c r="H217" s="169">
        <v>13222.72</v>
      </c>
      <c r="I217" s="169">
        <v>523</v>
      </c>
      <c r="J217" s="169">
        <v>321</v>
      </c>
      <c r="K217" s="170">
        <v>184.84</v>
      </c>
      <c r="L217" s="170">
        <v>330</v>
      </c>
      <c r="M217" s="170">
        <v>162.93</v>
      </c>
      <c r="N217" s="170">
        <v>1.06</v>
      </c>
      <c r="O217" s="170">
        <v>0</v>
      </c>
      <c r="P217" s="169">
        <v>283731.26</v>
      </c>
      <c r="Q217" s="169">
        <v>327366.26</v>
      </c>
      <c r="R217" s="169">
        <v>0</v>
      </c>
      <c r="S217" s="169">
        <v>0</v>
      </c>
      <c r="T217" s="171">
        <v>327366.26</v>
      </c>
      <c r="U217" s="172" t="s">
        <v>533</v>
      </c>
    </row>
    <row r="218" spans="1:21" outlineLevel="1">
      <c r="A218" s="167" t="s">
        <v>435</v>
      </c>
      <c r="B218" s="168" t="s">
        <v>534</v>
      </c>
      <c r="C218" s="168" t="s">
        <v>275</v>
      </c>
      <c r="D218" s="168" t="s">
        <v>430</v>
      </c>
      <c r="E218" s="169">
        <v>100727</v>
      </c>
      <c r="F218" s="169">
        <v>87213</v>
      </c>
      <c r="G218" s="169">
        <v>20997.94</v>
      </c>
      <c r="H218" s="169">
        <v>10867.24</v>
      </c>
      <c r="I218" s="169">
        <v>36</v>
      </c>
      <c r="J218" s="169">
        <v>31</v>
      </c>
      <c r="K218" s="170">
        <v>115.5</v>
      </c>
      <c r="L218" s="170">
        <v>193.22</v>
      </c>
      <c r="M218" s="170">
        <v>116.13</v>
      </c>
      <c r="N218" s="170">
        <v>1.02</v>
      </c>
      <c r="O218" s="170">
        <v>0</v>
      </c>
      <c r="P218" s="169">
        <v>102741.54</v>
      </c>
      <c r="Q218" s="169">
        <v>123739.48</v>
      </c>
      <c r="R218" s="169">
        <v>0</v>
      </c>
      <c r="S218" s="169">
        <v>0</v>
      </c>
      <c r="T218" s="171">
        <v>123739.48</v>
      </c>
      <c r="U218" s="172" t="s">
        <v>535</v>
      </c>
    </row>
    <row r="219" spans="1:21" outlineLevel="1">
      <c r="A219" s="167" t="s">
        <v>435</v>
      </c>
      <c r="B219" s="168" t="s">
        <v>396</v>
      </c>
      <c r="C219" s="168" t="s">
        <v>275</v>
      </c>
      <c r="D219" s="168" t="s">
        <v>430</v>
      </c>
      <c r="E219" s="169">
        <v>59521</v>
      </c>
      <c r="F219" s="169">
        <v>48846</v>
      </c>
      <c r="G219" s="169">
        <v>0</v>
      </c>
      <c r="H219" s="169">
        <v>0</v>
      </c>
      <c r="I219" s="169">
        <v>1055</v>
      </c>
      <c r="J219" s="169">
        <v>360</v>
      </c>
      <c r="K219" s="170">
        <v>121.85</v>
      </c>
      <c r="L219" s="170">
        <v>0</v>
      </c>
      <c r="M219" s="170">
        <v>293.06</v>
      </c>
      <c r="N219" s="170">
        <v>1.02</v>
      </c>
      <c r="O219" s="170">
        <v>0</v>
      </c>
      <c r="P219" s="169">
        <v>60711.42</v>
      </c>
      <c r="Q219" s="169">
        <v>60711.42</v>
      </c>
      <c r="R219" s="169">
        <v>0</v>
      </c>
      <c r="S219" s="169">
        <v>0</v>
      </c>
      <c r="T219" s="171">
        <v>60711.42</v>
      </c>
      <c r="U219" s="172" t="s">
        <v>397</v>
      </c>
    </row>
    <row r="220" spans="1:21" outlineLevel="1">
      <c r="A220" s="167" t="s">
        <v>435</v>
      </c>
      <c r="B220" s="168" t="s">
        <v>536</v>
      </c>
      <c r="C220" s="168" t="s">
        <v>275</v>
      </c>
      <c r="D220" s="168" t="s">
        <v>430</v>
      </c>
      <c r="E220" s="169">
        <v>3360</v>
      </c>
      <c r="F220" s="169">
        <v>2072</v>
      </c>
      <c r="G220" s="169">
        <v>6828.32</v>
      </c>
      <c r="H220" s="169">
        <v>0</v>
      </c>
      <c r="I220" s="169">
        <v>6</v>
      </c>
      <c r="J220" s="169">
        <v>5</v>
      </c>
      <c r="K220" s="170">
        <v>162.16</v>
      </c>
      <c r="L220" s="170">
        <v>0</v>
      </c>
      <c r="M220" s="170">
        <v>120</v>
      </c>
      <c r="N220" s="170">
        <v>1.02</v>
      </c>
      <c r="O220" s="170">
        <v>0</v>
      </c>
      <c r="P220" s="169">
        <v>3427.2</v>
      </c>
      <c r="Q220" s="169">
        <v>10255.52</v>
      </c>
      <c r="R220" s="169">
        <v>0</v>
      </c>
      <c r="S220" s="169">
        <v>0</v>
      </c>
      <c r="T220" s="171">
        <v>10255.52</v>
      </c>
      <c r="U220" s="172" t="s">
        <v>537</v>
      </c>
    </row>
    <row r="221" spans="1:21" outlineLevel="1">
      <c r="A221" s="167" t="s">
        <v>435</v>
      </c>
      <c r="B221" s="168" t="s">
        <v>538</v>
      </c>
      <c r="C221" s="168" t="s">
        <v>275</v>
      </c>
      <c r="D221" s="168" t="s">
        <v>430</v>
      </c>
      <c r="E221" s="169">
        <v>364</v>
      </c>
      <c r="F221" s="169">
        <v>676</v>
      </c>
      <c r="G221" s="169">
        <v>0</v>
      </c>
      <c r="H221" s="169">
        <v>0</v>
      </c>
      <c r="I221" s="169">
        <v>6</v>
      </c>
      <c r="J221" s="169">
        <v>11</v>
      </c>
      <c r="K221" s="170">
        <v>53.85</v>
      </c>
      <c r="L221" s="170">
        <v>0</v>
      </c>
      <c r="M221" s="170">
        <v>54.55</v>
      </c>
      <c r="N221" s="170">
        <v>1.02</v>
      </c>
      <c r="O221" s="170">
        <v>0</v>
      </c>
      <c r="P221" s="169">
        <v>371.28</v>
      </c>
      <c r="Q221" s="169">
        <v>371.28</v>
      </c>
      <c r="R221" s="169">
        <v>0</v>
      </c>
      <c r="S221" s="169">
        <v>0</v>
      </c>
      <c r="T221" s="171">
        <v>371.28</v>
      </c>
      <c r="U221" s="172" t="s">
        <v>539</v>
      </c>
    </row>
    <row r="222" spans="1:21" outlineLevel="1">
      <c r="A222" s="167" t="s">
        <v>540</v>
      </c>
      <c r="B222" s="168" t="s">
        <v>541</v>
      </c>
      <c r="C222" s="168" t="s">
        <v>275</v>
      </c>
      <c r="D222" s="168" t="s">
        <v>433</v>
      </c>
      <c r="E222" s="169">
        <v>814290</v>
      </c>
      <c r="F222" s="169">
        <v>549240</v>
      </c>
      <c r="G222" s="169">
        <v>0</v>
      </c>
      <c r="H222" s="169">
        <v>0</v>
      </c>
      <c r="I222" s="169">
        <v>74</v>
      </c>
      <c r="J222" s="169">
        <v>62</v>
      </c>
      <c r="K222" s="170">
        <v>148.26</v>
      </c>
      <c r="L222" s="170">
        <v>0</v>
      </c>
      <c r="M222" s="170">
        <v>119.35</v>
      </c>
      <c r="N222" s="170">
        <v>1.05</v>
      </c>
      <c r="O222" s="170">
        <v>0</v>
      </c>
      <c r="P222" s="169">
        <v>855004.5</v>
      </c>
      <c r="Q222" s="169">
        <v>855004.5</v>
      </c>
      <c r="R222" s="169">
        <v>0</v>
      </c>
      <c r="S222" s="169">
        <v>0</v>
      </c>
      <c r="T222" s="171">
        <v>855004.5</v>
      </c>
      <c r="U222" s="172" t="s">
        <v>542</v>
      </c>
    </row>
    <row r="223" spans="1:21" outlineLevel="1">
      <c r="A223" s="167" t="s">
        <v>543</v>
      </c>
      <c r="B223" s="168" t="s">
        <v>541</v>
      </c>
      <c r="C223" s="168" t="s">
        <v>275</v>
      </c>
      <c r="D223" s="168" t="s">
        <v>433</v>
      </c>
      <c r="E223" s="169">
        <v>45320</v>
      </c>
      <c r="F223" s="169">
        <v>33990</v>
      </c>
      <c r="G223" s="169">
        <v>0</v>
      </c>
      <c r="H223" s="169">
        <v>0</v>
      </c>
      <c r="I223" s="169">
        <v>12</v>
      </c>
      <c r="J223" s="169">
        <v>8</v>
      </c>
      <c r="K223" s="170">
        <v>133.33000000000001</v>
      </c>
      <c r="L223" s="170">
        <v>0</v>
      </c>
      <c r="M223" s="170">
        <v>150</v>
      </c>
      <c r="N223" s="170">
        <v>1</v>
      </c>
      <c r="O223" s="170">
        <v>0</v>
      </c>
      <c r="P223" s="169">
        <v>45320</v>
      </c>
      <c r="Q223" s="169">
        <v>45320</v>
      </c>
      <c r="R223" s="169">
        <v>0</v>
      </c>
      <c r="S223" s="169">
        <v>0</v>
      </c>
      <c r="T223" s="171">
        <v>45320</v>
      </c>
      <c r="U223" s="172" t="s">
        <v>542</v>
      </c>
    </row>
    <row r="224" spans="1:21" outlineLevel="1">
      <c r="A224" s="167" t="s">
        <v>435</v>
      </c>
      <c r="B224" s="168" t="s">
        <v>544</v>
      </c>
      <c r="C224" s="168" t="s">
        <v>275</v>
      </c>
      <c r="D224" s="168" t="s">
        <v>430</v>
      </c>
      <c r="E224" s="169">
        <v>126688</v>
      </c>
      <c r="F224" s="169">
        <v>191999</v>
      </c>
      <c r="G224" s="169">
        <v>0</v>
      </c>
      <c r="H224" s="169">
        <v>0</v>
      </c>
      <c r="I224" s="169">
        <v>16</v>
      </c>
      <c r="J224" s="169">
        <v>16</v>
      </c>
      <c r="K224" s="170">
        <v>65.98</v>
      </c>
      <c r="L224" s="170">
        <v>0</v>
      </c>
      <c r="M224" s="170">
        <v>100</v>
      </c>
      <c r="N224" s="170">
        <v>1.02</v>
      </c>
      <c r="O224" s="170">
        <v>0</v>
      </c>
      <c r="P224" s="169">
        <v>129221.75999999999</v>
      </c>
      <c r="Q224" s="169">
        <v>129221.75999999999</v>
      </c>
      <c r="R224" s="169">
        <v>0</v>
      </c>
      <c r="S224" s="169">
        <v>0</v>
      </c>
      <c r="T224" s="171">
        <v>129221.75999999999</v>
      </c>
      <c r="U224" s="172" t="s">
        <v>545</v>
      </c>
    </row>
    <row r="225" spans="1:21" outlineLevel="1">
      <c r="A225" s="167" t="s">
        <v>546</v>
      </c>
      <c r="B225" s="168" t="s">
        <v>547</v>
      </c>
      <c r="C225" s="168" t="s">
        <v>275</v>
      </c>
      <c r="D225" s="168" t="s">
        <v>433</v>
      </c>
      <c r="E225" s="169">
        <v>27066</v>
      </c>
      <c r="F225" s="169">
        <v>0</v>
      </c>
      <c r="G225" s="169">
        <v>0</v>
      </c>
      <c r="H225" s="169">
        <v>0</v>
      </c>
      <c r="I225" s="169">
        <v>3</v>
      </c>
      <c r="J225" s="169">
        <v>0</v>
      </c>
      <c r="K225" s="170">
        <v>0</v>
      </c>
      <c r="L225" s="170">
        <v>0</v>
      </c>
      <c r="M225" s="170">
        <v>0</v>
      </c>
      <c r="N225" s="170">
        <v>1.02</v>
      </c>
      <c r="O225" s="170">
        <v>0</v>
      </c>
      <c r="P225" s="169">
        <v>27607.32</v>
      </c>
      <c r="Q225" s="169">
        <v>27607.32</v>
      </c>
      <c r="R225" s="169">
        <v>0</v>
      </c>
      <c r="S225" s="169">
        <v>0</v>
      </c>
      <c r="T225" s="171">
        <v>27607.32</v>
      </c>
      <c r="U225" s="172" t="s">
        <v>548</v>
      </c>
    </row>
    <row r="226" spans="1:21" outlineLevel="1">
      <c r="A226" s="167" t="s">
        <v>549</v>
      </c>
      <c r="B226" s="168" t="s">
        <v>550</v>
      </c>
      <c r="C226" s="168" t="s">
        <v>275</v>
      </c>
      <c r="D226" s="168" t="s">
        <v>433</v>
      </c>
      <c r="E226" s="169">
        <v>17730</v>
      </c>
      <c r="F226" s="169">
        <v>96438</v>
      </c>
      <c r="G226" s="169">
        <v>0</v>
      </c>
      <c r="H226" s="169">
        <v>0</v>
      </c>
      <c r="I226" s="169">
        <v>4</v>
      </c>
      <c r="J226" s="169">
        <v>11</v>
      </c>
      <c r="K226" s="170">
        <v>18.38</v>
      </c>
      <c r="L226" s="170">
        <v>0</v>
      </c>
      <c r="M226" s="170">
        <v>36.36</v>
      </c>
      <c r="N226" s="170">
        <v>1.02</v>
      </c>
      <c r="O226" s="170">
        <v>0</v>
      </c>
      <c r="P226" s="169">
        <v>18084.599999999999</v>
      </c>
      <c r="Q226" s="169">
        <v>18084.599999999999</v>
      </c>
      <c r="R226" s="169">
        <v>0</v>
      </c>
      <c r="S226" s="169">
        <v>0</v>
      </c>
      <c r="T226" s="171">
        <v>18084.599999999999</v>
      </c>
      <c r="U226" s="172" t="s">
        <v>551</v>
      </c>
    </row>
    <row r="227" spans="1:21" outlineLevel="1">
      <c r="A227" s="167" t="s">
        <v>435</v>
      </c>
      <c r="B227" s="168" t="s">
        <v>552</v>
      </c>
      <c r="C227" s="168" t="s">
        <v>275</v>
      </c>
      <c r="D227" s="168" t="s">
        <v>430</v>
      </c>
      <c r="E227" s="169">
        <v>0</v>
      </c>
      <c r="F227" s="169">
        <v>0</v>
      </c>
      <c r="G227" s="169">
        <v>0</v>
      </c>
      <c r="H227" s="169">
        <v>0</v>
      </c>
      <c r="I227" s="169">
        <v>2</v>
      </c>
      <c r="J227" s="169">
        <v>2</v>
      </c>
      <c r="K227" s="170">
        <v>0</v>
      </c>
      <c r="L227" s="170">
        <v>0</v>
      </c>
      <c r="M227" s="170">
        <v>100</v>
      </c>
      <c r="N227" s="170">
        <v>1.02</v>
      </c>
      <c r="O227" s="170">
        <v>0</v>
      </c>
      <c r="P227" s="169">
        <v>0</v>
      </c>
      <c r="Q227" s="169">
        <v>0</v>
      </c>
      <c r="R227" s="169">
        <v>0</v>
      </c>
      <c r="S227" s="169">
        <v>0</v>
      </c>
      <c r="T227" s="171">
        <v>0</v>
      </c>
      <c r="U227" s="172" t="s">
        <v>553</v>
      </c>
    </row>
    <row r="228" spans="1:21">
      <c r="A228" s="173" t="s">
        <v>554</v>
      </c>
      <c r="B228" s="174"/>
      <c r="C228" s="174"/>
      <c r="D228" s="174"/>
      <c r="E228" s="175">
        <v>31228041</v>
      </c>
      <c r="F228" s="175">
        <v>27292875</v>
      </c>
      <c r="G228" s="175">
        <v>9225283.1999999993</v>
      </c>
      <c r="H228" s="175">
        <v>7012553.6500000004</v>
      </c>
      <c r="I228" s="174"/>
      <c r="J228" s="174"/>
      <c r="K228" s="176"/>
      <c r="L228" s="176"/>
      <c r="M228" s="176"/>
      <c r="N228" s="176"/>
      <c r="O228" s="176"/>
      <c r="P228" s="175">
        <v>31283390.190000001</v>
      </c>
      <c r="Q228" s="175">
        <v>40508673.390000001</v>
      </c>
      <c r="R228" s="175">
        <v>0</v>
      </c>
      <c r="S228" s="175">
        <v>0</v>
      </c>
      <c r="T228" s="175">
        <v>40508673.390000001</v>
      </c>
      <c r="U228" s="169"/>
    </row>
    <row r="229" spans="1:21" outlineLevel="1">
      <c r="A229" s="167" t="s">
        <v>555</v>
      </c>
      <c r="B229" s="168" t="s">
        <v>556</v>
      </c>
      <c r="C229" s="168" t="s">
        <v>275</v>
      </c>
      <c r="D229" s="168" t="s">
        <v>557</v>
      </c>
      <c r="E229" s="169">
        <v>407752</v>
      </c>
      <c r="F229" s="169">
        <v>400226</v>
      </c>
      <c r="G229" s="169">
        <v>6354.8</v>
      </c>
      <c r="H229" s="169">
        <v>2180.89</v>
      </c>
      <c r="I229" s="169">
        <v>268</v>
      </c>
      <c r="J229" s="169">
        <v>286</v>
      </c>
      <c r="K229" s="170">
        <v>101.88</v>
      </c>
      <c r="L229" s="170">
        <v>291.39</v>
      </c>
      <c r="M229" s="170">
        <v>93.71</v>
      </c>
      <c r="N229" s="170">
        <v>1.1000000000000001</v>
      </c>
      <c r="O229" s="170">
        <v>0</v>
      </c>
      <c r="P229" s="169">
        <v>448527.2</v>
      </c>
      <c r="Q229" s="169">
        <v>454882</v>
      </c>
      <c r="R229" s="169">
        <v>0</v>
      </c>
      <c r="S229" s="169">
        <v>0</v>
      </c>
      <c r="T229" s="171">
        <v>454882</v>
      </c>
      <c r="U229" s="172" t="s">
        <v>558</v>
      </c>
    </row>
    <row r="230" spans="1:21" outlineLevel="1">
      <c r="A230" s="167" t="s">
        <v>559</v>
      </c>
      <c r="B230" s="168" t="s">
        <v>556</v>
      </c>
      <c r="C230" s="168" t="s">
        <v>275</v>
      </c>
      <c r="D230" s="168" t="s">
        <v>557</v>
      </c>
      <c r="E230" s="169">
        <v>122418</v>
      </c>
      <c r="F230" s="169">
        <v>102015</v>
      </c>
      <c r="G230" s="169">
        <v>0</v>
      </c>
      <c r="H230" s="169">
        <v>0</v>
      </c>
      <c r="I230" s="169">
        <v>54</v>
      </c>
      <c r="J230" s="169">
        <v>42</v>
      </c>
      <c r="K230" s="170">
        <v>120</v>
      </c>
      <c r="L230" s="170">
        <v>0</v>
      </c>
      <c r="M230" s="170">
        <v>128.57</v>
      </c>
      <c r="N230" s="170">
        <v>1</v>
      </c>
      <c r="O230" s="170">
        <v>0</v>
      </c>
      <c r="P230" s="169">
        <v>122418</v>
      </c>
      <c r="Q230" s="169">
        <v>122418</v>
      </c>
      <c r="R230" s="169">
        <v>0</v>
      </c>
      <c r="S230" s="169">
        <v>0</v>
      </c>
      <c r="T230" s="171">
        <v>122418</v>
      </c>
      <c r="U230" s="172" t="s">
        <v>558</v>
      </c>
    </row>
    <row r="231" spans="1:21" outlineLevel="1">
      <c r="A231" s="167" t="s">
        <v>2010</v>
      </c>
      <c r="B231" s="168" t="s">
        <v>2011</v>
      </c>
      <c r="C231" s="168" t="s">
        <v>275</v>
      </c>
      <c r="D231" s="168" t="s">
        <v>557</v>
      </c>
      <c r="E231" s="169">
        <v>1672</v>
      </c>
      <c r="F231" s="169">
        <v>1520</v>
      </c>
      <c r="G231" s="169">
        <v>0</v>
      </c>
      <c r="H231" s="169">
        <v>0</v>
      </c>
      <c r="I231" s="169">
        <v>3</v>
      </c>
      <c r="J231" s="169">
        <v>4</v>
      </c>
      <c r="K231" s="170">
        <v>110</v>
      </c>
      <c r="L231" s="170">
        <v>0</v>
      </c>
      <c r="M231" s="170">
        <v>75</v>
      </c>
      <c r="N231" s="170">
        <v>1.1000000000000001</v>
      </c>
      <c r="O231" s="170">
        <v>0</v>
      </c>
      <c r="P231" s="169">
        <v>1839.2</v>
      </c>
      <c r="Q231" s="169">
        <v>1839.2</v>
      </c>
      <c r="R231" s="169">
        <v>0</v>
      </c>
      <c r="S231" s="169">
        <v>0</v>
      </c>
      <c r="T231" s="171">
        <v>1839.2</v>
      </c>
      <c r="U231" s="172" t="s">
        <v>2012</v>
      </c>
    </row>
    <row r="232" spans="1:21">
      <c r="A232" s="173" t="s">
        <v>560</v>
      </c>
      <c r="B232" s="174"/>
      <c r="C232" s="174"/>
      <c r="D232" s="174"/>
      <c r="E232" s="175">
        <v>531842</v>
      </c>
      <c r="F232" s="175">
        <v>503761</v>
      </c>
      <c r="G232" s="175">
        <v>6354.8</v>
      </c>
      <c r="H232" s="175">
        <v>2180.89</v>
      </c>
      <c r="I232" s="174"/>
      <c r="J232" s="174"/>
      <c r="K232" s="176"/>
      <c r="L232" s="176"/>
      <c r="M232" s="176"/>
      <c r="N232" s="176"/>
      <c r="O232" s="176"/>
      <c r="P232" s="175">
        <v>572784.4</v>
      </c>
      <c r="Q232" s="175">
        <v>579139.19999999995</v>
      </c>
      <c r="R232" s="175">
        <v>0</v>
      </c>
      <c r="S232" s="175">
        <v>0</v>
      </c>
      <c r="T232" s="175">
        <v>579139.19999999995</v>
      </c>
      <c r="U232" s="169"/>
    </row>
    <row r="233" spans="1:21" outlineLevel="1">
      <c r="A233" s="167" t="s">
        <v>561</v>
      </c>
      <c r="B233" s="168" t="s">
        <v>562</v>
      </c>
      <c r="C233" s="168" t="s">
        <v>275</v>
      </c>
      <c r="D233" s="168" t="s">
        <v>563</v>
      </c>
      <c r="E233" s="169">
        <v>479023</v>
      </c>
      <c r="F233" s="169">
        <v>749230</v>
      </c>
      <c r="G233" s="169">
        <v>0</v>
      </c>
      <c r="H233" s="169">
        <v>0</v>
      </c>
      <c r="I233" s="169">
        <v>103</v>
      </c>
      <c r="J233" s="169">
        <v>96</v>
      </c>
      <c r="K233" s="170">
        <v>63.94</v>
      </c>
      <c r="L233" s="170">
        <v>0</v>
      </c>
      <c r="M233" s="170">
        <v>107.29</v>
      </c>
      <c r="N233" s="170">
        <v>0.86</v>
      </c>
      <c r="O233" s="170">
        <v>0</v>
      </c>
      <c r="P233" s="169">
        <v>411959.78</v>
      </c>
      <c r="Q233" s="169">
        <v>411959.78</v>
      </c>
      <c r="R233" s="169">
        <v>0</v>
      </c>
      <c r="S233" s="169">
        <v>0</v>
      </c>
      <c r="T233" s="171">
        <v>411959.78</v>
      </c>
      <c r="U233" s="172" t="s">
        <v>564</v>
      </c>
    </row>
    <row r="234" spans="1:21" outlineLevel="1">
      <c r="A234" s="167" t="s">
        <v>565</v>
      </c>
      <c r="B234" s="168" t="s">
        <v>562</v>
      </c>
      <c r="C234" s="168" t="s">
        <v>275</v>
      </c>
      <c r="D234" s="168" t="s">
        <v>563</v>
      </c>
      <c r="E234" s="169">
        <v>3781</v>
      </c>
      <c r="F234" s="169">
        <v>3646</v>
      </c>
      <c r="G234" s="169">
        <v>0</v>
      </c>
      <c r="H234" s="169">
        <v>0</v>
      </c>
      <c r="I234" s="169">
        <v>104</v>
      </c>
      <c r="J234" s="169">
        <v>95</v>
      </c>
      <c r="K234" s="170">
        <v>103.7</v>
      </c>
      <c r="L234" s="170">
        <v>0</v>
      </c>
      <c r="M234" s="170">
        <v>109.47</v>
      </c>
      <c r="N234" s="170">
        <v>1.2</v>
      </c>
      <c r="O234" s="170">
        <v>0</v>
      </c>
      <c r="P234" s="169">
        <v>4537.2</v>
      </c>
      <c r="Q234" s="169">
        <v>4537.2</v>
      </c>
      <c r="R234" s="169">
        <v>0</v>
      </c>
      <c r="S234" s="169">
        <v>0</v>
      </c>
      <c r="T234" s="171">
        <v>4537.2</v>
      </c>
      <c r="U234" s="172" t="s">
        <v>564</v>
      </c>
    </row>
    <row r="235" spans="1:21" outlineLevel="1">
      <c r="A235" s="167" t="s">
        <v>566</v>
      </c>
      <c r="B235" s="168" t="s">
        <v>421</v>
      </c>
      <c r="C235" s="168" t="s">
        <v>275</v>
      </c>
      <c r="D235" s="168" t="s">
        <v>563</v>
      </c>
      <c r="E235" s="169">
        <v>8890449</v>
      </c>
      <c r="F235" s="169">
        <v>7794985</v>
      </c>
      <c r="G235" s="169">
        <v>0</v>
      </c>
      <c r="H235" s="169">
        <v>0</v>
      </c>
      <c r="I235" s="169">
        <v>2490</v>
      </c>
      <c r="J235" s="169">
        <v>2349</v>
      </c>
      <c r="K235" s="170">
        <v>114.05</v>
      </c>
      <c r="L235" s="170">
        <v>0</v>
      </c>
      <c r="M235" s="170">
        <v>106</v>
      </c>
      <c r="N235" s="170">
        <v>0.86</v>
      </c>
      <c r="O235" s="170">
        <v>0</v>
      </c>
      <c r="P235" s="169">
        <v>7645786.1399999997</v>
      </c>
      <c r="Q235" s="169">
        <v>7645786.1399999997</v>
      </c>
      <c r="R235" s="169">
        <v>0</v>
      </c>
      <c r="S235" s="169">
        <v>0</v>
      </c>
      <c r="T235" s="171">
        <v>7645786.1399999997</v>
      </c>
      <c r="U235" s="172" t="s">
        <v>423</v>
      </c>
    </row>
    <row r="236" spans="1:21" outlineLevel="1">
      <c r="A236" s="167" t="s">
        <v>567</v>
      </c>
      <c r="B236" s="168" t="s">
        <v>421</v>
      </c>
      <c r="C236" s="168" t="s">
        <v>275</v>
      </c>
      <c r="D236" s="168" t="s">
        <v>422</v>
      </c>
      <c r="E236" s="169">
        <v>1443</v>
      </c>
      <c r="F236" s="169">
        <v>888</v>
      </c>
      <c r="G236" s="169">
        <v>0</v>
      </c>
      <c r="H236" s="169">
        <v>0</v>
      </c>
      <c r="I236" s="169">
        <v>10</v>
      </c>
      <c r="J236" s="169">
        <v>4</v>
      </c>
      <c r="K236" s="170">
        <v>162.5</v>
      </c>
      <c r="L236" s="170">
        <v>0</v>
      </c>
      <c r="M236" s="170">
        <v>250</v>
      </c>
      <c r="N236" s="170">
        <v>1.27</v>
      </c>
      <c r="O236" s="170">
        <v>0</v>
      </c>
      <c r="P236" s="169">
        <v>1832.61</v>
      </c>
      <c r="Q236" s="169">
        <v>1832.61</v>
      </c>
      <c r="R236" s="169">
        <v>0</v>
      </c>
      <c r="S236" s="169">
        <v>0</v>
      </c>
      <c r="T236" s="171">
        <v>1832.61</v>
      </c>
      <c r="U236" s="172" t="s">
        <v>423</v>
      </c>
    </row>
    <row r="237" spans="1:21" outlineLevel="1">
      <c r="A237" s="167" t="s">
        <v>565</v>
      </c>
      <c r="B237" s="168" t="s">
        <v>421</v>
      </c>
      <c r="C237" s="168" t="s">
        <v>275</v>
      </c>
      <c r="D237" s="168" t="s">
        <v>563</v>
      </c>
      <c r="E237" s="169">
        <v>167016</v>
      </c>
      <c r="F237" s="169">
        <v>156822</v>
      </c>
      <c r="G237" s="169">
        <v>0</v>
      </c>
      <c r="H237" s="169">
        <v>0</v>
      </c>
      <c r="I237" s="169">
        <v>2346</v>
      </c>
      <c r="J237" s="169">
        <v>2251</v>
      </c>
      <c r="K237" s="170">
        <v>106.5</v>
      </c>
      <c r="L237" s="170">
        <v>0</v>
      </c>
      <c r="M237" s="170">
        <v>104.22</v>
      </c>
      <c r="N237" s="170">
        <v>1.2</v>
      </c>
      <c r="O237" s="170">
        <v>0</v>
      </c>
      <c r="P237" s="169">
        <v>200419.20000000001</v>
      </c>
      <c r="Q237" s="169">
        <v>200419.20000000001</v>
      </c>
      <c r="R237" s="169">
        <v>0</v>
      </c>
      <c r="S237" s="169">
        <v>0</v>
      </c>
      <c r="T237" s="171">
        <v>200419.20000000001</v>
      </c>
      <c r="U237" s="172" t="s">
        <v>423</v>
      </c>
    </row>
    <row r="238" spans="1:21" ht="30" outlineLevel="1">
      <c r="A238" s="167" t="s">
        <v>568</v>
      </c>
      <c r="B238" s="168" t="s">
        <v>421</v>
      </c>
      <c r="C238" s="168" t="s">
        <v>275</v>
      </c>
      <c r="D238" s="168" t="s">
        <v>563</v>
      </c>
      <c r="E238" s="169">
        <v>3085</v>
      </c>
      <c r="F238" s="169">
        <v>0</v>
      </c>
      <c r="G238" s="169">
        <v>0</v>
      </c>
      <c r="H238" s="169">
        <v>0</v>
      </c>
      <c r="I238" s="169">
        <v>5</v>
      </c>
      <c r="J238" s="169">
        <v>0</v>
      </c>
      <c r="K238" s="170">
        <v>0</v>
      </c>
      <c r="L238" s="170">
        <v>0</v>
      </c>
      <c r="M238" s="170">
        <v>0</v>
      </c>
      <c r="N238" s="170">
        <v>1.02</v>
      </c>
      <c r="O238" s="170">
        <v>0</v>
      </c>
      <c r="P238" s="169">
        <v>3146.7</v>
      </c>
      <c r="Q238" s="169">
        <v>3146.7</v>
      </c>
      <c r="R238" s="169">
        <v>0</v>
      </c>
      <c r="S238" s="169">
        <v>0</v>
      </c>
      <c r="T238" s="171">
        <v>3146.7</v>
      </c>
      <c r="U238" s="172" t="s">
        <v>423</v>
      </c>
    </row>
    <row r="239" spans="1:21" ht="30" outlineLevel="1">
      <c r="A239" s="167" t="s">
        <v>569</v>
      </c>
      <c r="B239" s="168" t="s">
        <v>421</v>
      </c>
      <c r="C239" s="168" t="s">
        <v>275</v>
      </c>
      <c r="D239" s="168" t="s">
        <v>563</v>
      </c>
      <c r="E239" s="169">
        <v>13533</v>
      </c>
      <c r="F239" s="169">
        <v>13561</v>
      </c>
      <c r="G239" s="169">
        <v>0</v>
      </c>
      <c r="H239" s="169">
        <v>0</v>
      </c>
      <c r="I239" s="169">
        <v>235</v>
      </c>
      <c r="J239" s="169">
        <v>248</v>
      </c>
      <c r="K239" s="170">
        <v>99.79</v>
      </c>
      <c r="L239" s="170">
        <v>0</v>
      </c>
      <c r="M239" s="170">
        <v>94.76</v>
      </c>
      <c r="N239" s="170">
        <v>0.98</v>
      </c>
      <c r="O239" s="170">
        <v>0</v>
      </c>
      <c r="P239" s="169">
        <v>13262.34</v>
      </c>
      <c r="Q239" s="169">
        <v>13262.34</v>
      </c>
      <c r="R239" s="169">
        <v>0</v>
      </c>
      <c r="S239" s="169">
        <v>0</v>
      </c>
      <c r="T239" s="171">
        <v>13262.34</v>
      </c>
      <c r="U239" s="172" t="s">
        <v>423</v>
      </c>
    </row>
    <row r="240" spans="1:21" outlineLevel="1">
      <c r="A240" s="167" t="s">
        <v>570</v>
      </c>
      <c r="B240" s="168" t="s">
        <v>421</v>
      </c>
      <c r="C240" s="168" t="s">
        <v>275</v>
      </c>
      <c r="D240" s="168" t="s">
        <v>422</v>
      </c>
      <c r="E240" s="169">
        <v>323</v>
      </c>
      <c r="F240" s="169">
        <v>0</v>
      </c>
      <c r="G240" s="169">
        <v>0</v>
      </c>
      <c r="H240" s="169">
        <v>0</v>
      </c>
      <c r="I240" s="169">
        <v>1</v>
      </c>
      <c r="J240" s="169">
        <v>0</v>
      </c>
      <c r="K240" s="170">
        <v>0</v>
      </c>
      <c r="L240" s="170">
        <v>0</v>
      </c>
      <c r="M240" s="170">
        <v>0</v>
      </c>
      <c r="N240" s="170">
        <v>1</v>
      </c>
      <c r="O240" s="170">
        <v>0</v>
      </c>
      <c r="P240" s="169">
        <v>323</v>
      </c>
      <c r="Q240" s="169">
        <v>323</v>
      </c>
      <c r="R240" s="169">
        <v>0</v>
      </c>
      <c r="S240" s="169">
        <v>0</v>
      </c>
      <c r="T240" s="171">
        <v>323</v>
      </c>
      <c r="U240" s="172" t="s">
        <v>423</v>
      </c>
    </row>
    <row r="241" spans="1:21" outlineLevel="1">
      <c r="A241" s="167" t="s">
        <v>571</v>
      </c>
      <c r="B241" s="168" t="s">
        <v>399</v>
      </c>
      <c r="C241" s="168" t="s">
        <v>275</v>
      </c>
      <c r="D241" s="168" t="s">
        <v>563</v>
      </c>
      <c r="E241" s="169">
        <v>2674204</v>
      </c>
      <c r="F241" s="169">
        <v>2173204</v>
      </c>
      <c r="G241" s="169">
        <v>0</v>
      </c>
      <c r="H241" s="169">
        <v>0</v>
      </c>
      <c r="I241" s="169">
        <v>746</v>
      </c>
      <c r="J241" s="169">
        <v>735</v>
      </c>
      <c r="K241" s="170">
        <v>123.05</v>
      </c>
      <c r="L241" s="170">
        <v>0</v>
      </c>
      <c r="M241" s="170">
        <v>101.5</v>
      </c>
      <c r="N241" s="170">
        <v>0.98</v>
      </c>
      <c r="O241" s="170">
        <v>0</v>
      </c>
      <c r="P241" s="169">
        <v>2620719.92</v>
      </c>
      <c r="Q241" s="169">
        <v>2620719.92</v>
      </c>
      <c r="R241" s="169">
        <v>0</v>
      </c>
      <c r="S241" s="169">
        <v>0</v>
      </c>
      <c r="T241" s="171">
        <v>2620719.92</v>
      </c>
      <c r="U241" s="172" t="s">
        <v>400</v>
      </c>
    </row>
    <row r="242" spans="1:21" outlineLevel="1">
      <c r="A242" s="167" t="s">
        <v>565</v>
      </c>
      <c r="B242" s="168" t="s">
        <v>399</v>
      </c>
      <c r="C242" s="168" t="s">
        <v>275</v>
      </c>
      <c r="D242" s="168" t="s">
        <v>563</v>
      </c>
      <c r="E242" s="169">
        <v>18585</v>
      </c>
      <c r="F242" s="169">
        <v>17325</v>
      </c>
      <c r="G242" s="169">
        <v>0</v>
      </c>
      <c r="H242" s="169">
        <v>0</v>
      </c>
      <c r="I242" s="169">
        <v>267</v>
      </c>
      <c r="J242" s="169">
        <v>225</v>
      </c>
      <c r="K242" s="170">
        <v>107.27</v>
      </c>
      <c r="L242" s="170">
        <v>0</v>
      </c>
      <c r="M242" s="170">
        <v>118.67</v>
      </c>
      <c r="N242" s="170">
        <v>1.2</v>
      </c>
      <c r="O242" s="170">
        <v>0</v>
      </c>
      <c r="P242" s="169">
        <v>22302</v>
      </c>
      <c r="Q242" s="169">
        <v>22302</v>
      </c>
      <c r="R242" s="169">
        <v>0</v>
      </c>
      <c r="S242" s="169">
        <v>0</v>
      </c>
      <c r="T242" s="171">
        <v>22302</v>
      </c>
      <c r="U242" s="172" t="s">
        <v>400</v>
      </c>
    </row>
    <row r="243" spans="1:21" outlineLevel="1">
      <c r="A243" s="167" t="s">
        <v>2013</v>
      </c>
      <c r="B243" s="168" t="s">
        <v>399</v>
      </c>
      <c r="C243" s="168" t="s">
        <v>275</v>
      </c>
      <c r="D243" s="168" t="s">
        <v>422</v>
      </c>
      <c r="E243" s="169">
        <v>7973</v>
      </c>
      <c r="F243" s="169">
        <v>9112</v>
      </c>
      <c r="G243" s="169">
        <v>0</v>
      </c>
      <c r="H243" s="169">
        <v>0</v>
      </c>
      <c r="I243" s="169">
        <v>7</v>
      </c>
      <c r="J243" s="169">
        <v>8</v>
      </c>
      <c r="K243" s="170">
        <v>87.5</v>
      </c>
      <c r="L243" s="170">
        <v>0</v>
      </c>
      <c r="M243" s="170">
        <v>87.5</v>
      </c>
      <c r="N243" s="170">
        <v>1.2</v>
      </c>
      <c r="O243" s="170">
        <v>0</v>
      </c>
      <c r="P243" s="169">
        <v>9567.6</v>
      </c>
      <c r="Q243" s="169">
        <v>9567.6</v>
      </c>
      <c r="R243" s="169">
        <v>0</v>
      </c>
      <c r="S243" s="169">
        <v>0</v>
      </c>
      <c r="T243" s="171">
        <v>9567.6</v>
      </c>
      <c r="U243" s="172" t="s">
        <v>400</v>
      </c>
    </row>
    <row r="244" spans="1:21" outlineLevel="1">
      <c r="A244" s="167" t="s">
        <v>572</v>
      </c>
      <c r="B244" s="168" t="s">
        <v>399</v>
      </c>
      <c r="C244" s="168" t="s">
        <v>275</v>
      </c>
      <c r="D244" s="168" t="s">
        <v>422</v>
      </c>
      <c r="E244" s="169">
        <v>6520</v>
      </c>
      <c r="F244" s="169">
        <v>917364</v>
      </c>
      <c r="G244" s="169">
        <v>0</v>
      </c>
      <c r="H244" s="169">
        <v>0</v>
      </c>
      <c r="I244" s="169">
        <v>10</v>
      </c>
      <c r="J244" s="169">
        <v>1186</v>
      </c>
      <c r="K244" s="170">
        <v>0.71</v>
      </c>
      <c r="L244" s="170">
        <v>0</v>
      </c>
      <c r="M244" s="170">
        <v>0.84</v>
      </c>
      <c r="N244" s="170">
        <v>1.1100000000000001</v>
      </c>
      <c r="O244" s="170">
        <v>0</v>
      </c>
      <c r="P244" s="169">
        <v>7237.2</v>
      </c>
      <c r="Q244" s="169">
        <v>7237.2</v>
      </c>
      <c r="R244" s="169">
        <v>0</v>
      </c>
      <c r="S244" s="169">
        <v>0</v>
      </c>
      <c r="T244" s="171">
        <v>7237.2</v>
      </c>
      <c r="U244" s="172" t="s">
        <v>400</v>
      </c>
    </row>
    <row r="245" spans="1:21" outlineLevel="1">
      <c r="A245" s="167" t="s">
        <v>579</v>
      </c>
      <c r="B245" s="168" t="s">
        <v>577</v>
      </c>
      <c r="C245" s="168" t="s">
        <v>275</v>
      </c>
      <c r="D245" s="168" t="s">
        <v>563</v>
      </c>
      <c r="E245" s="169">
        <v>3663098</v>
      </c>
      <c r="F245" s="169">
        <v>3004843</v>
      </c>
      <c r="G245" s="169">
        <v>0</v>
      </c>
      <c r="H245" s="169">
        <v>0</v>
      </c>
      <c r="I245" s="169">
        <v>425</v>
      </c>
      <c r="J245" s="169">
        <v>421</v>
      </c>
      <c r="K245" s="170">
        <v>121.91</v>
      </c>
      <c r="L245" s="170">
        <v>0</v>
      </c>
      <c r="M245" s="170">
        <v>100.95</v>
      </c>
      <c r="N245" s="170">
        <v>0.79</v>
      </c>
      <c r="O245" s="170">
        <v>0</v>
      </c>
      <c r="P245" s="169">
        <v>2893847.42</v>
      </c>
      <c r="Q245" s="169">
        <v>2893847.42</v>
      </c>
      <c r="R245" s="169">
        <v>0</v>
      </c>
      <c r="S245" s="169">
        <v>0</v>
      </c>
      <c r="T245" s="171">
        <v>2893847.42</v>
      </c>
      <c r="U245" s="172" t="s">
        <v>578</v>
      </c>
    </row>
    <row r="246" spans="1:21" ht="30" outlineLevel="1">
      <c r="A246" s="167" t="s">
        <v>569</v>
      </c>
      <c r="B246" s="168" t="s">
        <v>577</v>
      </c>
      <c r="C246" s="168" t="s">
        <v>275</v>
      </c>
      <c r="D246" s="168" t="s">
        <v>563</v>
      </c>
      <c r="E246" s="169">
        <v>37428</v>
      </c>
      <c r="F246" s="169">
        <v>0</v>
      </c>
      <c r="G246" s="169">
        <v>0</v>
      </c>
      <c r="H246" s="169">
        <v>0</v>
      </c>
      <c r="I246" s="169">
        <v>1</v>
      </c>
      <c r="J246" s="169">
        <v>0</v>
      </c>
      <c r="K246" s="170">
        <v>0</v>
      </c>
      <c r="L246" s="170">
        <v>0</v>
      </c>
      <c r="M246" s="170">
        <v>0</v>
      </c>
      <c r="N246" s="170">
        <v>0.98</v>
      </c>
      <c r="O246" s="170">
        <v>0</v>
      </c>
      <c r="P246" s="169">
        <v>36679.440000000002</v>
      </c>
      <c r="Q246" s="169">
        <v>36679.440000000002</v>
      </c>
      <c r="R246" s="169">
        <v>0</v>
      </c>
      <c r="S246" s="169">
        <v>0</v>
      </c>
      <c r="T246" s="171">
        <v>36679.440000000002</v>
      </c>
      <c r="U246" s="172" t="s">
        <v>578</v>
      </c>
    </row>
    <row r="247" spans="1:21" outlineLevel="1">
      <c r="A247" s="167" t="s">
        <v>580</v>
      </c>
      <c r="B247" s="168" t="s">
        <v>581</v>
      </c>
      <c r="C247" s="168" t="s">
        <v>275</v>
      </c>
      <c r="D247" s="168" t="s">
        <v>563</v>
      </c>
      <c r="E247" s="169">
        <v>911514</v>
      </c>
      <c r="F247" s="169">
        <v>925206</v>
      </c>
      <c r="G247" s="169">
        <v>411268.06</v>
      </c>
      <c r="H247" s="169">
        <v>365686.21</v>
      </c>
      <c r="I247" s="169">
        <v>988</v>
      </c>
      <c r="J247" s="169">
        <v>978</v>
      </c>
      <c r="K247" s="170">
        <v>98.52</v>
      </c>
      <c r="L247" s="170">
        <v>112.46</v>
      </c>
      <c r="M247" s="170">
        <v>101.02</v>
      </c>
      <c r="N247" s="170">
        <v>1.44</v>
      </c>
      <c r="O247" s="170">
        <v>0</v>
      </c>
      <c r="P247" s="169">
        <v>1312580.1599999999</v>
      </c>
      <c r="Q247" s="169">
        <v>1723848.22</v>
      </c>
      <c r="R247" s="169">
        <v>0</v>
      </c>
      <c r="S247" s="169">
        <v>0</v>
      </c>
      <c r="T247" s="171">
        <v>1723848.22</v>
      </c>
      <c r="U247" s="172" t="s">
        <v>582</v>
      </c>
    </row>
    <row r="248" spans="1:21" outlineLevel="1">
      <c r="A248" s="167" t="s">
        <v>583</v>
      </c>
      <c r="B248" s="168" t="s">
        <v>581</v>
      </c>
      <c r="C248" s="168" t="s">
        <v>275</v>
      </c>
      <c r="D248" s="168" t="s">
        <v>563</v>
      </c>
      <c r="E248" s="169">
        <v>2418536</v>
      </c>
      <c r="F248" s="169">
        <v>2287993</v>
      </c>
      <c r="G248" s="169">
        <v>0</v>
      </c>
      <c r="H248" s="169">
        <v>0</v>
      </c>
      <c r="I248" s="169">
        <v>244</v>
      </c>
      <c r="J248" s="169">
        <v>239</v>
      </c>
      <c r="K248" s="170">
        <v>105.71</v>
      </c>
      <c r="L248" s="170">
        <v>0</v>
      </c>
      <c r="M248" s="170">
        <v>102.09</v>
      </c>
      <c r="N248" s="170">
        <v>0.67</v>
      </c>
      <c r="O248" s="170">
        <v>0</v>
      </c>
      <c r="P248" s="169">
        <v>1620419.12</v>
      </c>
      <c r="Q248" s="169">
        <v>1620419.12</v>
      </c>
      <c r="R248" s="169">
        <v>0</v>
      </c>
      <c r="S248" s="169">
        <v>0</v>
      </c>
      <c r="T248" s="171">
        <v>1620419.12</v>
      </c>
      <c r="U248" s="172" t="s">
        <v>582</v>
      </c>
    </row>
    <row r="249" spans="1:21" outlineLevel="1">
      <c r="A249" s="167" t="s">
        <v>584</v>
      </c>
      <c r="B249" s="168" t="s">
        <v>581</v>
      </c>
      <c r="C249" s="168" t="s">
        <v>275</v>
      </c>
      <c r="D249" s="168" t="s">
        <v>563</v>
      </c>
      <c r="E249" s="169">
        <v>1906158</v>
      </c>
      <c r="F249" s="169">
        <v>2046221</v>
      </c>
      <c r="G249" s="169">
        <v>0</v>
      </c>
      <c r="H249" s="169">
        <v>0</v>
      </c>
      <c r="I249" s="169">
        <v>590</v>
      </c>
      <c r="J249" s="169">
        <v>616</v>
      </c>
      <c r="K249" s="170">
        <v>93.16</v>
      </c>
      <c r="L249" s="170">
        <v>0</v>
      </c>
      <c r="M249" s="170">
        <v>95.78</v>
      </c>
      <c r="N249" s="170">
        <v>0.67</v>
      </c>
      <c r="O249" s="170">
        <v>0</v>
      </c>
      <c r="P249" s="169">
        <v>1277125.8600000001</v>
      </c>
      <c r="Q249" s="169">
        <v>1277125.8600000001</v>
      </c>
      <c r="R249" s="169">
        <v>0</v>
      </c>
      <c r="S249" s="169">
        <v>0</v>
      </c>
      <c r="T249" s="171">
        <v>1277125.8600000001</v>
      </c>
      <c r="U249" s="172" t="s">
        <v>582</v>
      </c>
    </row>
    <row r="250" spans="1:21" outlineLevel="1">
      <c r="A250" s="167" t="s">
        <v>565</v>
      </c>
      <c r="B250" s="168" t="s">
        <v>581</v>
      </c>
      <c r="C250" s="168" t="s">
        <v>275</v>
      </c>
      <c r="D250" s="168" t="s">
        <v>563</v>
      </c>
      <c r="E250" s="169">
        <v>33708</v>
      </c>
      <c r="F250" s="169">
        <v>36060</v>
      </c>
      <c r="G250" s="169">
        <v>0</v>
      </c>
      <c r="H250" s="169">
        <v>0</v>
      </c>
      <c r="I250" s="169">
        <v>144</v>
      </c>
      <c r="J250" s="169">
        <v>137</v>
      </c>
      <c r="K250" s="170">
        <v>93.48</v>
      </c>
      <c r="L250" s="170">
        <v>0</v>
      </c>
      <c r="M250" s="170">
        <v>105.11</v>
      </c>
      <c r="N250" s="170">
        <v>1.2</v>
      </c>
      <c r="O250" s="170">
        <v>0</v>
      </c>
      <c r="P250" s="169">
        <v>40449.599999999999</v>
      </c>
      <c r="Q250" s="169">
        <v>40449.599999999999</v>
      </c>
      <c r="R250" s="169">
        <v>0</v>
      </c>
      <c r="S250" s="169">
        <v>0</v>
      </c>
      <c r="T250" s="171">
        <v>40449.599999999999</v>
      </c>
      <c r="U250" s="172" t="s">
        <v>582</v>
      </c>
    </row>
    <row r="251" spans="1:21" outlineLevel="1">
      <c r="A251" s="167" t="s">
        <v>585</v>
      </c>
      <c r="B251" s="168" t="s">
        <v>581</v>
      </c>
      <c r="C251" s="168" t="s">
        <v>275</v>
      </c>
      <c r="D251" s="168" t="s">
        <v>422</v>
      </c>
      <c r="E251" s="169">
        <v>734541</v>
      </c>
      <c r="F251" s="169">
        <v>715136</v>
      </c>
      <c r="G251" s="169">
        <v>0</v>
      </c>
      <c r="H251" s="169">
        <v>0</v>
      </c>
      <c r="I251" s="169">
        <v>1616</v>
      </c>
      <c r="J251" s="169">
        <v>1647</v>
      </c>
      <c r="K251" s="170">
        <v>102.71</v>
      </c>
      <c r="L251" s="170">
        <v>0</v>
      </c>
      <c r="M251" s="170">
        <v>98.12</v>
      </c>
      <c r="N251" s="170">
        <v>1.44</v>
      </c>
      <c r="O251" s="170">
        <v>0</v>
      </c>
      <c r="P251" s="169">
        <v>1057739.04</v>
      </c>
      <c r="Q251" s="169">
        <v>1057739.04</v>
      </c>
      <c r="R251" s="169">
        <v>0</v>
      </c>
      <c r="S251" s="169">
        <v>0</v>
      </c>
      <c r="T251" s="171">
        <v>1057739.04</v>
      </c>
      <c r="U251" s="172" t="s">
        <v>582</v>
      </c>
    </row>
    <row r="252" spans="1:21" outlineLevel="1">
      <c r="A252" s="167" t="s">
        <v>586</v>
      </c>
      <c r="B252" s="168" t="s">
        <v>581</v>
      </c>
      <c r="C252" s="168" t="s">
        <v>275</v>
      </c>
      <c r="D252" s="168" t="s">
        <v>422</v>
      </c>
      <c r="E252" s="169">
        <v>45562</v>
      </c>
      <c r="F252" s="169">
        <v>8284</v>
      </c>
      <c r="G252" s="169">
        <v>0</v>
      </c>
      <c r="H252" s="169">
        <v>0</v>
      </c>
      <c r="I252" s="169">
        <v>18</v>
      </c>
      <c r="J252" s="169">
        <v>4</v>
      </c>
      <c r="K252" s="170">
        <v>550</v>
      </c>
      <c r="L252" s="170">
        <v>0</v>
      </c>
      <c r="M252" s="170">
        <v>450</v>
      </c>
      <c r="N252" s="170">
        <v>1.1299999999999999</v>
      </c>
      <c r="O252" s="170">
        <v>0</v>
      </c>
      <c r="P252" s="169">
        <v>51485.06</v>
      </c>
      <c r="Q252" s="169">
        <v>51485.06</v>
      </c>
      <c r="R252" s="169">
        <v>0</v>
      </c>
      <c r="S252" s="169">
        <v>0</v>
      </c>
      <c r="T252" s="171">
        <v>51485.06</v>
      </c>
      <c r="U252" s="172" t="s">
        <v>582</v>
      </c>
    </row>
    <row r="253" spans="1:21" outlineLevel="1">
      <c r="A253" s="167" t="s">
        <v>580</v>
      </c>
      <c r="B253" s="168" t="s">
        <v>587</v>
      </c>
      <c r="C253" s="168" t="s">
        <v>275</v>
      </c>
      <c r="D253" s="168" t="s">
        <v>563</v>
      </c>
      <c r="E253" s="169">
        <v>0</v>
      </c>
      <c r="F253" s="169">
        <v>0</v>
      </c>
      <c r="G253" s="169">
        <v>59244.83</v>
      </c>
      <c r="H253" s="169">
        <v>43783.98</v>
      </c>
      <c r="I253" s="169">
        <v>44</v>
      </c>
      <c r="J253" s="169">
        <v>32</v>
      </c>
      <c r="K253" s="170">
        <v>0</v>
      </c>
      <c r="L253" s="170">
        <v>135.31</v>
      </c>
      <c r="M253" s="170">
        <v>137.5</v>
      </c>
      <c r="N253" s="170">
        <v>1.44</v>
      </c>
      <c r="O253" s="170">
        <v>0</v>
      </c>
      <c r="P253" s="169">
        <v>0</v>
      </c>
      <c r="Q253" s="169">
        <v>59244.83</v>
      </c>
      <c r="R253" s="169">
        <v>0</v>
      </c>
      <c r="S253" s="169">
        <v>0</v>
      </c>
      <c r="T253" s="171">
        <v>59244.83</v>
      </c>
      <c r="U253" s="172" t="s">
        <v>588</v>
      </c>
    </row>
    <row r="254" spans="1:21" outlineLevel="1">
      <c r="A254" s="167" t="s">
        <v>583</v>
      </c>
      <c r="B254" s="168" t="s">
        <v>587</v>
      </c>
      <c r="C254" s="168" t="s">
        <v>275</v>
      </c>
      <c r="D254" s="168" t="s">
        <v>563</v>
      </c>
      <c r="E254" s="169">
        <v>1672769</v>
      </c>
      <c r="F254" s="169">
        <v>1340987</v>
      </c>
      <c r="G254" s="169">
        <v>0</v>
      </c>
      <c r="H254" s="169">
        <v>0</v>
      </c>
      <c r="I254" s="169">
        <v>162</v>
      </c>
      <c r="J254" s="169">
        <v>124</v>
      </c>
      <c r="K254" s="170">
        <v>124.74</v>
      </c>
      <c r="L254" s="170">
        <v>0</v>
      </c>
      <c r="M254" s="170">
        <v>130.65</v>
      </c>
      <c r="N254" s="170">
        <v>0.67</v>
      </c>
      <c r="O254" s="170">
        <v>0</v>
      </c>
      <c r="P254" s="169">
        <v>1120755.23</v>
      </c>
      <c r="Q254" s="169">
        <v>1120755.23</v>
      </c>
      <c r="R254" s="169">
        <v>0</v>
      </c>
      <c r="S254" s="169">
        <v>0</v>
      </c>
      <c r="T254" s="171">
        <v>1120755.23</v>
      </c>
      <c r="U254" s="172" t="s">
        <v>588</v>
      </c>
    </row>
    <row r="255" spans="1:21" outlineLevel="1">
      <c r="A255" s="167" t="s">
        <v>589</v>
      </c>
      <c r="B255" s="168" t="s">
        <v>590</v>
      </c>
      <c r="C255" s="168" t="s">
        <v>275</v>
      </c>
      <c r="D255" s="168" t="s">
        <v>563</v>
      </c>
      <c r="E255" s="169">
        <v>3596910</v>
      </c>
      <c r="F255" s="169">
        <v>2959185</v>
      </c>
      <c r="G255" s="169">
        <v>0</v>
      </c>
      <c r="H255" s="169">
        <v>0</v>
      </c>
      <c r="I255" s="169">
        <v>525</v>
      </c>
      <c r="J255" s="169">
        <v>485</v>
      </c>
      <c r="K255" s="170">
        <v>121.55</v>
      </c>
      <c r="L255" s="170">
        <v>0</v>
      </c>
      <c r="M255" s="170">
        <v>108.25</v>
      </c>
      <c r="N255" s="170">
        <v>0.86</v>
      </c>
      <c r="O255" s="170">
        <v>0</v>
      </c>
      <c r="P255" s="169">
        <v>3093342.6</v>
      </c>
      <c r="Q255" s="169">
        <v>3093342.6</v>
      </c>
      <c r="R255" s="169">
        <v>0</v>
      </c>
      <c r="S255" s="169">
        <v>0</v>
      </c>
      <c r="T255" s="171">
        <v>3093342.6</v>
      </c>
      <c r="U255" s="172" t="s">
        <v>591</v>
      </c>
    </row>
    <row r="256" spans="1:21" outlineLevel="1">
      <c r="A256" s="167" t="s">
        <v>565</v>
      </c>
      <c r="B256" s="168" t="s">
        <v>590</v>
      </c>
      <c r="C256" s="168" t="s">
        <v>275</v>
      </c>
      <c r="D256" s="168" t="s">
        <v>563</v>
      </c>
      <c r="E256" s="169">
        <v>13062</v>
      </c>
      <c r="F256" s="169">
        <v>11382</v>
      </c>
      <c r="G256" s="169">
        <v>0</v>
      </c>
      <c r="H256" s="169">
        <v>0</v>
      </c>
      <c r="I256" s="169">
        <v>404</v>
      </c>
      <c r="J256" s="169">
        <v>350</v>
      </c>
      <c r="K256" s="170">
        <v>114.76</v>
      </c>
      <c r="L256" s="170">
        <v>0</v>
      </c>
      <c r="M256" s="170">
        <v>115.43</v>
      </c>
      <c r="N256" s="170">
        <v>1.2</v>
      </c>
      <c r="O256" s="170">
        <v>0</v>
      </c>
      <c r="P256" s="169">
        <v>15674.4</v>
      </c>
      <c r="Q256" s="169">
        <v>15674.4</v>
      </c>
      <c r="R256" s="169">
        <v>0</v>
      </c>
      <c r="S256" s="169">
        <v>0</v>
      </c>
      <c r="T256" s="171">
        <v>15674.4</v>
      </c>
      <c r="U256" s="172" t="s">
        <v>591</v>
      </c>
    </row>
    <row r="257" spans="1:21" outlineLevel="1">
      <c r="A257" s="167" t="s">
        <v>592</v>
      </c>
      <c r="B257" s="168" t="s">
        <v>593</v>
      </c>
      <c r="C257" s="168" t="s">
        <v>275</v>
      </c>
      <c r="D257" s="168" t="s">
        <v>563</v>
      </c>
      <c r="E257" s="169">
        <v>763850</v>
      </c>
      <c r="F257" s="169">
        <v>675648</v>
      </c>
      <c r="G257" s="169">
        <v>0</v>
      </c>
      <c r="H257" s="169">
        <v>0</v>
      </c>
      <c r="I257" s="169">
        <v>77</v>
      </c>
      <c r="J257" s="169">
        <v>56</v>
      </c>
      <c r="K257" s="170">
        <v>113.05</v>
      </c>
      <c r="L257" s="170">
        <v>0</v>
      </c>
      <c r="M257" s="170">
        <v>137.5</v>
      </c>
      <c r="N257" s="170">
        <v>0.86</v>
      </c>
      <c r="O257" s="170">
        <v>0</v>
      </c>
      <c r="P257" s="169">
        <v>656911</v>
      </c>
      <c r="Q257" s="169">
        <v>656911</v>
      </c>
      <c r="R257" s="169">
        <v>0</v>
      </c>
      <c r="S257" s="169">
        <v>0</v>
      </c>
      <c r="T257" s="171">
        <v>656911</v>
      </c>
      <c r="U257" s="172" t="s">
        <v>594</v>
      </c>
    </row>
    <row r="258" spans="1:21" outlineLevel="1">
      <c r="A258" s="167" t="s">
        <v>565</v>
      </c>
      <c r="B258" s="168" t="s">
        <v>593</v>
      </c>
      <c r="C258" s="168" t="s">
        <v>275</v>
      </c>
      <c r="D258" s="168" t="s">
        <v>563</v>
      </c>
      <c r="E258" s="169">
        <v>885</v>
      </c>
      <c r="F258" s="169">
        <v>840</v>
      </c>
      <c r="G258" s="169">
        <v>0</v>
      </c>
      <c r="H258" s="169">
        <v>0</v>
      </c>
      <c r="I258" s="169">
        <v>23</v>
      </c>
      <c r="J258" s="169">
        <v>19</v>
      </c>
      <c r="K258" s="170">
        <v>105.36</v>
      </c>
      <c r="L258" s="170">
        <v>0</v>
      </c>
      <c r="M258" s="170">
        <v>121.05</v>
      </c>
      <c r="N258" s="170">
        <v>1.2</v>
      </c>
      <c r="O258" s="170">
        <v>0</v>
      </c>
      <c r="P258" s="169">
        <v>1062</v>
      </c>
      <c r="Q258" s="169">
        <v>1062</v>
      </c>
      <c r="R258" s="169">
        <v>0</v>
      </c>
      <c r="S258" s="169">
        <v>0</v>
      </c>
      <c r="T258" s="171">
        <v>1062</v>
      </c>
      <c r="U258" s="172" t="s">
        <v>594</v>
      </c>
    </row>
    <row r="259" spans="1:21" outlineLevel="1">
      <c r="A259" s="167" t="s">
        <v>595</v>
      </c>
      <c r="B259" s="168" t="s">
        <v>596</v>
      </c>
      <c r="C259" s="168" t="s">
        <v>275</v>
      </c>
      <c r="D259" s="168" t="s">
        <v>563</v>
      </c>
      <c r="E259" s="169">
        <v>3981589</v>
      </c>
      <c r="F259" s="169">
        <v>3574007</v>
      </c>
      <c r="G259" s="169">
        <v>1025107</v>
      </c>
      <c r="H259" s="169">
        <v>1079917</v>
      </c>
      <c r="I259" s="169">
        <v>160</v>
      </c>
      <c r="J259" s="169">
        <v>147</v>
      </c>
      <c r="K259" s="170">
        <v>111.4</v>
      </c>
      <c r="L259" s="170">
        <v>94.92</v>
      </c>
      <c r="M259" s="170">
        <v>108.84</v>
      </c>
      <c r="N259" s="170">
        <v>0.91</v>
      </c>
      <c r="O259" s="170">
        <v>0</v>
      </c>
      <c r="P259" s="169">
        <v>3623245.99</v>
      </c>
      <c r="Q259" s="169">
        <v>4648352.99</v>
      </c>
      <c r="R259" s="169">
        <v>0</v>
      </c>
      <c r="S259" s="169">
        <v>0</v>
      </c>
      <c r="T259" s="171">
        <v>4648352.99</v>
      </c>
      <c r="U259" s="172" t="s">
        <v>597</v>
      </c>
    </row>
    <row r="260" spans="1:21" outlineLevel="1">
      <c r="A260" s="167" t="s">
        <v>598</v>
      </c>
      <c r="B260" s="168" t="s">
        <v>599</v>
      </c>
      <c r="C260" s="168" t="s">
        <v>275</v>
      </c>
      <c r="D260" s="168" t="s">
        <v>563</v>
      </c>
      <c r="E260" s="169">
        <v>1614397</v>
      </c>
      <c r="F260" s="169">
        <v>1514125</v>
      </c>
      <c r="G260" s="169">
        <v>0</v>
      </c>
      <c r="H260" s="169">
        <v>0</v>
      </c>
      <c r="I260" s="169">
        <v>2015</v>
      </c>
      <c r="J260" s="169">
        <v>1850</v>
      </c>
      <c r="K260" s="170">
        <v>106.62</v>
      </c>
      <c r="L260" s="170">
        <v>0</v>
      </c>
      <c r="M260" s="170">
        <v>108.92</v>
      </c>
      <c r="N260" s="170">
        <v>0.98</v>
      </c>
      <c r="O260" s="170">
        <v>0</v>
      </c>
      <c r="P260" s="169">
        <v>1582109.06</v>
      </c>
      <c r="Q260" s="169">
        <v>1582109.06</v>
      </c>
      <c r="R260" s="169">
        <v>0</v>
      </c>
      <c r="S260" s="169">
        <v>0</v>
      </c>
      <c r="T260" s="171">
        <v>1582109.06</v>
      </c>
      <c r="U260" s="172" t="s">
        <v>600</v>
      </c>
    </row>
    <row r="261" spans="1:21" outlineLevel="1">
      <c r="A261" s="167" t="s">
        <v>565</v>
      </c>
      <c r="B261" s="168" t="s">
        <v>599</v>
      </c>
      <c r="C261" s="168" t="s">
        <v>275</v>
      </c>
      <c r="D261" s="168" t="s">
        <v>563</v>
      </c>
      <c r="E261" s="169">
        <v>10962</v>
      </c>
      <c r="F261" s="169">
        <v>11592</v>
      </c>
      <c r="G261" s="169">
        <v>0</v>
      </c>
      <c r="H261" s="169">
        <v>0</v>
      </c>
      <c r="I261" s="169">
        <v>390</v>
      </c>
      <c r="J261" s="169">
        <v>420</v>
      </c>
      <c r="K261" s="170">
        <v>94.57</v>
      </c>
      <c r="L261" s="170">
        <v>0</v>
      </c>
      <c r="M261" s="170">
        <v>92.86</v>
      </c>
      <c r="N261" s="170">
        <v>1.2</v>
      </c>
      <c r="O261" s="170">
        <v>0</v>
      </c>
      <c r="P261" s="169">
        <v>13154.4</v>
      </c>
      <c r="Q261" s="169">
        <v>13154.4</v>
      </c>
      <c r="R261" s="169">
        <v>0</v>
      </c>
      <c r="S261" s="169">
        <v>0</v>
      </c>
      <c r="T261" s="171">
        <v>13154.4</v>
      </c>
      <c r="U261" s="172" t="s">
        <v>600</v>
      </c>
    </row>
    <row r="262" spans="1:21" ht="30" outlineLevel="1">
      <c r="A262" s="167" t="s">
        <v>569</v>
      </c>
      <c r="B262" s="168" t="s">
        <v>599</v>
      </c>
      <c r="C262" s="168" t="s">
        <v>275</v>
      </c>
      <c r="D262" s="168" t="s">
        <v>563</v>
      </c>
      <c r="E262" s="169">
        <v>707</v>
      </c>
      <c r="F262" s="169">
        <v>0</v>
      </c>
      <c r="G262" s="169">
        <v>0</v>
      </c>
      <c r="H262" s="169">
        <v>0</v>
      </c>
      <c r="I262" s="169">
        <v>6</v>
      </c>
      <c r="J262" s="169">
        <v>0</v>
      </c>
      <c r="K262" s="170">
        <v>0</v>
      </c>
      <c r="L262" s="170">
        <v>0</v>
      </c>
      <c r="M262" s="170">
        <v>0</v>
      </c>
      <c r="N262" s="170">
        <v>0.98</v>
      </c>
      <c r="O262" s="170">
        <v>0</v>
      </c>
      <c r="P262" s="169">
        <v>692.86</v>
      </c>
      <c r="Q262" s="169">
        <v>692.86</v>
      </c>
      <c r="R262" s="169">
        <v>0</v>
      </c>
      <c r="S262" s="169">
        <v>0</v>
      </c>
      <c r="T262" s="171">
        <v>692.86</v>
      </c>
      <c r="U262" s="172" t="s">
        <v>600</v>
      </c>
    </row>
    <row r="263" spans="1:21" ht="30" outlineLevel="1">
      <c r="A263" s="167" t="s">
        <v>568</v>
      </c>
      <c r="B263" s="168" t="s">
        <v>538</v>
      </c>
      <c r="C263" s="168" t="s">
        <v>275</v>
      </c>
      <c r="D263" s="168" t="s">
        <v>563</v>
      </c>
      <c r="E263" s="169">
        <v>29460</v>
      </c>
      <c r="F263" s="169">
        <v>26023</v>
      </c>
      <c r="G263" s="169">
        <v>0</v>
      </c>
      <c r="H263" s="169">
        <v>0</v>
      </c>
      <c r="I263" s="169">
        <v>33</v>
      </c>
      <c r="J263" s="169">
        <v>31</v>
      </c>
      <c r="K263" s="170">
        <v>113.21</v>
      </c>
      <c r="L263" s="170">
        <v>0</v>
      </c>
      <c r="M263" s="170">
        <v>106.45</v>
      </c>
      <c r="N263" s="170">
        <v>1.02</v>
      </c>
      <c r="O263" s="170">
        <v>0</v>
      </c>
      <c r="P263" s="169">
        <v>30049.200000000001</v>
      </c>
      <c r="Q263" s="169">
        <v>30049.200000000001</v>
      </c>
      <c r="R263" s="169">
        <v>0</v>
      </c>
      <c r="S263" s="169">
        <v>0</v>
      </c>
      <c r="T263" s="171">
        <v>30049.200000000001</v>
      </c>
      <c r="U263" s="172" t="s">
        <v>539</v>
      </c>
    </row>
    <row r="264" spans="1:21">
      <c r="A264" s="173" t="s">
        <v>601</v>
      </c>
      <c r="B264" s="174"/>
      <c r="C264" s="174"/>
      <c r="D264" s="174"/>
      <c r="E264" s="175">
        <v>33701071</v>
      </c>
      <c r="F264" s="175">
        <v>30973669</v>
      </c>
      <c r="G264" s="175">
        <v>1495619.89</v>
      </c>
      <c r="H264" s="175">
        <v>1489387.19</v>
      </c>
      <c r="I264" s="174"/>
      <c r="J264" s="174"/>
      <c r="K264" s="176"/>
      <c r="L264" s="176"/>
      <c r="M264" s="176"/>
      <c r="N264" s="176"/>
      <c r="O264" s="176"/>
      <c r="P264" s="175">
        <v>29368416.129999999</v>
      </c>
      <c r="Q264" s="175">
        <v>30864036.02</v>
      </c>
      <c r="R264" s="175">
        <v>0</v>
      </c>
      <c r="S264" s="175">
        <v>0</v>
      </c>
      <c r="T264" s="175">
        <v>30864036.02</v>
      </c>
      <c r="U264" s="169"/>
    </row>
    <row r="265" spans="1:21" outlineLevel="1">
      <c r="A265" s="167" t="s">
        <v>602</v>
      </c>
      <c r="B265" s="168" t="s">
        <v>603</v>
      </c>
      <c r="C265" s="168" t="s">
        <v>275</v>
      </c>
      <c r="D265" s="168" t="s">
        <v>604</v>
      </c>
      <c r="E265" s="169">
        <v>64647</v>
      </c>
      <c r="F265" s="169">
        <v>45186</v>
      </c>
      <c r="G265" s="169">
        <v>0</v>
      </c>
      <c r="H265" s="169">
        <v>0</v>
      </c>
      <c r="I265" s="169">
        <v>44</v>
      </c>
      <c r="J265" s="169">
        <v>30</v>
      </c>
      <c r="K265" s="170">
        <v>143.07</v>
      </c>
      <c r="L265" s="170">
        <v>0</v>
      </c>
      <c r="M265" s="170">
        <v>146.66999999999999</v>
      </c>
      <c r="N265" s="170">
        <v>0.99</v>
      </c>
      <c r="O265" s="170">
        <v>0</v>
      </c>
      <c r="P265" s="169">
        <v>64000.53</v>
      </c>
      <c r="Q265" s="169">
        <v>64000.53</v>
      </c>
      <c r="R265" s="169">
        <v>0</v>
      </c>
      <c r="S265" s="169">
        <v>0</v>
      </c>
      <c r="T265" s="171">
        <v>64000.53</v>
      </c>
      <c r="U265" s="172" t="s">
        <v>605</v>
      </c>
    </row>
    <row r="266" spans="1:21">
      <c r="A266" s="173" t="s">
        <v>606</v>
      </c>
      <c r="B266" s="174"/>
      <c r="C266" s="174"/>
      <c r="D266" s="174"/>
      <c r="E266" s="175">
        <v>64647</v>
      </c>
      <c r="F266" s="175">
        <v>45186</v>
      </c>
      <c r="G266" s="175">
        <v>0</v>
      </c>
      <c r="H266" s="175">
        <v>0</v>
      </c>
      <c r="I266" s="174"/>
      <c r="J266" s="174"/>
      <c r="K266" s="176"/>
      <c r="L266" s="176"/>
      <c r="M266" s="176"/>
      <c r="N266" s="176"/>
      <c r="O266" s="176"/>
      <c r="P266" s="175">
        <v>64000.53</v>
      </c>
      <c r="Q266" s="175">
        <v>64000.53</v>
      </c>
      <c r="R266" s="175">
        <v>0</v>
      </c>
      <c r="S266" s="175">
        <v>0</v>
      </c>
      <c r="T266" s="175">
        <v>64000.53</v>
      </c>
      <c r="U266" s="169"/>
    </row>
    <row r="267" spans="1:21" outlineLevel="1">
      <c r="A267" s="167" t="s">
        <v>607</v>
      </c>
      <c r="B267" s="168" t="s">
        <v>608</v>
      </c>
      <c r="C267" s="168" t="s">
        <v>275</v>
      </c>
      <c r="D267" s="168" t="s">
        <v>609</v>
      </c>
      <c r="E267" s="169">
        <v>1166787</v>
      </c>
      <c r="F267" s="169">
        <v>1020160</v>
      </c>
      <c r="G267" s="169">
        <v>0</v>
      </c>
      <c r="H267" s="169">
        <v>0</v>
      </c>
      <c r="I267" s="169">
        <v>150</v>
      </c>
      <c r="J267" s="169">
        <v>127</v>
      </c>
      <c r="K267" s="170">
        <v>114.37</v>
      </c>
      <c r="L267" s="170">
        <v>0</v>
      </c>
      <c r="M267" s="170">
        <v>118.11</v>
      </c>
      <c r="N267" s="170">
        <v>0.8</v>
      </c>
      <c r="O267" s="170">
        <v>0</v>
      </c>
      <c r="P267" s="169">
        <v>933429.6</v>
      </c>
      <c r="Q267" s="169">
        <v>933429.6</v>
      </c>
      <c r="R267" s="169">
        <v>0</v>
      </c>
      <c r="S267" s="169">
        <v>0</v>
      </c>
      <c r="T267" s="171">
        <v>933429.6</v>
      </c>
      <c r="U267" s="172" t="s">
        <v>610</v>
      </c>
    </row>
    <row r="268" spans="1:21" outlineLevel="1">
      <c r="A268" s="167" t="s">
        <v>607</v>
      </c>
      <c r="B268" s="168" t="s">
        <v>611</v>
      </c>
      <c r="C268" s="168" t="s">
        <v>275</v>
      </c>
      <c r="D268" s="168" t="s">
        <v>609</v>
      </c>
      <c r="E268" s="169">
        <v>10598</v>
      </c>
      <c r="F268" s="169">
        <v>0</v>
      </c>
      <c r="G268" s="169">
        <v>0</v>
      </c>
      <c r="H268" s="169">
        <v>0</v>
      </c>
      <c r="I268" s="169">
        <v>4</v>
      </c>
      <c r="J268" s="169">
        <v>0</v>
      </c>
      <c r="K268" s="170">
        <v>0</v>
      </c>
      <c r="L268" s="170">
        <v>0</v>
      </c>
      <c r="M268" s="170">
        <v>0</v>
      </c>
      <c r="N268" s="170">
        <v>0.8</v>
      </c>
      <c r="O268" s="170">
        <v>0</v>
      </c>
      <c r="P268" s="169">
        <v>8478.4</v>
      </c>
      <c r="Q268" s="169">
        <v>8478.4</v>
      </c>
      <c r="R268" s="169">
        <v>0</v>
      </c>
      <c r="S268" s="169">
        <v>0</v>
      </c>
      <c r="T268" s="171">
        <v>8478.4</v>
      </c>
      <c r="U268" s="172" t="s">
        <v>612</v>
      </c>
    </row>
    <row r="269" spans="1:21">
      <c r="A269" s="173" t="s">
        <v>613</v>
      </c>
      <c r="B269" s="174"/>
      <c r="C269" s="174"/>
      <c r="D269" s="174"/>
      <c r="E269" s="175">
        <v>1177385</v>
      </c>
      <c r="F269" s="175">
        <v>1020160</v>
      </c>
      <c r="G269" s="175">
        <v>0</v>
      </c>
      <c r="H269" s="175">
        <v>0</v>
      </c>
      <c r="I269" s="174"/>
      <c r="J269" s="174"/>
      <c r="K269" s="176"/>
      <c r="L269" s="176"/>
      <c r="M269" s="176"/>
      <c r="N269" s="176"/>
      <c r="O269" s="176"/>
      <c r="P269" s="175">
        <v>941908</v>
      </c>
      <c r="Q269" s="175">
        <v>941908</v>
      </c>
      <c r="R269" s="175">
        <v>0</v>
      </c>
      <c r="S269" s="175">
        <v>0</v>
      </c>
      <c r="T269" s="175">
        <v>941908</v>
      </c>
      <c r="U269" s="169"/>
    </row>
    <row r="270" spans="1:21">
      <c r="A270" s="177" t="s">
        <v>261</v>
      </c>
      <c r="B270" s="178"/>
      <c r="C270" s="178"/>
      <c r="D270" s="178"/>
      <c r="E270" s="179">
        <v>67587521</v>
      </c>
      <c r="F270" s="179">
        <v>61836392</v>
      </c>
      <c r="G270" s="179">
        <v>10729681.289999999</v>
      </c>
      <c r="H270" s="179">
        <v>10111825.640000001</v>
      </c>
      <c r="I270" s="178"/>
      <c r="J270" s="178"/>
      <c r="K270" s="180"/>
      <c r="L270" s="180"/>
      <c r="M270" s="180"/>
      <c r="N270" s="180"/>
      <c r="O270" s="180"/>
      <c r="P270" s="179">
        <v>63428975.170000002</v>
      </c>
      <c r="Q270" s="179">
        <v>74158656.459999993</v>
      </c>
      <c r="R270" s="179">
        <v>0</v>
      </c>
      <c r="S270" s="179">
        <v>0</v>
      </c>
      <c r="T270" s="179">
        <v>74158656.459999993</v>
      </c>
      <c r="U270" s="169"/>
    </row>
    <row r="271" spans="1:21">
      <c r="A271" s="160" t="s">
        <v>621</v>
      </c>
      <c r="B271" s="161" t="s">
        <v>277</v>
      </c>
      <c r="C271" s="161" t="s">
        <v>365</v>
      </c>
      <c r="D271" s="161" t="s">
        <v>366</v>
      </c>
      <c r="E271" s="161" t="s">
        <v>367</v>
      </c>
      <c r="F271" s="161" t="s">
        <v>368</v>
      </c>
      <c r="G271" s="161" t="s">
        <v>369</v>
      </c>
      <c r="H271" s="161" t="s">
        <v>370</v>
      </c>
      <c r="I271" s="161" t="s">
        <v>371</v>
      </c>
      <c r="J271" s="161" t="s">
        <v>372</v>
      </c>
      <c r="K271" s="162" t="s">
        <v>373</v>
      </c>
      <c r="L271" s="162" t="s">
        <v>374</v>
      </c>
      <c r="M271" s="162" t="s">
        <v>375</v>
      </c>
      <c r="N271" s="163" t="s">
        <v>376</v>
      </c>
      <c r="O271" s="163" t="s">
        <v>377</v>
      </c>
      <c r="P271" s="164" t="s">
        <v>378</v>
      </c>
      <c r="Q271" s="164" t="s">
        <v>379</v>
      </c>
      <c r="R271" s="165" t="s">
        <v>380</v>
      </c>
      <c r="S271" s="165" t="s">
        <v>366</v>
      </c>
      <c r="T271" s="166" t="s">
        <v>293</v>
      </c>
      <c r="U271" s="161" t="s">
        <v>381</v>
      </c>
    </row>
    <row r="272" spans="1:21" outlineLevel="1">
      <c r="A272" s="167" t="s">
        <v>382</v>
      </c>
      <c r="B272" s="168" t="s">
        <v>383</v>
      </c>
      <c r="C272" s="168" t="s">
        <v>275</v>
      </c>
      <c r="D272" s="168" t="s">
        <v>384</v>
      </c>
      <c r="E272" s="169">
        <v>2669</v>
      </c>
      <c r="F272" s="169">
        <v>471</v>
      </c>
      <c r="G272" s="169">
        <v>0</v>
      </c>
      <c r="H272" s="169">
        <v>0</v>
      </c>
      <c r="I272" s="169">
        <v>17</v>
      </c>
      <c r="J272" s="169">
        <v>3</v>
      </c>
      <c r="K272" s="170">
        <v>566.66999999999996</v>
      </c>
      <c r="L272" s="170">
        <v>0</v>
      </c>
      <c r="M272" s="170">
        <v>566.66999999999996</v>
      </c>
      <c r="N272" s="170">
        <v>1.28</v>
      </c>
      <c r="O272" s="170">
        <v>0</v>
      </c>
      <c r="P272" s="169">
        <v>3416.32</v>
      </c>
      <c r="Q272" s="169">
        <v>3416.32</v>
      </c>
      <c r="R272" s="169">
        <v>0</v>
      </c>
      <c r="S272" s="169">
        <v>0</v>
      </c>
      <c r="T272" s="171">
        <v>3416.32</v>
      </c>
      <c r="U272" s="172" t="s">
        <v>385</v>
      </c>
    </row>
    <row r="273" spans="1:21" outlineLevel="1">
      <c r="A273" s="167" t="s">
        <v>382</v>
      </c>
      <c r="B273" s="168" t="s">
        <v>386</v>
      </c>
      <c r="C273" s="168" t="s">
        <v>275</v>
      </c>
      <c r="D273" s="168" t="s">
        <v>384</v>
      </c>
      <c r="E273" s="169">
        <v>3297</v>
      </c>
      <c r="F273" s="169">
        <v>942</v>
      </c>
      <c r="G273" s="169">
        <v>0</v>
      </c>
      <c r="H273" s="169">
        <v>0</v>
      </c>
      <c r="I273" s="169">
        <v>21</v>
      </c>
      <c r="J273" s="169">
        <v>6</v>
      </c>
      <c r="K273" s="170">
        <v>350</v>
      </c>
      <c r="L273" s="170">
        <v>0</v>
      </c>
      <c r="M273" s="170">
        <v>350</v>
      </c>
      <c r="N273" s="170">
        <v>1.28</v>
      </c>
      <c r="O273" s="170">
        <v>0</v>
      </c>
      <c r="P273" s="169">
        <v>4220.16</v>
      </c>
      <c r="Q273" s="169">
        <v>4220.16</v>
      </c>
      <c r="R273" s="169">
        <v>0</v>
      </c>
      <c r="S273" s="169">
        <v>0</v>
      </c>
      <c r="T273" s="171">
        <v>4220.16</v>
      </c>
      <c r="U273" s="172" t="s">
        <v>387</v>
      </c>
    </row>
    <row r="274" spans="1:21" outlineLevel="1">
      <c r="A274" s="167" t="s">
        <v>388</v>
      </c>
      <c r="B274" s="168" t="s">
        <v>389</v>
      </c>
      <c r="C274" s="168" t="s">
        <v>275</v>
      </c>
      <c r="D274" s="168" t="s">
        <v>384</v>
      </c>
      <c r="E274" s="169">
        <v>0</v>
      </c>
      <c r="F274" s="169">
        <v>0</v>
      </c>
      <c r="G274" s="169">
        <v>0</v>
      </c>
      <c r="H274" s="169">
        <v>131996</v>
      </c>
      <c r="I274" s="169">
        <v>0</v>
      </c>
      <c r="J274" s="169">
        <v>4</v>
      </c>
      <c r="K274" s="170">
        <v>0</v>
      </c>
      <c r="L274" s="170">
        <v>0</v>
      </c>
      <c r="M274" s="170">
        <v>0</v>
      </c>
      <c r="N274" s="170">
        <v>1</v>
      </c>
      <c r="O274" s="170">
        <v>0</v>
      </c>
      <c r="P274" s="169">
        <v>0</v>
      </c>
      <c r="Q274" s="169">
        <v>0</v>
      </c>
      <c r="R274" s="169">
        <v>0</v>
      </c>
      <c r="S274" s="169">
        <v>0</v>
      </c>
      <c r="T274" s="171">
        <v>0</v>
      </c>
      <c r="U274" s="172" t="s">
        <v>390</v>
      </c>
    </row>
    <row r="275" spans="1:21" outlineLevel="1">
      <c r="A275" s="167" t="s">
        <v>391</v>
      </c>
      <c r="B275" s="168" t="s">
        <v>389</v>
      </c>
      <c r="C275" s="168" t="s">
        <v>275</v>
      </c>
      <c r="D275" s="168" t="s">
        <v>384</v>
      </c>
      <c r="E275" s="169">
        <v>0</v>
      </c>
      <c r="F275" s="169">
        <v>0</v>
      </c>
      <c r="G275" s="169">
        <v>0</v>
      </c>
      <c r="H275" s="169">
        <v>91360</v>
      </c>
      <c r="I275" s="169">
        <v>0</v>
      </c>
      <c r="J275" s="169">
        <v>5</v>
      </c>
      <c r="K275" s="170">
        <v>0</v>
      </c>
      <c r="L275" s="170">
        <v>0</v>
      </c>
      <c r="M275" s="170">
        <v>0</v>
      </c>
      <c r="N275" s="170">
        <v>1</v>
      </c>
      <c r="O275" s="170">
        <v>0</v>
      </c>
      <c r="P275" s="169">
        <v>0</v>
      </c>
      <c r="Q275" s="169">
        <v>0</v>
      </c>
      <c r="R275" s="169">
        <v>0</v>
      </c>
      <c r="S275" s="169">
        <v>0</v>
      </c>
      <c r="T275" s="171">
        <v>0</v>
      </c>
      <c r="U275" s="172" t="s">
        <v>390</v>
      </c>
    </row>
    <row r="276" spans="1:21" outlineLevel="1">
      <c r="A276" s="167" t="s">
        <v>392</v>
      </c>
      <c r="B276" s="168" t="s">
        <v>389</v>
      </c>
      <c r="C276" s="168" t="s">
        <v>275</v>
      </c>
      <c r="D276" s="168" t="s">
        <v>384</v>
      </c>
      <c r="E276" s="169">
        <v>0</v>
      </c>
      <c r="F276" s="169">
        <v>0</v>
      </c>
      <c r="G276" s="169">
        <v>0</v>
      </c>
      <c r="H276" s="169">
        <v>1378026</v>
      </c>
      <c r="I276" s="169">
        <v>0</v>
      </c>
      <c r="J276" s="169">
        <v>76</v>
      </c>
      <c r="K276" s="170">
        <v>0</v>
      </c>
      <c r="L276" s="170">
        <v>0</v>
      </c>
      <c r="M276" s="170">
        <v>0</v>
      </c>
      <c r="N276" s="170">
        <v>1</v>
      </c>
      <c r="O276" s="170">
        <v>0</v>
      </c>
      <c r="P276" s="169">
        <v>0</v>
      </c>
      <c r="Q276" s="169">
        <v>0</v>
      </c>
      <c r="R276" s="169">
        <v>0</v>
      </c>
      <c r="S276" s="169">
        <v>0</v>
      </c>
      <c r="T276" s="171">
        <v>0</v>
      </c>
      <c r="U276" s="172" t="s">
        <v>390</v>
      </c>
    </row>
    <row r="277" spans="1:21" outlineLevel="1">
      <c r="A277" s="167" t="s">
        <v>382</v>
      </c>
      <c r="B277" s="168" t="s">
        <v>96</v>
      </c>
      <c r="C277" s="168" t="s">
        <v>275</v>
      </c>
      <c r="D277" s="168" t="s">
        <v>384</v>
      </c>
      <c r="E277" s="169">
        <v>5652</v>
      </c>
      <c r="F277" s="169">
        <v>471</v>
      </c>
      <c r="G277" s="169">
        <v>0</v>
      </c>
      <c r="H277" s="169">
        <v>0</v>
      </c>
      <c r="I277" s="169">
        <v>34</v>
      </c>
      <c r="J277" s="169">
        <v>3</v>
      </c>
      <c r="K277" s="170">
        <v>1200</v>
      </c>
      <c r="L277" s="170">
        <v>0</v>
      </c>
      <c r="M277" s="170">
        <v>1133.33</v>
      </c>
      <c r="N277" s="170">
        <v>1.28</v>
      </c>
      <c r="O277" s="170">
        <v>0</v>
      </c>
      <c r="P277" s="169">
        <v>7234.56</v>
      </c>
      <c r="Q277" s="169">
        <v>7234.56</v>
      </c>
      <c r="R277" s="169">
        <v>0</v>
      </c>
      <c r="S277" s="169">
        <v>0</v>
      </c>
      <c r="T277" s="171">
        <v>7234.56</v>
      </c>
      <c r="U277" s="172" t="s">
        <v>393</v>
      </c>
    </row>
    <row r="278" spans="1:21" outlineLevel="1">
      <c r="A278" s="167" t="s">
        <v>382</v>
      </c>
      <c r="B278" s="168" t="s">
        <v>396</v>
      </c>
      <c r="C278" s="168" t="s">
        <v>275</v>
      </c>
      <c r="D278" s="168" t="s">
        <v>384</v>
      </c>
      <c r="E278" s="169">
        <v>5652</v>
      </c>
      <c r="F278" s="169">
        <v>6437</v>
      </c>
      <c r="G278" s="169">
        <v>0</v>
      </c>
      <c r="H278" s="169">
        <v>0</v>
      </c>
      <c r="I278" s="169">
        <v>36</v>
      </c>
      <c r="J278" s="169">
        <v>41</v>
      </c>
      <c r="K278" s="170">
        <v>87.8</v>
      </c>
      <c r="L278" s="170">
        <v>0</v>
      </c>
      <c r="M278" s="170">
        <v>87.8</v>
      </c>
      <c r="N278" s="170">
        <v>1.28</v>
      </c>
      <c r="O278" s="170">
        <v>0</v>
      </c>
      <c r="P278" s="169">
        <v>7234.56</v>
      </c>
      <c r="Q278" s="169">
        <v>7234.56</v>
      </c>
      <c r="R278" s="169">
        <v>0</v>
      </c>
      <c r="S278" s="169">
        <v>0</v>
      </c>
      <c r="T278" s="171">
        <v>7234.56</v>
      </c>
      <c r="U278" s="172" t="s">
        <v>397</v>
      </c>
    </row>
    <row r="279" spans="1:21" outlineLevel="1">
      <c r="A279" s="167" t="s">
        <v>398</v>
      </c>
      <c r="B279" s="168" t="s">
        <v>399</v>
      </c>
      <c r="C279" s="168" t="s">
        <v>275</v>
      </c>
      <c r="D279" s="168" t="s">
        <v>384</v>
      </c>
      <c r="E279" s="169">
        <v>0</v>
      </c>
      <c r="F279" s="169">
        <v>225338</v>
      </c>
      <c r="G279" s="169">
        <v>0</v>
      </c>
      <c r="H279" s="169">
        <v>0</v>
      </c>
      <c r="I279" s="169">
        <v>0</v>
      </c>
      <c r="J279" s="169">
        <v>358</v>
      </c>
      <c r="K279" s="170">
        <v>0</v>
      </c>
      <c r="L279" s="170">
        <v>0</v>
      </c>
      <c r="M279" s="170">
        <v>0</v>
      </c>
      <c r="N279" s="170">
        <v>1</v>
      </c>
      <c r="O279" s="170">
        <v>0</v>
      </c>
      <c r="P279" s="169">
        <v>0</v>
      </c>
      <c r="Q279" s="169">
        <v>0</v>
      </c>
      <c r="R279" s="169">
        <v>0</v>
      </c>
      <c r="S279" s="169">
        <v>0</v>
      </c>
      <c r="T279" s="171">
        <v>0</v>
      </c>
      <c r="U279" s="172" t="s">
        <v>400</v>
      </c>
    </row>
    <row r="280" spans="1:21" outlineLevel="1">
      <c r="A280" s="167" t="s">
        <v>401</v>
      </c>
      <c r="B280" s="168" t="s">
        <v>399</v>
      </c>
      <c r="C280" s="168" t="s">
        <v>275</v>
      </c>
      <c r="D280" s="168" t="s">
        <v>384</v>
      </c>
      <c r="E280" s="169">
        <v>0</v>
      </c>
      <c r="F280" s="169">
        <v>560582</v>
      </c>
      <c r="G280" s="169">
        <v>0</v>
      </c>
      <c r="H280" s="169">
        <v>0</v>
      </c>
      <c r="I280" s="169">
        <v>0</v>
      </c>
      <c r="J280" s="169">
        <v>706</v>
      </c>
      <c r="K280" s="170">
        <v>0</v>
      </c>
      <c r="L280" s="170">
        <v>0</v>
      </c>
      <c r="M280" s="170">
        <v>0</v>
      </c>
      <c r="N280" s="170">
        <v>1</v>
      </c>
      <c r="O280" s="170">
        <v>0</v>
      </c>
      <c r="P280" s="169">
        <v>0</v>
      </c>
      <c r="Q280" s="169">
        <v>0</v>
      </c>
      <c r="R280" s="169">
        <v>0</v>
      </c>
      <c r="S280" s="169">
        <v>0</v>
      </c>
      <c r="T280" s="171">
        <v>0</v>
      </c>
      <c r="U280" s="172" t="s">
        <v>400</v>
      </c>
    </row>
    <row r="281" spans="1:21" outlineLevel="1">
      <c r="A281" s="167" t="s">
        <v>402</v>
      </c>
      <c r="B281" s="168" t="s">
        <v>403</v>
      </c>
      <c r="C281" s="168" t="s">
        <v>275</v>
      </c>
      <c r="D281" s="168" t="s">
        <v>384</v>
      </c>
      <c r="E281" s="169">
        <v>0</v>
      </c>
      <c r="F281" s="169">
        <v>82</v>
      </c>
      <c r="G281" s="169">
        <v>0</v>
      </c>
      <c r="H281" s="169">
        <v>0</v>
      </c>
      <c r="I281" s="169">
        <v>0</v>
      </c>
      <c r="J281" s="169">
        <v>1</v>
      </c>
      <c r="K281" s="170">
        <v>0</v>
      </c>
      <c r="L281" s="170">
        <v>0</v>
      </c>
      <c r="M281" s="170">
        <v>0</v>
      </c>
      <c r="N281" s="170">
        <v>1.1499999999999999</v>
      </c>
      <c r="O281" s="170">
        <v>0</v>
      </c>
      <c r="P281" s="169">
        <v>0</v>
      </c>
      <c r="Q281" s="169">
        <v>0</v>
      </c>
      <c r="R281" s="169">
        <v>0</v>
      </c>
      <c r="S281" s="169">
        <v>0</v>
      </c>
      <c r="T281" s="171">
        <v>0</v>
      </c>
      <c r="U281" s="172" t="s">
        <v>275</v>
      </c>
    </row>
    <row r="282" spans="1:21" outlineLevel="1">
      <c r="A282" s="167" t="s">
        <v>404</v>
      </c>
      <c r="B282" s="168" t="s">
        <v>403</v>
      </c>
      <c r="C282" s="168" t="s">
        <v>275</v>
      </c>
      <c r="D282" s="168" t="s">
        <v>384</v>
      </c>
      <c r="E282" s="169">
        <v>0</v>
      </c>
      <c r="F282" s="169">
        <v>46330</v>
      </c>
      <c r="G282" s="169">
        <v>0</v>
      </c>
      <c r="H282" s="169">
        <v>0</v>
      </c>
      <c r="I282" s="169">
        <v>0</v>
      </c>
      <c r="J282" s="169">
        <v>518</v>
      </c>
      <c r="K282" s="170">
        <v>0</v>
      </c>
      <c r="L282" s="170">
        <v>0</v>
      </c>
      <c r="M282" s="170">
        <v>0</v>
      </c>
      <c r="N282" s="170">
        <v>1.26</v>
      </c>
      <c r="O282" s="170">
        <v>0</v>
      </c>
      <c r="P282" s="169">
        <v>0</v>
      </c>
      <c r="Q282" s="169">
        <v>0</v>
      </c>
      <c r="R282" s="169">
        <v>0</v>
      </c>
      <c r="S282" s="169">
        <v>0</v>
      </c>
      <c r="T282" s="171">
        <v>0</v>
      </c>
      <c r="U282" s="172" t="s">
        <v>275</v>
      </c>
    </row>
    <row r="283" spans="1:21" outlineLevel="1">
      <c r="A283" s="167" t="s">
        <v>405</v>
      </c>
      <c r="B283" s="168" t="s">
        <v>403</v>
      </c>
      <c r="C283" s="168" t="s">
        <v>275</v>
      </c>
      <c r="D283" s="168" t="s">
        <v>384</v>
      </c>
      <c r="E283" s="169">
        <v>0</v>
      </c>
      <c r="F283" s="169">
        <v>64168</v>
      </c>
      <c r="G283" s="169">
        <v>0</v>
      </c>
      <c r="H283" s="169">
        <v>0</v>
      </c>
      <c r="I283" s="169">
        <v>0</v>
      </c>
      <c r="J283" s="169">
        <v>510</v>
      </c>
      <c r="K283" s="170">
        <v>0</v>
      </c>
      <c r="L283" s="170">
        <v>0</v>
      </c>
      <c r="M283" s="170">
        <v>0</v>
      </c>
      <c r="N283" s="170">
        <v>1.06</v>
      </c>
      <c r="O283" s="170">
        <v>0</v>
      </c>
      <c r="P283" s="169">
        <v>0</v>
      </c>
      <c r="Q283" s="169">
        <v>0</v>
      </c>
      <c r="R283" s="169">
        <v>0</v>
      </c>
      <c r="S283" s="169">
        <v>0</v>
      </c>
      <c r="T283" s="171">
        <v>0</v>
      </c>
      <c r="U283" s="172" t="s">
        <v>275</v>
      </c>
    </row>
    <row r="284" spans="1:21" outlineLevel="1">
      <c r="A284" s="167" t="s">
        <v>406</v>
      </c>
      <c r="B284" s="168" t="s">
        <v>407</v>
      </c>
      <c r="C284" s="168" t="s">
        <v>275</v>
      </c>
      <c r="D284" s="168" t="s">
        <v>384</v>
      </c>
      <c r="E284" s="169">
        <v>0</v>
      </c>
      <c r="F284" s="169">
        <v>8164</v>
      </c>
      <c r="G284" s="169">
        <v>0</v>
      </c>
      <c r="H284" s="169">
        <v>0</v>
      </c>
      <c r="I284" s="169">
        <v>0</v>
      </c>
      <c r="J284" s="169">
        <v>19</v>
      </c>
      <c r="K284" s="170">
        <v>0</v>
      </c>
      <c r="L284" s="170">
        <v>0</v>
      </c>
      <c r="M284" s="170">
        <v>0</v>
      </c>
      <c r="N284" s="170">
        <v>1.28</v>
      </c>
      <c r="O284" s="170">
        <v>0</v>
      </c>
      <c r="P284" s="169">
        <v>0</v>
      </c>
      <c r="Q284" s="169">
        <v>0</v>
      </c>
      <c r="R284" s="169">
        <v>0</v>
      </c>
      <c r="S284" s="169">
        <v>0</v>
      </c>
      <c r="T284" s="171">
        <v>0</v>
      </c>
      <c r="U284" s="172" t="s">
        <v>275</v>
      </c>
    </row>
    <row r="285" spans="1:21" outlineLevel="1">
      <c r="A285" s="167" t="s">
        <v>408</v>
      </c>
      <c r="B285" s="168" t="s">
        <v>409</v>
      </c>
      <c r="C285" s="168" t="s">
        <v>275</v>
      </c>
      <c r="D285" s="168" t="s">
        <v>384</v>
      </c>
      <c r="E285" s="169">
        <v>0</v>
      </c>
      <c r="F285" s="169">
        <v>191444</v>
      </c>
      <c r="G285" s="169">
        <v>0</v>
      </c>
      <c r="H285" s="169">
        <v>0</v>
      </c>
      <c r="I285" s="169">
        <v>0</v>
      </c>
      <c r="J285" s="169">
        <v>884</v>
      </c>
      <c r="K285" s="170">
        <v>0</v>
      </c>
      <c r="L285" s="170">
        <v>0</v>
      </c>
      <c r="M285" s="170">
        <v>0</v>
      </c>
      <c r="N285" s="170">
        <v>1.28</v>
      </c>
      <c r="O285" s="170">
        <v>0</v>
      </c>
      <c r="P285" s="169">
        <v>0</v>
      </c>
      <c r="Q285" s="169">
        <v>0</v>
      </c>
      <c r="R285" s="169">
        <v>0</v>
      </c>
      <c r="S285" s="169">
        <v>0</v>
      </c>
      <c r="T285" s="171">
        <v>0</v>
      </c>
      <c r="U285" s="172" t="s">
        <v>410</v>
      </c>
    </row>
    <row r="286" spans="1:21" outlineLevel="1">
      <c r="A286" s="167" t="s">
        <v>411</v>
      </c>
      <c r="B286" s="168" t="s">
        <v>409</v>
      </c>
      <c r="C286" s="168" t="s">
        <v>275</v>
      </c>
      <c r="D286" s="168" t="s">
        <v>384</v>
      </c>
      <c r="E286" s="169">
        <v>0</v>
      </c>
      <c r="F286" s="169">
        <v>14421</v>
      </c>
      <c r="G286" s="169">
        <v>0</v>
      </c>
      <c r="H286" s="169">
        <v>0</v>
      </c>
      <c r="I286" s="169">
        <v>0</v>
      </c>
      <c r="J286" s="169">
        <v>69</v>
      </c>
      <c r="K286" s="170">
        <v>0</v>
      </c>
      <c r="L286" s="170">
        <v>0</v>
      </c>
      <c r="M286" s="170">
        <v>0</v>
      </c>
      <c r="N286" s="170">
        <v>1.28</v>
      </c>
      <c r="O286" s="170">
        <v>0</v>
      </c>
      <c r="P286" s="169">
        <v>0</v>
      </c>
      <c r="Q286" s="169">
        <v>0</v>
      </c>
      <c r="R286" s="169">
        <v>0</v>
      </c>
      <c r="S286" s="169">
        <v>0</v>
      </c>
      <c r="T286" s="171">
        <v>0</v>
      </c>
      <c r="U286" s="172" t="s">
        <v>410</v>
      </c>
    </row>
    <row r="287" spans="1:21" outlineLevel="1">
      <c r="A287" s="167" t="s">
        <v>412</v>
      </c>
      <c r="B287" s="168" t="s">
        <v>409</v>
      </c>
      <c r="C287" s="168" t="s">
        <v>275</v>
      </c>
      <c r="D287" s="168" t="s">
        <v>384</v>
      </c>
      <c r="E287" s="169">
        <v>0</v>
      </c>
      <c r="F287" s="169">
        <v>3584</v>
      </c>
      <c r="G287" s="169">
        <v>0</v>
      </c>
      <c r="H287" s="169">
        <v>0</v>
      </c>
      <c r="I287" s="169">
        <v>0</v>
      </c>
      <c r="J287" s="169">
        <v>7</v>
      </c>
      <c r="K287" s="170">
        <v>0</v>
      </c>
      <c r="L287" s="170">
        <v>0</v>
      </c>
      <c r="M287" s="170">
        <v>0</v>
      </c>
      <c r="N287" s="170">
        <v>1.28</v>
      </c>
      <c r="O287" s="170">
        <v>0</v>
      </c>
      <c r="P287" s="169">
        <v>0</v>
      </c>
      <c r="Q287" s="169">
        <v>0</v>
      </c>
      <c r="R287" s="169">
        <v>0</v>
      </c>
      <c r="S287" s="169">
        <v>0</v>
      </c>
      <c r="T287" s="171">
        <v>0</v>
      </c>
      <c r="U287" s="172" t="s">
        <v>410</v>
      </c>
    </row>
    <row r="288" spans="1:21" outlineLevel="1">
      <c r="A288" s="167" t="s">
        <v>415</v>
      </c>
      <c r="B288" s="168" t="s">
        <v>409</v>
      </c>
      <c r="C288" s="168" t="s">
        <v>275</v>
      </c>
      <c r="D288" s="168" t="s">
        <v>384</v>
      </c>
      <c r="E288" s="169">
        <v>18432</v>
      </c>
      <c r="F288" s="169">
        <v>29696</v>
      </c>
      <c r="G288" s="169">
        <v>0</v>
      </c>
      <c r="H288" s="169">
        <v>0</v>
      </c>
      <c r="I288" s="169">
        <v>71</v>
      </c>
      <c r="J288" s="169">
        <v>116</v>
      </c>
      <c r="K288" s="170">
        <v>62.07</v>
      </c>
      <c r="L288" s="170">
        <v>0</v>
      </c>
      <c r="M288" s="170">
        <v>61.21</v>
      </c>
      <c r="N288" s="170">
        <v>1.28</v>
      </c>
      <c r="O288" s="170">
        <v>0</v>
      </c>
      <c r="P288" s="169">
        <v>23592.959999999999</v>
      </c>
      <c r="Q288" s="169">
        <v>23592.959999999999</v>
      </c>
      <c r="R288" s="169">
        <v>0</v>
      </c>
      <c r="S288" s="169">
        <v>0</v>
      </c>
      <c r="T288" s="171">
        <v>23592.959999999999</v>
      </c>
      <c r="U288" s="172" t="s">
        <v>410</v>
      </c>
    </row>
    <row r="289" spans="1:21" outlineLevel="1">
      <c r="A289" s="167" t="s">
        <v>416</v>
      </c>
      <c r="B289" s="168" t="s">
        <v>409</v>
      </c>
      <c r="C289" s="168" t="s">
        <v>275</v>
      </c>
      <c r="D289" s="168" t="s">
        <v>384</v>
      </c>
      <c r="E289" s="169">
        <v>512</v>
      </c>
      <c r="F289" s="169">
        <v>9472</v>
      </c>
      <c r="G289" s="169">
        <v>0</v>
      </c>
      <c r="H289" s="169">
        <v>0</v>
      </c>
      <c r="I289" s="169">
        <v>2</v>
      </c>
      <c r="J289" s="169">
        <v>22</v>
      </c>
      <c r="K289" s="170">
        <v>5.41</v>
      </c>
      <c r="L289" s="170">
        <v>0</v>
      </c>
      <c r="M289" s="170">
        <v>9.09</v>
      </c>
      <c r="N289" s="170">
        <v>1.28</v>
      </c>
      <c r="O289" s="170">
        <v>0</v>
      </c>
      <c r="P289" s="169">
        <v>655.36</v>
      </c>
      <c r="Q289" s="169">
        <v>655.36</v>
      </c>
      <c r="R289" s="169">
        <v>0</v>
      </c>
      <c r="S289" s="169">
        <v>0</v>
      </c>
      <c r="T289" s="171">
        <v>655.36</v>
      </c>
      <c r="U289" s="172" t="s">
        <v>410</v>
      </c>
    </row>
    <row r="290" spans="1:21">
      <c r="A290" s="173" t="s">
        <v>417</v>
      </c>
      <c r="B290" s="174"/>
      <c r="C290" s="174"/>
      <c r="D290" s="174"/>
      <c r="E290" s="175">
        <v>36214</v>
      </c>
      <c r="F290" s="175">
        <v>1161602</v>
      </c>
      <c r="G290" s="175">
        <v>0</v>
      </c>
      <c r="H290" s="175">
        <v>1601382</v>
      </c>
      <c r="I290" s="174"/>
      <c r="J290" s="174"/>
      <c r="K290" s="176"/>
      <c r="L290" s="176"/>
      <c r="M290" s="176"/>
      <c r="N290" s="176"/>
      <c r="O290" s="176"/>
      <c r="P290" s="175">
        <v>46353.919999999998</v>
      </c>
      <c r="Q290" s="175">
        <v>46353.919999999998</v>
      </c>
      <c r="R290" s="175">
        <v>0</v>
      </c>
      <c r="S290" s="175">
        <v>0</v>
      </c>
      <c r="T290" s="175">
        <v>46353.919999999998</v>
      </c>
      <c r="U290" s="169"/>
    </row>
    <row r="291" spans="1:21" outlineLevel="1">
      <c r="A291" s="167" t="s">
        <v>418</v>
      </c>
      <c r="B291" s="168" t="s">
        <v>383</v>
      </c>
      <c r="C291" s="168" t="s">
        <v>275</v>
      </c>
      <c r="D291" s="168" t="s">
        <v>419</v>
      </c>
      <c r="E291" s="169">
        <v>157383</v>
      </c>
      <c r="F291" s="169">
        <v>137131</v>
      </c>
      <c r="G291" s="169">
        <v>2423.4</v>
      </c>
      <c r="H291" s="169">
        <v>6321.91</v>
      </c>
      <c r="I291" s="169">
        <v>392</v>
      </c>
      <c r="J291" s="169">
        <v>346</v>
      </c>
      <c r="K291" s="170">
        <v>114.77</v>
      </c>
      <c r="L291" s="170">
        <v>38.33</v>
      </c>
      <c r="M291" s="170">
        <v>113.29</v>
      </c>
      <c r="N291" s="170">
        <v>1.2</v>
      </c>
      <c r="O291" s="170">
        <v>0</v>
      </c>
      <c r="P291" s="169">
        <v>188859.6</v>
      </c>
      <c r="Q291" s="169">
        <v>191283</v>
      </c>
      <c r="R291" s="169">
        <v>0</v>
      </c>
      <c r="S291" s="169">
        <v>0</v>
      </c>
      <c r="T291" s="171">
        <v>191283</v>
      </c>
      <c r="U291" s="172" t="s">
        <v>385</v>
      </c>
    </row>
    <row r="292" spans="1:21" outlineLevel="1">
      <c r="A292" s="167" t="s">
        <v>420</v>
      </c>
      <c r="B292" s="168" t="s">
        <v>421</v>
      </c>
      <c r="C292" s="168" t="s">
        <v>275</v>
      </c>
      <c r="D292" s="168" t="s">
        <v>422</v>
      </c>
      <c r="E292" s="169">
        <v>156574</v>
      </c>
      <c r="F292" s="169">
        <v>236290</v>
      </c>
      <c r="G292" s="169">
        <v>0</v>
      </c>
      <c r="H292" s="169">
        <v>0</v>
      </c>
      <c r="I292" s="169">
        <v>529</v>
      </c>
      <c r="J292" s="169">
        <v>779</v>
      </c>
      <c r="K292" s="170">
        <v>66.260000000000005</v>
      </c>
      <c r="L292" s="170">
        <v>0</v>
      </c>
      <c r="M292" s="170">
        <v>67.91</v>
      </c>
      <c r="N292" s="170">
        <v>1.34</v>
      </c>
      <c r="O292" s="170">
        <v>0</v>
      </c>
      <c r="P292" s="169">
        <v>209809.16</v>
      </c>
      <c r="Q292" s="169">
        <v>209809.16</v>
      </c>
      <c r="R292" s="169">
        <v>0</v>
      </c>
      <c r="S292" s="169">
        <v>0</v>
      </c>
      <c r="T292" s="171">
        <v>209809.16</v>
      </c>
      <c r="U292" s="172" t="s">
        <v>423</v>
      </c>
    </row>
    <row r="293" spans="1:21" outlineLevel="1">
      <c r="A293" s="167" t="s">
        <v>424</v>
      </c>
      <c r="B293" s="168" t="s">
        <v>425</v>
      </c>
      <c r="C293" s="168" t="s">
        <v>275</v>
      </c>
      <c r="D293" s="168" t="s">
        <v>426</v>
      </c>
      <c r="E293" s="169">
        <v>534364</v>
      </c>
      <c r="F293" s="169">
        <v>465718</v>
      </c>
      <c r="G293" s="169">
        <v>0</v>
      </c>
      <c r="H293" s="169">
        <v>0</v>
      </c>
      <c r="I293" s="169">
        <v>340</v>
      </c>
      <c r="J293" s="169">
        <v>323</v>
      </c>
      <c r="K293" s="170">
        <v>114.74</v>
      </c>
      <c r="L293" s="170">
        <v>0</v>
      </c>
      <c r="M293" s="170">
        <v>105.26</v>
      </c>
      <c r="N293" s="170">
        <v>1.41</v>
      </c>
      <c r="O293" s="170">
        <v>0</v>
      </c>
      <c r="P293" s="169">
        <v>753453.24</v>
      </c>
      <c r="Q293" s="169">
        <v>753453.24</v>
      </c>
      <c r="R293" s="169">
        <v>0</v>
      </c>
      <c r="S293" s="169">
        <v>0</v>
      </c>
      <c r="T293" s="171">
        <v>753453.24</v>
      </c>
      <c r="U293" s="172" t="s">
        <v>427</v>
      </c>
    </row>
    <row r="294" spans="1:21">
      <c r="A294" s="173" t="s">
        <v>428</v>
      </c>
      <c r="B294" s="174"/>
      <c r="C294" s="174"/>
      <c r="D294" s="174"/>
      <c r="E294" s="175">
        <v>848321</v>
      </c>
      <c r="F294" s="175">
        <v>839139</v>
      </c>
      <c r="G294" s="175">
        <v>2423.4</v>
      </c>
      <c r="H294" s="175">
        <v>6321.91</v>
      </c>
      <c r="I294" s="174"/>
      <c r="J294" s="174"/>
      <c r="K294" s="176"/>
      <c r="L294" s="176"/>
      <c r="M294" s="176"/>
      <c r="N294" s="176"/>
      <c r="O294" s="176"/>
      <c r="P294" s="175">
        <v>1152122</v>
      </c>
      <c r="Q294" s="175">
        <v>1154545.3999999999</v>
      </c>
      <c r="R294" s="175">
        <v>0</v>
      </c>
      <c r="S294" s="175">
        <v>0</v>
      </c>
      <c r="T294" s="175">
        <v>1154545.3999999999</v>
      </c>
      <c r="U294" s="169"/>
    </row>
    <row r="295" spans="1:21" outlineLevel="1">
      <c r="A295" s="167" t="s">
        <v>431</v>
      </c>
      <c r="B295" s="168" t="s">
        <v>432</v>
      </c>
      <c r="C295" s="168" t="s">
        <v>275</v>
      </c>
      <c r="D295" s="168" t="s">
        <v>433</v>
      </c>
      <c r="E295" s="169">
        <v>4344</v>
      </c>
      <c r="F295" s="169">
        <v>2130</v>
      </c>
      <c r="G295" s="169">
        <v>0</v>
      </c>
      <c r="H295" s="169">
        <v>0</v>
      </c>
      <c r="I295" s="169">
        <v>7</v>
      </c>
      <c r="J295" s="169">
        <v>6</v>
      </c>
      <c r="K295" s="170">
        <v>203.94</v>
      </c>
      <c r="L295" s="170">
        <v>0</v>
      </c>
      <c r="M295" s="170">
        <v>116.67</v>
      </c>
      <c r="N295" s="170">
        <v>1.08</v>
      </c>
      <c r="O295" s="170">
        <v>0</v>
      </c>
      <c r="P295" s="169">
        <v>4691.5200000000004</v>
      </c>
      <c r="Q295" s="169">
        <v>4691.5200000000004</v>
      </c>
      <c r="R295" s="169">
        <v>0</v>
      </c>
      <c r="S295" s="169">
        <v>0</v>
      </c>
      <c r="T295" s="171">
        <v>4691.5200000000004</v>
      </c>
      <c r="U295" s="172" t="s">
        <v>434</v>
      </c>
    </row>
    <row r="296" spans="1:21" outlineLevel="1">
      <c r="A296" s="167" t="s">
        <v>435</v>
      </c>
      <c r="B296" s="168" t="s">
        <v>386</v>
      </c>
      <c r="C296" s="168" t="s">
        <v>275</v>
      </c>
      <c r="D296" s="168" t="s">
        <v>430</v>
      </c>
      <c r="E296" s="169">
        <v>1183736</v>
      </c>
      <c r="F296" s="169">
        <v>1179388</v>
      </c>
      <c r="G296" s="169">
        <v>3707.9</v>
      </c>
      <c r="H296" s="169">
        <v>3206.25</v>
      </c>
      <c r="I296" s="169">
        <v>674</v>
      </c>
      <c r="J296" s="169">
        <v>739</v>
      </c>
      <c r="K296" s="170">
        <v>100.37</v>
      </c>
      <c r="L296" s="170">
        <v>115.65</v>
      </c>
      <c r="M296" s="170">
        <v>91.2</v>
      </c>
      <c r="N296" s="170">
        <v>1.02</v>
      </c>
      <c r="O296" s="170">
        <v>0</v>
      </c>
      <c r="P296" s="169">
        <v>1207410.72</v>
      </c>
      <c r="Q296" s="169">
        <v>1211118.6200000001</v>
      </c>
      <c r="R296" s="169">
        <v>0</v>
      </c>
      <c r="S296" s="169">
        <v>0</v>
      </c>
      <c r="T296" s="171">
        <v>1211118.6200000001</v>
      </c>
      <c r="U296" s="172" t="s">
        <v>387</v>
      </c>
    </row>
    <row r="297" spans="1:21" outlineLevel="1">
      <c r="A297" s="167" t="s">
        <v>437</v>
      </c>
      <c r="B297" s="168" t="s">
        <v>386</v>
      </c>
      <c r="C297" s="168" t="s">
        <v>275</v>
      </c>
      <c r="D297" s="168" t="s">
        <v>384</v>
      </c>
      <c r="E297" s="169">
        <v>0</v>
      </c>
      <c r="F297" s="169">
        <v>2490</v>
      </c>
      <c r="G297" s="169">
        <v>0</v>
      </c>
      <c r="H297" s="169">
        <v>0</v>
      </c>
      <c r="I297" s="169">
        <v>0</v>
      </c>
      <c r="J297" s="169">
        <v>1</v>
      </c>
      <c r="K297" s="170">
        <v>0</v>
      </c>
      <c r="L297" s="170">
        <v>0</v>
      </c>
      <c r="M297" s="170">
        <v>0</v>
      </c>
      <c r="N297" s="170">
        <v>1.05</v>
      </c>
      <c r="O297" s="170">
        <v>0</v>
      </c>
      <c r="P297" s="169">
        <v>0</v>
      </c>
      <c r="Q297" s="169">
        <v>0</v>
      </c>
      <c r="R297" s="169">
        <v>0</v>
      </c>
      <c r="S297" s="169">
        <v>0</v>
      </c>
      <c r="T297" s="171">
        <v>0</v>
      </c>
      <c r="U297" s="172" t="s">
        <v>387</v>
      </c>
    </row>
    <row r="298" spans="1:21" outlineLevel="1">
      <c r="A298" s="167" t="s">
        <v>438</v>
      </c>
      <c r="B298" s="168" t="s">
        <v>439</v>
      </c>
      <c r="C298" s="168" t="s">
        <v>275</v>
      </c>
      <c r="D298" s="168" t="s">
        <v>430</v>
      </c>
      <c r="E298" s="169">
        <v>43098</v>
      </c>
      <c r="F298" s="169">
        <v>21590</v>
      </c>
      <c r="G298" s="169">
        <v>0</v>
      </c>
      <c r="H298" s="169">
        <v>0</v>
      </c>
      <c r="I298" s="169">
        <v>46</v>
      </c>
      <c r="J298" s="169">
        <v>21</v>
      </c>
      <c r="K298" s="170">
        <v>199.62</v>
      </c>
      <c r="L298" s="170">
        <v>0</v>
      </c>
      <c r="M298" s="170">
        <v>219.05</v>
      </c>
      <c r="N298" s="170">
        <v>1.04</v>
      </c>
      <c r="O298" s="170">
        <v>0</v>
      </c>
      <c r="P298" s="169">
        <v>44821.919999999998</v>
      </c>
      <c r="Q298" s="169">
        <v>44821.919999999998</v>
      </c>
      <c r="R298" s="169">
        <v>0</v>
      </c>
      <c r="S298" s="169">
        <v>0</v>
      </c>
      <c r="T298" s="171">
        <v>44821.919999999998</v>
      </c>
      <c r="U298" s="172" t="s">
        <v>440</v>
      </c>
    </row>
    <row r="299" spans="1:21" outlineLevel="1">
      <c r="A299" s="167" t="s">
        <v>435</v>
      </c>
      <c r="B299" s="168" t="s">
        <v>441</v>
      </c>
      <c r="C299" s="168" t="s">
        <v>275</v>
      </c>
      <c r="D299" s="168" t="s">
        <v>430</v>
      </c>
      <c r="E299" s="169">
        <v>148724</v>
      </c>
      <c r="F299" s="169">
        <v>94733</v>
      </c>
      <c r="G299" s="169">
        <v>0</v>
      </c>
      <c r="H299" s="169">
        <v>0</v>
      </c>
      <c r="I299" s="169">
        <v>90</v>
      </c>
      <c r="J299" s="169">
        <v>69</v>
      </c>
      <c r="K299" s="170">
        <v>156.99</v>
      </c>
      <c r="L299" s="170">
        <v>0</v>
      </c>
      <c r="M299" s="170">
        <v>130.43</v>
      </c>
      <c r="N299" s="170">
        <v>1.02</v>
      </c>
      <c r="O299" s="170">
        <v>0</v>
      </c>
      <c r="P299" s="169">
        <v>151698.48000000001</v>
      </c>
      <c r="Q299" s="169">
        <v>151698.48000000001</v>
      </c>
      <c r="R299" s="169">
        <v>0</v>
      </c>
      <c r="S299" s="169">
        <v>0</v>
      </c>
      <c r="T299" s="171">
        <v>151698.48000000001</v>
      </c>
      <c r="U299" s="172" t="s">
        <v>442</v>
      </c>
    </row>
    <row r="300" spans="1:21" outlineLevel="1">
      <c r="A300" s="167" t="s">
        <v>435</v>
      </c>
      <c r="B300" s="168" t="s">
        <v>443</v>
      </c>
      <c r="C300" s="168" t="s">
        <v>275</v>
      </c>
      <c r="D300" s="168" t="s">
        <v>430</v>
      </c>
      <c r="E300" s="169">
        <v>148848</v>
      </c>
      <c r="F300" s="169">
        <v>144321</v>
      </c>
      <c r="G300" s="169">
        <v>32856.379999999997</v>
      </c>
      <c r="H300" s="169">
        <v>4990.79</v>
      </c>
      <c r="I300" s="169">
        <v>157</v>
      </c>
      <c r="J300" s="169">
        <v>177</v>
      </c>
      <c r="K300" s="170">
        <v>103.14</v>
      </c>
      <c r="L300" s="170">
        <v>658.34</v>
      </c>
      <c r="M300" s="170">
        <v>88.7</v>
      </c>
      <c r="N300" s="170">
        <v>1.02</v>
      </c>
      <c r="O300" s="170">
        <v>0</v>
      </c>
      <c r="P300" s="169">
        <v>151824.95999999999</v>
      </c>
      <c r="Q300" s="169">
        <v>184681.34</v>
      </c>
      <c r="R300" s="169">
        <v>0</v>
      </c>
      <c r="S300" s="169">
        <v>0</v>
      </c>
      <c r="T300" s="171">
        <v>184681.34</v>
      </c>
      <c r="U300" s="172" t="s">
        <v>444</v>
      </c>
    </row>
    <row r="301" spans="1:21" outlineLevel="1">
      <c r="A301" s="167" t="s">
        <v>435</v>
      </c>
      <c r="B301" s="168" t="s">
        <v>445</v>
      </c>
      <c r="C301" s="168" t="s">
        <v>275</v>
      </c>
      <c r="D301" s="168" t="s">
        <v>430</v>
      </c>
      <c r="E301" s="169">
        <v>855455</v>
      </c>
      <c r="F301" s="169">
        <v>947745</v>
      </c>
      <c r="G301" s="169">
        <v>170155.69</v>
      </c>
      <c r="H301" s="169">
        <v>272697.37</v>
      </c>
      <c r="I301" s="169">
        <v>317</v>
      </c>
      <c r="J301" s="169">
        <v>360</v>
      </c>
      <c r="K301" s="170">
        <v>90.26</v>
      </c>
      <c r="L301" s="170">
        <v>62.4</v>
      </c>
      <c r="M301" s="170">
        <v>88.06</v>
      </c>
      <c r="N301" s="170">
        <v>1.02</v>
      </c>
      <c r="O301" s="170">
        <v>0</v>
      </c>
      <c r="P301" s="169">
        <v>872564.1</v>
      </c>
      <c r="Q301" s="169">
        <v>1042719.79</v>
      </c>
      <c r="R301" s="169">
        <v>0</v>
      </c>
      <c r="S301" s="169">
        <v>0</v>
      </c>
      <c r="T301" s="171">
        <v>1042719.79</v>
      </c>
      <c r="U301" s="172" t="s">
        <v>446</v>
      </c>
    </row>
    <row r="302" spans="1:21" outlineLevel="1">
      <c r="A302" s="167" t="s">
        <v>447</v>
      </c>
      <c r="B302" s="168" t="s">
        <v>445</v>
      </c>
      <c r="C302" s="168" t="s">
        <v>275</v>
      </c>
      <c r="D302" s="168" t="s">
        <v>422</v>
      </c>
      <c r="E302" s="169">
        <v>300544</v>
      </c>
      <c r="F302" s="169">
        <v>370585</v>
      </c>
      <c r="G302" s="169">
        <v>0</v>
      </c>
      <c r="H302" s="169">
        <v>0</v>
      </c>
      <c r="I302" s="169">
        <v>106</v>
      </c>
      <c r="J302" s="169">
        <v>135</v>
      </c>
      <c r="K302" s="170">
        <v>81.099999999999994</v>
      </c>
      <c r="L302" s="170">
        <v>0</v>
      </c>
      <c r="M302" s="170">
        <v>78.52</v>
      </c>
      <c r="N302" s="170">
        <v>1.18</v>
      </c>
      <c r="O302" s="170">
        <v>0</v>
      </c>
      <c r="P302" s="169">
        <v>354641.91999999998</v>
      </c>
      <c r="Q302" s="169">
        <v>354641.91999999998</v>
      </c>
      <c r="R302" s="169">
        <v>0</v>
      </c>
      <c r="S302" s="169">
        <v>0</v>
      </c>
      <c r="T302" s="171">
        <v>354641.91999999998</v>
      </c>
      <c r="U302" s="172" t="s">
        <v>446</v>
      </c>
    </row>
    <row r="303" spans="1:21" outlineLevel="1">
      <c r="A303" s="167" t="s">
        <v>435</v>
      </c>
      <c r="B303" s="168" t="s">
        <v>448</v>
      </c>
      <c r="C303" s="168" t="s">
        <v>275</v>
      </c>
      <c r="D303" s="168" t="s">
        <v>430</v>
      </c>
      <c r="E303" s="169">
        <v>16259</v>
      </c>
      <c r="F303" s="169">
        <v>10597</v>
      </c>
      <c r="G303" s="169">
        <v>0</v>
      </c>
      <c r="H303" s="169">
        <v>0</v>
      </c>
      <c r="I303" s="169">
        <v>25</v>
      </c>
      <c r="J303" s="169">
        <v>21</v>
      </c>
      <c r="K303" s="170">
        <v>153.43</v>
      </c>
      <c r="L303" s="170">
        <v>0</v>
      </c>
      <c r="M303" s="170">
        <v>119.05</v>
      </c>
      <c r="N303" s="170">
        <v>1.02</v>
      </c>
      <c r="O303" s="170">
        <v>0</v>
      </c>
      <c r="P303" s="169">
        <v>16584.18</v>
      </c>
      <c r="Q303" s="169">
        <v>16584.18</v>
      </c>
      <c r="R303" s="169">
        <v>0</v>
      </c>
      <c r="S303" s="169">
        <v>0</v>
      </c>
      <c r="T303" s="171">
        <v>16584.18</v>
      </c>
      <c r="U303" s="172" t="s">
        <v>449</v>
      </c>
    </row>
    <row r="304" spans="1:21" outlineLevel="1">
      <c r="A304" s="167" t="s">
        <v>450</v>
      </c>
      <c r="B304" s="168" t="s">
        <v>389</v>
      </c>
      <c r="C304" s="168" t="s">
        <v>275</v>
      </c>
      <c r="D304" s="168" t="s">
        <v>430</v>
      </c>
      <c r="E304" s="169">
        <v>889360</v>
      </c>
      <c r="F304" s="169">
        <v>926574</v>
      </c>
      <c r="G304" s="169">
        <v>63435.13</v>
      </c>
      <c r="H304" s="169">
        <v>13228.44</v>
      </c>
      <c r="I304" s="169">
        <v>465</v>
      </c>
      <c r="J304" s="169">
        <v>373</v>
      </c>
      <c r="K304" s="170">
        <v>95.98</v>
      </c>
      <c r="L304" s="170">
        <v>479.54</v>
      </c>
      <c r="M304" s="170">
        <v>124.66</v>
      </c>
      <c r="N304" s="170">
        <v>1.08</v>
      </c>
      <c r="O304" s="170">
        <v>0</v>
      </c>
      <c r="P304" s="169">
        <v>960508.8</v>
      </c>
      <c r="Q304" s="169">
        <v>1023943.93</v>
      </c>
      <c r="R304" s="169">
        <v>0</v>
      </c>
      <c r="S304" s="169">
        <v>0</v>
      </c>
      <c r="T304" s="171">
        <v>1023943.93</v>
      </c>
      <c r="U304" s="172" t="s">
        <v>390</v>
      </c>
    </row>
    <row r="305" spans="1:21" outlineLevel="1">
      <c r="A305" s="167" t="s">
        <v>453</v>
      </c>
      <c r="B305" s="168" t="s">
        <v>451</v>
      </c>
      <c r="C305" s="168" t="s">
        <v>275</v>
      </c>
      <c r="D305" s="168" t="s">
        <v>430</v>
      </c>
      <c r="E305" s="169">
        <v>109086</v>
      </c>
      <c r="F305" s="169">
        <v>84291</v>
      </c>
      <c r="G305" s="169">
        <v>13952.15</v>
      </c>
      <c r="H305" s="169">
        <v>2632.77</v>
      </c>
      <c r="I305" s="169">
        <v>133</v>
      </c>
      <c r="J305" s="169">
        <v>102</v>
      </c>
      <c r="K305" s="170">
        <v>129.41999999999999</v>
      </c>
      <c r="L305" s="170">
        <v>529.94000000000005</v>
      </c>
      <c r="M305" s="170">
        <v>130.38999999999999</v>
      </c>
      <c r="N305" s="170">
        <v>1.06</v>
      </c>
      <c r="O305" s="170">
        <v>0</v>
      </c>
      <c r="P305" s="169">
        <v>115631.16</v>
      </c>
      <c r="Q305" s="169">
        <v>129583.31</v>
      </c>
      <c r="R305" s="169">
        <v>0</v>
      </c>
      <c r="S305" s="169">
        <v>0</v>
      </c>
      <c r="T305" s="171">
        <v>129583.31</v>
      </c>
      <c r="U305" s="172" t="s">
        <v>452</v>
      </c>
    </row>
    <row r="306" spans="1:21" outlineLevel="1">
      <c r="A306" s="167" t="s">
        <v>435</v>
      </c>
      <c r="B306" s="168" t="s">
        <v>454</v>
      </c>
      <c r="C306" s="168" t="s">
        <v>275</v>
      </c>
      <c r="D306" s="168" t="s">
        <v>430</v>
      </c>
      <c r="E306" s="169">
        <v>239462</v>
      </c>
      <c r="F306" s="169">
        <v>200063</v>
      </c>
      <c r="G306" s="169">
        <v>3442.92</v>
      </c>
      <c r="H306" s="169">
        <v>5575.94</v>
      </c>
      <c r="I306" s="169">
        <v>177</v>
      </c>
      <c r="J306" s="169">
        <v>156</v>
      </c>
      <c r="K306" s="170">
        <v>119.69</v>
      </c>
      <c r="L306" s="170">
        <v>61.75</v>
      </c>
      <c r="M306" s="170">
        <v>113.46</v>
      </c>
      <c r="N306" s="170">
        <v>1.02</v>
      </c>
      <c r="O306" s="170">
        <v>0</v>
      </c>
      <c r="P306" s="169">
        <v>244251.24</v>
      </c>
      <c r="Q306" s="169">
        <v>247694.16</v>
      </c>
      <c r="R306" s="169">
        <v>0</v>
      </c>
      <c r="S306" s="169">
        <v>0</v>
      </c>
      <c r="T306" s="171">
        <v>247694.16</v>
      </c>
      <c r="U306" s="172" t="s">
        <v>455</v>
      </c>
    </row>
    <row r="307" spans="1:21" outlineLevel="1">
      <c r="A307" s="167" t="s">
        <v>435</v>
      </c>
      <c r="B307" s="168" t="s">
        <v>456</v>
      </c>
      <c r="C307" s="168" t="s">
        <v>275</v>
      </c>
      <c r="D307" s="168" t="s">
        <v>430</v>
      </c>
      <c r="E307" s="169">
        <v>22231</v>
      </c>
      <c r="F307" s="169">
        <v>21078</v>
      </c>
      <c r="G307" s="169">
        <v>5482.08</v>
      </c>
      <c r="H307" s="169">
        <v>5384.18</v>
      </c>
      <c r="I307" s="169">
        <v>27</v>
      </c>
      <c r="J307" s="169">
        <v>22</v>
      </c>
      <c r="K307" s="170">
        <v>105.47</v>
      </c>
      <c r="L307" s="170">
        <v>101.82</v>
      </c>
      <c r="M307" s="170">
        <v>122.73</v>
      </c>
      <c r="N307" s="170">
        <v>1.02</v>
      </c>
      <c r="O307" s="170">
        <v>0</v>
      </c>
      <c r="P307" s="169">
        <v>22675.62</v>
      </c>
      <c r="Q307" s="169">
        <v>28157.7</v>
      </c>
      <c r="R307" s="169">
        <v>0</v>
      </c>
      <c r="S307" s="169">
        <v>0</v>
      </c>
      <c r="T307" s="171">
        <v>28157.7</v>
      </c>
      <c r="U307" s="172" t="s">
        <v>457</v>
      </c>
    </row>
    <row r="308" spans="1:21" outlineLevel="1">
      <c r="A308" s="167" t="s">
        <v>435</v>
      </c>
      <c r="B308" s="168" t="s">
        <v>67</v>
      </c>
      <c r="C308" s="168" t="s">
        <v>275</v>
      </c>
      <c r="D308" s="168" t="s">
        <v>430</v>
      </c>
      <c r="E308" s="169">
        <v>240551</v>
      </c>
      <c r="F308" s="169">
        <v>193299</v>
      </c>
      <c r="G308" s="169">
        <v>41786.120000000003</v>
      </c>
      <c r="H308" s="169">
        <v>259.58999999999997</v>
      </c>
      <c r="I308" s="169">
        <v>144</v>
      </c>
      <c r="J308" s="169">
        <v>117</v>
      </c>
      <c r="K308" s="170">
        <v>124.45</v>
      </c>
      <c r="L308" s="170">
        <v>16096.97</v>
      </c>
      <c r="M308" s="170">
        <v>123.08</v>
      </c>
      <c r="N308" s="170">
        <v>1.02</v>
      </c>
      <c r="O308" s="170">
        <v>0</v>
      </c>
      <c r="P308" s="169">
        <v>245362.02</v>
      </c>
      <c r="Q308" s="169">
        <v>287148.14</v>
      </c>
      <c r="R308" s="169">
        <v>0</v>
      </c>
      <c r="S308" s="169">
        <v>0</v>
      </c>
      <c r="T308" s="171">
        <v>287148.14</v>
      </c>
      <c r="U308" s="172" t="s">
        <v>458</v>
      </c>
    </row>
    <row r="309" spans="1:21" outlineLevel="1">
      <c r="A309" s="167" t="s">
        <v>438</v>
      </c>
      <c r="B309" s="168" t="s">
        <v>459</v>
      </c>
      <c r="C309" s="168" t="s">
        <v>275</v>
      </c>
      <c r="D309" s="168" t="s">
        <v>430</v>
      </c>
      <c r="E309" s="169">
        <v>463044</v>
      </c>
      <c r="F309" s="169">
        <v>448087</v>
      </c>
      <c r="G309" s="169">
        <v>1985927.79</v>
      </c>
      <c r="H309" s="169">
        <v>553623.29</v>
      </c>
      <c r="I309" s="169">
        <v>254</v>
      </c>
      <c r="J309" s="169">
        <v>216</v>
      </c>
      <c r="K309" s="170">
        <v>103.34</v>
      </c>
      <c r="L309" s="170">
        <v>358.71</v>
      </c>
      <c r="M309" s="170">
        <v>117.59</v>
      </c>
      <c r="N309" s="170">
        <v>1.04</v>
      </c>
      <c r="O309" s="170">
        <v>0</v>
      </c>
      <c r="P309" s="169">
        <v>481565.76</v>
      </c>
      <c r="Q309" s="169">
        <v>2467493.5499999998</v>
      </c>
      <c r="R309" s="169">
        <v>0</v>
      </c>
      <c r="S309" s="169">
        <v>0</v>
      </c>
      <c r="T309" s="171">
        <v>2467493.5499999998</v>
      </c>
      <c r="U309" s="172" t="s">
        <v>460</v>
      </c>
    </row>
    <row r="310" spans="1:21" outlineLevel="1">
      <c r="A310" s="167" t="s">
        <v>435</v>
      </c>
      <c r="B310" s="168" t="s">
        <v>461</v>
      </c>
      <c r="C310" s="168" t="s">
        <v>275</v>
      </c>
      <c r="D310" s="168" t="s">
        <v>430</v>
      </c>
      <c r="E310" s="169">
        <v>25598</v>
      </c>
      <c r="F310" s="169">
        <v>0</v>
      </c>
      <c r="G310" s="169">
        <v>0</v>
      </c>
      <c r="H310" s="169">
        <v>0</v>
      </c>
      <c r="I310" s="169">
        <v>28</v>
      </c>
      <c r="J310" s="169">
        <v>0</v>
      </c>
      <c r="K310" s="170">
        <v>0</v>
      </c>
      <c r="L310" s="170">
        <v>0</v>
      </c>
      <c r="M310" s="170">
        <v>0</v>
      </c>
      <c r="N310" s="170">
        <v>1.02</v>
      </c>
      <c r="O310" s="170">
        <v>0</v>
      </c>
      <c r="P310" s="169">
        <v>26109.96</v>
      </c>
      <c r="Q310" s="169">
        <v>26109.96</v>
      </c>
      <c r="R310" s="169">
        <v>0</v>
      </c>
      <c r="S310" s="169">
        <v>0</v>
      </c>
      <c r="T310" s="171">
        <v>26109.96</v>
      </c>
      <c r="U310" s="172" t="s">
        <v>462</v>
      </c>
    </row>
    <row r="311" spans="1:21" outlineLevel="1">
      <c r="A311" s="167" t="s">
        <v>435</v>
      </c>
      <c r="B311" s="168" t="s">
        <v>463</v>
      </c>
      <c r="C311" s="168" t="s">
        <v>275</v>
      </c>
      <c r="D311" s="168" t="s">
        <v>430</v>
      </c>
      <c r="E311" s="169">
        <v>7283</v>
      </c>
      <c r="F311" s="169">
        <v>50272</v>
      </c>
      <c r="G311" s="169">
        <v>0</v>
      </c>
      <c r="H311" s="169">
        <v>0</v>
      </c>
      <c r="I311" s="169">
        <v>10</v>
      </c>
      <c r="J311" s="169">
        <v>5</v>
      </c>
      <c r="K311" s="170">
        <v>14.49</v>
      </c>
      <c r="L311" s="170">
        <v>0</v>
      </c>
      <c r="M311" s="170">
        <v>200</v>
      </c>
      <c r="N311" s="170">
        <v>1.02</v>
      </c>
      <c r="O311" s="170">
        <v>0</v>
      </c>
      <c r="P311" s="169">
        <v>7428.66</v>
      </c>
      <c r="Q311" s="169">
        <v>7428.66</v>
      </c>
      <c r="R311" s="169">
        <v>0</v>
      </c>
      <c r="S311" s="169">
        <v>0</v>
      </c>
      <c r="T311" s="171">
        <v>7428.66</v>
      </c>
      <c r="U311" s="172" t="s">
        <v>464</v>
      </c>
    </row>
    <row r="312" spans="1:21" outlineLevel="1">
      <c r="A312" s="167" t="s">
        <v>465</v>
      </c>
      <c r="B312" s="168" t="s">
        <v>96</v>
      </c>
      <c r="C312" s="168" t="s">
        <v>275</v>
      </c>
      <c r="D312" s="168" t="s">
        <v>422</v>
      </c>
      <c r="E312" s="169">
        <v>246</v>
      </c>
      <c r="F312" s="169">
        <v>0</v>
      </c>
      <c r="G312" s="169">
        <v>0</v>
      </c>
      <c r="H312" s="169">
        <v>0</v>
      </c>
      <c r="I312" s="169">
        <v>1</v>
      </c>
      <c r="J312" s="169">
        <v>0</v>
      </c>
      <c r="K312" s="170">
        <v>0</v>
      </c>
      <c r="L312" s="170">
        <v>0</v>
      </c>
      <c r="M312" s="170">
        <v>0</v>
      </c>
      <c r="N312" s="170">
        <v>1</v>
      </c>
      <c r="O312" s="170">
        <v>0</v>
      </c>
      <c r="P312" s="169">
        <v>246</v>
      </c>
      <c r="Q312" s="169">
        <v>246</v>
      </c>
      <c r="R312" s="169">
        <v>0</v>
      </c>
      <c r="S312" s="169">
        <v>0</v>
      </c>
      <c r="T312" s="171">
        <v>246</v>
      </c>
      <c r="U312" s="172" t="s">
        <v>393</v>
      </c>
    </row>
    <row r="313" spans="1:21" outlineLevel="1">
      <c r="A313" s="167" t="s">
        <v>453</v>
      </c>
      <c r="B313" s="168" t="s">
        <v>96</v>
      </c>
      <c r="C313" s="168" t="s">
        <v>275</v>
      </c>
      <c r="D313" s="168" t="s">
        <v>430</v>
      </c>
      <c r="E313" s="169">
        <v>1191946</v>
      </c>
      <c r="F313" s="169">
        <v>1104390</v>
      </c>
      <c r="G313" s="169">
        <v>188786.51</v>
      </c>
      <c r="H313" s="169">
        <v>215498.11</v>
      </c>
      <c r="I313" s="169">
        <v>412</v>
      </c>
      <c r="J313" s="169">
        <v>386</v>
      </c>
      <c r="K313" s="170">
        <v>107.93</v>
      </c>
      <c r="L313" s="170">
        <v>87.6</v>
      </c>
      <c r="M313" s="170">
        <v>106.74</v>
      </c>
      <c r="N313" s="170">
        <v>1.06</v>
      </c>
      <c r="O313" s="170">
        <v>0</v>
      </c>
      <c r="P313" s="169">
        <v>1263462.76</v>
      </c>
      <c r="Q313" s="169">
        <v>1452249.27</v>
      </c>
      <c r="R313" s="169">
        <v>0</v>
      </c>
      <c r="S313" s="169">
        <v>0</v>
      </c>
      <c r="T313" s="171">
        <v>1452249.27</v>
      </c>
      <c r="U313" s="172" t="s">
        <v>393</v>
      </c>
    </row>
    <row r="314" spans="1:21" outlineLevel="1">
      <c r="A314" s="167" t="s">
        <v>435</v>
      </c>
      <c r="B314" s="168" t="s">
        <v>466</v>
      </c>
      <c r="C314" s="168" t="s">
        <v>275</v>
      </c>
      <c r="D314" s="168" t="s">
        <v>430</v>
      </c>
      <c r="E314" s="169">
        <v>0</v>
      </c>
      <c r="F314" s="169">
        <v>1747</v>
      </c>
      <c r="G314" s="169">
        <v>0</v>
      </c>
      <c r="H314" s="169">
        <v>0</v>
      </c>
      <c r="I314" s="169">
        <v>0</v>
      </c>
      <c r="J314" s="169">
        <v>3</v>
      </c>
      <c r="K314" s="170">
        <v>0</v>
      </c>
      <c r="L314" s="170">
        <v>0</v>
      </c>
      <c r="M314" s="170">
        <v>0</v>
      </c>
      <c r="N314" s="170">
        <v>1.02</v>
      </c>
      <c r="O314" s="170">
        <v>0</v>
      </c>
      <c r="P314" s="169">
        <v>0</v>
      </c>
      <c r="Q314" s="169">
        <v>0</v>
      </c>
      <c r="R314" s="169">
        <v>0</v>
      </c>
      <c r="S314" s="169">
        <v>0</v>
      </c>
      <c r="T314" s="171">
        <v>0</v>
      </c>
      <c r="U314" s="172" t="s">
        <v>467</v>
      </c>
    </row>
    <row r="315" spans="1:21" outlineLevel="1">
      <c r="A315" s="167" t="s">
        <v>438</v>
      </c>
      <c r="B315" s="168" t="s">
        <v>126</v>
      </c>
      <c r="C315" s="168" t="s">
        <v>275</v>
      </c>
      <c r="D315" s="168" t="s">
        <v>430</v>
      </c>
      <c r="E315" s="169">
        <v>842042</v>
      </c>
      <c r="F315" s="169">
        <v>726337</v>
      </c>
      <c r="G315" s="169">
        <v>6628.21</v>
      </c>
      <c r="H315" s="169">
        <v>4381.7299999999996</v>
      </c>
      <c r="I315" s="169">
        <v>408</v>
      </c>
      <c r="J315" s="169">
        <v>375</v>
      </c>
      <c r="K315" s="170">
        <v>115.93</v>
      </c>
      <c r="L315" s="170">
        <v>151.27000000000001</v>
      </c>
      <c r="M315" s="170">
        <v>108.8</v>
      </c>
      <c r="N315" s="170">
        <v>1.04</v>
      </c>
      <c r="O315" s="170">
        <v>0</v>
      </c>
      <c r="P315" s="169">
        <v>875723.68</v>
      </c>
      <c r="Q315" s="169">
        <v>882351.89</v>
      </c>
      <c r="R315" s="169">
        <v>0</v>
      </c>
      <c r="S315" s="169">
        <v>0</v>
      </c>
      <c r="T315" s="171">
        <v>882351.89</v>
      </c>
      <c r="U315" s="172" t="s">
        <v>468</v>
      </c>
    </row>
    <row r="316" spans="1:21" outlineLevel="1">
      <c r="A316" s="167" t="s">
        <v>435</v>
      </c>
      <c r="B316" s="168" t="s">
        <v>469</v>
      </c>
      <c r="C316" s="168" t="s">
        <v>275</v>
      </c>
      <c r="D316" s="168" t="s">
        <v>430</v>
      </c>
      <c r="E316" s="169">
        <v>478113</v>
      </c>
      <c r="F316" s="169">
        <v>356048</v>
      </c>
      <c r="G316" s="169">
        <v>0</v>
      </c>
      <c r="H316" s="169">
        <v>0</v>
      </c>
      <c r="I316" s="169">
        <v>128</v>
      </c>
      <c r="J316" s="169">
        <v>103</v>
      </c>
      <c r="K316" s="170">
        <v>134.28</v>
      </c>
      <c r="L316" s="170">
        <v>0</v>
      </c>
      <c r="M316" s="170">
        <v>124.27</v>
      </c>
      <c r="N316" s="170">
        <v>1.02</v>
      </c>
      <c r="O316" s="170">
        <v>0</v>
      </c>
      <c r="P316" s="169">
        <v>487675.26</v>
      </c>
      <c r="Q316" s="169">
        <v>487675.26</v>
      </c>
      <c r="R316" s="169">
        <v>0</v>
      </c>
      <c r="S316" s="169">
        <v>0</v>
      </c>
      <c r="T316" s="171">
        <v>487675.26</v>
      </c>
      <c r="U316" s="172" t="s">
        <v>470</v>
      </c>
    </row>
    <row r="317" spans="1:21" outlineLevel="1">
      <c r="A317" s="167" t="s">
        <v>438</v>
      </c>
      <c r="B317" s="168" t="s">
        <v>157</v>
      </c>
      <c r="C317" s="168" t="s">
        <v>275</v>
      </c>
      <c r="D317" s="168" t="s">
        <v>430</v>
      </c>
      <c r="E317" s="169">
        <v>593628</v>
      </c>
      <c r="F317" s="169">
        <v>560889</v>
      </c>
      <c r="G317" s="169">
        <v>1116087.19</v>
      </c>
      <c r="H317" s="169">
        <v>1001914.59</v>
      </c>
      <c r="I317" s="169">
        <v>416</v>
      </c>
      <c r="J317" s="169">
        <v>420</v>
      </c>
      <c r="K317" s="170">
        <v>105.84</v>
      </c>
      <c r="L317" s="170">
        <v>111.4</v>
      </c>
      <c r="M317" s="170">
        <v>99.05</v>
      </c>
      <c r="N317" s="170">
        <v>1.04</v>
      </c>
      <c r="O317" s="170">
        <v>0</v>
      </c>
      <c r="P317" s="169">
        <v>617373.12</v>
      </c>
      <c r="Q317" s="169">
        <v>1733460.31</v>
      </c>
      <c r="R317" s="169">
        <v>0</v>
      </c>
      <c r="S317" s="169">
        <v>0</v>
      </c>
      <c r="T317" s="171">
        <v>1733460.31</v>
      </c>
      <c r="U317" s="172" t="s">
        <v>471</v>
      </c>
    </row>
    <row r="318" spans="1:21" outlineLevel="1">
      <c r="A318" s="167" t="s">
        <v>472</v>
      </c>
      <c r="B318" s="168" t="s">
        <v>473</v>
      </c>
      <c r="C318" s="168" t="s">
        <v>275</v>
      </c>
      <c r="D318" s="168" t="s">
        <v>474</v>
      </c>
      <c r="E318" s="169">
        <v>361256</v>
      </c>
      <c r="F318" s="169">
        <v>391521</v>
      </c>
      <c r="G318" s="169">
        <v>0</v>
      </c>
      <c r="H318" s="169">
        <v>5594.5</v>
      </c>
      <c r="I318" s="169">
        <v>200</v>
      </c>
      <c r="J318" s="169">
        <v>227</v>
      </c>
      <c r="K318" s="170">
        <v>92.27</v>
      </c>
      <c r="L318" s="170">
        <v>0</v>
      </c>
      <c r="M318" s="170">
        <v>88.11</v>
      </c>
      <c r="N318" s="170">
        <v>1.02</v>
      </c>
      <c r="O318" s="170">
        <v>0</v>
      </c>
      <c r="P318" s="169">
        <v>368481.12</v>
      </c>
      <c r="Q318" s="169">
        <v>368481.12</v>
      </c>
      <c r="R318" s="169">
        <v>0</v>
      </c>
      <c r="S318" s="169">
        <v>0</v>
      </c>
      <c r="T318" s="171">
        <v>368481.12</v>
      </c>
      <c r="U318" s="172" t="s">
        <v>475</v>
      </c>
    </row>
    <row r="319" spans="1:21" outlineLevel="1">
      <c r="A319" s="167" t="s">
        <v>476</v>
      </c>
      <c r="B319" s="168" t="s">
        <v>477</v>
      </c>
      <c r="C319" s="168" t="s">
        <v>275</v>
      </c>
      <c r="D319" s="168" t="s">
        <v>474</v>
      </c>
      <c r="E319" s="169">
        <v>135689</v>
      </c>
      <c r="F319" s="169">
        <v>182833</v>
      </c>
      <c r="G319" s="169">
        <v>0</v>
      </c>
      <c r="H319" s="169">
        <v>0</v>
      </c>
      <c r="I319" s="169">
        <v>48</v>
      </c>
      <c r="J319" s="169">
        <v>62</v>
      </c>
      <c r="K319" s="170">
        <v>74.209999999999994</v>
      </c>
      <c r="L319" s="170">
        <v>0</v>
      </c>
      <c r="M319" s="170">
        <v>77.42</v>
      </c>
      <c r="N319" s="170">
        <v>1.08</v>
      </c>
      <c r="O319" s="170">
        <v>0</v>
      </c>
      <c r="P319" s="169">
        <v>146544.12</v>
      </c>
      <c r="Q319" s="169">
        <v>146544.12</v>
      </c>
      <c r="R319" s="169">
        <v>0</v>
      </c>
      <c r="S319" s="169">
        <v>0</v>
      </c>
      <c r="T319" s="171">
        <v>146544.12</v>
      </c>
      <c r="U319" s="172" t="s">
        <v>478</v>
      </c>
    </row>
    <row r="320" spans="1:21" outlineLevel="1">
      <c r="A320" s="167" t="s">
        <v>482</v>
      </c>
      <c r="B320" s="168" t="s">
        <v>480</v>
      </c>
      <c r="C320" s="168" t="s">
        <v>275</v>
      </c>
      <c r="D320" s="168" t="s">
        <v>433</v>
      </c>
      <c r="E320" s="169">
        <v>438294</v>
      </c>
      <c r="F320" s="169">
        <v>524726</v>
      </c>
      <c r="G320" s="169">
        <v>136649.46</v>
      </c>
      <c r="H320" s="169">
        <v>158535</v>
      </c>
      <c r="I320" s="169">
        <v>136</v>
      </c>
      <c r="J320" s="169">
        <v>136</v>
      </c>
      <c r="K320" s="170">
        <v>83.53</v>
      </c>
      <c r="L320" s="170">
        <v>86.2</v>
      </c>
      <c r="M320" s="170">
        <v>100</v>
      </c>
      <c r="N320" s="170">
        <v>1.03</v>
      </c>
      <c r="O320" s="170">
        <v>0</v>
      </c>
      <c r="P320" s="169">
        <v>451442.82</v>
      </c>
      <c r="Q320" s="169">
        <v>588092.28</v>
      </c>
      <c r="R320" s="169">
        <v>0</v>
      </c>
      <c r="S320" s="169">
        <v>0</v>
      </c>
      <c r="T320" s="171">
        <v>588092.28</v>
      </c>
      <c r="U320" s="172" t="s">
        <v>481</v>
      </c>
    </row>
    <row r="321" spans="1:21" outlineLevel="1">
      <c r="A321" s="167" t="s">
        <v>483</v>
      </c>
      <c r="B321" s="168" t="s">
        <v>484</v>
      </c>
      <c r="C321" s="168" t="s">
        <v>275</v>
      </c>
      <c r="D321" s="168" t="s">
        <v>433</v>
      </c>
      <c r="E321" s="169">
        <v>252890</v>
      </c>
      <c r="F321" s="169">
        <v>238693</v>
      </c>
      <c r="G321" s="169">
        <v>2370.6</v>
      </c>
      <c r="H321" s="169">
        <v>1862.64</v>
      </c>
      <c r="I321" s="169">
        <v>29</v>
      </c>
      <c r="J321" s="169">
        <v>26</v>
      </c>
      <c r="K321" s="170">
        <v>105.95</v>
      </c>
      <c r="L321" s="170">
        <v>127.27</v>
      </c>
      <c r="M321" s="170">
        <v>111.54</v>
      </c>
      <c r="N321" s="170">
        <v>1.03</v>
      </c>
      <c r="O321" s="170">
        <v>0</v>
      </c>
      <c r="P321" s="169">
        <v>260476.7</v>
      </c>
      <c r="Q321" s="169">
        <v>262847.3</v>
      </c>
      <c r="R321" s="169">
        <v>0</v>
      </c>
      <c r="S321" s="169">
        <v>0</v>
      </c>
      <c r="T321" s="171">
        <v>262847.3</v>
      </c>
      <c r="U321" s="172" t="s">
        <v>485</v>
      </c>
    </row>
    <row r="322" spans="1:21" outlineLevel="1">
      <c r="A322" s="167" t="s">
        <v>486</v>
      </c>
      <c r="B322" s="168" t="s">
        <v>487</v>
      </c>
      <c r="C322" s="168" t="s">
        <v>275</v>
      </c>
      <c r="D322" s="168" t="s">
        <v>433</v>
      </c>
      <c r="E322" s="169">
        <v>25466</v>
      </c>
      <c r="F322" s="169">
        <v>7977</v>
      </c>
      <c r="G322" s="169">
        <v>1595.94</v>
      </c>
      <c r="H322" s="169">
        <v>0</v>
      </c>
      <c r="I322" s="169">
        <v>4</v>
      </c>
      <c r="J322" s="169">
        <v>1</v>
      </c>
      <c r="K322" s="170">
        <v>319.24</v>
      </c>
      <c r="L322" s="170">
        <v>0</v>
      </c>
      <c r="M322" s="170">
        <v>400</v>
      </c>
      <c r="N322" s="170">
        <v>1.03</v>
      </c>
      <c r="O322" s="170">
        <v>0</v>
      </c>
      <c r="P322" s="169">
        <v>26229.98</v>
      </c>
      <c r="Q322" s="169">
        <v>27825.919999999998</v>
      </c>
      <c r="R322" s="169">
        <v>0</v>
      </c>
      <c r="S322" s="169">
        <v>0</v>
      </c>
      <c r="T322" s="171">
        <v>27825.919999999998</v>
      </c>
      <c r="U322" s="172" t="s">
        <v>488</v>
      </c>
    </row>
    <row r="323" spans="1:21" outlineLevel="1">
      <c r="A323" s="167" t="s">
        <v>435</v>
      </c>
      <c r="B323" s="168" t="s">
        <v>489</v>
      </c>
      <c r="C323" s="168" t="s">
        <v>275</v>
      </c>
      <c r="D323" s="168" t="s">
        <v>430</v>
      </c>
      <c r="E323" s="169">
        <v>72904</v>
      </c>
      <c r="F323" s="169">
        <v>100562</v>
      </c>
      <c r="G323" s="169">
        <v>604.9</v>
      </c>
      <c r="H323" s="169">
        <v>958.55</v>
      </c>
      <c r="I323" s="169">
        <v>45</v>
      </c>
      <c r="J323" s="169">
        <v>55</v>
      </c>
      <c r="K323" s="170">
        <v>72.5</v>
      </c>
      <c r="L323" s="170">
        <v>63.11</v>
      </c>
      <c r="M323" s="170">
        <v>81.819999999999993</v>
      </c>
      <c r="N323" s="170">
        <v>1.02</v>
      </c>
      <c r="O323" s="170">
        <v>0</v>
      </c>
      <c r="P323" s="169">
        <v>74362.080000000002</v>
      </c>
      <c r="Q323" s="169">
        <v>74966.98</v>
      </c>
      <c r="R323" s="169">
        <v>0</v>
      </c>
      <c r="S323" s="169">
        <v>0</v>
      </c>
      <c r="T323" s="171">
        <v>74966.98</v>
      </c>
      <c r="U323" s="172" t="s">
        <v>490</v>
      </c>
    </row>
    <row r="324" spans="1:21" outlineLevel="1">
      <c r="A324" s="167" t="s">
        <v>438</v>
      </c>
      <c r="B324" s="168" t="s">
        <v>491</v>
      </c>
      <c r="C324" s="168" t="s">
        <v>275</v>
      </c>
      <c r="D324" s="168" t="s">
        <v>430</v>
      </c>
      <c r="E324" s="169">
        <v>1479811</v>
      </c>
      <c r="F324" s="169">
        <v>1238231</v>
      </c>
      <c r="G324" s="169">
        <v>1848780.29</v>
      </c>
      <c r="H324" s="169">
        <v>2406027.19</v>
      </c>
      <c r="I324" s="169">
        <v>387</v>
      </c>
      <c r="J324" s="169">
        <v>338</v>
      </c>
      <c r="K324" s="170">
        <v>119.51</v>
      </c>
      <c r="L324" s="170">
        <v>76.84</v>
      </c>
      <c r="M324" s="170">
        <v>114.5</v>
      </c>
      <c r="N324" s="170">
        <v>1.04</v>
      </c>
      <c r="O324" s="170">
        <v>0</v>
      </c>
      <c r="P324" s="169">
        <v>1539003.44</v>
      </c>
      <c r="Q324" s="169">
        <v>3387783.73</v>
      </c>
      <c r="R324" s="169">
        <v>0</v>
      </c>
      <c r="S324" s="169">
        <v>0</v>
      </c>
      <c r="T324" s="171">
        <v>3387783.73</v>
      </c>
      <c r="U324" s="172" t="s">
        <v>492</v>
      </c>
    </row>
    <row r="325" spans="1:21" outlineLevel="1">
      <c r="A325" s="167" t="s">
        <v>495</v>
      </c>
      <c r="B325" s="168" t="s">
        <v>493</v>
      </c>
      <c r="C325" s="168" t="s">
        <v>275</v>
      </c>
      <c r="D325" s="168" t="s">
        <v>430</v>
      </c>
      <c r="E325" s="169">
        <v>7249013</v>
      </c>
      <c r="F325" s="169">
        <v>5576074</v>
      </c>
      <c r="G325" s="169">
        <v>0</v>
      </c>
      <c r="H325" s="169">
        <v>0</v>
      </c>
      <c r="I325" s="169">
        <v>45</v>
      </c>
      <c r="J325" s="169">
        <v>38</v>
      </c>
      <c r="K325" s="170">
        <v>130</v>
      </c>
      <c r="L325" s="170">
        <v>0</v>
      </c>
      <c r="M325" s="170">
        <v>118.42</v>
      </c>
      <c r="N325" s="170">
        <v>0.86</v>
      </c>
      <c r="O325" s="170">
        <v>0</v>
      </c>
      <c r="P325" s="169">
        <v>6234151.1799999997</v>
      </c>
      <c r="Q325" s="169">
        <v>6234151.1799999997</v>
      </c>
      <c r="R325" s="169">
        <v>0</v>
      </c>
      <c r="S325" s="169">
        <v>0</v>
      </c>
      <c r="T325" s="171">
        <v>6234151.1799999997</v>
      </c>
      <c r="U325" s="172" t="s">
        <v>494</v>
      </c>
    </row>
    <row r="326" spans="1:21" outlineLevel="1">
      <c r="A326" s="167" t="s">
        <v>450</v>
      </c>
      <c r="B326" s="168" t="s">
        <v>493</v>
      </c>
      <c r="C326" s="168" t="s">
        <v>275</v>
      </c>
      <c r="D326" s="168" t="s">
        <v>430</v>
      </c>
      <c r="E326" s="169">
        <v>2062176</v>
      </c>
      <c r="F326" s="169">
        <v>1040113</v>
      </c>
      <c r="G326" s="169">
        <v>436160.92</v>
      </c>
      <c r="H326" s="169">
        <v>271981.7</v>
      </c>
      <c r="I326" s="169">
        <v>155</v>
      </c>
      <c r="J326" s="169">
        <v>158</v>
      </c>
      <c r="K326" s="170">
        <v>198.26</v>
      </c>
      <c r="L326" s="170">
        <v>160.36000000000001</v>
      </c>
      <c r="M326" s="170">
        <v>98.1</v>
      </c>
      <c r="N326" s="170">
        <v>1.08</v>
      </c>
      <c r="O326" s="170">
        <v>0</v>
      </c>
      <c r="P326" s="169">
        <v>2227150.08</v>
      </c>
      <c r="Q326" s="169">
        <v>2663311</v>
      </c>
      <c r="R326" s="169">
        <v>0</v>
      </c>
      <c r="S326" s="169">
        <v>0</v>
      </c>
      <c r="T326" s="171">
        <v>2663311</v>
      </c>
      <c r="U326" s="172" t="s">
        <v>494</v>
      </c>
    </row>
    <row r="327" spans="1:21" outlineLevel="1">
      <c r="A327" s="167" t="s">
        <v>435</v>
      </c>
      <c r="B327" s="168" t="s">
        <v>496</v>
      </c>
      <c r="C327" s="168" t="s">
        <v>275</v>
      </c>
      <c r="D327" s="168" t="s">
        <v>430</v>
      </c>
      <c r="E327" s="169">
        <v>738564</v>
      </c>
      <c r="F327" s="169">
        <v>658514</v>
      </c>
      <c r="G327" s="169">
        <v>108098.98</v>
      </c>
      <c r="H327" s="169">
        <v>1413.75</v>
      </c>
      <c r="I327" s="169">
        <v>510</v>
      </c>
      <c r="J327" s="169">
        <v>422</v>
      </c>
      <c r="K327" s="170">
        <v>112.16</v>
      </c>
      <c r="L327" s="170">
        <v>7646.26</v>
      </c>
      <c r="M327" s="170">
        <v>120.85</v>
      </c>
      <c r="N327" s="170">
        <v>1.02</v>
      </c>
      <c r="O327" s="170">
        <v>0</v>
      </c>
      <c r="P327" s="169">
        <v>753335.28</v>
      </c>
      <c r="Q327" s="169">
        <v>861434.26</v>
      </c>
      <c r="R327" s="169">
        <v>0</v>
      </c>
      <c r="S327" s="169">
        <v>0</v>
      </c>
      <c r="T327" s="171">
        <v>861434.26</v>
      </c>
      <c r="U327" s="172" t="s">
        <v>497</v>
      </c>
    </row>
    <row r="328" spans="1:21" outlineLevel="1">
      <c r="A328" s="167" t="s">
        <v>450</v>
      </c>
      <c r="B328" s="168" t="s">
        <v>498</v>
      </c>
      <c r="C328" s="168" t="s">
        <v>275</v>
      </c>
      <c r="D328" s="168" t="s">
        <v>430</v>
      </c>
      <c r="E328" s="169">
        <v>3711132</v>
      </c>
      <c r="F328" s="169">
        <v>3139853</v>
      </c>
      <c r="G328" s="169">
        <v>2755351.47</v>
      </c>
      <c r="H328" s="169">
        <v>1851658</v>
      </c>
      <c r="I328" s="169">
        <v>324</v>
      </c>
      <c r="J328" s="169">
        <v>294</v>
      </c>
      <c r="K328" s="170">
        <v>118.19</v>
      </c>
      <c r="L328" s="170">
        <v>148.80000000000001</v>
      </c>
      <c r="M328" s="170">
        <v>110.2</v>
      </c>
      <c r="N328" s="170">
        <v>1.08</v>
      </c>
      <c r="O328" s="170">
        <v>0</v>
      </c>
      <c r="P328" s="169">
        <v>4008022.56</v>
      </c>
      <c r="Q328" s="169">
        <v>6763374.0300000003</v>
      </c>
      <c r="R328" s="169">
        <v>0</v>
      </c>
      <c r="S328" s="169">
        <v>0</v>
      </c>
      <c r="T328" s="171">
        <v>6763374.0300000003</v>
      </c>
      <c r="U328" s="172" t="s">
        <v>499</v>
      </c>
    </row>
    <row r="329" spans="1:21" outlineLevel="1">
      <c r="A329" s="167" t="s">
        <v>435</v>
      </c>
      <c r="B329" s="168" t="s">
        <v>500</v>
      </c>
      <c r="C329" s="168" t="s">
        <v>275</v>
      </c>
      <c r="D329" s="168" t="s">
        <v>430</v>
      </c>
      <c r="E329" s="169">
        <v>44082</v>
      </c>
      <c r="F329" s="169">
        <v>38765</v>
      </c>
      <c r="G329" s="169">
        <v>12590.23</v>
      </c>
      <c r="H329" s="169">
        <v>18076.09</v>
      </c>
      <c r="I329" s="169">
        <v>37</v>
      </c>
      <c r="J329" s="169">
        <v>33</v>
      </c>
      <c r="K329" s="170">
        <v>113.72</v>
      </c>
      <c r="L329" s="170">
        <v>69.650000000000006</v>
      </c>
      <c r="M329" s="170">
        <v>112.12</v>
      </c>
      <c r="N329" s="170">
        <v>1.02</v>
      </c>
      <c r="O329" s="170">
        <v>0</v>
      </c>
      <c r="P329" s="169">
        <v>44963.64</v>
      </c>
      <c r="Q329" s="169">
        <v>57553.87</v>
      </c>
      <c r="R329" s="169">
        <v>0</v>
      </c>
      <c r="S329" s="169">
        <v>0</v>
      </c>
      <c r="T329" s="171">
        <v>57553.87</v>
      </c>
      <c r="U329" s="172" t="s">
        <v>501</v>
      </c>
    </row>
    <row r="330" spans="1:21" outlineLevel="1">
      <c r="A330" s="167" t="s">
        <v>453</v>
      </c>
      <c r="B330" s="168" t="s">
        <v>502</v>
      </c>
      <c r="C330" s="168" t="s">
        <v>275</v>
      </c>
      <c r="D330" s="168" t="s">
        <v>430</v>
      </c>
      <c r="E330" s="169">
        <v>335759</v>
      </c>
      <c r="F330" s="169">
        <v>307347</v>
      </c>
      <c r="G330" s="169">
        <v>4958.5</v>
      </c>
      <c r="H330" s="169">
        <v>3978.77</v>
      </c>
      <c r="I330" s="169">
        <v>446</v>
      </c>
      <c r="J330" s="169">
        <v>417</v>
      </c>
      <c r="K330" s="170">
        <v>109.24</v>
      </c>
      <c r="L330" s="170">
        <v>124.62</v>
      </c>
      <c r="M330" s="170">
        <v>106.95</v>
      </c>
      <c r="N330" s="170">
        <v>1.06</v>
      </c>
      <c r="O330" s="170">
        <v>0</v>
      </c>
      <c r="P330" s="169">
        <v>355904.54</v>
      </c>
      <c r="Q330" s="169">
        <v>360863.04</v>
      </c>
      <c r="R330" s="169">
        <v>0</v>
      </c>
      <c r="S330" s="169">
        <v>0</v>
      </c>
      <c r="T330" s="171">
        <v>360863.04</v>
      </c>
      <c r="U330" s="172" t="s">
        <v>503</v>
      </c>
    </row>
    <row r="331" spans="1:21" outlineLevel="1">
      <c r="A331" s="167" t="s">
        <v>472</v>
      </c>
      <c r="B331" s="168" t="s">
        <v>504</v>
      </c>
      <c r="C331" s="168" t="s">
        <v>275</v>
      </c>
      <c r="D331" s="168" t="s">
        <v>474</v>
      </c>
      <c r="E331" s="169">
        <v>5876</v>
      </c>
      <c r="F331" s="169">
        <v>16128</v>
      </c>
      <c r="G331" s="169">
        <v>0</v>
      </c>
      <c r="H331" s="169">
        <v>0</v>
      </c>
      <c r="I331" s="169">
        <v>15</v>
      </c>
      <c r="J331" s="169">
        <v>20</v>
      </c>
      <c r="K331" s="170">
        <v>36.43</v>
      </c>
      <c r="L331" s="170">
        <v>0</v>
      </c>
      <c r="M331" s="170">
        <v>75</v>
      </c>
      <c r="N331" s="170">
        <v>1.02</v>
      </c>
      <c r="O331" s="170">
        <v>0</v>
      </c>
      <c r="P331" s="169">
        <v>5993.52</v>
      </c>
      <c r="Q331" s="169">
        <v>5993.52</v>
      </c>
      <c r="R331" s="169">
        <v>0</v>
      </c>
      <c r="S331" s="169">
        <v>0</v>
      </c>
      <c r="T331" s="171">
        <v>5993.52</v>
      </c>
      <c r="U331" s="172" t="s">
        <v>505</v>
      </c>
    </row>
    <row r="332" spans="1:21" outlineLevel="1">
      <c r="A332" s="167" t="s">
        <v>435</v>
      </c>
      <c r="B332" s="168" t="s">
        <v>506</v>
      </c>
      <c r="C332" s="168" t="s">
        <v>275</v>
      </c>
      <c r="D332" s="168" t="s">
        <v>430</v>
      </c>
      <c r="E332" s="169">
        <v>302293</v>
      </c>
      <c r="F332" s="169">
        <v>278560</v>
      </c>
      <c r="G332" s="169">
        <v>893.04</v>
      </c>
      <c r="H332" s="169">
        <v>434.04</v>
      </c>
      <c r="I332" s="169">
        <v>436</v>
      </c>
      <c r="J332" s="169">
        <v>402</v>
      </c>
      <c r="K332" s="170">
        <v>108.52</v>
      </c>
      <c r="L332" s="170">
        <v>205.75</v>
      </c>
      <c r="M332" s="170">
        <v>108.46</v>
      </c>
      <c r="N332" s="170">
        <v>1.02</v>
      </c>
      <c r="O332" s="170">
        <v>0</v>
      </c>
      <c r="P332" s="169">
        <v>308338.86</v>
      </c>
      <c r="Q332" s="169">
        <v>309231.90000000002</v>
      </c>
      <c r="R332" s="169">
        <v>0</v>
      </c>
      <c r="S332" s="169">
        <v>0</v>
      </c>
      <c r="T332" s="171">
        <v>309231.90000000002</v>
      </c>
      <c r="U332" s="172" t="s">
        <v>507</v>
      </c>
    </row>
    <row r="333" spans="1:21" outlineLevel="1">
      <c r="A333" s="167" t="s">
        <v>435</v>
      </c>
      <c r="B333" s="168" t="s">
        <v>508</v>
      </c>
      <c r="C333" s="168" t="s">
        <v>275</v>
      </c>
      <c r="D333" s="168" t="s">
        <v>430</v>
      </c>
      <c r="E333" s="169">
        <v>49556</v>
      </c>
      <c r="F333" s="169">
        <v>45677</v>
      </c>
      <c r="G333" s="169">
        <v>0</v>
      </c>
      <c r="H333" s="169">
        <v>0</v>
      </c>
      <c r="I333" s="169">
        <v>102</v>
      </c>
      <c r="J333" s="169">
        <v>89</v>
      </c>
      <c r="K333" s="170">
        <v>108.49</v>
      </c>
      <c r="L333" s="170">
        <v>0</v>
      </c>
      <c r="M333" s="170">
        <v>114.61</v>
      </c>
      <c r="N333" s="170">
        <v>1.02</v>
      </c>
      <c r="O333" s="170">
        <v>0</v>
      </c>
      <c r="P333" s="169">
        <v>50547.12</v>
      </c>
      <c r="Q333" s="169">
        <v>50547.12</v>
      </c>
      <c r="R333" s="169">
        <v>0</v>
      </c>
      <c r="S333" s="169">
        <v>0</v>
      </c>
      <c r="T333" s="171">
        <v>50547.12</v>
      </c>
      <c r="U333" s="172" t="s">
        <v>509</v>
      </c>
    </row>
    <row r="334" spans="1:21" outlineLevel="1">
      <c r="A334" s="167" t="s">
        <v>435</v>
      </c>
      <c r="B334" s="168" t="s">
        <v>510</v>
      </c>
      <c r="C334" s="168" t="s">
        <v>275</v>
      </c>
      <c r="D334" s="168" t="s">
        <v>430</v>
      </c>
      <c r="E334" s="169">
        <v>1064</v>
      </c>
      <c r="F334" s="169">
        <v>884</v>
      </c>
      <c r="G334" s="169">
        <v>0</v>
      </c>
      <c r="H334" s="169">
        <v>0</v>
      </c>
      <c r="I334" s="169">
        <v>12</v>
      </c>
      <c r="J334" s="169">
        <v>5</v>
      </c>
      <c r="K334" s="170">
        <v>120.36</v>
      </c>
      <c r="L334" s="170">
        <v>0</v>
      </c>
      <c r="M334" s="170">
        <v>240</v>
      </c>
      <c r="N334" s="170">
        <v>1.02</v>
      </c>
      <c r="O334" s="170">
        <v>0</v>
      </c>
      <c r="P334" s="169">
        <v>1085.28</v>
      </c>
      <c r="Q334" s="169">
        <v>1085.28</v>
      </c>
      <c r="R334" s="169">
        <v>0</v>
      </c>
      <c r="S334" s="169">
        <v>0</v>
      </c>
      <c r="T334" s="171">
        <v>1085.28</v>
      </c>
      <c r="U334" s="172" t="s">
        <v>511</v>
      </c>
    </row>
    <row r="335" spans="1:21" outlineLevel="1">
      <c r="A335" s="167" t="s">
        <v>435</v>
      </c>
      <c r="B335" s="168" t="s">
        <v>512</v>
      </c>
      <c r="C335" s="168" t="s">
        <v>275</v>
      </c>
      <c r="D335" s="168" t="s">
        <v>430</v>
      </c>
      <c r="E335" s="169">
        <v>126051</v>
      </c>
      <c r="F335" s="169">
        <v>81807</v>
      </c>
      <c r="G335" s="169">
        <v>1230.52</v>
      </c>
      <c r="H335" s="169">
        <v>692.6</v>
      </c>
      <c r="I335" s="169">
        <v>234</v>
      </c>
      <c r="J335" s="169">
        <v>186</v>
      </c>
      <c r="K335" s="170">
        <v>154.08000000000001</v>
      </c>
      <c r="L335" s="170">
        <v>177.67</v>
      </c>
      <c r="M335" s="170">
        <v>125.81</v>
      </c>
      <c r="N335" s="170">
        <v>1.02</v>
      </c>
      <c r="O335" s="170">
        <v>0</v>
      </c>
      <c r="P335" s="169">
        <v>128572.02</v>
      </c>
      <c r="Q335" s="169">
        <v>129802.54</v>
      </c>
      <c r="R335" s="169">
        <v>0</v>
      </c>
      <c r="S335" s="169">
        <v>0</v>
      </c>
      <c r="T335" s="171">
        <v>129802.54</v>
      </c>
      <c r="U335" s="172" t="s">
        <v>513</v>
      </c>
    </row>
    <row r="336" spans="1:21" outlineLevel="1">
      <c r="A336" s="167" t="s">
        <v>453</v>
      </c>
      <c r="B336" s="168" t="s">
        <v>243</v>
      </c>
      <c r="C336" s="168" t="s">
        <v>275</v>
      </c>
      <c r="D336" s="168" t="s">
        <v>430</v>
      </c>
      <c r="E336" s="169">
        <v>259773</v>
      </c>
      <c r="F336" s="169">
        <v>373079</v>
      </c>
      <c r="G336" s="169">
        <v>3138.37</v>
      </c>
      <c r="H336" s="169">
        <v>3731.83</v>
      </c>
      <c r="I336" s="169">
        <v>103</v>
      </c>
      <c r="J336" s="169">
        <v>130</v>
      </c>
      <c r="K336" s="170">
        <v>69.63</v>
      </c>
      <c r="L336" s="170">
        <v>84.1</v>
      </c>
      <c r="M336" s="170">
        <v>79.23</v>
      </c>
      <c r="N336" s="170">
        <v>1.06</v>
      </c>
      <c r="O336" s="170">
        <v>0</v>
      </c>
      <c r="P336" s="169">
        <v>275359.38</v>
      </c>
      <c r="Q336" s="169">
        <v>278497.75</v>
      </c>
      <c r="R336" s="169">
        <v>0</v>
      </c>
      <c r="S336" s="169">
        <v>0</v>
      </c>
      <c r="T336" s="171">
        <v>278497.75</v>
      </c>
      <c r="U336" s="172" t="s">
        <v>514</v>
      </c>
    </row>
    <row r="337" spans="1:21" outlineLevel="1">
      <c r="A337" s="167" t="s">
        <v>435</v>
      </c>
      <c r="B337" s="168" t="s">
        <v>246</v>
      </c>
      <c r="C337" s="168" t="s">
        <v>275</v>
      </c>
      <c r="D337" s="168" t="s">
        <v>430</v>
      </c>
      <c r="E337" s="169">
        <v>24292</v>
      </c>
      <c r="F337" s="169">
        <v>13817</v>
      </c>
      <c r="G337" s="169">
        <v>521</v>
      </c>
      <c r="H337" s="169">
        <v>0</v>
      </c>
      <c r="I337" s="169">
        <v>68</v>
      </c>
      <c r="J337" s="169">
        <v>58</v>
      </c>
      <c r="K337" s="170">
        <v>175.81</v>
      </c>
      <c r="L337" s="170">
        <v>0</v>
      </c>
      <c r="M337" s="170">
        <v>117.24</v>
      </c>
      <c r="N337" s="170">
        <v>1.02</v>
      </c>
      <c r="O337" s="170">
        <v>0</v>
      </c>
      <c r="P337" s="169">
        <v>24777.84</v>
      </c>
      <c r="Q337" s="169">
        <v>25298.84</v>
      </c>
      <c r="R337" s="169">
        <v>0</v>
      </c>
      <c r="S337" s="169">
        <v>0</v>
      </c>
      <c r="T337" s="171">
        <v>25298.84</v>
      </c>
      <c r="U337" s="172" t="s">
        <v>515</v>
      </c>
    </row>
    <row r="338" spans="1:21" outlineLevel="1">
      <c r="A338" s="167" t="s">
        <v>438</v>
      </c>
      <c r="B338" s="168" t="s">
        <v>516</v>
      </c>
      <c r="C338" s="168" t="s">
        <v>275</v>
      </c>
      <c r="D338" s="168" t="s">
        <v>430</v>
      </c>
      <c r="E338" s="169">
        <v>454164</v>
      </c>
      <c r="F338" s="169">
        <v>458374</v>
      </c>
      <c r="G338" s="169">
        <v>20714.73</v>
      </c>
      <c r="H338" s="169">
        <v>3300.64</v>
      </c>
      <c r="I338" s="169">
        <v>613</v>
      </c>
      <c r="J338" s="169">
        <v>605</v>
      </c>
      <c r="K338" s="170">
        <v>99.08</v>
      </c>
      <c r="L338" s="170">
        <v>627.6</v>
      </c>
      <c r="M338" s="170">
        <v>101.32</v>
      </c>
      <c r="N338" s="170">
        <v>1.04</v>
      </c>
      <c r="O338" s="170">
        <v>0</v>
      </c>
      <c r="P338" s="169">
        <v>472330.56</v>
      </c>
      <c r="Q338" s="169">
        <v>493045.29</v>
      </c>
      <c r="R338" s="169">
        <v>0</v>
      </c>
      <c r="S338" s="169">
        <v>0</v>
      </c>
      <c r="T338" s="171">
        <v>493045.29</v>
      </c>
      <c r="U338" s="172" t="s">
        <v>517</v>
      </c>
    </row>
    <row r="339" spans="1:21" outlineLevel="1">
      <c r="A339" s="167" t="s">
        <v>518</v>
      </c>
      <c r="B339" s="168" t="s">
        <v>394</v>
      </c>
      <c r="C339" s="168" t="s">
        <v>275</v>
      </c>
      <c r="D339" s="168" t="s">
        <v>430</v>
      </c>
      <c r="E339" s="169">
        <v>0</v>
      </c>
      <c r="F339" s="169">
        <v>814</v>
      </c>
      <c r="G339" s="169">
        <v>0</v>
      </c>
      <c r="H339" s="169">
        <v>0</v>
      </c>
      <c r="I339" s="169">
        <v>0</v>
      </c>
      <c r="J339" s="169">
        <v>2</v>
      </c>
      <c r="K339" s="170">
        <v>0</v>
      </c>
      <c r="L339" s="170">
        <v>0</v>
      </c>
      <c r="M339" s="170">
        <v>0</v>
      </c>
      <c r="N339" s="170">
        <v>1.01</v>
      </c>
      <c r="O339" s="170">
        <v>0</v>
      </c>
      <c r="P339" s="169">
        <v>0</v>
      </c>
      <c r="Q339" s="169">
        <v>0</v>
      </c>
      <c r="R339" s="169">
        <v>0</v>
      </c>
      <c r="S339" s="169">
        <v>0</v>
      </c>
      <c r="T339" s="171">
        <v>0</v>
      </c>
      <c r="U339" s="172" t="s">
        <v>395</v>
      </c>
    </row>
    <row r="340" spans="1:21" outlineLevel="1">
      <c r="A340" s="167" t="s">
        <v>438</v>
      </c>
      <c r="B340" s="168" t="s">
        <v>394</v>
      </c>
      <c r="C340" s="168" t="s">
        <v>275</v>
      </c>
      <c r="D340" s="168" t="s">
        <v>430</v>
      </c>
      <c r="E340" s="169">
        <v>627914</v>
      </c>
      <c r="F340" s="169">
        <v>757851</v>
      </c>
      <c r="G340" s="169">
        <v>16528.98</v>
      </c>
      <c r="H340" s="169">
        <v>1960.38</v>
      </c>
      <c r="I340" s="169">
        <v>561</v>
      </c>
      <c r="J340" s="169">
        <v>586</v>
      </c>
      <c r="K340" s="170">
        <v>82.85</v>
      </c>
      <c r="L340" s="170">
        <v>843.15</v>
      </c>
      <c r="M340" s="170">
        <v>95.73</v>
      </c>
      <c r="N340" s="170">
        <v>1.04</v>
      </c>
      <c r="O340" s="170">
        <v>0</v>
      </c>
      <c r="P340" s="169">
        <v>653030.56000000006</v>
      </c>
      <c r="Q340" s="169">
        <v>669559.54</v>
      </c>
      <c r="R340" s="169">
        <v>0</v>
      </c>
      <c r="S340" s="169">
        <v>0</v>
      </c>
      <c r="T340" s="171">
        <v>669559.54</v>
      </c>
      <c r="U340" s="172" t="s">
        <v>395</v>
      </c>
    </row>
    <row r="341" spans="1:21" outlineLevel="1">
      <c r="A341" s="167" t="s">
        <v>435</v>
      </c>
      <c r="B341" s="168" t="s">
        <v>519</v>
      </c>
      <c r="C341" s="168" t="s">
        <v>275</v>
      </c>
      <c r="D341" s="168" t="s">
        <v>430</v>
      </c>
      <c r="E341" s="169">
        <v>465217</v>
      </c>
      <c r="F341" s="169">
        <v>436752</v>
      </c>
      <c r="G341" s="169">
        <v>0</v>
      </c>
      <c r="H341" s="169">
        <v>0</v>
      </c>
      <c r="I341" s="169">
        <v>142</v>
      </c>
      <c r="J341" s="169">
        <v>139</v>
      </c>
      <c r="K341" s="170">
        <v>106.52</v>
      </c>
      <c r="L341" s="170">
        <v>0</v>
      </c>
      <c r="M341" s="170">
        <v>102.16</v>
      </c>
      <c r="N341" s="170">
        <v>1.02</v>
      </c>
      <c r="O341" s="170">
        <v>0</v>
      </c>
      <c r="P341" s="169">
        <v>474521.34</v>
      </c>
      <c r="Q341" s="169">
        <v>474521.34</v>
      </c>
      <c r="R341" s="169">
        <v>0</v>
      </c>
      <c r="S341" s="169">
        <v>0</v>
      </c>
      <c r="T341" s="171">
        <v>474521.34</v>
      </c>
      <c r="U341" s="172" t="s">
        <v>520</v>
      </c>
    </row>
    <row r="342" spans="1:21" outlineLevel="1">
      <c r="A342" s="167" t="s">
        <v>518</v>
      </c>
      <c r="B342" s="168" t="s">
        <v>519</v>
      </c>
      <c r="C342" s="168" t="s">
        <v>275</v>
      </c>
      <c r="D342" s="168" t="s">
        <v>430</v>
      </c>
      <c r="E342" s="169">
        <v>4745</v>
      </c>
      <c r="F342" s="169">
        <v>2528</v>
      </c>
      <c r="G342" s="169">
        <v>0</v>
      </c>
      <c r="H342" s="169">
        <v>0</v>
      </c>
      <c r="I342" s="169">
        <v>10</v>
      </c>
      <c r="J342" s="169">
        <v>4</v>
      </c>
      <c r="K342" s="170">
        <v>187.7</v>
      </c>
      <c r="L342" s="170">
        <v>0</v>
      </c>
      <c r="M342" s="170">
        <v>250</v>
      </c>
      <c r="N342" s="170">
        <v>1.01</v>
      </c>
      <c r="O342" s="170">
        <v>0</v>
      </c>
      <c r="P342" s="169">
        <v>4792.45</v>
      </c>
      <c r="Q342" s="169">
        <v>4792.45</v>
      </c>
      <c r="R342" s="169">
        <v>0</v>
      </c>
      <c r="S342" s="169">
        <v>0</v>
      </c>
      <c r="T342" s="171">
        <v>4792.45</v>
      </c>
      <c r="U342" s="172" t="s">
        <v>520</v>
      </c>
    </row>
    <row r="343" spans="1:21" outlineLevel="1">
      <c r="A343" s="167" t="s">
        <v>526</v>
      </c>
      <c r="B343" s="168" t="s">
        <v>522</v>
      </c>
      <c r="C343" s="168" t="s">
        <v>275</v>
      </c>
      <c r="D343" s="168" t="s">
        <v>430</v>
      </c>
      <c r="E343" s="169">
        <v>840704</v>
      </c>
      <c r="F343" s="169">
        <v>1090288</v>
      </c>
      <c r="G343" s="169">
        <v>0</v>
      </c>
      <c r="H343" s="169">
        <v>0</v>
      </c>
      <c r="I343" s="169">
        <v>37</v>
      </c>
      <c r="J343" s="169">
        <v>50</v>
      </c>
      <c r="K343" s="170">
        <v>77.11</v>
      </c>
      <c r="L343" s="170">
        <v>0</v>
      </c>
      <c r="M343" s="170">
        <v>74</v>
      </c>
      <c r="N343" s="170">
        <v>0.89</v>
      </c>
      <c r="O343" s="170">
        <v>0</v>
      </c>
      <c r="P343" s="169">
        <v>748226.56000000006</v>
      </c>
      <c r="Q343" s="169">
        <v>748226.56000000006</v>
      </c>
      <c r="R343" s="169">
        <v>0</v>
      </c>
      <c r="S343" s="169">
        <v>0</v>
      </c>
      <c r="T343" s="171">
        <v>748226.56000000006</v>
      </c>
      <c r="U343" s="172" t="s">
        <v>523</v>
      </c>
    </row>
    <row r="344" spans="1:21" outlineLevel="1">
      <c r="A344" s="167" t="s">
        <v>438</v>
      </c>
      <c r="B344" s="168" t="s">
        <v>522</v>
      </c>
      <c r="C344" s="168" t="s">
        <v>275</v>
      </c>
      <c r="D344" s="168" t="s">
        <v>430</v>
      </c>
      <c r="E344" s="169">
        <v>1160208</v>
      </c>
      <c r="F344" s="169">
        <v>1010962</v>
      </c>
      <c r="G344" s="169">
        <v>23418.240000000002</v>
      </c>
      <c r="H344" s="169">
        <v>513.15</v>
      </c>
      <c r="I344" s="169">
        <v>609</v>
      </c>
      <c r="J344" s="169">
        <v>600</v>
      </c>
      <c r="K344" s="170">
        <v>114.76</v>
      </c>
      <c r="L344" s="170">
        <v>4563.62</v>
      </c>
      <c r="M344" s="170">
        <v>101.5</v>
      </c>
      <c r="N344" s="170">
        <v>1.04</v>
      </c>
      <c r="O344" s="170">
        <v>0</v>
      </c>
      <c r="P344" s="169">
        <v>1206616.32</v>
      </c>
      <c r="Q344" s="169">
        <v>1230034.56</v>
      </c>
      <c r="R344" s="169">
        <v>0</v>
      </c>
      <c r="S344" s="169">
        <v>0</v>
      </c>
      <c r="T344" s="171">
        <v>1230034.56</v>
      </c>
      <c r="U344" s="172" t="s">
        <v>523</v>
      </c>
    </row>
    <row r="345" spans="1:21" outlineLevel="1">
      <c r="A345" s="167" t="s">
        <v>438</v>
      </c>
      <c r="B345" s="168" t="s">
        <v>527</v>
      </c>
      <c r="C345" s="168" t="s">
        <v>275</v>
      </c>
      <c r="D345" s="168" t="s">
        <v>430</v>
      </c>
      <c r="E345" s="169">
        <v>659443</v>
      </c>
      <c r="F345" s="169">
        <v>614904</v>
      </c>
      <c r="G345" s="169">
        <v>147967.70000000001</v>
      </c>
      <c r="H345" s="169">
        <v>174351.81</v>
      </c>
      <c r="I345" s="169">
        <v>407</v>
      </c>
      <c r="J345" s="169">
        <v>410</v>
      </c>
      <c r="K345" s="170">
        <v>107.24</v>
      </c>
      <c r="L345" s="170">
        <v>84.87</v>
      </c>
      <c r="M345" s="170">
        <v>99.27</v>
      </c>
      <c r="N345" s="170">
        <v>1.04</v>
      </c>
      <c r="O345" s="170">
        <v>0</v>
      </c>
      <c r="P345" s="169">
        <v>685820.72</v>
      </c>
      <c r="Q345" s="169">
        <v>833788.42</v>
      </c>
      <c r="R345" s="169">
        <v>0</v>
      </c>
      <c r="S345" s="169">
        <v>0</v>
      </c>
      <c r="T345" s="171">
        <v>833788.42</v>
      </c>
      <c r="U345" s="172" t="s">
        <v>528</v>
      </c>
    </row>
    <row r="346" spans="1:21" outlineLevel="1">
      <c r="A346" s="167" t="s">
        <v>472</v>
      </c>
      <c r="B346" s="168" t="s">
        <v>530</v>
      </c>
      <c r="C346" s="168" t="s">
        <v>275</v>
      </c>
      <c r="D346" s="168" t="s">
        <v>474</v>
      </c>
      <c r="E346" s="169">
        <v>73370</v>
      </c>
      <c r="F346" s="169">
        <v>63298</v>
      </c>
      <c r="G346" s="169">
        <v>0</v>
      </c>
      <c r="H346" s="169">
        <v>0</v>
      </c>
      <c r="I346" s="169">
        <v>106</v>
      </c>
      <c r="J346" s="169">
        <v>102</v>
      </c>
      <c r="K346" s="170">
        <v>115.91</v>
      </c>
      <c r="L346" s="170">
        <v>0</v>
      </c>
      <c r="M346" s="170">
        <v>103.92</v>
      </c>
      <c r="N346" s="170">
        <v>1.02</v>
      </c>
      <c r="O346" s="170">
        <v>0</v>
      </c>
      <c r="P346" s="169">
        <v>74837.399999999994</v>
      </c>
      <c r="Q346" s="169">
        <v>74837.399999999994</v>
      </c>
      <c r="R346" s="169">
        <v>0</v>
      </c>
      <c r="S346" s="169">
        <v>0</v>
      </c>
      <c r="T346" s="171">
        <v>74837.399999999994</v>
      </c>
      <c r="U346" s="172" t="s">
        <v>531</v>
      </c>
    </row>
    <row r="347" spans="1:21" outlineLevel="1">
      <c r="A347" s="167" t="s">
        <v>453</v>
      </c>
      <c r="B347" s="168" t="s">
        <v>532</v>
      </c>
      <c r="C347" s="168" t="s">
        <v>275</v>
      </c>
      <c r="D347" s="168" t="s">
        <v>430</v>
      </c>
      <c r="E347" s="169">
        <v>267671</v>
      </c>
      <c r="F347" s="169">
        <v>144815</v>
      </c>
      <c r="G347" s="169">
        <v>43635</v>
      </c>
      <c r="H347" s="169">
        <v>13222.72</v>
      </c>
      <c r="I347" s="169">
        <v>523</v>
      </c>
      <c r="J347" s="169">
        <v>321</v>
      </c>
      <c r="K347" s="170">
        <v>184.84</v>
      </c>
      <c r="L347" s="170">
        <v>330</v>
      </c>
      <c r="M347" s="170">
        <v>162.93</v>
      </c>
      <c r="N347" s="170">
        <v>1.06</v>
      </c>
      <c r="O347" s="170">
        <v>0</v>
      </c>
      <c r="P347" s="169">
        <v>283731.26</v>
      </c>
      <c r="Q347" s="169">
        <v>327366.26</v>
      </c>
      <c r="R347" s="169">
        <v>0</v>
      </c>
      <c r="S347" s="169">
        <v>0</v>
      </c>
      <c r="T347" s="171">
        <v>327366.26</v>
      </c>
      <c r="U347" s="172" t="s">
        <v>533</v>
      </c>
    </row>
    <row r="348" spans="1:21" outlineLevel="1">
      <c r="A348" s="167" t="s">
        <v>435</v>
      </c>
      <c r="B348" s="168" t="s">
        <v>534</v>
      </c>
      <c r="C348" s="168" t="s">
        <v>275</v>
      </c>
      <c r="D348" s="168" t="s">
        <v>430</v>
      </c>
      <c r="E348" s="169">
        <v>100727</v>
      </c>
      <c r="F348" s="169">
        <v>87213</v>
      </c>
      <c r="G348" s="169">
        <v>20997.94</v>
      </c>
      <c r="H348" s="169">
        <v>10867.24</v>
      </c>
      <c r="I348" s="169">
        <v>36</v>
      </c>
      <c r="J348" s="169">
        <v>31</v>
      </c>
      <c r="K348" s="170">
        <v>115.5</v>
      </c>
      <c r="L348" s="170">
        <v>193.22</v>
      </c>
      <c r="M348" s="170">
        <v>116.13</v>
      </c>
      <c r="N348" s="170">
        <v>1.02</v>
      </c>
      <c r="O348" s="170">
        <v>0</v>
      </c>
      <c r="P348" s="169">
        <v>102741.54</v>
      </c>
      <c r="Q348" s="169">
        <v>123739.48</v>
      </c>
      <c r="R348" s="169">
        <v>0</v>
      </c>
      <c r="S348" s="169">
        <v>0</v>
      </c>
      <c r="T348" s="171">
        <v>123739.48</v>
      </c>
      <c r="U348" s="172" t="s">
        <v>535</v>
      </c>
    </row>
    <row r="349" spans="1:21" outlineLevel="1">
      <c r="A349" s="167" t="s">
        <v>435</v>
      </c>
      <c r="B349" s="168" t="s">
        <v>396</v>
      </c>
      <c r="C349" s="168" t="s">
        <v>275</v>
      </c>
      <c r="D349" s="168" t="s">
        <v>430</v>
      </c>
      <c r="E349" s="169">
        <v>59521</v>
      </c>
      <c r="F349" s="169">
        <v>48846</v>
      </c>
      <c r="G349" s="169">
        <v>0</v>
      </c>
      <c r="H349" s="169">
        <v>0</v>
      </c>
      <c r="I349" s="169">
        <v>1055</v>
      </c>
      <c r="J349" s="169">
        <v>360</v>
      </c>
      <c r="K349" s="170">
        <v>121.85</v>
      </c>
      <c r="L349" s="170">
        <v>0</v>
      </c>
      <c r="M349" s="170">
        <v>293.06</v>
      </c>
      <c r="N349" s="170">
        <v>1.02</v>
      </c>
      <c r="O349" s="170">
        <v>0</v>
      </c>
      <c r="P349" s="169">
        <v>60711.42</v>
      </c>
      <c r="Q349" s="169">
        <v>60711.42</v>
      </c>
      <c r="R349" s="169">
        <v>0</v>
      </c>
      <c r="S349" s="169">
        <v>0</v>
      </c>
      <c r="T349" s="171">
        <v>60711.42</v>
      </c>
      <c r="U349" s="172" t="s">
        <v>397</v>
      </c>
    </row>
    <row r="350" spans="1:21" outlineLevel="1">
      <c r="A350" s="167" t="s">
        <v>435</v>
      </c>
      <c r="B350" s="168" t="s">
        <v>536</v>
      </c>
      <c r="C350" s="168" t="s">
        <v>275</v>
      </c>
      <c r="D350" s="168" t="s">
        <v>430</v>
      </c>
      <c r="E350" s="169">
        <v>3360</v>
      </c>
      <c r="F350" s="169">
        <v>2072</v>
      </c>
      <c r="G350" s="169">
        <v>6828.32</v>
      </c>
      <c r="H350" s="169">
        <v>0</v>
      </c>
      <c r="I350" s="169">
        <v>6</v>
      </c>
      <c r="J350" s="169">
        <v>5</v>
      </c>
      <c r="K350" s="170">
        <v>162.16</v>
      </c>
      <c r="L350" s="170">
        <v>0</v>
      </c>
      <c r="M350" s="170">
        <v>120</v>
      </c>
      <c r="N350" s="170">
        <v>1.02</v>
      </c>
      <c r="O350" s="170">
        <v>0</v>
      </c>
      <c r="P350" s="169">
        <v>3427.2</v>
      </c>
      <c r="Q350" s="169">
        <v>10255.52</v>
      </c>
      <c r="R350" s="169">
        <v>0</v>
      </c>
      <c r="S350" s="169">
        <v>0</v>
      </c>
      <c r="T350" s="171">
        <v>10255.52</v>
      </c>
      <c r="U350" s="172" t="s">
        <v>537</v>
      </c>
    </row>
    <row r="351" spans="1:21" outlineLevel="1">
      <c r="A351" s="167" t="s">
        <v>435</v>
      </c>
      <c r="B351" s="168" t="s">
        <v>538</v>
      </c>
      <c r="C351" s="168" t="s">
        <v>275</v>
      </c>
      <c r="D351" s="168" t="s">
        <v>430</v>
      </c>
      <c r="E351" s="169">
        <v>364</v>
      </c>
      <c r="F351" s="169">
        <v>676</v>
      </c>
      <c r="G351" s="169">
        <v>0</v>
      </c>
      <c r="H351" s="169">
        <v>0</v>
      </c>
      <c r="I351" s="169">
        <v>6</v>
      </c>
      <c r="J351" s="169">
        <v>11</v>
      </c>
      <c r="K351" s="170">
        <v>53.85</v>
      </c>
      <c r="L351" s="170">
        <v>0</v>
      </c>
      <c r="M351" s="170">
        <v>54.55</v>
      </c>
      <c r="N351" s="170">
        <v>1.02</v>
      </c>
      <c r="O351" s="170">
        <v>0</v>
      </c>
      <c r="P351" s="169">
        <v>371.28</v>
      </c>
      <c r="Q351" s="169">
        <v>371.28</v>
      </c>
      <c r="R351" s="169">
        <v>0</v>
      </c>
      <c r="S351" s="169">
        <v>0</v>
      </c>
      <c r="T351" s="171">
        <v>371.28</v>
      </c>
      <c r="U351" s="172" t="s">
        <v>539</v>
      </c>
    </row>
    <row r="352" spans="1:21" outlineLevel="1">
      <c r="A352" s="167" t="s">
        <v>540</v>
      </c>
      <c r="B352" s="168" t="s">
        <v>541</v>
      </c>
      <c r="C352" s="168" t="s">
        <v>275</v>
      </c>
      <c r="D352" s="168" t="s">
        <v>433</v>
      </c>
      <c r="E352" s="169">
        <v>814290</v>
      </c>
      <c r="F352" s="169">
        <v>549240</v>
      </c>
      <c r="G352" s="169">
        <v>0</v>
      </c>
      <c r="H352" s="169">
        <v>0</v>
      </c>
      <c r="I352" s="169">
        <v>74</v>
      </c>
      <c r="J352" s="169">
        <v>62</v>
      </c>
      <c r="K352" s="170">
        <v>148.26</v>
      </c>
      <c r="L352" s="170">
        <v>0</v>
      </c>
      <c r="M352" s="170">
        <v>119.35</v>
      </c>
      <c r="N352" s="170">
        <v>1.05</v>
      </c>
      <c r="O352" s="170">
        <v>0</v>
      </c>
      <c r="P352" s="169">
        <v>855004.5</v>
      </c>
      <c r="Q352" s="169">
        <v>855004.5</v>
      </c>
      <c r="R352" s="169">
        <v>0</v>
      </c>
      <c r="S352" s="169">
        <v>0</v>
      </c>
      <c r="T352" s="171">
        <v>855004.5</v>
      </c>
      <c r="U352" s="172" t="s">
        <v>542</v>
      </c>
    </row>
    <row r="353" spans="1:21" outlineLevel="1">
      <c r="A353" s="167" t="s">
        <v>543</v>
      </c>
      <c r="B353" s="168" t="s">
        <v>541</v>
      </c>
      <c r="C353" s="168" t="s">
        <v>275</v>
      </c>
      <c r="D353" s="168" t="s">
        <v>433</v>
      </c>
      <c r="E353" s="169">
        <v>45320</v>
      </c>
      <c r="F353" s="169">
        <v>33990</v>
      </c>
      <c r="G353" s="169">
        <v>0</v>
      </c>
      <c r="H353" s="169">
        <v>0</v>
      </c>
      <c r="I353" s="169">
        <v>12</v>
      </c>
      <c r="J353" s="169">
        <v>8</v>
      </c>
      <c r="K353" s="170">
        <v>133.33000000000001</v>
      </c>
      <c r="L353" s="170">
        <v>0</v>
      </c>
      <c r="M353" s="170">
        <v>150</v>
      </c>
      <c r="N353" s="170">
        <v>1</v>
      </c>
      <c r="O353" s="170">
        <v>0</v>
      </c>
      <c r="P353" s="169">
        <v>45320</v>
      </c>
      <c r="Q353" s="169">
        <v>45320</v>
      </c>
      <c r="R353" s="169">
        <v>0</v>
      </c>
      <c r="S353" s="169">
        <v>0</v>
      </c>
      <c r="T353" s="171">
        <v>45320</v>
      </c>
      <c r="U353" s="172" t="s">
        <v>542</v>
      </c>
    </row>
    <row r="354" spans="1:21" outlineLevel="1">
      <c r="A354" s="167" t="s">
        <v>435</v>
      </c>
      <c r="B354" s="168" t="s">
        <v>544</v>
      </c>
      <c r="C354" s="168" t="s">
        <v>275</v>
      </c>
      <c r="D354" s="168" t="s">
        <v>430</v>
      </c>
      <c r="E354" s="169">
        <v>126688</v>
      </c>
      <c r="F354" s="169">
        <v>191999</v>
      </c>
      <c r="G354" s="169">
        <v>0</v>
      </c>
      <c r="H354" s="169">
        <v>0</v>
      </c>
      <c r="I354" s="169">
        <v>16</v>
      </c>
      <c r="J354" s="169">
        <v>16</v>
      </c>
      <c r="K354" s="170">
        <v>65.98</v>
      </c>
      <c r="L354" s="170">
        <v>0</v>
      </c>
      <c r="M354" s="170">
        <v>100</v>
      </c>
      <c r="N354" s="170">
        <v>1.02</v>
      </c>
      <c r="O354" s="170">
        <v>0</v>
      </c>
      <c r="P354" s="169">
        <v>129221.75999999999</v>
      </c>
      <c r="Q354" s="169">
        <v>129221.75999999999</v>
      </c>
      <c r="R354" s="169">
        <v>0</v>
      </c>
      <c r="S354" s="169">
        <v>0</v>
      </c>
      <c r="T354" s="171">
        <v>129221.75999999999</v>
      </c>
      <c r="U354" s="172" t="s">
        <v>545</v>
      </c>
    </row>
    <row r="355" spans="1:21" outlineLevel="1">
      <c r="A355" s="167" t="s">
        <v>546</v>
      </c>
      <c r="B355" s="168" t="s">
        <v>547</v>
      </c>
      <c r="C355" s="168" t="s">
        <v>275</v>
      </c>
      <c r="D355" s="168" t="s">
        <v>433</v>
      </c>
      <c r="E355" s="169">
        <v>27066</v>
      </c>
      <c r="F355" s="169">
        <v>0</v>
      </c>
      <c r="G355" s="169">
        <v>0</v>
      </c>
      <c r="H355" s="169">
        <v>0</v>
      </c>
      <c r="I355" s="169">
        <v>3</v>
      </c>
      <c r="J355" s="169">
        <v>0</v>
      </c>
      <c r="K355" s="170">
        <v>0</v>
      </c>
      <c r="L355" s="170">
        <v>0</v>
      </c>
      <c r="M355" s="170">
        <v>0</v>
      </c>
      <c r="N355" s="170">
        <v>1.02</v>
      </c>
      <c r="O355" s="170">
        <v>0</v>
      </c>
      <c r="P355" s="169">
        <v>27607.32</v>
      </c>
      <c r="Q355" s="169">
        <v>27607.32</v>
      </c>
      <c r="R355" s="169">
        <v>0</v>
      </c>
      <c r="S355" s="169">
        <v>0</v>
      </c>
      <c r="T355" s="171">
        <v>27607.32</v>
      </c>
      <c r="U355" s="172" t="s">
        <v>548</v>
      </c>
    </row>
    <row r="356" spans="1:21" outlineLevel="1">
      <c r="A356" s="167" t="s">
        <v>549</v>
      </c>
      <c r="B356" s="168" t="s">
        <v>550</v>
      </c>
      <c r="C356" s="168" t="s">
        <v>275</v>
      </c>
      <c r="D356" s="168" t="s">
        <v>433</v>
      </c>
      <c r="E356" s="169">
        <v>17730</v>
      </c>
      <c r="F356" s="169">
        <v>96438</v>
      </c>
      <c r="G356" s="169">
        <v>0</v>
      </c>
      <c r="H356" s="169">
        <v>0</v>
      </c>
      <c r="I356" s="169">
        <v>4</v>
      </c>
      <c r="J356" s="169">
        <v>11</v>
      </c>
      <c r="K356" s="170">
        <v>18.38</v>
      </c>
      <c r="L356" s="170">
        <v>0</v>
      </c>
      <c r="M356" s="170">
        <v>36.36</v>
      </c>
      <c r="N356" s="170">
        <v>1.02</v>
      </c>
      <c r="O356" s="170">
        <v>0</v>
      </c>
      <c r="P356" s="169">
        <v>18084.599999999999</v>
      </c>
      <c r="Q356" s="169">
        <v>18084.599999999999</v>
      </c>
      <c r="R356" s="169">
        <v>0</v>
      </c>
      <c r="S356" s="169">
        <v>0</v>
      </c>
      <c r="T356" s="171">
        <v>18084.599999999999</v>
      </c>
      <c r="U356" s="172" t="s">
        <v>551</v>
      </c>
    </row>
    <row r="357" spans="1:21" outlineLevel="1">
      <c r="A357" s="167" t="s">
        <v>435</v>
      </c>
      <c r="B357" s="168" t="s">
        <v>552</v>
      </c>
      <c r="C357" s="168" t="s">
        <v>275</v>
      </c>
      <c r="D357" s="168" t="s">
        <v>430</v>
      </c>
      <c r="E357" s="169">
        <v>0</v>
      </c>
      <c r="F357" s="169">
        <v>0</v>
      </c>
      <c r="G357" s="169">
        <v>0</v>
      </c>
      <c r="H357" s="169">
        <v>0</v>
      </c>
      <c r="I357" s="169">
        <v>2</v>
      </c>
      <c r="J357" s="169">
        <v>2</v>
      </c>
      <c r="K357" s="170">
        <v>0</v>
      </c>
      <c r="L357" s="170">
        <v>0</v>
      </c>
      <c r="M357" s="170">
        <v>100</v>
      </c>
      <c r="N357" s="170">
        <v>1.02</v>
      </c>
      <c r="O357" s="170">
        <v>0</v>
      </c>
      <c r="P357" s="169">
        <v>0</v>
      </c>
      <c r="Q357" s="169">
        <v>0</v>
      </c>
      <c r="R357" s="169">
        <v>0</v>
      </c>
      <c r="S357" s="169">
        <v>0</v>
      </c>
      <c r="T357" s="171">
        <v>0</v>
      </c>
      <c r="U357" s="172" t="s">
        <v>553</v>
      </c>
    </row>
    <row r="358" spans="1:21">
      <c r="A358" s="173" t="s">
        <v>554</v>
      </c>
      <c r="B358" s="174"/>
      <c r="C358" s="174"/>
      <c r="D358" s="174"/>
      <c r="E358" s="175">
        <v>31228041</v>
      </c>
      <c r="F358" s="175">
        <v>27292875</v>
      </c>
      <c r="G358" s="175">
        <v>9225283.1999999993</v>
      </c>
      <c r="H358" s="175">
        <v>7012553.6500000004</v>
      </c>
      <c r="I358" s="174"/>
      <c r="J358" s="174"/>
      <c r="K358" s="176"/>
      <c r="L358" s="176"/>
      <c r="M358" s="176"/>
      <c r="N358" s="176"/>
      <c r="O358" s="176"/>
      <c r="P358" s="175">
        <v>31283390.190000001</v>
      </c>
      <c r="Q358" s="175">
        <v>40508673.390000001</v>
      </c>
      <c r="R358" s="175">
        <v>0</v>
      </c>
      <c r="S358" s="175">
        <v>0</v>
      </c>
      <c r="T358" s="175">
        <v>40508673.390000001</v>
      </c>
      <c r="U358" s="169"/>
    </row>
    <row r="359" spans="1:21" outlineLevel="1">
      <c r="A359" s="167" t="s">
        <v>555</v>
      </c>
      <c r="B359" s="168" t="s">
        <v>556</v>
      </c>
      <c r="C359" s="168" t="s">
        <v>275</v>
      </c>
      <c r="D359" s="168" t="s">
        <v>557</v>
      </c>
      <c r="E359" s="169">
        <v>407752</v>
      </c>
      <c r="F359" s="169">
        <v>400226</v>
      </c>
      <c r="G359" s="169">
        <v>6354.8</v>
      </c>
      <c r="H359" s="169">
        <v>2180.89</v>
      </c>
      <c r="I359" s="169">
        <v>268</v>
      </c>
      <c r="J359" s="169">
        <v>286</v>
      </c>
      <c r="K359" s="170">
        <v>101.88</v>
      </c>
      <c r="L359" s="170">
        <v>291.39</v>
      </c>
      <c r="M359" s="170">
        <v>93.71</v>
      </c>
      <c r="N359" s="170">
        <v>1.1000000000000001</v>
      </c>
      <c r="O359" s="170">
        <v>0</v>
      </c>
      <c r="P359" s="169">
        <v>448527.2</v>
      </c>
      <c r="Q359" s="169">
        <v>454882</v>
      </c>
      <c r="R359" s="169">
        <v>0</v>
      </c>
      <c r="S359" s="169">
        <v>0</v>
      </c>
      <c r="T359" s="171">
        <v>454882</v>
      </c>
      <c r="U359" s="172" t="s">
        <v>558</v>
      </c>
    </row>
    <row r="360" spans="1:21" outlineLevel="1">
      <c r="A360" s="167" t="s">
        <v>559</v>
      </c>
      <c r="B360" s="168" t="s">
        <v>556</v>
      </c>
      <c r="C360" s="168" t="s">
        <v>275</v>
      </c>
      <c r="D360" s="168" t="s">
        <v>557</v>
      </c>
      <c r="E360" s="169">
        <v>122418</v>
      </c>
      <c r="F360" s="169">
        <v>102015</v>
      </c>
      <c r="G360" s="169">
        <v>0</v>
      </c>
      <c r="H360" s="169">
        <v>0</v>
      </c>
      <c r="I360" s="169">
        <v>54</v>
      </c>
      <c r="J360" s="169">
        <v>42</v>
      </c>
      <c r="K360" s="170">
        <v>120</v>
      </c>
      <c r="L360" s="170">
        <v>0</v>
      </c>
      <c r="M360" s="170">
        <v>128.57</v>
      </c>
      <c r="N360" s="170">
        <v>1</v>
      </c>
      <c r="O360" s="170">
        <v>0</v>
      </c>
      <c r="P360" s="169">
        <v>122418</v>
      </c>
      <c r="Q360" s="169">
        <v>122418</v>
      </c>
      <c r="R360" s="169">
        <v>0</v>
      </c>
      <c r="S360" s="169">
        <v>0</v>
      </c>
      <c r="T360" s="171">
        <v>122418</v>
      </c>
      <c r="U360" s="172" t="s">
        <v>558</v>
      </c>
    </row>
    <row r="361" spans="1:21" outlineLevel="1">
      <c r="A361" s="167" t="s">
        <v>2010</v>
      </c>
      <c r="B361" s="168" t="s">
        <v>2011</v>
      </c>
      <c r="C361" s="168" t="s">
        <v>275</v>
      </c>
      <c r="D361" s="168" t="s">
        <v>557</v>
      </c>
      <c r="E361" s="169">
        <v>1672</v>
      </c>
      <c r="F361" s="169">
        <v>1520</v>
      </c>
      <c r="G361" s="169">
        <v>0</v>
      </c>
      <c r="H361" s="169">
        <v>0</v>
      </c>
      <c r="I361" s="169">
        <v>3</v>
      </c>
      <c r="J361" s="169">
        <v>4</v>
      </c>
      <c r="K361" s="170">
        <v>110</v>
      </c>
      <c r="L361" s="170">
        <v>0</v>
      </c>
      <c r="M361" s="170">
        <v>75</v>
      </c>
      <c r="N361" s="170">
        <v>1.1000000000000001</v>
      </c>
      <c r="O361" s="170">
        <v>0</v>
      </c>
      <c r="P361" s="169">
        <v>1839.2</v>
      </c>
      <c r="Q361" s="169">
        <v>1839.2</v>
      </c>
      <c r="R361" s="169">
        <v>0</v>
      </c>
      <c r="S361" s="169">
        <v>0</v>
      </c>
      <c r="T361" s="171">
        <v>1839.2</v>
      </c>
      <c r="U361" s="172" t="s">
        <v>2012</v>
      </c>
    </row>
    <row r="362" spans="1:21">
      <c r="A362" s="173" t="s">
        <v>560</v>
      </c>
      <c r="B362" s="174"/>
      <c r="C362" s="174"/>
      <c r="D362" s="174"/>
      <c r="E362" s="175">
        <v>531842</v>
      </c>
      <c r="F362" s="175">
        <v>503761</v>
      </c>
      <c r="G362" s="175">
        <v>6354.8</v>
      </c>
      <c r="H362" s="175">
        <v>2180.89</v>
      </c>
      <c r="I362" s="174"/>
      <c r="J362" s="174"/>
      <c r="K362" s="176"/>
      <c r="L362" s="176"/>
      <c r="M362" s="176"/>
      <c r="N362" s="176"/>
      <c r="O362" s="176"/>
      <c r="P362" s="175">
        <v>572784.4</v>
      </c>
      <c r="Q362" s="175">
        <v>579139.19999999995</v>
      </c>
      <c r="R362" s="175">
        <v>0</v>
      </c>
      <c r="S362" s="175">
        <v>0</v>
      </c>
      <c r="T362" s="175">
        <v>579139.19999999995</v>
      </c>
      <c r="U362" s="169"/>
    </row>
    <row r="363" spans="1:21" outlineLevel="1">
      <c r="A363" s="167" t="s">
        <v>561</v>
      </c>
      <c r="B363" s="168" t="s">
        <v>562</v>
      </c>
      <c r="C363" s="168" t="s">
        <v>275</v>
      </c>
      <c r="D363" s="168" t="s">
        <v>563</v>
      </c>
      <c r="E363" s="169">
        <v>479023</v>
      </c>
      <c r="F363" s="169">
        <v>749230</v>
      </c>
      <c r="G363" s="169">
        <v>0</v>
      </c>
      <c r="H363" s="169">
        <v>0</v>
      </c>
      <c r="I363" s="169">
        <v>103</v>
      </c>
      <c r="J363" s="169">
        <v>96</v>
      </c>
      <c r="K363" s="170">
        <v>63.94</v>
      </c>
      <c r="L363" s="170">
        <v>0</v>
      </c>
      <c r="M363" s="170">
        <v>107.29</v>
      </c>
      <c r="N363" s="170">
        <v>0.86</v>
      </c>
      <c r="O363" s="170">
        <v>0</v>
      </c>
      <c r="P363" s="169">
        <v>411959.78</v>
      </c>
      <c r="Q363" s="169">
        <v>411959.78</v>
      </c>
      <c r="R363" s="169">
        <v>0</v>
      </c>
      <c r="S363" s="169">
        <v>0</v>
      </c>
      <c r="T363" s="171">
        <v>411959.78</v>
      </c>
      <c r="U363" s="172" t="s">
        <v>564</v>
      </c>
    </row>
    <row r="364" spans="1:21" outlineLevel="1">
      <c r="A364" s="167" t="s">
        <v>565</v>
      </c>
      <c r="B364" s="168" t="s">
        <v>562</v>
      </c>
      <c r="C364" s="168" t="s">
        <v>275</v>
      </c>
      <c r="D364" s="168" t="s">
        <v>563</v>
      </c>
      <c r="E364" s="169">
        <v>3781</v>
      </c>
      <c r="F364" s="169">
        <v>3646</v>
      </c>
      <c r="G364" s="169">
        <v>0</v>
      </c>
      <c r="H364" s="169">
        <v>0</v>
      </c>
      <c r="I364" s="169">
        <v>104</v>
      </c>
      <c r="J364" s="169">
        <v>95</v>
      </c>
      <c r="K364" s="170">
        <v>103.7</v>
      </c>
      <c r="L364" s="170">
        <v>0</v>
      </c>
      <c r="M364" s="170">
        <v>109.47</v>
      </c>
      <c r="N364" s="170">
        <v>1.2</v>
      </c>
      <c r="O364" s="170">
        <v>0</v>
      </c>
      <c r="P364" s="169">
        <v>4537.2</v>
      </c>
      <c r="Q364" s="169">
        <v>4537.2</v>
      </c>
      <c r="R364" s="169">
        <v>0</v>
      </c>
      <c r="S364" s="169">
        <v>0</v>
      </c>
      <c r="T364" s="171">
        <v>4537.2</v>
      </c>
      <c r="U364" s="172" t="s">
        <v>564</v>
      </c>
    </row>
    <row r="365" spans="1:21" outlineLevel="1">
      <c r="A365" s="167" t="s">
        <v>566</v>
      </c>
      <c r="B365" s="168" t="s">
        <v>421</v>
      </c>
      <c r="C365" s="168" t="s">
        <v>275</v>
      </c>
      <c r="D365" s="168" t="s">
        <v>563</v>
      </c>
      <c r="E365" s="169">
        <v>8890449</v>
      </c>
      <c r="F365" s="169">
        <v>7794985</v>
      </c>
      <c r="G365" s="169">
        <v>0</v>
      </c>
      <c r="H365" s="169">
        <v>0</v>
      </c>
      <c r="I365" s="169">
        <v>2490</v>
      </c>
      <c r="J365" s="169">
        <v>2349</v>
      </c>
      <c r="K365" s="170">
        <v>114.05</v>
      </c>
      <c r="L365" s="170">
        <v>0</v>
      </c>
      <c r="M365" s="170">
        <v>106</v>
      </c>
      <c r="N365" s="170">
        <v>0.86</v>
      </c>
      <c r="O365" s="170">
        <v>0</v>
      </c>
      <c r="P365" s="169">
        <v>7645786.1399999997</v>
      </c>
      <c r="Q365" s="169">
        <v>7645786.1399999997</v>
      </c>
      <c r="R365" s="169">
        <v>0</v>
      </c>
      <c r="S365" s="169">
        <v>0</v>
      </c>
      <c r="T365" s="171">
        <v>7645786.1399999997</v>
      </c>
      <c r="U365" s="172" t="s">
        <v>423</v>
      </c>
    </row>
    <row r="366" spans="1:21" outlineLevel="1">
      <c r="A366" s="167" t="s">
        <v>567</v>
      </c>
      <c r="B366" s="168" t="s">
        <v>421</v>
      </c>
      <c r="C366" s="168" t="s">
        <v>275</v>
      </c>
      <c r="D366" s="168" t="s">
        <v>422</v>
      </c>
      <c r="E366" s="169">
        <v>1443</v>
      </c>
      <c r="F366" s="169">
        <v>888</v>
      </c>
      <c r="G366" s="169">
        <v>0</v>
      </c>
      <c r="H366" s="169">
        <v>0</v>
      </c>
      <c r="I366" s="169">
        <v>10</v>
      </c>
      <c r="J366" s="169">
        <v>4</v>
      </c>
      <c r="K366" s="170">
        <v>162.5</v>
      </c>
      <c r="L366" s="170">
        <v>0</v>
      </c>
      <c r="M366" s="170">
        <v>250</v>
      </c>
      <c r="N366" s="170">
        <v>1.27</v>
      </c>
      <c r="O366" s="170">
        <v>0</v>
      </c>
      <c r="P366" s="169">
        <v>1832.61</v>
      </c>
      <c r="Q366" s="169">
        <v>1832.61</v>
      </c>
      <c r="R366" s="169">
        <v>0</v>
      </c>
      <c r="S366" s="169">
        <v>0</v>
      </c>
      <c r="T366" s="171">
        <v>1832.61</v>
      </c>
      <c r="U366" s="172" t="s">
        <v>423</v>
      </c>
    </row>
    <row r="367" spans="1:21" outlineLevel="1">
      <c r="A367" s="167" t="s">
        <v>565</v>
      </c>
      <c r="B367" s="168" t="s">
        <v>421</v>
      </c>
      <c r="C367" s="168" t="s">
        <v>275</v>
      </c>
      <c r="D367" s="168" t="s">
        <v>563</v>
      </c>
      <c r="E367" s="169">
        <v>167016</v>
      </c>
      <c r="F367" s="169">
        <v>156822</v>
      </c>
      <c r="G367" s="169">
        <v>0</v>
      </c>
      <c r="H367" s="169">
        <v>0</v>
      </c>
      <c r="I367" s="169">
        <v>2346</v>
      </c>
      <c r="J367" s="169">
        <v>2251</v>
      </c>
      <c r="K367" s="170">
        <v>106.5</v>
      </c>
      <c r="L367" s="170">
        <v>0</v>
      </c>
      <c r="M367" s="170">
        <v>104.22</v>
      </c>
      <c r="N367" s="170">
        <v>1.2</v>
      </c>
      <c r="O367" s="170">
        <v>0</v>
      </c>
      <c r="P367" s="169">
        <v>200419.20000000001</v>
      </c>
      <c r="Q367" s="169">
        <v>200419.20000000001</v>
      </c>
      <c r="R367" s="169">
        <v>0</v>
      </c>
      <c r="S367" s="169">
        <v>0</v>
      </c>
      <c r="T367" s="171">
        <v>200419.20000000001</v>
      </c>
      <c r="U367" s="172" t="s">
        <v>423</v>
      </c>
    </row>
    <row r="368" spans="1:21" ht="30" outlineLevel="1">
      <c r="A368" s="167" t="s">
        <v>568</v>
      </c>
      <c r="B368" s="168" t="s">
        <v>421</v>
      </c>
      <c r="C368" s="168" t="s">
        <v>275</v>
      </c>
      <c r="D368" s="168" t="s">
        <v>563</v>
      </c>
      <c r="E368" s="169">
        <v>3085</v>
      </c>
      <c r="F368" s="169">
        <v>0</v>
      </c>
      <c r="G368" s="169">
        <v>0</v>
      </c>
      <c r="H368" s="169">
        <v>0</v>
      </c>
      <c r="I368" s="169">
        <v>5</v>
      </c>
      <c r="J368" s="169">
        <v>0</v>
      </c>
      <c r="K368" s="170">
        <v>0</v>
      </c>
      <c r="L368" s="170">
        <v>0</v>
      </c>
      <c r="M368" s="170">
        <v>0</v>
      </c>
      <c r="N368" s="170">
        <v>1.02</v>
      </c>
      <c r="O368" s="170">
        <v>0</v>
      </c>
      <c r="P368" s="169">
        <v>3146.7</v>
      </c>
      <c r="Q368" s="169">
        <v>3146.7</v>
      </c>
      <c r="R368" s="169">
        <v>0</v>
      </c>
      <c r="S368" s="169">
        <v>0</v>
      </c>
      <c r="T368" s="171">
        <v>3146.7</v>
      </c>
      <c r="U368" s="172" t="s">
        <v>423</v>
      </c>
    </row>
    <row r="369" spans="1:21" ht="30" outlineLevel="1">
      <c r="A369" s="167" t="s">
        <v>569</v>
      </c>
      <c r="B369" s="168" t="s">
        <v>421</v>
      </c>
      <c r="C369" s="168" t="s">
        <v>275</v>
      </c>
      <c r="D369" s="168" t="s">
        <v>563</v>
      </c>
      <c r="E369" s="169">
        <v>13533</v>
      </c>
      <c r="F369" s="169">
        <v>13561</v>
      </c>
      <c r="G369" s="169">
        <v>0</v>
      </c>
      <c r="H369" s="169">
        <v>0</v>
      </c>
      <c r="I369" s="169">
        <v>235</v>
      </c>
      <c r="J369" s="169">
        <v>248</v>
      </c>
      <c r="K369" s="170">
        <v>99.79</v>
      </c>
      <c r="L369" s="170">
        <v>0</v>
      </c>
      <c r="M369" s="170">
        <v>94.76</v>
      </c>
      <c r="N369" s="170">
        <v>0.98</v>
      </c>
      <c r="O369" s="170">
        <v>0</v>
      </c>
      <c r="P369" s="169">
        <v>13262.34</v>
      </c>
      <c r="Q369" s="169">
        <v>13262.34</v>
      </c>
      <c r="R369" s="169">
        <v>0</v>
      </c>
      <c r="S369" s="169">
        <v>0</v>
      </c>
      <c r="T369" s="171">
        <v>13262.34</v>
      </c>
      <c r="U369" s="172" t="s">
        <v>423</v>
      </c>
    </row>
    <row r="370" spans="1:21" outlineLevel="1">
      <c r="A370" s="167" t="s">
        <v>570</v>
      </c>
      <c r="B370" s="168" t="s">
        <v>421</v>
      </c>
      <c r="C370" s="168" t="s">
        <v>275</v>
      </c>
      <c r="D370" s="168" t="s">
        <v>422</v>
      </c>
      <c r="E370" s="169">
        <v>323</v>
      </c>
      <c r="F370" s="169">
        <v>0</v>
      </c>
      <c r="G370" s="169">
        <v>0</v>
      </c>
      <c r="H370" s="169">
        <v>0</v>
      </c>
      <c r="I370" s="169">
        <v>1</v>
      </c>
      <c r="J370" s="169">
        <v>0</v>
      </c>
      <c r="K370" s="170">
        <v>0</v>
      </c>
      <c r="L370" s="170">
        <v>0</v>
      </c>
      <c r="M370" s="170">
        <v>0</v>
      </c>
      <c r="N370" s="170">
        <v>1</v>
      </c>
      <c r="O370" s="170">
        <v>0</v>
      </c>
      <c r="P370" s="169">
        <v>323</v>
      </c>
      <c r="Q370" s="169">
        <v>323</v>
      </c>
      <c r="R370" s="169">
        <v>0</v>
      </c>
      <c r="S370" s="169">
        <v>0</v>
      </c>
      <c r="T370" s="171">
        <v>323</v>
      </c>
      <c r="U370" s="172" t="s">
        <v>423</v>
      </c>
    </row>
    <row r="371" spans="1:21" outlineLevel="1">
      <c r="A371" s="167" t="s">
        <v>571</v>
      </c>
      <c r="B371" s="168" t="s">
        <v>399</v>
      </c>
      <c r="C371" s="168" t="s">
        <v>275</v>
      </c>
      <c r="D371" s="168" t="s">
        <v>563</v>
      </c>
      <c r="E371" s="169">
        <v>2674204</v>
      </c>
      <c r="F371" s="169">
        <v>2173204</v>
      </c>
      <c r="G371" s="169">
        <v>0</v>
      </c>
      <c r="H371" s="169">
        <v>0</v>
      </c>
      <c r="I371" s="169">
        <v>746</v>
      </c>
      <c r="J371" s="169">
        <v>735</v>
      </c>
      <c r="K371" s="170">
        <v>123.05</v>
      </c>
      <c r="L371" s="170">
        <v>0</v>
      </c>
      <c r="M371" s="170">
        <v>101.5</v>
      </c>
      <c r="N371" s="170">
        <v>0.98</v>
      </c>
      <c r="O371" s="170">
        <v>0</v>
      </c>
      <c r="P371" s="169">
        <v>2620719.92</v>
      </c>
      <c r="Q371" s="169">
        <v>2620719.92</v>
      </c>
      <c r="R371" s="169">
        <v>0</v>
      </c>
      <c r="S371" s="169">
        <v>0</v>
      </c>
      <c r="T371" s="171">
        <v>2620719.92</v>
      </c>
      <c r="U371" s="172" t="s">
        <v>400</v>
      </c>
    </row>
    <row r="372" spans="1:21" outlineLevel="1">
      <c r="A372" s="167" t="s">
        <v>565</v>
      </c>
      <c r="B372" s="168" t="s">
        <v>399</v>
      </c>
      <c r="C372" s="168" t="s">
        <v>275</v>
      </c>
      <c r="D372" s="168" t="s">
        <v>563</v>
      </c>
      <c r="E372" s="169">
        <v>18585</v>
      </c>
      <c r="F372" s="169">
        <v>17325</v>
      </c>
      <c r="G372" s="169">
        <v>0</v>
      </c>
      <c r="H372" s="169">
        <v>0</v>
      </c>
      <c r="I372" s="169">
        <v>267</v>
      </c>
      <c r="J372" s="169">
        <v>225</v>
      </c>
      <c r="K372" s="170">
        <v>107.27</v>
      </c>
      <c r="L372" s="170">
        <v>0</v>
      </c>
      <c r="M372" s="170">
        <v>118.67</v>
      </c>
      <c r="N372" s="170">
        <v>1.2</v>
      </c>
      <c r="O372" s="170">
        <v>0</v>
      </c>
      <c r="P372" s="169">
        <v>22302</v>
      </c>
      <c r="Q372" s="169">
        <v>22302</v>
      </c>
      <c r="R372" s="169">
        <v>0</v>
      </c>
      <c r="S372" s="169">
        <v>0</v>
      </c>
      <c r="T372" s="171">
        <v>22302</v>
      </c>
      <c r="U372" s="172" t="s">
        <v>400</v>
      </c>
    </row>
    <row r="373" spans="1:21" outlineLevel="1">
      <c r="A373" s="167" t="s">
        <v>2013</v>
      </c>
      <c r="B373" s="168" t="s">
        <v>399</v>
      </c>
      <c r="C373" s="168" t="s">
        <v>275</v>
      </c>
      <c r="D373" s="168" t="s">
        <v>422</v>
      </c>
      <c r="E373" s="169">
        <v>7973</v>
      </c>
      <c r="F373" s="169">
        <v>9112</v>
      </c>
      <c r="G373" s="169">
        <v>0</v>
      </c>
      <c r="H373" s="169">
        <v>0</v>
      </c>
      <c r="I373" s="169">
        <v>7</v>
      </c>
      <c r="J373" s="169">
        <v>8</v>
      </c>
      <c r="K373" s="170">
        <v>87.5</v>
      </c>
      <c r="L373" s="170">
        <v>0</v>
      </c>
      <c r="M373" s="170">
        <v>87.5</v>
      </c>
      <c r="N373" s="170">
        <v>1.2</v>
      </c>
      <c r="O373" s="170">
        <v>0</v>
      </c>
      <c r="P373" s="169">
        <v>9567.6</v>
      </c>
      <c r="Q373" s="169">
        <v>9567.6</v>
      </c>
      <c r="R373" s="169">
        <v>0</v>
      </c>
      <c r="S373" s="169">
        <v>0</v>
      </c>
      <c r="T373" s="171">
        <v>9567.6</v>
      </c>
      <c r="U373" s="172" t="s">
        <v>400</v>
      </c>
    </row>
    <row r="374" spans="1:21" outlineLevel="1">
      <c r="A374" s="167" t="s">
        <v>572</v>
      </c>
      <c r="B374" s="168" t="s">
        <v>399</v>
      </c>
      <c r="C374" s="168" t="s">
        <v>275</v>
      </c>
      <c r="D374" s="168" t="s">
        <v>422</v>
      </c>
      <c r="E374" s="169">
        <v>6520</v>
      </c>
      <c r="F374" s="169">
        <v>917364</v>
      </c>
      <c r="G374" s="169">
        <v>0</v>
      </c>
      <c r="H374" s="169">
        <v>0</v>
      </c>
      <c r="I374" s="169">
        <v>10</v>
      </c>
      <c r="J374" s="169">
        <v>1186</v>
      </c>
      <c r="K374" s="170">
        <v>0.71</v>
      </c>
      <c r="L374" s="170">
        <v>0</v>
      </c>
      <c r="M374" s="170">
        <v>0.84</v>
      </c>
      <c r="N374" s="170">
        <v>1.1100000000000001</v>
      </c>
      <c r="O374" s="170">
        <v>0</v>
      </c>
      <c r="P374" s="169">
        <v>7237.2</v>
      </c>
      <c r="Q374" s="169">
        <v>7237.2</v>
      </c>
      <c r="R374" s="169">
        <v>0</v>
      </c>
      <c r="S374" s="169">
        <v>0</v>
      </c>
      <c r="T374" s="171">
        <v>7237.2</v>
      </c>
      <c r="U374" s="172" t="s">
        <v>400</v>
      </c>
    </row>
    <row r="375" spans="1:21" outlineLevel="1">
      <c r="A375" s="167" t="s">
        <v>579</v>
      </c>
      <c r="B375" s="168" t="s">
        <v>577</v>
      </c>
      <c r="C375" s="168" t="s">
        <v>275</v>
      </c>
      <c r="D375" s="168" t="s">
        <v>563</v>
      </c>
      <c r="E375" s="169">
        <v>3663098</v>
      </c>
      <c r="F375" s="169">
        <v>3004843</v>
      </c>
      <c r="G375" s="169">
        <v>0</v>
      </c>
      <c r="H375" s="169">
        <v>0</v>
      </c>
      <c r="I375" s="169">
        <v>425</v>
      </c>
      <c r="J375" s="169">
        <v>421</v>
      </c>
      <c r="K375" s="170">
        <v>121.91</v>
      </c>
      <c r="L375" s="170">
        <v>0</v>
      </c>
      <c r="M375" s="170">
        <v>100.95</v>
      </c>
      <c r="N375" s="170">
        <v>0.79</v>
      </c>
      <c r="O375" s="170">
        <v>0</v>
      </c>
      <c r="P375" s="169">
        <v>2893847.42</v>
      </c>
      <c r="Q375" s="169">
        <v>2893847.42</v>
      </c>
      <c r="R375" s="169">
        <v>0</v>
      </c>
      <c r="S375" s="169">
        <v>0</v>
      </c>
      <c r="T375" s="171">
        <v>2893847.42</v>
      </c>
      <c r="U375" s="172" t="s">
        <v>578</v>
      </c>
    </row>
    <row r="376" spans="1:21" ht="30" outlineLevel="1">
      <c r="A376" s="167" t="s">
        <v>569</v>
      </c>
      <c r="B376" s="168" t="s">
        <v>577</v>
      </c>
      <c r="C376" s="168" t="s">
        <v>275</v>
      </c>
      <c r="D376" s="168" t="s">
        <v>563</v>
      </c>
      <c r="E376" s="169">
        <v>37428</v>
      </c>
      <c r="F376" s="169">
        <v>0</v>
      </c>
      <c r="G376" s="169">
        <v>0</v>
      </c>
      <c r="H376" s="169">
        <v>0</v>
      </c>
      <c r="I376" s="169">
        <v>1</v>
      </c>
      <c r="J376" s="169">
        <v>0</v>
      </c>
      <c r="K376" s="170">
        <v>0</v>
      </c>
      <c r="L376" s="170">
        <v>0</v>
      </c>
      <c r="M376" s="170">
        <v>0</v>
      </c>
      <c r="N376" s="170">
        <v>0.98</v>
      </c>
      <c r="O376" s="170">
        <v>0</v>
      </c>
      <c r="P376" s="169">
        <v>36679.440000000002</v>
      </c>
      <c r="Q376" s="169">
        <v>36679.440000000002</v>
      </c>
      <c r="R376" s="169">
        <v>0</v>
      </c>
      <c r="S376" s="169">
        <v>0</v>
      </c>
      <c r="T376" s="171">
        <v>36679.440000000002</v>
      </c>
      <c r="U376" s="172" t="s">
        <v>578</v>
      </c>
    </row>
    <row r="377" spans="1:21" outlineLevel="1">
      <c r="A377" s="167" t="s">
        <v>580</v>
      </c>
      <c r="B377" s="168" t="s">
        <v>581</v>
      </c>
      <c r="C377" s="168" t="s">
        <v>275</v>
      </c>
      <c r="D377" s="168" t="s">
        <v>563</v>
      </c>
      <c r="E377" s="169">
        <v>911514</v>
      </c>
      <c r="F377" s="169">
        <v>925206</v>
      </c>
      <c r="G377" s="169">
        <v>411268.06</v>
      </c>
      <c r="H377" s="169">
        <v>365686.21</v>
      </c>
      <c r="I377" s="169">
        <v>988</v>
      </c>
      <c r="J377" s="169">
        <v>978</v>
      </c>
      <c r="K377" s="170">
        <v>98.52</v>
      </c>
      <c r="L377" s="170">
        <v>112.46</v>
      </c>
      <c r="M377" s="170">
        <v>101.02</v>
      </c>
      <c r="N377" s="170">
        <v>1.44</v>
      </c>
      <c r="O377" s="170">
        <v>0</v>
      </c>
      <c r="P377" s="169">
        <v>1312580.1599999999</v>
      </c>
      <c r="Q377" s="169">
        <v>1723848.22</v>
      </c>
      <c r="R377" s="169">
        <v>0</v>
      </c>
      <c r="S377" s="169">
        <v>0</v>
      </c>
      <c r="T377" s="171">
        <v>1723848.22</v>
      </c>
      <c r="U377" s="172" t="s">
        <v>582</v>
      </c>
    </row>
    <row r="378" spans="1:21" outlineLevel="1">
      <c r="A378" s="167" t="s">
        <v>583</v>
      </c>
      <c r="B378" s="168" t="s">
        <v>581</v>
      </c>
      <c r="C378" s="168" t="s">
        <v>275</v>
      </c>
      <c r="D378" s="168" t="s">
        <v>563</v>
      </c>
      <c r="E378" s="169">
        <v>2418536</v>
      </c>
      <c r="F378" s="169">
        <v>2287993</v>
      </c>
      <c r="G378" s="169">
        <v>0</v>
      </c>
      <c r="H378" s="169">
        <v>0</v>
      </c>
      <c r="I378" s="169">
        <v>244</v>
      </c>
      <c r="J378" s="169">
        <v>239</v>
      </c>
      <c r="K378" s="170">
        <v>105.71</v>
      </c>
      <c r="L378" s="170">
        <v>0</v>
      </c>
      <c r="M378" s="170">
        <v>102.09</v>
      </c>
      <c r="N378" s="170">
        <v>0.67</v>
      </c>
      <c r="O378" s="170">
        <v>0</v>
      </c>
      <c r="P378" s="169">
        <v>1620419.12</v>
      </c>
      <c r="Q378" s="169">
        <v>1620419.12</v>
      </c>
      <c r="R378" s="169">
        <v>0</v>
      </c>
      <c r="S378" s="169">
        <v>0</v>
      </c>
      <c r="T378" s="171">
        <v>1620419.12</v>
      </c>
      <c r="U378" s="172" t="s">
        <v>582</v>
      </c>
    </row>
    <row r="379" spans="1:21" outlineLevel="1">
      <c r="A379" s="167" t="s">
        <v>584</v>
      </c>
      <c r="B379" s="168" t="s">
        <v>581</v>
      </c>
      <c r="C379" s="168" t="s">
        <v>275</v>
      </c>
      <c r="D379" s="168" t="s">
        <v>563</v>
      </c>
      <c r="E379" s="169">
        <v>1906158</v>
      </c>
      <c r="F379" s="169">
        <v>2046221</v>
      </c>
      <c r="G379" s="169">
        <v>0</v>
      </c>
      <c r="H379" s="169">
        <v>0</v>
      </c>
      <c r="I379" s="169">
        <v>590</v>
      </c>
      <c r="J379" s="169">
        <v>616</v>
      </c>
      <c r="K379" s="170">
        <v>93.16</v>
      </c>
      <c r="L379" s="170">
        <v>0</v>
      </c>
      <c r="M379" s="170">
        <v>95.78</v>
      </c>
      <c r="N379" s="170">
        <v>0.67</v>
      </c>
      <c r="O379" s="170">
        <v>0</v>
      </c>
      <c r="P379" s="169">
        <v>1277125.8600000001</v>
      </c>
      <c r="Q379" s="169">
        <v>1277125.8600000001</v>
      </c>
      <c r="R379" s="169">
        <v>0</v>
      </c>
      <c r="S379" s="169">
        <v>0</v>
      </c>
      <c r="T379" s="171">
        <v>1277125.8600000001</v>
      </c>
      <c r="U379" s="172" t="s">
        <v>582</v>
      </c>
    </row>
    <row r="380" spans="1:21" outlineLevel="1">
      <c r="A380" s="167" t="s">
        <v>565</v>
      </c>
      <c r="B380" s="168" t="s">
        <v>581</v>
      </c>
      <c r="C380" s="168" t="s">
        <v>275</v>
      </c>
      <c r="D380" s="168" t="s">
        <v>563</v>
      </c>
      <c r="E380" s="169">
        <v>33708</v>
      </c>
      <c r="F380" s="169">
        <v>36060</v>
      </c>
      <c r="G380" s="169">
        <v>0</v>
      </c>
      <c r="H380" s="169">
        <v>0</v>
      </c>
      <c r="I380" s="169">
        <v>144</v>
      </c>
      <c r="J380" s="169">
        <v>137</v>
      </c>
      <c r="K380" s="170">
        <v>93.48</v>
      </c>
      <c r="L380" s="170">
        <v>0</v>
      </c>
      <c r="M380" s="170">
        <v>105.11</v>
      </c>
      <c r="N380" s="170">
        <v>1.2</v>
      </c>
      <c r="O380" s="170">
        <v>0</v>
      </c>
      <c r="P380" s="169">
        <v>40449.599999999999</v>
      </c>
      <c r="Q380" s="169">
        <v>40449.599999999999</v>
      </c>
      <c r="R380" s="169">
        <v>0</v>
      </c>
      <c r="S380" s="169">
        <v>0</v>
      </c>
      <c r="T380" s="171">
        <v>40449.599999999999</v>
      </c>
      <c r="U380" s="172" t="s">
        <v>582</v>
      </c>
    </row>
    <row r="381" spans="1:21" outlineLevel="1">
      <c r="A381" s="167" t="s">
        <v>585</v>
      </c>
      <c r="B381" s="168" t="s">
        <v>581</v>
      </c>
      <c r="C381" s="168" t="s">
        <v>275</v>
      </c>
      <c r="D381" s="168" t="s">
        <v>422</v>
      </c>
      <c r="E381" s="169">
        <v>734541</v>
      </c>
      <c r="F381" s="169">
        <v>715136</v>
      </c>
      <c r="G381" s="169">
        <v>0</v>
      </c>
      <c r="H381" s="169">
        <v>0</v>
      </c>
      <c r="I381" s="169">
        <v>1616</v>
      </c>
      <c r="J381" s="169">
        <v>1647</v>
      </c>
      <c r="K381" s="170">
        <v>102.71</v>
      </c>
      <c r="L381" s="170">
        <v>0</v>
      </c>
      <c r="M381" s="170">
        <v>98.12</v>
      </c>
      <c r="N381" s="170">
        <v>1.44</v>
      </c>
      <c r="O381" s="170">
        <v>0</v>
      </c>
      <c r="P381" s="169">
        <v>1057739.04</v>
      </c>
      <c r="Q381" s="169">
        <v>1057739.04</v>
      </c>
      <c r="R381" s="169">
        <v>0</v>
      </c>
      <c r="S381" s="169">
        <v>0</v>
      </c>
      <c r="T381" s="171">
        <v>1057739.04</v>
      </c>
      <c r="U381" s="172" t="s">
        <v>582</v>
      </c>
    </row>
    <row r="382" spans="1:21" outlineLevel="1">
      <c r="A382" s="167" t="s">
        <v>586</v>
      </c>
      <c r="B382" s="168" t="s">
        <v>581</v>
      </c>
      <c r="C382" s="168" t="s">
        <v>275</v>
      </c>
      <c r="D382" s="168" t="s">
        <v>422</v>
      </c>
      <c r="E382" s="169">
        <v>45562</v>
      </c>
      <c r="F382" s="169">
        <v>8284</v>
      </c>
      <c r="G382" s="169">
        <v>0</v>
      </c>
      <c r="H382" s="169">
        <v>0</v>
      </c>
      <c r="I382" s="169">
        <v>18</v>
      </c>
      <c r="J382" s="169">
        <v>4</v>
      </c>
      <c r="K382" s="170">
        <v>550</v>
      </c>
      <c r="L382" s="170">
        <v>0</v>
      </c>
      <c r="M382" s="170">
        <v>450</v>
      </c>
      <c r="N382" s="170">
        <v>1.1299999999999999</v>
      </c>
      <c r="O382" s="170">
        <v>0</v>
      </c>
      <c r="P382" s="169">
        <v>51485.06</v>
      </c>
      <c r="Q382" s="169">
        <v>51485.06</v>
      </c>
      <c r="R382" s="169">
        <v>0</v>
      </c>
      <c r="S382" s="169">
        <v>0</v>
      </c>
      <c r="T382" s="171">
        <v>51485.06</v>
      </c>
      <c r="U382" s="172" t="s">
        <v>582</v>
      </c>
    </row>
    <row r="383" spans="1:21" outlineLevel="1">
      <c r="A383" s="167" t="s">
        <v>580</v>
      </c>
      <c r="B383" s="168" t="s">
        <v>587</v>
      </c>
      <c r="C383" s="168" t="s">
        <v>275</v>
      </c>
      <c r="D383" s="168" t="s">
        <v>563</v>
      </c>
      <c r="E383" s="169">
        <v>0</v>
      </c>
      <c r="F383" s="169">
        <v>0</v>
      </c>
      <c r="G383" s="169">
        <v>59244.83</v>
      </c>
      <c r="H383" s="169">
        <v>43783.98</v>
      </c>
      <c r="I383" s="169">
        <v>44</v>
      </c>
      <c r="J383" s="169">
        <v>32</v>
      </c>
      <c r="K383" s="170">
        <v>0</v>
      </c>
      <c r="L383" s="170">
        <v>135.31</v>
      </c>
      <c r="M383" s="170">
        <v>137.5</v>
      </c>
      <c r="N383" s="170">
        <v>1.44</v>
      </c>
      <c r="O383" s="170">
        <v>0</v>
      </c>
      <c r="P383" s="169">
        <v>0</v>
      </c>
      <c r="Q383" s="169">
        <v>59244.83</v>
      </c>
      <c r="R383" s="169">
        <v>0</v>
      </c>
      <c r="S383" s="169">
        <v>0</v>
      </c>
      <c r="T383" s="171">
        <v>59244.83</v>
      </c>
      <c r="U383" s="172" t="s">
        <v>588</v>
      </c>
    </row>
    <row r="384" spans="1:21" outlineLevel="1">
      <c r="A384" s="167" t="s">
        <v>583</v>
      </c>
      <c r="B384" s="168" t="s">
        <v>587</v>
      </c>
      <c r="C384" s="168" t="s">
        <v>275</v>
      </c>
      <c r="D384" s="168" t="s">
        <v>563</v>
      </c>
      <c r="E384" s="169">
        <v>1672769</v>
      </c>
      <c r="F384" s="169">
        <v>1340987</v>
      </c>
      <c r="G384" s="169">
        <v>0</v>
      </c>
      <c r="H384" s="169">
        <v>0</v>
      </c>
      <c r="I384" s="169">
        <v>162</v>
      </c>
      <c r="J384" s="169">
        <v>124</v>
      </c>
      <c r="K384" s="170">
        <v>124.74</v>
      </c>
      <c r="L384" s="170">
        <v>0</v>
      </c>
      <c r="M384" s="170">
        <v>130.65</v>
      </c>
      <c r="N384" s="170">
        <v>0.67</v>
      </c>
      <c r="O384" s="170">
        <v>0</v>
      </c>
      <c r="P384" s="169">
        <v>1120755.23</v>
      </c>
      <c r="Q384" s="169">
        <v>1120755.23</v>
      </c>
      <c r="R384" s="169">
        <v>0</v>
      </c>
      <c r="S384" s="169">
        <v>0</v>
      </c>
      <c r="T384" s="171">
        <v>1120755.23</v>
      </c>
      <c r="U384" s="172" t="s">
        <v>588</v>
      </c>
    </row>
    <row r="385" spans="1:21" outlineLevel="1">
      <c r="A385" s="167" t="s">
        <v>589</v>
      </c>
      <c r="B385" s="168" t="s">
        <v>590</v>
      </c>
      <c r="C385" s="168" t="s">
        <v>275</v>
      </c>
      <c r="D385" s="168" t="s">
        <v>563</v>
      </c>
      <c r="E385" s="169">
        <v>3596910</v>
      </c>
      <c r="F385" s="169">
        <v>2959185</v>
      </c>
      <c r="G385" s="169">
        <v>0</v>
      </c>
      <c r="H385" s="169">
        <v>0</v>
      </c>
      <c r="I385" s="169">
        <v>525</v>
      </c>
      <c r="J385" s="169">
        <v>485</v>
      </c>
      <c r="K385" s="170">
        <v>121.55</v>
      </c>
      <c r="L385" s="170">
        <v>0</v>
      </c>
      <c r="M385" s="170">
        <v>108.25</v>
      </c>
      <c r="N385" s="170">
        <v>0.86</v>
      </c>
      <c r="O385" s="170">
        <v>0</v>
      </c>
      <c r="P385" s="169">
        <v>3093342.6</v>
      </c>
      <c r="Q385" s="169">
        <v>3093342.6</v>
      </c>
      <c r="R385" s="169">
        <v>0</v>
      </c>
      <c r="S385" s="169">
        <v>0</v>
      </c>
      <c r="T385" s="171">
        <v>3093342.6</v>
      </c>
      <c r="U385" s="172" t="s">
        <v>591</v>
      </c>
    </row>
    <row r="386" spans="1:21" outlineLevel="1">
      <c r="A386" s="167" t="s">
        <v>565</v>
      </c>
      <c r="B386" s="168" t="s">
        <v>590</v>
      </c>
      <c r="C386" s="168" t="s">
        <v>275</v>
      </c>
      <c r="D386" s="168" t="s">
        <v>563</v>
      </c>
      <c r="E386" s="169">
        <v>13062</v>
      </c>
      <c r="F386" s="169">
        <v>11382</v>
      </c>
      <c r="G386" s="169">
        <v>0</v>
      </c>
      <c r="H386" s="169">
        <v>0</v>
      </c>
      <c r="I386" s="169">
        <v>404</v>
      </c>
      <c r="J386" s="169">
        <v>350</v>
      </c>
      <c r="K386" s="170">
        <v>114.76</v>
      </c>
      <c r="L386" s="170">
        <v>0</v>
      </c>
      <c r="M386" s="170">
        <v>115.43</v>
      </c>
      <c r="N386" s="170">
        <v>1.2</v>
      </c>
      <c r="O386" s="170">
        <v>0</v>
      </c>
      <c r="P386" s="169">
        <v>15674.4</v>
      </c>
      <c r="Q386" s="169">
        <v>15674.4</v>
      </c>
      <c r="R386" s="169">
        <v>0</v>
      </c>
      <c r="S386" s="169">
        <v>0</v>
      </c>
      <c r="T386" s="171">
        <v>15674.4</v>
      </c>
      <c r="U386" s="172" t="s">
        <v>591</v>
      </c>
    </row>
    <row r="387" spans="1:21" outlineLevel="1">
      <c r="A387" s="167" t="s">
        <v>592</v>
      </c>
      <c r="B387" s="168" t="s">
        <v>593</v>
      </c>
      <c r="C387" s="168" t="s">
        <v>275</v>
      </c>
      <c r="D387" s="168" t="s">
        <v>563</v>
      </c>
      <c r="E387" s="169">
        <v>763850</v>
      </c>
      <c r="F387" s="169">
        <v>675648</v>
      </c>
      <c r="G387" s="169">
        <v>0</v>
      </c>
      <c r="H387" s="169">
        <v>0</v>
      </c>
      <c r="I387" s="169">
        <v>77</v>
      </c>
      <c r="J387" s="169">
        <v>56</v>
      </c>
      <c r="K387" s="170">
        <v>113.05</v>
      </c>
      <c r="L387" s="170">
        <v>0</v>
      </c>
      <c r="M387" s="170">
        <v>137.5</v>
      </c>
      <c r="N387" s="170">
        <v>0.86</v>
      </c>
      <c r="O387" s="170">
        <v>0</v>
      </c>
      <c r="P387" s="169">
        <v>656911</v>
      </c>
      <c r="Q387" s="169">
        <v>656911</v>
      </c>
      <c r="R387" s="169">
        <v>0</v>
      </c>
      <c r="S387" s="169">
        <v>0</v>
      </c>
      <c r="T387" s="171">
        <v>656911</v>
      </c>
      <c r="U387" s="172" t="s">
        <v>594</v>
      </c>
    </row>
    <row r="388" spans="1:21" outlineLevel="1">
      <c r="A388" s="167" t="s">
        <v>565</v>
      </c>
      <c r="B388" s="168" t="s">
        <v>593</v>
      </c>
      <c r="C388" s="168" t="s">
        <v>275</v>
      </c>
      <c r="D388" s="168" t="s">
        <v>563</v>
      </c>
      <c r="E388" s="169">
        <v>885</v>
      </c>
      <c r="F388" s="169">
        <v>840</v>
      </c>
      <c r="G388" s="169">
        <v>0</v>
      </c>
      <c r="H388" s="169">
        <v>0</v>
      </c>
      <c r="I388" s="169">
        <v>23</v>
      </c>
      <c r="J388" s="169">
        <v>19</v>
      </c>
      <c r="K388" s="170">
        <v>105.36</v>
      </c>
      <c r="L388" s="170">
        <v>0</v>
      </c>
      <c r="M388" s="170">
        <v>121.05</v>
      </c>
      <c r="N388" s="170">
        <v>1.2</v>
      </c>
      <c r="O388" s="170">
        <v>0</v>
      </c>
      <c r="P388" s="169">
        <v>1062</v>
      </c>
      <c r="Q388" s="169">
        <v>1062</v>
      </c>
      <c r="R388" s="169">
        <v>0</v>
      </c>
      <c r="S388" s="169">
        <v>0</v>
      </c>
      <c r="T388" s="171">
        <v>1062</v>
      </c>
      <c r="U388" s="172" t="s">
        <v>594</v>
      </c>
    </row>
    <row r="389" spans="1:21" outlineLevel="1">
      <c r="A389" s="167" t="s">
        <v>595</v>
      </c>
      <c r="B389" s="168" t="s">
        <v>596</v>
      </c>
      <c r="C389" s="168" t="s">
        <v>275</v>
      </c>
      <c r="D389" s="168" t="s">
        <v>563</v>
      </c>
      <c r="E389" s="169">
        <v>3981589</v>
      </c>
      <c r="F389" s="169">
        <v>3574007</v>
      </c>
      <c r="G389" s="169">
        <v>1025107</v>
      </c>
      <c r="H389" s="169">
        <v>1079917</v>
      </c>
      <c r="I389" s="169">
        <v>160</v>
      </c>
      <c r="J389" s="169">
        <v>147</v>
      </c>
      <c r="K389" s="170">
        <v>111.4</v>
      </c>
      <c r="L389" s="170">
        <v>94.92</v>
      </c>
      <c r="M389" s="170">
        <v>108.84</v>
      </c>
      <c r="N389" s="170">
        <v>0.91</v>
      </c>
      <c r="O389" s="170">
        <v>0</v>
      </c>
      <c r="P389" s="169">
        <v>3623245.99</v>
      </c>
      <c r="Q389" s="169">
        <v>4648352.99</v>
      </c>
      <c r="R389" s="169">
        <v>0</v>
      </c>
      <c r="S389" s="169">
        <v>0</v>
      </c>
      <c r="T389" s="171">
        <v>4648352.99</v>
      </c>
      <c r="U389" s="172" t="s">
        <v>597</v>
      </c>
    </row>
    <row r="390" spans="1:21" outlineLevel="1">
      <c r="A390" s="167" t="s">
        <v>598</v>
      </c>
      <c r="B390" s="168" t="s">
        <v>599</v>
      </c>
      <c r="C390" s="168" t="s">
        <v>275</v>
      </c>
      <c r="D390" s="168" t="s">
        <v>563</v>
      </c>
      <c r="E390" s="169">
        <v>1614397</v>
      </c>
      <c r="F390" s="169">
        <v>1514125</v>
      </c>
      <c r="G390" s="169">
        <v>0</v>
      </c>
      <c r="H390" s="169">
        <v>0</v>
      </c>
      <c r="I390" s="169">
        <v>2015</v>
      </c>
      <c r="J390" s="169">
        <v>1850</v>
      </c>
      <c r="K390" s="170">
        <v>106.62</v>
      </c>
      <c r="L390" s="170">
        <v>0</v>
      </c>
      <c r="M390" s="170">
        <v>108.92</v>
      </c>
      <c r="N390" s="170">
        <v>0.98</v>
      </c>
      <c r="O390" s="170">
        <v>0</v>
      </c>
      <c r="P390" s="169">
        <v>1582109.06</v>
      </c>
      <c r="Q390" s="169">
        <v>1582109.06</v>
      </c>
      <c r="R390" s="169">
        <v>0</v>
      </c>
      <c r="S390" s="169">
        <v>0</v>
      </c>
      <c r="T390" s="171">
        <v>1582109.06</v>
      </c>
      <c r="U390" s="172" t="s">
        <v>600</v>
      </c>
    </row>
    <row r="391" spans="1:21" outlineLevel="1">
      <c r="A391" s="167" t="s">
        <v>565</v>
      </c>
      <c r="B391" s="168" t="s">
        <v>599</v>
      </c>
      <c r="C391" s="168" t="s">
        <v>275</v>
      </c>
      <c r="D391" s="168" t="s">
        <v>563</v>
      </c>
      <c r="E391" s="169">
        <v>10962</v>
      </c>
      <c r="F391" s="169">
        <v>11592</v>
      </c>
      <c r="G391" s="169">
        <v>0</v>
      </c>
      <c r="H391" s="169">
        <v>0</v>
      </c>
      <c r="I391" s="169">
        <v>390</v>
      </c>
      <c r="J391" s="169">
        <v>420</v>
      </c>
      <c r="K391" s="170">
        <v>94.57</v>
      </c>
      <c r="L391" s="170">
        <v>0</v>
      </c>
      <c r="M391" s="170">
        <v>92.86</v>
      </c>
      <c r="N391" s="170">
        <v>1.2</v>
      </c>
      <c r="O391" s="170">
        <v>0</v>
      </c>
      <c r="P391" s="169">
        <v>13154.4</v>
      </c>
      <c r="Q391" s="169">
        <v>13154.4</v>
      </c>
      <c r="R391" s="169">
        <v>0</v>
      </c>
      <c r="S391" s="169">
        <v>0</v>
      </c>
      <c r="T391" s="171">
        <v>13154.4</v>
      </c>
      <c r="U391" s="172" t="s">
        <v>600</v>
      </c>
    </row>
    <row r="392" spans="1:21" ht="30" outlineLevel="1">
      <c r="A392" s="167" t="s">
        <v>569</v>
      </c>
      <c r="B392" s="168" t="s">
        <v>599</v>
      </c>
      <c r="C392" s="168" t="s">
        <v>275</v>
      </c>
      <c r="D392" s="168" t="s">
        <v>563</v>
      </c>
      <c r="E392" s="169">
        <v>707</v>
      </c>
      <c r="F392" s="169">
        <v>0</v>
      </c>
      <c r="G392" s="169">
        <v>0</v>
      </c>
      <c r="H392" s="169">
        <v>0</v>
      </c>
      <c r="I392" s="169">
        <v>6</v>
      </c>
      <c r="J392" s="169">
        <v>0</v>
      </c>
      <c r="K392" s="170">
        <v>0</v>
      </c>
      <c r="L392" s="170">
        <v>0</v>
      </c>
      <c r="M392" s="170">
        <v>0</v>
      </c>
      <c r="N392" s="170">
        <v>0.98</v>
      </c>
      <c r="O392" s="170">
        <v>0</v>
      </c>
      <c r="P392" s="169">
        <v>692.86</v>
      </c>
      <c r="Q392" s="169">
        <v>692.86</v>
      </c>
      <c r="R392" s="169">
        <v>0</v>
      </c>
      <c r="S392" s="169">
        <v>0</v>
      </c>
      <c r="T392" s="171">
        <v>692.86</v>
      </c>
      <c r="U392" s="172" t="s">
        <v>600</v>
      </c>
    </row>
    <row r="393" spans="1:21" ht="30" outlineLevel="1">
      <c r="A393" s="167" t="s">
        <v>568</v>
      </c>
      <c r="B393" s="168" t="s">
        <v>538</v>
      </c>
      <c r="C393" s="168" t="s">
        <v>275</v>
      </c>
      <c r="D393" s="168" t="s">
        <v>563</v>
      </c>
      <c r="E393" s="169">
        <v>29460</v>
      </c>
      <c r="F393" s="169">
        <v>26023</v>
      </c>
      <c r="G393" s="169">
        <v>0</v>
      </c>
      <c r="H393" s="169">
        <v>0</v>
      </c>
      <c r="I393" s="169">
        <v>33</v>
      </c>
      <c r="J393" s="169">
        <v>31</v>
      </c>
      <c r="K393" s="170">
        <v>113.21</v>
      </c>
      <c r="L393" s="170">
        <v>0</v>
      </c>
      <c r="M393" s="170">
        <v>106.45</v>
      </c>
      <c r="N393" s="170">
        <v>1.02</v>
      </c>
      <c r="O393" s="170">
        <v>0</v>
      </c>
      <c r="P393" s="169">
        <v>30049.200000000001</v>
      </c>
      <c r="Q393" s="169">
        <v>30049.200000000001</v>
      </c>
      <c r="R393" s="169">
        <v>0</v>
      </c>
      <c r="S393" s="169">
        <v>0</v>
      </c>
      <c r="T393" s="171">
        <v>30049.200000000001</v>
      </c>
      <c r="U393" s="172" t="s">
        <v>539</v>
      </c>
    </row>
    <row r="394" spans="1:21">
      <c r="A394" s="173" t="s">
        <v>601</v>
      </c>
      <c r="B394" s="174"/>
      <c r="C394" s="174"/>
      <c r="D394" s="174"/>
      <c r="E394" s="175">
        <v>33701071</v>
      </c>
      <c r="F394" s="175">
        <v>30973669</v>
      </c>
      <c r="G394" s="175">
        <v>1495619.89</v>
      </c>
      <c r="H394" s="175">
        <v>1489387.19</v>
      </c>
      <c r="I394" s="174"/>
      <c r="J394" s="174"/>
      <c r="K394" s="176"/>
      <c r="L394" s="176"/>
      <c r="M394" s="176"/>
      <c r="N394" s="176"/>
      <c r="O394" s="176"/>
      <c r="P394" s="175">
        <v>29368416.129999999</v>
      </c>
      <c r="Q394" s="175">
        <v>30864036.02</v>
      </c>
      <c r="R394" s="175">
        <v>0</v>
      </c>
      <c r="S394" s="175">
        <v>0</v>
      </c>
      <c r="T394" s="175">
        <v>30864036.02</v>
      </c>
      <c r="U394" s="169"/>
    </row>
    <row r="395" spans="1:21" outlineLevel="1">
      <c r="A395" s="167" t="s">
        <v>602</v>
      </c>
      <c r="B395" s="168" t="s">
        <v>603</v>
      </c>
      <c r="C395" s="168" t="s">
        <v>275</v>
      </c>
      <c r="D395" s="168" t="s">
        <v>604</v>
      </c>
      <c r="E395" s="169">
        <v>64647</v>
      </c>
      <c r="F395" s="169">
        <v>45186</v>
      </c>
      <c r="G395" s="169">
        <v>0</v>
      </c>
      <c r="H395" s="169">
        <v>0</v>
      </c>
      <c r="I395" s="169">
        <v>44</v>
      </c>
      <c r="J395" s="169">
        <v>30</v>
      </c>
      <c r="K395" s="170">
        <v>143.07</v>
      </c>
      <c r="L395" s="170">
        <v>0</v>
      </c>
      <c r="M395" s="170">
        <v>146.66999999999999</v>
      </c>
      <c r="N395" s="170">
        <v>0.99</v>
      </c>
      <c r="O395" s="170">
        <v>0</v>
      </c>
      <c r="P395" s="169">
        <v>64000.53</v>
      </c>
      <c r="Q395" s="169">
        <v>64000.53</v>
      </c>
      <c r="R395" s="169">
        <v>0</v>
      </c>
      <c r="S395" s="169">
        <v>0</v>
      </c>
      <c r="T395" s="171">
        <v>64000.53</v>
      </c>
      <c r="U395" s="172" t="s">
        <v>605</v>
      </c>
    </row>
    <row r="396" spans="1:21">
      <c r="A396" s="173" t="s">
        <v>606</v>
      </c>
      <c r="B396" s="174"/>
      <c r="C396" s="174"/>
      <c r="D396" s="174"/>
      <c r="E396" s="175">
        <v>64647</v>
      </c>
      <c r="F396" s="175">
        <v>45186</v>
      </c>
      <c r="G396" s="175">
        <v>0</v>
      </c>
      <c r="H396" s="175">
        <v>0</v>
      </c>
      <c r="I396" s="174"/>
      <c r="J396" s="174"/>
      <c r="K396" s="176"/>
      <c r="L396" s="176"/>
      <c r="M396" s="176"/>
      <c r="N396" s="176"/>
      <c r="O396" s="176"/>
      <c r="P396" s="175">
        <v>64000.53</v>
      </c>
      <c r="Q396" s="175">
        <v>64000.53</v>
      </c>
      <c r="R396" s="175">
        <v>0</v>
      </c>
      <c r="S396" s="175">
        <v>0</v>
      </c>
      <c r="T396" s="175">
        <v>64000.53</v>
      </c>
      <c r="U396" s="169"/>
    </row>
    <row r="397" spans="1:21" outlineLevel="1">
      <c r="A397" s="167" t="s">
        <v>607</v>
      </c>
      <c r="B397" s="168" t="s">
        <v>608</v>
      </c>
      <c r="C397" s="168" t="s">
        <v>275</v>
      </c>
      <c r="D397" s="168" t="s">
        <v>609</v>
      </c>
      <c r="E397" s="169">
        <v>1166787</v>
      </c>
      <c r="F397" s="169">
        <v>1020160</v>
      </c>
      <c r="G397" s="169">
        <v>0</v>
      </c>
      <c r="H397" s="169">
        <v>0</v>
      </c>
      <c r="I397" s="169">
        <v>150</v>
      </c>
      <c r="J397" s="169">
        <v>127</v>
      </c>
      <c r="K397" s="170">
        <v>114.37</v>
      </c>
      <c r="L397" s="170">
        <v>0</v>
      </c>
      <c r="M397" s="170">
        <v>118.11</v>
      </c>
      <c r="N397" s="170">
        <v>0.8</v>
      </c>
      <c r="O397" s="170">
        <v>0</v>
      </c>
      <c r="P397" s="169">
        <v>933429.6</v>
      </c>
      <c r="Q397" s="169">
        <v>933429.6</v>
      </c>
      <c r="R397" s="169">
        <v>0</v>
      </c>
      <c r="S397" s="169">
        <v>0</v>
      </c>
      <c r="T397" s="171">
        <v>933429.6</v>
      </c>
      <c r="U397" s="172" t="s">
        <v>610</v>
      </c>
    </row>
    <row r="398" spans="1:21" outlineLevel="1">
      <c r="A398" s="167" t="s">
        <v>607</v>
      </c>
      <c r="B398" s="168" t="s">
        <v>611</v>
      </c>
      <c r="C398" s="168" t="s">
        <v>275</v>
      </c>
      <c r="D398" s="168" t="s">
        <v>609</v>
      </c>
      <c r="E398" s="169">
        <v>10598</v>
      </c>
      <c r="F398" s="169">
        <v>0</v>
      </c>
      <c r="G398" s="169">
        <v>0</v>
      </c>
      <c r="H398" s="169">
        <v>0</v>
      </c>
      <c r="I398" s="169">
        <v>4</v>
      </c>
      <c r="J398" s="169">
        <v>0</v>
      </c>
      <c r="K398" s="170">
        <v>0</v>
      </c>
      <c r="L398" s="170">
        <v>0</v>
      </c>
      <c r="M398" s="170">
        <v>0</v>
      </c>
      <c r="N398" s="170">
        <v>0.8</v>
      </c>
      <c r="O398" s="170">
        <v>0</v>
      </c>
      <c r="P398" s="169">
        <v>8478.4</v>
      </c>
      <c r="Q398" s="169">
        <v>8478.4</v>
      </c>
      <c r="R398" s="169">
        <v>0</v>
      </c>
      <c r="S398" s="169">
        <v>0</v>
      </c>
      <c r="T398" s="171">
        <v>8478.4</v>
      </c>
      <c r="U398" s="172" t="s">
        <v>612</v>
      </c>
    </row>
    <row r="399" spans="1:21">
      <c r="A399" s="173" t="s">
        <v>613</v>
      </c>
      <c r="B399" s="174"/>
      <c r="C399" s="174"/>
      <c r="D399" s="174"/>
      <c r="E399" s="175">
        <v>1177385</v>
      </c>
      <c r="F399" s="175">
        <v>1020160</v>
      </c>
      <c r="G399" s="175">
        <v>0</v>
      </c>
      <c r="H399" s="175">
        <v>0</v>
      </c>
      <c r="I399" s="174"/>
      <c r="J399" s="174"/>
      <c r="K399" s="176"/>
      <c r="L399" s="176"/>
      <c r="M399" s="176"/>
      <c r="N399" s="176"/>
      <c r="O399" s="176"/>
      <c r="P399" s="175">
        <v>941908</v>
      </c>
      <c r="Q399" s="175">
        <v>941908</v>
      </c>
      <c r="R399" s="175">
        <v>0</v>
      </c>
      <c r="S399" s="175">
        <v>0</v>
      </c>
      <c r="T399" s="175">
        <v>941908</v>
      </c>
      <c r="U399" s="169"/>
    </row>
    <row r="400" spans="1:21">
      <c r="A400" s="177" t="s">
        <v>261</v>
      </c>
      <c r="B400" s="178"/>
      <c r="C400" s="178"/>
      <c r="D400" s="178"/>
      <c r="E400" s="179">
        <v>67587521</v>
      </c>
      <c r="F400" s="179">
        <v>61836392</v>
      </c>
      <c r="G400" s="179">
        <v>10729681.289999999</v>
      </c>
      <c r="H400" s="179">
        <v>10111825.640000001</v>
      </c>
      <c r="I400" s="178"/>
      <c r="J400" s="178"/>
      <c r="K400" s="180"/>
      <c r="L400" s="180"/>
      <c r="M400" s="180"/>
      <c r="N400" s="180"/>
      <c r="O400" s="180"/>
      <c r="P400" s="179">
        <v>63428975.170000002</v>
      </c>
      <c r="Q400" s="179">
        <v>74158656.459999993</v>
      </c>
      <c r="R400" s="179">
        <v>0</v>
      </c>
      <c r="S400" s="179">
        <v>0</v>
      </c>
      <c r="T400" s="179">
        <v>74158656.459999993</v>
      </c>
      <c r="U400" s="169"/>
    </row>
    <row r="401" spans="1:16">
      <c r="A401" s="181"/>
    </row>
    <row r="402" spans="1:16">
      <c r="A402" s="160" t="s">
        <v>622</v>
      </c>
      <c r="B402" s="161" t="s">
        <v>623</v>
      </c>
      <c r="C402" s="161" t="s">
        <v>308</v>
      </c>
      <c r="D402" s="161" t="s">
        <v>6</v>
      </c>
      <c r="E402" s="182"/>
      <c r="F402" s="183"/>
      <c r="G402" s="184"/>
      <c r="H402" s="692" t="s">
        <v>624</v>
      </c>
      <c r="I402" s="693"/>
      <c r="J402" s="693"/>
      <c r="K402" s="693"/>
      <c r="L402" s="185" t="s">
        <v>366</v>
      </c>
      <c r="M402" s="185" t="s">
        <v>623</v>
      </c>
      <c r="N402" s="185" t="s">
        <v>308</v>
      </c>
      <c r="O402" s="185" t="s">
        <v>6</v>
      </c>
      <c r="P402" s="185" t="s">
        <v>625</v>
      </c>
    </row>
    <row r="403" spans="1:16" ht="15" customHeight="1" outlineLevel="1">
      <c r="A403" s="167" t="s">
        <v>626</v>
      </c>
      <c r="B403" s="169">
        <v>64610066.544</v>
      </c>
      <c r="C403" s="169">
        <v>64610066.544</v>
      </c>
      <c r="D403" s="169">
        <v>64610066.544</v>
      </c>
      <c r="E403" s="186"/>
      <c r="F403" s="187"/>
      <c r="G403" s="184"/>
      <c r="H403" s="694" t="s">
        <v>420</v>
      </c>
      <c r="I403" s="695"/>
      <c r="J403" s="695"/>
      <c r="K403" s="695"/>
      <c r="L403" s="188" t="s">
        <v>422</v>
      </c>
      <c r="M403" s="189">
        <v>209809.16</v>
      </c>
      <c r="N403" s="189">
        <v>209809.16</v>
      </c>
      <c r="O403" s="189">
        <v>209809.16</v>
      </c>
      <c r="P403" s="188" t="s">
        <v>275</v>
      </c>
    </row>
    <row r="404" spans="1:16" ht="15" customHeight="1" outlineLevel="1">
      <c r="A404" s="167" t="s">
        <v>627</v>
      </c>
      <c r="B404" s="169">
        <v>74679108.991999999</v>
      </c>
      <c r="C404" s="169">
        <v>74679108.991999999</v>
      </c>
      <c r="D404" s="169">
        <v>74679108.991999999</v>
      </c>
      <c r="E404" s="186"/>
      <c r="F404" s="187"/>
      <c r="G404" s="184"/>
      <c r="H404" s="694" t="s">
        <v>388</v>
      </c>
      <c r="I404" s="695"/>
      <c r="J404" s="695"/>
      <c r="K404" s="695"/>
      <c r="L404" s="188" t="s">
        <v>384</v>
      </c>
      <c r="M404" s="189">
        <v>0</v>
      </c>
      <c r="N404" s="189">
        <v>0</v>
      </c>
      <c r="O404" s="189">
        <v>0</v>
      </c>
      <c r="P404" s="188" t="s">
        <v>275</v>
      </c>
    </row>
    <row r="405" spans="1:16" ht="15" customHeight="1" outlineLevel="1">
      <c r="A405" s="190" t="s">
        <v>628</v>
      </c>
      <c r="B405" s="169">
        <v>29595750.379999999</v>
      </c>
      <c r="C405" s="169">
        <v>29595750.379999999</v>
      </c>
      <c r="D405" s="169">
        <v>29595750.379999999</v>
      </c>
      <c r="E405" s="191"/>
      <c r="F405" s="187"/>
      <c r="G405" s="184"/>
      <c r="H405" s="694" t="s">
        <v>392</v>
      </c>
      <c r="I405" s="695"/>
      <c r="J405" s="695"/>
      <c r="K405" s="695"/>
      <c r="L405" s="188" t="s">
        <v>384</v>
      </c>
      <c r="M405" s="189">
        <v>0</v>
      </c>
      <c r="N405" s="189">
        <v>0</v>
      </c>
      <c r="O405" s="189">
        <v>0</v>
      </c>
      <c r="P405" s="188" t="s">
        <v>275</v>
      </c>
    </row>
    <row r="406" spans="1:16" ht="15" customHeight="1" outlineLevel="1">
      <c r="A406" s="190" t="s">
        <v>629</v>
      </c>
      <c r="B406" s="169">
        <v>33006795.175999999</v>
      </c>
      <c r="C406" s="169">
        <v>33006795.175999999</v>
      </c>
      <c r="D406" s="169">
        <v>33006795.175999999</v>
      </c>
      <c r="E406" s="186"/>
      <c r="F406" s="187"/>
      <c r="G406" s="184"/>
      <c r="H406" s="694" t="s">
        <v>402</v>
      </c>
      <c r="I406" s="695"/>
      <c r="J406" s="695"/>
      <c r="K406" s="695"/>
      <c r="L406" s="188" t="s">
        <v>384</v>
      </c>
      <c r="M406" s="189">
        <v>0</v>
      </c>
      <c r="N406" s="189">
        <v>0</v>
      </c>
      <c r="O406" s="189">
        <v>0</v>
      </c>
      <c r="P406" s="188" t="s">
        <v>275</v>
      </c>
    </row>
    <row r="407" spans="1:16" ht="15" customHeight="1" outlineLevel="1">
      <c r="A407" s="192" t="s">
        <v>630</v>
      </c>
      <c r="B407" s="169">
        <v>35014316.163999997</v>
      </c>
      <c r="C407" s="169">
        <v>35014316.163999997</v>
      </c>
      <c r="D407" s="169">
        <v>35014316.163999997</v>
      </c>
      <c r="E407" s="186"/>
      <c r="F407" s="187"/>
      <c r="G407" s="184"/>
      <c r="H407" s="694" t="s">
        <v>391</v>
      </c>
      <c r="I407" s="695"/>
      <c r="J407" s="695"/>
      <c r="K407" s="695"/>
      <c r="L407" s="188" t="s">
        <v>384</v>
      </c>
      <c r="M407" s="189">
        <v>0</v>
      </c>
      <c r="N407" s="189">
        <v>0</v>
      </c>
      <c r="O407" s="189">
        <v>0</v>
      </c>
      <c r="P407" s="188" t="s">
        <v>275</v>
      </c>
    </row>
    <row r="408" spans="1:16" ht="15" customHeight="1" outlineLevel="1">
      <c r="A408" s="192" t="s">
        <v>631</v>
      </c>
      <c r="B408" s="169">
        <v>41672313.816</v>
      </c>
      <c r="C408" s="169">
        <v>41672313.816</v>
      </c>
      <c r="D408" s="169">
        <v>41672313.816</v>
      </c>
      <c r="E408" s="186"/>
      <c r="F408" s="187"/>
      <c r="G408" s="184"/>
      <c r="H408" s="694" t="s">
        <v>482</v>
      </c>
      <c r="I408" s="695"/>
      <c r="J408" s="695"/>
      <c r="K408" s="695"/>
      <c r="L408" s="188" t="s">
        <v>433</v>
      </c>
      <c r="M408" s="189">
        <v>588092.28</v>
      </c>
      <c r="N408" s="189">
        <v>588092.28</v>
      </c>
      <c r="O408" s="189">
        <v>588092.28</v>
      </c>
      <c r="P408" s="188" t="s">
        <v>633</v>
      </c>
    </row>
    <row r="409" spans="1:16" ht="15" customHeight="1" outlineLevel="1">
      <c r="A409" s="167" t="s">
        <v>632</v>
      </c>
      <c r="B409" s="169">
        <v>5739</v>
      </c>
      <c r="C409" s="169">
        <v>5739</v>
      </c>
      <c r="D409" s="169">
        <v>5739</v>
      </c>
      <c r="E409" s="193"/>
      <c r="F409" s="187"/>
      <c r="G409" s="184"/>
      <c r="H409" s="694" t="s">
        <v>483</v>
      </c>
      <c r="I409" s="695"/>
      <c r="J409" s="695"/>
      <c r="K409" s="695"/>
      <c r="L409" s="188" t="s">
        <v>433</v>
      </c>
      <c r="M409" s="189">
        <v>262847.3</v>
      </c>
      <c r="N409" s="189">
        <v>262847.3</v>
      </c>
      <c r="O409" s="189">
        <v>262847.3</v>
      </c>
      <c r="P409" s="188" t="s">
        <v>633</v>
      </c>
    </row>
    <row r="410" spans="1:16" ht="15" customHeight="1" outlineLevel="1">
      <c r="A410" s="167" t="s">
        <v>634</v>
      </c>
      <c r="B410" s="169">
        <v>6237</v>
      </c>
      <c r="C410" s="169">
        <v>6237</v>
      </c>
      <c r="D410" s="169">
        <v>6237</v>
      </c>
      <c r="E410" s="186"/>
      <c r="F410" s="187"/>
      <c r="G410" s="184"/>
      <c r="H410" s="694" t="s">
        <v>486</v>
      </c>
      <c r="I410" s="695"/>
      <c r="J410" s="695"/>
      <c r="K410" s="695"/>
      <c r="L410" s="188" t="s">
        <v>433</v>
      </c>
      <c r="M410" s="189">
        <v>27825.919999999998</v>
      </c>
      <c r="N410" s="189">
        <v>27825.919999999998</v>
      </c>
      <c r="O410" s="189">
        <v>27825.919999999998</v>
      </c>
      <c r="P410" s="188" t="s">
        <v>633</v>
      </c>
    </row>
    <row r="411" spans="1:16" outlineLevel="1">
      <c r="A411" s="194"/>
      <c r="B411" s="194"/>
      <c r="C411" s="194"/>
      <c r="D411" s="194"/>
      <c r="E411" s="195"/>
      <c r="F411" s="196"/>
      <c r="G411" s="197"/>
      <c r="H411" s="694" t="s">
        <v>543</v>
      </c>
      <c r="I411" s="695"/>
      <c r="J411" s="695"/>
      <c r="K411" s="695"/>
      <c r="L411" s="188" t="s">
        <v>433</v>
      </c>
      <c r="M411" s="189">
        <v>45320</v>
      </c>
      <c r="N411" s="189">
        <v>45320</v>
      </c>
      <c r="O411" s="189">
        <v>45320</v>
      </c>
      <c r="P411" s="188" t="s">
        <v>633</v>
      </c>
    </row>
    <row r="412" spans="1:16" outlineLevel="1">
      <c r="A412" s="198" t="s">
        <v>635</v>
      </c>
      <c r="B412" s="161" t="s">
        <v>623</v>
      </c>
      <c r="C412" s="161" t="s">
        <v>308</v>
      </c>
      <c r="D412" s="161" t="s">
        <v>6</v>
      </c>
      <c r="E412" s="186"/>
      <c r="F412" s="187"/>
      <c r="G412" s="184"/>
      <c r="H412" s="694" t="s">
        <v>540</v>
      </c>
      <c r="I412" s="695"/>
      <c r="J412" s="695"/>
      <c r="K412" s="695"/>
      <c r="L412" s="188" t="s">
        <v>433</v>
      </c>
      <c r="M412" s="189">
        <v>855004.5</v>
      </c>
      <c r="N412" s="189">
        <v>855004.5</v>
      </c>
      <c r="O412" s="189">
        <v>855004.5</v>
      </c>
      <c r="P412" s="188" t="s">
        <v>633</v>
      </c>
    </row>
    <row r="413" spans="1:16" ht="15" customHeight="1" outlineLevel="1">
      <c r="A413" s="199" t="s">
        <v>636</v>
      </c>
      <c r="B413" s="169">
        <v>64929545.634000003</v>
      </c>
      <c r="C413" s="169">
        <v>64929545.634000003</v>
      </c>
      <c r="D413" s="169">
        <v>64929545.634000003</v>
      </c>
      <c r="E413" s="200"/>
      <c r="F413" s="187"/>
      <c r="G413" s="184"/>
      <c r="H413" s="694" t="s">
        <v>546</v>
      </c>
      <c r="I413" s="695"/>
      <c r="J413" s="695"/>
      <c r="K413" s="695"/>
      <c r="L413" s="188" t="s">
        <v>433</v>
      </c>
      <c r="M413" s="189">
        <v>27607.32</v>
      </c>
      <c r="N413" s="189">
        <v>27607.32</v>
      </c>
      <c r="O413" s="189">
        <v>27607.32</v>
      </c>
      <c r="P413" s="188" t="s">
        <v>633</v>
      </c>
    </row>
    <row r="414" spans="1:16" ht="15" customHeight="1" outlineLevel="1">
      <c r="A414" s="199" t="s">
        <v>637</v>
      </c>
      <c r="B414" s="169">
        <v>66476494.354000002</v>
      </c>
      <c r="C414" s="169">
        <v>66476494.354000002</v>
      </c>
      <c r="D414" s="201">
        <v>66476494.354000002</v>
      </c>
      <c r="E414" s="200"/>
      <c r="F414" s="187"/>
      <c r="G414" s="184"/>
      <c r="H414" s="694" t="s">
        <v>549</v>
      </c>
      <c r="I414" s="695"/>
      <c r="J414" s="695"/>
      <c r="K414" s="695"/>
      <c r="L414" s="188" t="s">
        <v>433</v>
      </c>
      <c r="M414" s="189">
        <v>18084.599999999999</v>
      </c>
      <c r="N414" s="189">
        <v>18084.599999999999</v>
      </c>
      <c r="O414" s="189">
        <v>18084.599999999999</v>
      </c>
      <c r="P414" s="188" t="s">
        <v>633</v>
      </c>
    </row>
    <row r="415" spans="1:16" ht="15" customHeight="1" outlineLevel="1">
      <c r="A415" s="202" t="s">
        <v>638</v>
      </c>
      <c r="B415" s="203">
        <v>64735439.483000003</v>
      </c>
      <c r="C415" s="203">
        <v>64735439.483000003</v>
      </c>
      <c r="D415" s="25">
        <v>64735439.483000003</v>
      </c>
      <c r="E415" s="204"/>
      <c r="F415" s="187"/>
      <c r="G415" s="184"/>
      <c r="H415" s="694" t="s">
        <v>640</v>
      </c>
      <c r="I415" s="695"/>
      <c r="J415" s="695"/>
      <c r="K415" s="695"/>
      <c r="L415" s="188" t="s">
        <v>422</v>
      </c>
      <c r="M415" s="189">
        <v>354641.91999999998</v>
      </c>
      <c r="N415" s="189">
        <v>354641.91999999998</v>
      </c>
      <c r="O415" s="189">
        <v>354641.91999999998</v>
      </c>
      <c r="P415" s="188" t="s">
        <v>633</v>
      </c>
    </row>
    <row r="416" spans="1:16" ht="15" customHeight="1" outlineLevel="1">
      <c r="A416" s="202" t="s">
        <v>639</v>
      </c>
      <c r="B416" s="205">
        <v>1.1659999999999999</v>
      </c>
      <c r="C416" s="205">
        <v>1.1659999999999999</v>
      </c>
      <c r="D416" s="206">
        <v>1.1659999999999999</v>
      </c>
      <c r="E416" s="204"/>
      <c r="F416" s="187"/>
      <c r="G416" s="184"/>
      <c r="H416" s="694" t="s">
        <v>465</v>
      </c>
      <c r="I416" s="695"/>
      <c r="J416" s="695"/>
      <c r="K416" s="695"/>
      <c r="L416" s="188" t="s">
        <v>422</v>
      </c>
      <c r="M416" s="189">
        <v>246</v>
      </c>
      <c r="N416" s="189">
        <v>246</v>
      </c>
      <c r="O416" s="189">
        <v>246</v>
      </c>
      <c r="P416" s="188" t="s">
        <v>633</v>
      </c>
    </row>
    <row r="417" spans="1:16" outlineLevel="1">
      <c r="A417" s="207"/>
      <c r="B417" s="208"/>
      <c r="C417" s="208"/>
      <c r="D417" s="209"/>
      <c r="E417" s="210"/>
      <c r="F417" s="187"/>
      <c r="G417" s="184"/>
      <c r="H417" s="694" t="s">
        <v>472</v>
      </c>
      <c r="I417" s="695"/>
      <c r="J417" s="695"/>
      <c r="K417" s="695"/>
      <c r="L417" s="188" t="s">
        <v>474</v>
      </c>
      <c r="M417" s="189">
        <v>449312.04</v>
      </c>
      <c r="N417" s="189">
        <v>449312.04</v>
      </c>
      <c r="O417" s="189">
        <v>449312.04</v>
      </c>
      <c r="P417" s="188" t="s">
        <v>633</v>
      </c>
    </row>
    <row r="418" spans="1:16" outlineLevel="1">
      <c r="A418" s="198" t="s">
        <v>641</v>
      </c>
      <c r="B418" s="211" t="s">
        <v>623</v>
      </c>
      <c r="C418" s="211" t="s">
        <v>308</v>
      </c>
      <c r="D418" s="211" t="s">
        <v>6</v>
      </c>
      <c r="E418" s="200"/>
      <c r="F418" s="187"/>
      <c r="G418" s="184"/>
      <c r="H418" s="694" t="s">
        <v>476</v>
      </c>
      <c r="I418" s="695"/>
      <c r="J418" s="695"/>
      <c r="K418" s="695"/>
      <c r="L418" s="188" t="s">
        <v>474</v>
      </c>
      <c r="M418" s="189">
        <v>146544.12</v>
      </c>
      <c r="N418" s="189">
        <v>146544.12</v>
      </c>
      <c r="O418" s="189">
        <v>146544.12</v>
      </c>
      <c r="P418" s="188" t="s">
        <v>633</v>
      </c>
    </row>
    <row r="419" spans="1:16" ht="15" customHeight="1" outlineLevel="1">
      <c r="A419" s="212" t="s">
        <v>642</v>
      </c>
      <c r="B419" s="689">
        <v>1.1100000000000001</v>
      </c>
      <c r="C419" s="690"/>
      <c r="D419" s="691"/>
      <c r="E419" s="204"/>
      <c r="F419" s="187"/>
      <c r="G419" s="184"/>
      <c r="H419" s="694" t="s">
        <v>431</v>
      </c>
      <c r="I419" s="695"/>
      <c r="J419" s="695"/>
      <c r="K419" s="695"/>
      <c r="L419" s="188" t="s">
        <v>433</v>
      </c>
      <c r="M419" s="189">
        <v>4691.5200000000004</v>
      </c>
      <c r="N419" s="189">
        <v>4691.5200000000004</v>
      </c>
      <c r="O419" s="189">
        <v>4691.5200000000004</v>
      </c>
      <c r="P419" s="188" t="s">
        <v>275</v>
      </c>
    </row>
    <row r="420" spans="1:16" ht="15" customHeight="1" outlineLevel="1">
      <c r="A420" s="212" t="s">
        <v>643</v>
      </c>
      <c r="B420" s="689">
        <v>0.05</v>
      </c>
      <c r="C420" s="690"/>
      <c r="D420" s="691"/>
      <c r="E420" s="213"/>
      <c r="F420" s="214"/>
      <c r="G420" s="197"/>
      <c r="H420" s="694" t="s">
        <v>585</v>
      </c>
      <c r="I420" s="695"/>
      <c r="J420" s="695"/>
      <c r="K420" s="695"/>
      <c r="L420" s="188" t="s">
        <v>422</v>
      </c>
      <c r="M420" s="189">
        <v>1057739.04</v>
      </c>
      <c r="N420" s="189">
        <v>1057739.04</v>
      </c>
      <c r="O420" s="189">
        <v>1057739.04</v>
      </c>
      <c r="P420" s="188" t="s">
        <v>646</v>
      </c>
    </row>
    <row r="421" spans="1:16" ht="15" customHeight="1" outlineLevel="1">
      <c r="A421" s="212" t="s">
        <v>644</v>
      </c>
      <c r="B421" s="689">
        <v>1.06</v>
      </c>
      <c r="C421" s="690"/>
      <c r="D421" s="691"/>
      <c r="E421" s="215"/>
      <c r="F421" s="216"/>
      <c r="G421" s="197"/>
      <c r="H421" s="694" t="s">
        <v>586</v>
      </c>
      <c r="I421" s="695"/>
      <c r="J421" s="695"/>
      <c r="K421" s="695"/>
      <c r="L421" s="188" t="s">
        <v>422</v>
      </c>
      <c r="M421" s="189">
        <v>51485.06</v>
      </c>
      <c r="N421" s="189">
        <v>51485.06</v>
      </c>
      <c r="O421" s="189">
        <v>51485.06</v>
      </c>
      <c r="P421" s="188" t="s">
        <v>646</v>
      </c>
    </row>
    <row r="422" spans="1:16" outlineLevel="1">
      <c r="A422" s="697"/>
      <c r="B422" s="698"/>
      <c r="C422" s="698"/>
      <c r="D422" s="699"/>
      <c r="E422" s="186"/>
      <c r="F422" s="187"/>
      <c r="G422" s="184"/>
      <c r="H422" s="694" t="s">
        <v>2013</v>
      </c>
      <c r="I422" s="695"/>
      <c r="J422" s="695"/>
      <c r="K422" s="695"/>
      <c r="L422" s="188" t="s">
        <v>422</v>
      </c>
      <c r="M422" s="189">
        <v>9567.6</v>
      </c>
      <c r="N422" s="189">
        <v>9567.6</v>
      </c>
      <c r="O422" s="189">
        <v>9567.6</v>
      </c>
      <c r="P422" s="188" t="s">
        <v>275</v>
      </c>
    </row>
    <row r="423" spans="1:16" outlineLevel="1">
      <c r="A423" s="217" t="s">
        <v>645</v>
      </c>
      <c r="B423" s="211" t="s">
        <v>623</v>
      </c>
      <c r="C423" s="211" t="s">
        <v>308</v>
      </c>
      <c r="D423" s="211" t="s">
        <v>6</v>
      </c>
      <c r="E423" s="218"/>
      <c r="F423" s="219"/>
      <c r="G423" s="184"/>
      <c r="H423" s="694" t="s">
        <v>567</v>
      </c>
      <c r="I423" s="695"/>
      <c r="J423" s="695"/>
      <c r="K423" s="695"/>
      <c r="L423" s="188" t="s">
        <v>422</v>
      </c>
      <c r="M423" s="189">
        <v>1832.61</v>
      </c>
      <c r="N423" s="189">
        <v>1832.61</v>
      </c>
      <c r="O423" s="189">
        <v>1832.61</v>
      </c>
      <c r="P423" s="188" t="s">
        <v>275</v>
      </c>
    </row>
    <row r="424" spans="1:16" ht="15" customHeight="1" outlineLevel="1">
      <c r="A424" s="220" t="s">
        <v>647</v>
      </c>
      <c r="B424" s="221">
        <v>32333276.142999999</v>
      </c>
      <c r="C424" s="221">
        <v>32333276.142999999</v>
      </c>
      <c r="D424" s="221">
        <v>32333276.142999999</v>
      </c>
      <c r="E424" s="222"/>
      <c r="F424" s="223"/>
      <c r="G424" s="184"/>
      <c r="H424" s="694" t="s">
        <v>572</v>
      </c>
      <c r="I424" s="695"/>
      <c r="J424" s="695"/>
      <c r="K424" s="695"/>
      <c r="L424" s="188" t="s">
        <v>422</v>
      </c>
      <c r="M424" s="189">
        <v>7237.2</v>
      </c>
      <c r="N424" s="189">
        <v>7237.2</v>
      </c>
      <c r="O424" s="189">
        <v>7237.2</v>
      </c>
      <c r="P424" s="188" t="s">
        <v>275</v>
      </c>
    </row>
    <row r="425" spans="1:16" outlineLevel="1">
      <c r="A425" s="224" t="s">
        <v>648</v>
      </c>
      <c r="B425" s="677">
        <v>1</v>
      </c>
      <c r="C425" s="678"/>
      <c r="D425" s="679"/>
      <c r="E425" s="686" t="s">
        <v>649</v>
      </c>
      <c r="F425" s="680"/>
      <c r="G425" s="184"/>
      <c r="H425" s="694" t="s">
        <v>570</v>
      </c>
      <c r="I425" s="695"/>
      <c r="J425" s="695"/>
      <c r="K425" s="695"/>
      <c r="L425" s="188" t="s">
        <v>422</v>
      </c>
      <c r="M425" s="189">
        <v>323</v>
      </c>
      <c r="N425" s="189">
        <v>323</v>
      </c>
      <c r="O425" s="189">
        <v>323</v>
      </c>
      <c r="P425" s="188" t="s">
        <v>275</v>
      </c>
    </row>
    <row r="426" spans="1:16" ht="15" customHeight="1" outlineLevel="1">
      <c r="A426" s="224" t="s">
        <v>650</v>
      </c>
      <c r="B426" s="226">
        <v>1.115</v>
      </c>
      <c r="C426" s="226">
        <v>1.115</v>
      </c>
      <c r="D426" s="226">
        <v>1.115</v>
      </c>
      <c r="E426" s="686"/>
      <c r="F426" s="680"/>
      <c r="G426" s="184"/>
      <c r="H426" s="694" t="s">
        <v>406</v>
      </c>
      <c r="I426" s="695"/>
      <c r="J426" s="695"/>
      <c r="K426" s="695"/>
      <c r="L426" s="188" t="s">
        <v>384</v>
      </c>
      <c r="M426" s="189">
        <v>0</v>
      </c>
      <c r="N426" s="189">
        <v>0</v>
      </c>
      <c r="O426" s="189">
        <v>0</v>
      </c>
      <c r="P426" s="188" t="s">
        <v>275</v>
      </c>
    </row>
    <row r="427" spans="1:16" ht="15" customHeight="1" outlineLevel="1">
      <c r="A427" s="224" t="s">
        <v>651</v>
      </c>
      <c r="B427" s="703">
        <v>1.1950000000000001</v>
      </c>
      <c r="C427" s="704"/>
      <c r="D427" s="705"/>
      <c r="E427" s="227"/>
      <c r="F427" s="681"/>
      <c r="G427" s="184"/>
      <c r="H427" s="694" t="s">
        <v>424</v>
      </c>
      <c r="I427" s="695"/>
      <c r="J427" s="695"/>
      <c r="K427" s="695"/>
      <c r="L427" s="188" t="s">
        <v>426</v>
      </c>
      <c r="M427" s="189">
        <v>753453.24</v>
      </c>
      <c r="N427" s="189">
        <v>753453.24</v>
      </c>
      <c r="O427" s="189">
        <v>753453.24</v>
      </c>
      <c r="P427" s="188" t="s">
        <v>275</v>
      </c>
    </row>
    <row r="428" spans="1:16" ht="15" customHeight="1" outlineLevel="1">
      <c r="A428" s="224" t="s">
        <v>652</v>
      </c>
      <c r="B428" s="228">
        <v>32333276.142999999</v>
      </c>
      <c r="C428" s="228">
        <v>32333276.142999999</v>
      </c>
      <c r="D428" s="228">
        <v>32333276.142999999</v>
      </c>
      <c r="E428" s="684"/>
      <c r="F428" s="682"/>
      <c r="G428" s="184"/>
      <c r="H428" s="694" t="s">
        <v>656</v>
      </c>
      <c r="I428" s="695"/>
      <c r="J428" s="695"/>
      <c r="K428" s="695"/>
      <c r="L428" s="188" t="s">
        <v>419</v>
      </c>
      <c r="M428" s="189">
        <v>191283</v>
      </c>
      <c r="N428" s="189">
        <v>191283</v>
      </c>
      <c r="O428" s="189">
        <v>191283</v>
      </c>
      <c r="P428" s="188" t="s">
        <v>275</v>
      </c>
    </row>
    <row r="429" spans="1:16" ht="15" customHeight="1" outlineLevel="1">
      <c r="A429" s="220" t="s">
        <v>653</v>
      </c>
      <c r="B429" s="221">
        <v>27138264.386</v>
      </c>
      <c r="C429" s="221">
        <v>27138264.386</v>
      </c>
      <c r="D429" s="221">
        <v>27138264.386</v>
      </c>
      <c r="E429" s="685"/>
      <c r="F429" s="683"/>
      <c r="G429" s="184"/>
      <c r="H429" s="694" t="s">
        <v>382</v>
      </c>
      <c r="I429" s="695"/>
      <c r="J429" s="695"/>
      <c r="K429" s="695"/>
      <c r="L429" s="188" t="s">
        <v>384</v>
      </c>
      <c r="M429" s="189">
        <v>22105.599999999999</v>
      </c>
      <c r="N429" s="189">
        <v>22105.599999999999</v>
      </c>
      <c r="O429" s="189">
        <v>22105.599999999999</v>
      </c>
      <c r="P429" s="188" t="s">
        <v>275</v>
      </c>
    </row>
    <row r="430" spans="1:16" outlineLevel="1">
      <c r="A430" s="700"/>
      <c r="B430" s="701"/>
      <c r="C430" s="701"/>
      <c r="D430" s="702"/>
      <c r="E430" s="186"/>
      <c r="F430" s="187"/>
      <c r="G430" s="184"/>
      <c r="H430" s="694" t="s">
        <v>658</v>
      </c>
      <c r="I430" s="695"/>
      <c r="J430" s="695"/>
      <c r="K430" s="695"/>
      <c r="L430" s="188" t="s">
        <v>384</v>
      </c>
      <c r="M430" s="189">
        <v>0</v>
      </c>
      <c r="N430" s="189">
        <v>0</v>
      </c>
      <c r="O430" s="189">
        <v>0</v>
      </c>
      <c r="P430" s="188" t="s">
        <v>275</v>
      </c>
    </row>
    <row r="431" spans="1:16" outlineLevel="1">
      <c r="A431" s="217" t="s">
        <v>654</v>
      </c>
      <c r="B431" s="211" t="s">
        <v>623</v>
      </c>
      <c r="C431" s="211" t="s">
        <v>308</v>
      </c>
      <c r="D431" s="211" t="s">
        <v>6</v>
      </c>
      <c r="E431" s="218"/>
      <c r="F431" s="219"/>
      <c r="G431" s="184"/>
      <c r="H431" s="694" t="s">
        <v>398</v>
      </c>
      <c r="I431" s="695"/>
      <c r="J431" s="695"/>
      <c r="K431" s="695"/>
      <c r="L431" s="188" t="s">
        <v>384</v>
      </c>
      <c r="M431" s="189">
        <v>0</v>
      </c>
      <c r="N431" s="189">
        <v>0</v>
      </c>
      <c r="O431" s="189">
        <v>0</v>
      </c>
      <c r="P431" s="188" t="s">
        <v>275</v>
      </c>
    </row>
    <row r="432" spans="1:16" ht="18" outlineLevel="1">
      <c r="A432" s="229" t="s">
        <v>655</v>
      </c>
      <c r="B432" s="221">
        <v>47172967.723999999</v>
      </c>
      <c r="C432" s="221">
        <v>47172967.723999999</v>
      </c>
      <c r="D432" s="221">
        <v>47172967.723999999</v>
      </c>
      <c r="E432" s="222"/>
      <c r="F432" s="223"/>
      <c r="G432" s="184"/>
      <c r="H432" s="694" t="s">
        <v>401</v>
      </c>
      <c r="I432" s="695"/>
      <c r="J432" s="695"/>
      <c r="K432" s="695"/>
      <c r="L432" s="188" t="s">
        <v>384</v>
      </c>
      <c r="M432" s="189">
        <v>0</v>
      </c>
      <c r="N432" s="189">
        <v>0</v>
      </c>
      <c r="O432" s="189">
        <v>0</v>
      </c>
      <c r="P432" s="188" t="s">
        <v>275</v>
      </c>
    </row>
    <row r="433" spans="1:16" outlineLevel="1">
      <c r="A433" s="230" t="s">
        <v>648</v>
      </c>
      <c r="B433" s="677">
        <v>1</v>
      </c>
      <c r="C433" s="678"/>
      <c r="D433" s="679"/>
      <c r="E433" s="686" t="s">
        <v>649</v>
      </c>
      <c r="F433" s="680"/>
      <c r="G433" s="184"/>
      <c r="H433" s="694" t="s">
        <v>437</v>
      </c>
      <c r="I433" s="695"/>
      <c r="J433" s="695"/>
      <c r="K433" s="695"/>
      <c r="L433" s="188" t="s">
        <v>384</v>
      </c>
      <c r="M433" s="189">
        <v>0</v>
      </c>
      <c r="N433" s="189">
        <v>0</v>
      </c>
      <c r="O433" s="189">
        <v>0</v>
      </c>
      <c r="P433" s="188" t="s">
        <v>275</v>
      </c>
    </row>
    <row r="434" spans="1:16" ht="15" customHeight="1" outlineLevel="1">
      <c r="A434" s="230" t="s">
        <v>657</v>
      </c>
      <c r="B434" s="226">
        <v>1.19</v>
      </c>
      <c r="C434" s="226">
        <v>1.19</v>
      </c>
      <c r="D434" s="226">
        <v>1.19</v>
      </c>
      <c r="E434" s="686"/>
      <c r="F434" s="680"/>
      <c r="G434" s="184"/>
      <c r="H434" s="694" t="s">
        <v>408</v>
      </c>
      <c r="I434" s="695"/>
      <c r="J434" s="695"/>
      <c r="K434" s="695"/>
      <c r="L434" s="188" t="s">
        <v>384</v>
      </c>
      <c r="M434" s="189">
        <v>0</v>
      </c>
      <c r="N434" s="189">
        <v>0</v>
      </c>
      <c r="O434" s="189">
        <v>0</v>
      </c>
      <c r="P434" s="188" t="s">
        <v>275</v>
      </c>
    </row>
    <row r="435" spans="1:16" ht="15" customHeight="1" outlineLevel="1">
      <c r="A435" s="230" t="s">
        <v>659</v>
      </c>
      <c r="B435" s="703">
        <v>1.145</v>
      </c>
      <c r="C435" s="704"/>
      <c r="D435" s="705"/>
      <c r="E435" s="231"/>
      <c r="F435" s="682"/>
      <c r="G435" s="184"/>
      <c r="H435" s="694" t="s">
        <v>411</v>
      </c>
      <c r="I435" s="695"/>
      <c r="J435" s="695"/>
      <c r="K435" s="695"/>
      <c r="L435" s="188" t="s">
        <v>384</v>
      </c>
      <c r="M435" s="189">
        <v>0</v>
      </c>
      <c r="N435" s="189">
        <v>0</v>
      </c>
      <c r="O435" s="189">
        <v>0</v>
      </c>
      <c r="P435" s="188" t="s">
        <v>275</v>
      </c>
    </row>
    <row r="436" spans="1:16" ht="15" customHeight="1" outlineLevel="1">
      <c r="A436" s="230" t="s">
        <v>660</v>
      </c>
      <c r="B436" s="228">
        <v>47172967.723999999</v>
      </c>
      <c r="C436" s="228">
        <v>47172967.723999999</v>
      </c>
      <c r="D436" s="228">
        <v>47172967.723999999</v>
      </c>
      <c r="E436" s="687"/>
      <c r="F436" s="682"/>
      <c r="G436" s="184"/>
      <c r="H436" s="694" t="s">
        <v>412</v>
      </c>
      <c r="I436" s="695"/>
      <c r="J436" s="695"/>
      <c r="K436" s="695"/>
      <c r="L436" s="188" t="s">
        <v>384</v>
      </c>
      <c r="M436" s="189">
        <v>0</v>
      </c>
      <c r="N436" s="189">
        <v>0</v>
      </c>
      <c r="O436" s="189">
        <v>0</v>
      </c>
      <c r="P436" s="188" t="s">
        <v>275</v>
      </c>
    </row>
    <row r="437" spans="1:16" ht="15" customHeight="1" outlineLevel="1">
      <c r="A437" s="232" t="s">
        <v>661</v>
      </c>
      <c r="B437" s="221">
        <v>37791281.248000003</v>
      </c>
      <c r="C437" s="221">
        <v>37791281.248000003</v>
      </c>
      <c r="D437" s="221">
        <v>37791281.248000003</v>
      </c>
      <c r="E437" s="685"/>
      <c r="F437" s="683"/>
      <c r="G437" s="184"/>
      <c r="H437" s="694" t="s">
        <v>415</v>
      </c>
      <c r="I437" s="695"/>
      <c r="J437" s="695"/>
      <c r="K437" s="695"/>
      <c r="L437" s="188" t="s">
        <v>384</v>
      </c>
      <c r="M437" s="189">
        <v>23592.959999999999</v>
      </c>
      <c r="N437" s="189">
        <v>23592.959999999999</v>
      </c>
      <c r="O437" s="189">
        <v>23592.959999999999</v>
      </c>
      <c r="P437" s="188" t="s">
        <v>275</v>
      </c>
    </row>
    <row r="438" spans="1:16" outlineLevel="1">
      <c r="A438" s="700"/>
      <c r="B438" s="701"/>
      <c r="C438" s="701"/>
      <c r="D438" s="702"/>
      <c r="E438" s="186"/>
      <c r="F438" s="187"/>
      <c r="G438" s="184"/>
      <c r="H438" s="694" t="s">
        <v>416</v>
      </c>
      <c r="I438" s="695"/>
      <c r="J438" s="695"/>
      <c r="K438" s="695"/>
      <c r="L438" s="188" t="s">
        <v>384</v>
      </c>
      <c r="M438" s="189">
        <v>655.36</v>
      </c>
      <c r="N438" s="189">
        <v>655.36</v>
      </c>
      <c r="O438" s="189">
        <v>655.36</v>
      </c>
      <c r="P438" s="188" t="s">
        <v>275</v>
      </c>
    </row>
    <row r="439" spans="1:16" outlineLevel="1">
      <c r="A439" s="217" t="s">
        <v>662</v>
      </c>
      <c r="B439" s="161" t="s">
        <v>623</v>
      </c>
      <c r="C439" s="161" t="s">
        <v>308</v>
      </c>
      <c r="D439" s="161" t="s">
        <v>6</v>
      </c>
      <c r="E439" s="200"/>
      <c r="F439" s="187"/>
      <c r="G439" s="184"/>
      <c r="H439" s="694" t="s">
        <v>404</v>
      </c>
      <c r="I439" s="695"/>
      <c r="J439" s="695"/>
      <c r="K439" s="695"/>
      <c r="L439" s="188" t="s">
        <v>384</v>
      </c>
      <c r="M439" s="189">
        <v>0</v>
      </c>
      <c r="N439" s="189">
        <v>0</v>
      </c>
      <c r="O439" s="189">
        <v>0</v>
      </c>
      <c r="P439" s="188" t="s">
        <v>275</v>
      </c>
    </row>
    <row r="440" spans="1:16" ht="20.25" outlineLevel="1">
      <c r="A440" s="233" t="s">
        <v>663</v>
      </c>
      <c r="B440" s="234">
        <v>1.093</v>
      </c>
      <c r="C440" s="235">
        <v>1.093</v>
      </c>
      <c r="D440" s="235">
        <v>1.093</v>
      </c>
      <c r="E440" s="236"/>
      <c r="F440" s="187"/>
      <c r="G440" s="184"/>
      <c r="H440" s="706" t="s">
        <v>670</v>
      </c>
      <c r="I440" s="707"/>
      <c r="J440" s="707"/>
      <c r="K440" s="707"/>
      <c r="L440" s="248"/>
      <c r="M440" s="249">
        <v>5109301.3499999996</v>
      </c>
      <c r="N440" s="249">
        <v>5109301.3499999996</v>
      </c>
      <c r="O440" s="249">
        <v>5109301.3499999996</v>
      </c>
      <c r="P440" s="248"/>
    </row>
    <row r="441" spans="1:16" ht="15" customHeight="1" outlineLevel="1">
      <c r="A441" s="237" t="s">
        <v>664</v>
      </c>
      <c r="B441" s="234">
        <v>0.10199999999999999</v>
      </c>
      <c r="C441" s="235">
        <v>0.10199999999999999</v>
      </c>
      <c r="D441" s="235">
        <v>0.10199999999999999</v>
      </c>
      <c r="E441" s="238"/>
      <c r="F441" s="187"/>
      <c r="G441" s="250"/>
    </row>
    <row r="442" spans="1:16" ht="15" customHeight="1" outlineLevel="1">
      <c r="A442" s="237" t="s">
        <v>665</v>
      </c>
      <c r="B442" s="234">
        <v>1.093</v>
      </c>
      <c r="C442" s="235">
        <v>1.093</v>
      </c>
      <c r="D442" s="239">
        <v>1.093</v>
      </c>
      <c r="E442" s="674" t="s">
        <v>666</v>
      </c>
      <c r="F442" s="240"/>
      <c r="G442" s="250"/>
    </row>
    <row r="443" spans="1:16" outlineLevel="1">
      <c r="A443" s="237" t="s">
        <v>648</v>
      </c>
      <c r="B443" s="671">
        <v>1</v>
      </c>
      <c r="C443" s="672"/>
      <c r="D443" s="673"/>
      <c r="E443" s="674"/>
      <c r="F443" s="240"/>
      <c r="G443" s="250"/>
    </row>
    <row r="444" spans="1:16" outlineLevel="1">
      <c r="A444" s="237"/>
      <c r="B444" s="241"/>
      <c r="C444" s="242"/>
      <c r="D444" s="242"/>
      <c r="E444" s="243"/>
      <c r="F444" s="244"/>
      <c r="G444" s="250"/>
    </row>
    <row r="445" spans="1:16" outlineLevel="1">
      <c r="A445" s="217" t="s">
        <v>667</v>
      </c>
      <c r="B445" s="211" t="s">
        <v>623</v>
      </c>
      <c r="C445" s="211" t="s">
        <v>308</v>
      </c>
      <c r="D445" s="211" t="s">
        <v>6</v>
      </c>
      <c r="E445" s="200"/>
      <c r="F445" s="187"/>
      <c r="G445" s="250"/>
    </row>
    <row r="446" spans="1:16" ht="18.75" outlineLevel="1">
      <c r="A446" s="245" t="s">
        <v>668</v>
      </c>
      <c r="B446" s="246">
        <v>0.91300000000000003</v>
      </c>
      <c r="C446" s="246">
        <v>0.91300000000000003</v>
      </c>
      <c r="D446" s="246">
        <v>0.91300000000000003</v>
      </c>
      <c r="E446" s="204"/>
      <c r="F446" s="187"/>
      <c r="G446" s="250"/>
    </row>
    <row r="447" spans="1:16" ht="15" customHeight="1" outlineLevel="1">
      <c r="A447" s="247" t="s">
        <v>669</v>
      </c>
      <c r="B447" s="246">
        <v>8.6999999999999994E-2</v>
      </c>
      <c r="C447" s="246">
        <v>8.6999999999999994E-2</v>
      </c>
      <c r="D447" s="246">
        <v>8.6999999999999994E-2</v>
      </c>
      <c r="E447" s="204"/>
      <c r="F447" s="187"/>
      <c r="G447" s="250"/>
    </row>
    <row r="448" spans="1:16" ht="15" customHeight="1" outlineLevel="1">
      <c r="A448" s="247" t="s">
        <v>671</v>
      </c>
      <c r="B448" s="246">
        <v>1.19</v>
      </c>
      <c r="C448" s="246">
        <v>1.19</v>
      </c>
      <c r="D448" s="246">
        <v>1.19</v>
      </c>
      <c r="E448" s="204"/>
      <c r="F448" s="187"/>
      <c r="G448" s="250"/>
    </row>
    <row r="449" spans="1:7" ht="15" customHeight="1" outlineLevel="1">
      <c r="A449" s="247" t="s">
        <v>672</v>
      </c>
      <c r="B449" s="246">
        <v>0.19</v>
      </c>
      <c r="C449" s="246">
        <v>0.19</v>
      </c>
      <c r="D449" s="246">
        <v>0.19</v>
      </c>
      <c r="E449" s="204"/>
      <c r="F449" s="251"/>
      <c r="G449" s="250"/>
    </row>
    <row r="450" spans="1:7" ht="15" customHeight="1" outlineLevel="1">
      <c r="A450" s="247" t="s">
        <v>673</v>
      </c>
      <c r="B450" s="246">
        <v>0.91300000000000003</v>
      </c>
      <c r="C450" s="246">
        <v>0.91300000000000003</v>
      </c>
      <c r="D450" s="246">
        <v>0.91300000000000003</v>
      </c>
      <c r="E450" s="204"/>
      <c r="F450" s="187"/>
      <c r="G450" s="250"/>
    </row>
    <row r="451" spans="1:7" outlineLevel="1">
      <c r="A451" s="252"/>
      <c r="B451" s="253"/>
      <c r="C451" s="253"/>
      <c r="D451" s="253"/>
      <c r="E451" s="254"/>
      <c r="F451" s="255"/>
      <c r="G451" s="250"/>
    </row>
    <row r="452" spans="1:7" outlineLevel="1">
      <c r="A452" s="217" t="s">
        <v>674</v>
      </c>
      <c r="B452" s="211" t="s">
        <v>623</v>
      </c>
      <c r="C452" s="211" t="s">
        <v>308</v>
      </c>
      <c r="D452" s="211" t="s">
        <v>6</v>
      </c>
      <c r="E452" s="200"/>
      <c r="F452" s="187"/>
      <c r="G452" s="250"/>
    </row>
    <row r="453" spans="1:7" ht="18">
      <c r="A453" s="256" t="s">
        <v>675</v>
      </c>
      <c r="B453" s="221">
        <v>79506243.866999999</v>
      </c>
      <c r="C453" s="221">
        <v>79506243.866999999</v>
      </c>
      <c r="D453" s="221">
        <v>79506243.866999999</v>
      </c>
      <c r="E453" s="204"/>
      <c r="F453" s="257"/>
      <c r="G453" s="250"/>
    </row>
    <row r="454" spans="1:7" ht="15" customHeight="1">
      <c r="A454" s="230" t="s">
        <v>676</v>
      </c>
      <c r="B454" s="221">
        <v>79506243.866999999</v>
      </c>
      <c r="C454" s="221">
        <v>79506243.866999999</v>
      </c>
      <c r="D454" s="221">
        <v>79506243.866999999</v>
      </c>
      <c r="E454" s="258"/>
      <c r="F454" s="688" t="s">
        <v>666</v>
      </c>
      <c r="G454" s="151"/>
    </row>
    <row r="455" spans="1:7" ht="15" customHeight="1">
      <c r="A455" s="259" t="s">
        <v>677</v>
      </c>
      <c r="B455" s="221">
        <v>75474934.950000003</v>
      </c>
      <c r="C455" s="221">
        <v>75474934.950000003</v>
      </c>
      <c r="D455" s="221">
        <v>75474934.950000003</v>
      </c>
      <c r="E455" s="260"/>
      <c r="F455" s="688"/>
      <c r="G455" s="151"/>
    </row>
    <row r="456" spans="1:7">
      <c r="A456" s="259" t="s">
        <v>678</v>
      </c>
      <c r="B456" s="677">
        <v>1</v>
      </c>
      <c r="C456" s="678"/>
      <c r="D456" s="679"/>
      <c r="E456" s="675" t="s">
        <v>649</v>
      </c>
      <c r="F456" s="261"/>
      <c r="G456" s="250"/>
    </row>
    <row r="457" spans="1:7">
      <c r="A457" s="259" t="s">
        <v>679</v>
      </c>
      <c r="B457" s="246">
        <v>1.1559999999999999</v>
      </c>
      <c r="C457" s="246">
        <v>1.1559999999999999</v>
      </c>
      <c r="D457" s="246">
        <v>1.1559999999999999</v>
      </c>
      <c r="E457" s="676"/>
      <c r="F457" s="225"/>
      <c r="G457" s="250"/>
    </row>
    <row r="458" spans="1:7">
      <c r="A458" s="259"/>
      <c r="B458" s="262"/>
      <c r="C458" s="253"/>
      <c r="D458" s="253"/>
      <c r="E458" s="243"/>
      <c r="F458" s="263"/>
      <c r="G458" s="250"/>
    </row>
    <row r="459" spans="1:7">
      <c r="A459" s="264" t="s">
        <v>680</v>
      </c>
      <c r="B459" s="169">
        <v>5397847.5609999998</v>
      </c>
      <c r="C459" s="169">
        <v>5397847.5609999998</v>
      </c>
      <c r="D459" s="169">
        <v>5397847.5609999998</v>
      </c>
      <c r="E459" s="265"/>
      <c r="F459" s="219"/>
      <c r="G459" s="250"/>
    </row>
    <row r="460" spans="1:7">
      <c r="A460" s="266"/>
      <c r="B460" s="267"/>
      <c r="C460" s="267"/>
      <c r="D460" s="268"/>
      <c r="E460" s="269"/>
      <c r="F460" s="270"/>
      <c r="G460" s="151"/>
    </row>
    <row r="461" spans="1:7">
      <c r="A461" s="217" t="s">
        <v>681</v>
      </c>
      <c r="B461" s="211" t="s">
        <v>623</v>
      </c>
      <c r="C461" s="211" t="s">
        <v>308</v>
      </c>
      <c r="D461" s="211" t="s">
        <v>6</v>
      </c>
      <c r="E461" s="271"/>
      <c r="F461" s="270"/>
      <c r="G461" s="151"/>
    </row>
    <row r="462" spans="1:7">
      <c r="A462" s="272" t="s">
        <v>682</v>
      </c>
      <c r="B462" s="221">
        <v>65874280</v>
      </c>
      <c r="C462" s="221">
        <v>65874280</v>
      </c>
      <c r="D462" s="221">
        <v>65874280</v>
      </c>
      <c r="E462" s="273"/>
      <c r="F462" s="274"/>
      <c r="G462" s="151"/>
    </row>
    <row r="463" spans="1:7" ht="15" customHeight="1">
      <c r="A463" s="272" t="s">
        <v>683</v>
      </c>
      <c r="B463" s="696">
        <v>0.08</v>
      </c>
      <c r="C463" s="696"/>
      <c r="D463" s="696"/>
      <c r="E463" s="269"/>
      <c r="F463" s="270"/>
      <c r="G463" s="151"/>
    </row>
    <row r="464" spans="1:7" ht="15" customHeight="1">
      <c r="A464" s="272" t="s">
        <v>684</v>
      </c>
      <c r="B464" s="696">
        <v>1.4999999999999999E-2</v>
      </c>
      <c r="C464" s="696"/>
      <c r="D464" s="696"/>
      <c r="E464" s="269"/>
      <c r="F464" s="270"/>
      <c r="G464" s="151"/>
    </row>
    <row r="465" spans="1:7" ht="15" customHeight="1">
      <c r="A465" s="272" t="s">
        <v>685</v>
      </c>
      <c r="B465" s="696">
        <v>1.4999999999999999E-2</v>
      </c>
      <c r="C465" s="696"/>
      <c r="D465" s="696"/>
      <c r="E465" s="151"/>
      <c r="F465" s="274"/>
      <c r="G465" s="151"/>
    </row>
    <row r="466" spans="1:7" ht="15" customHeight="1">
      <c r="A466" s="272" t="s">
        <v>686</v>
      </c>
      <c r="B466" s="696">
        <v>0.02</v>
      </c>
      <c r="C466" s="696"/>
      <c r="D466" s="696"/>
      <c r="E466" s="151"/>
      <c r="F466" s="274"/>
      <c r="G466" s="151"/>
    </row>
    <row r="467" spans="1:7" ht="15" customHeight="1">
      <c r="A467" s="272" t="s">
        <v>687</v>
      </c>
      <c r="B467" s="696">
        <v>0</v>
      </c>
      <c r="C467" s="696"/>
      <c r="D467" s="696"/>
      <c r="E467" s="151"/>
      <c r="F467" s="274"/>
      <c r="G467" s="151"/>
    </row>
    <row r="468" spans="1:7" ht="15" customHeight="1">
      <c r="A468" s="272" t="s">
        <v>688</v>
      </c>
      <c r="B468" s="696">
        <v>0.06</v>
      </c>
      <c r="C468" s="696"/>
      <c r="D468" s="696"/>
      <c r="E468" s="273"/>
      <c r="F468" s="274"/>
      <c r="G468" s="151"/>
    </row>
    <row r="469" spans="1:7">
      <c r="A469" s="272" t="s">
        <v>689</v>
      </c>
      <c r="B469" s="696">
        <v>0</v>
      </c>
      <c r="C469" s="696"/>
      <c r="D469" s="696"/>
      <c r="E469" s="275"/>
      <c r="F469" s="276"/>
      <c r="G469" s="151"/>
    </row>
  </sheetData>
  <mergeCells count="68">
    <mergeCell ref="H437:K437"/>
    <mergeCell ref="H438:K438"/>
    <mergeCell ref="H439:K439"/>
    <mergeCell ref="H440:K440"/>
    <mergeCell ref="H432:K432"/>
    <mergeCell ref="H433:K433"/>
    <mergeCell ref="H434:K434"/>
    <mergeCell ref="H435:K435"/>
    <mergeCell ref="H436:K436"/>
    <mergeCell ref="H427:K427"/>
    <mergeCell ref="H428:K428"/>
    <mergeCell ref="H429:K429"/>
    <mergeCell ref="H430:K430"/>
    <mergeCell ref="H431:K431"/>
    <mergeCell ref="H422:K422"/>
    <mergeCell ref="H423:K423"/>
    <mergeCell ref="H424:K424"/>
    <mergeCell ref="H425:K425"/>
    <mergeCell ref="H426:K426"/>
    <mergeCell ref="B467:D467"/>
    <mergeCell ref="B468:D468"/>
    <mergeCell ref="F454:F455"/>
    <mergeCell ref="B469:D469"/>
    <mergeCell ref="B456:D456"/>
    <mergeCell ref="B463:D463"/>
    <mergeCell ref="B464:D464"/>
    <mergeCell ref="B466:D466"/>
    <mergeCell ref="E456:E457"/>
    <mergeCell ref="B465:D465"/>
    <mergeCell ref="A438:D438"/>
    <mergeCell ref="E425:E426"/>
    <mergeCell ref="B425:D425"/>
    <mergeCell ref="B433:D433"/>
    <mergeCell ref="E428:E429"/>
    <mergeCell ref="B435:D435"/>
    <mergeCell ref="E433:E434"/>
    <mergeCell ref="B443:D443"/>
    <mergeCell ref="F2:J9"/>
    <mergeCell ref="E442:E443"/>
    <mergeCell ref="B419:D419"/>
    <mergeCell ref="B420:D420"/>
    <mergeCell ref="H402:K402"/>
    <mergeCell ref="H403:K403"/>
    <mergeCell ref="H404:K404"/>
    <mergeCell ref="H405:K405"/>
    <mergeCell ref="H406:K406"/>
    <mergeCell ref="H407:K407"/>
    <mergeCell ref="H408:K408"/>
    <mergeCell ref="H409:K409"/>
    <mergeCell ref="H410:K410"/>
    <mergeCell ref="B421:D421"/>
    <mergeCell ref="A422:D422"/>
    <mergeCell ref="H411:K411"/>
    <mergeCell ref="F425:F429"/>
    <mergeCell ref="B427:D427"/>
    <mergeCell ref="F433:F437"/>
    <mergeCell ref="E436:E437"/>
    <mergeCell ref="A430:D430"/>
    <mergeCell ref="H412:K412"/>
    <mergeCell ref="H413:K413"/>
    <mergeCell ref="H414:K414"/>
    <mergeCell ref="H415:K415"/>
    <mergeCell ref="H416:K416"/>
    <mergeCell ref="H417:K417"/>
    <mergeCell ref="H418:K418"/>
    <mergeCell ref="H419:K419"/>
    <mergeCell ref="H420:K420"/>
    <mergeCell ref="H421:K421"/>
  </mergeCells>
  <hyperlinks>
    <hyperlink ref="D4" location="'Rekapitulace'!B5" display="&lt;&lt;&lt; Zpět na rekapitulaci" xr:uid="{00000000-0004-0000-5B00-000000000000}"/>
  </hyperlinks>
  <pageMargins left="0.7" right="0.7" top="0.78740157499999996" bottom="0.78740157499999996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13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2200</v>
      </c>
    </row>
    <row r="2" spans="1:10">
      <c r="A2" s="30" t="s">
        <v>0</v>
      </c>
      <c r="B2" s="31" t="s">
        <v>126</v>
      </c>
    </row>
    <row r="3" spans="1:10">
      <c r="A3" s="30" t="s">
        <v>2</v>
      </c>
      <c r="B3" s="31" t="s">
        <v>19</v>
      </c>
    </row>
    <row r="4" spans="1:10">
      <c r="A4" s="30" t="s">
        <v>267</v>
      </c>
      <c r="B4" s="31" t="s">
        <v>24</v>
      </c>
      <c r="D4" s="18" t="s">
        <v>268</v>
      </c>
    </row>
    <row r="5" spans="1:10">
      <c r="A5" s="30" t="s">
        <v>269</v>
      </c>
      <c r="B5" s="31" t="s">
        <v>270</v>
      </c>
    </row>
    <row r="6" spans="1:10">
      <c r="A6" s="30" t="s">
        <v>271</v>
      </c>
      <c r="B6" s="31" t="s">
        <v>272</v>
      </c>
    </row>
    <row r="7" spans="1:10">
      <c r="A7" s="30" t="s">
        <v>273</v>
      </c>
      <c r="B7" s="32">
        <v>22013354</v>
      </c>
    </row>
    <row r="8" spans="1:10">
      <c r="A8" s="30" t="s">
        <v>274</v>
      </c>
      <c r="B8" s="31" t="s">
        <v>275</v>
      </c>
    </row>
    <row r="9" spans="1:10">
      <c r="A9" s="30" t="s">
        <v>276</v>
      </c>
      <c r="B9" s="31" t="s">
        <v>275</v>
      </c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2201</v>
      </c>
      <c r="B12" s="281" t="s">
        <v>2202</v>
      </c>
      <c r="C12" s="281" t="s">
        <v>703</v>
      </c>
      <c r="D12" s="281" t="s">
        <v>2203</v>
      </c>
      <c r="E12" s="282">
        <v>169333.49</v>
      </c>
      <c r="F12" s="283">
        <v>130</v>
      </c>
      <c r="G12" s="282">
        <v>22013353.84</v>
      </c>
      <c r="H12" s="283">
        <v>130</v>
      </c>
      <c r="I12" s="282">
        <v>22013353.699999999</v>
      </c>
      <c r="J12" s="284" t="s">
        <v>2204</v>
      </c>
    </row>
    <row r="13" spans="1:10">
      <c r="A13" s="285" t="s">
        <v>261</v>
      </c>
      <c r="B13" s="286"/>
      <c r="C13" s="286"/>
      <c r="D13" s="286"/>
      <c r="E13" s="287"/>
      <c r="F13" s="287"/>
      <c r="G13" s="288">
        <v>22013353.699999999</v>
      </c>
      <c r="H13" s="287"/>
      <c r="I13" s="288">
        <v>22013353.699999999</v>
      </c>
      <c r="J13" s="289"/>
    </row>
  </sheetData>
  <hyperlinks>
    <hyperlink ref="D4" location="'Rekapitulace'!B5" display="&lt;&lt;&lt; Zpět na rekapitulaci" xr:uid="{00000000-0004-0000-5C00-000000000000}"/>
  </hyperlinks>
  <pageMargins left="0.7" right="0.7" top="0.78740157499999996" bottom="0.78740157499999996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J16"/>
  <sheetViews>
    <sheetView showGridLines="0" workbookViewId="0">
      <selection activeCell="D4" sqref="D4"/>
    </sheetView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2205</v>
      </c>
    </row>
    <row r="2" spans="1:10">
      <c r="A2" s="30" t="s">
        <v>0</v>
      </c>
      <c r="B2" s="31" t="s">
        <v>126</v>
      </c>
      <c r="F2" s="643" t="s">
        <v>2016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5124000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739</v>
      </c>
      <c r="B12" s="281" t="s">
        <v>740</v>
      </c>
      <c r="C12" s="281" t="s">
        <v>703</v>
      </c>
      <c r="D12" s="281" t="s">
        <v>741</v>
      </c>
      <c r="E12" s="282">
        <v>107800</v>
      </c>
      <c r="F12" s="283">
        <v>12</v>
      </c>
      <c r="G12" s="282">
        <v>1293600</v>
      </c>
      <c r="H12" s="283">
        <v>12</v>
      </c>
      <c r="I12" s="282">
        <v>1293600</v>
      </c>
      <c r="J12" s="284" t="s">
        <v>742</v>
      </c>
    </row>
    <row r="13" spans="1:10">
      <c r="A13" s="280" t="s">
        <v>739</v>
      </c>
      <c r="B13" s="281" t="s">
        <v>740</v>
      </c>
      <c r="C13" s="281" t="s">
        <v>703</v>
      </c>
      <c r="D13" s="281" t="s">
        <v>745</v>
      </c>
      <c r="E13" s="282">
        <v>106400</v>
      </c>
      <c r="F13" s="283">
        <v>6</v>
      </c>
      <c r="G13" s="282">
        <v>638400</v>
      </c>
      <c r="H13" s="283">
        <v>6</v>
      </c>
      <c r="I13" s="282">
        <v>638400</v>
      </c>
      <c r="J13" s="284" t="s">
        <v>742</v>
      </c>
    </row>
    <row r="14" spans="1:10">
      <c r="A14" s="280" t="s">
        <v>755</v>
      </c>
      <c r="B14" s="281" t="s">
        <v>756</v>
      </c>
      <c r="C14" s="281" t="s">
        <v>703</v>
      </c>
      <c r="D14" s="281" t="s">
        <v>757</v>
      </c>
      <c r="E14" s="282">
        <v>212800</v>
      </c>
      <c r="F14" s="283">
        <v>12</v>
      </c>
      <c r="G14" s="282">
        <v>2553600</v>
      </c>
      <c r="H14" s="283">
        <v>12</v>
      </c>
      <c r="I14" s="282">
        <v>2553600</v>
      </c>
      <c r="J14" s="284" t="s">
        <v>758</v>
      </c>
    </row>
    <row r="15" spans="1:10">
      <c r="A15" s="280" t="s">
        <v>755</v>
      </c>
      <c r="B15" s="281" t="s">
        <v>756</v>
      </c>
      <c r="C15" s="281" t="s">
        <v>703</v>
      </c>
      <c r="D15" s="281" t="s">
        <v>761</v>
      </c>
      <c r="E15" s="282">
        <v>212800</v>
      </c>
      <c r="F15" s="283">
        <v>3</v>
      </c>
      <c r="G15" s="282">
        <v>638400</v>
      </c>
      <c r="H15" s="283">
        <v>3</v>
      </c>
      <c r="I15" s="282">
        <v>638400</v>
      </c>
      <c r="J15" s="284" t="s">
        <v>758</v>
      </c>
    </row>
    <row r="16" spans="1:10">
      <c r="A16" s="285" t="s">
        <v>261</v>
      </c>
      <c r="B16" s="286"/>
      <c r="C16" s="286"/>
      <c r="D16" s="286"/>
      <c r="E16" s="287"/>
      <c r="F16" s="287"/>
      <c r="G16" s="288">
        <v>5124000</v>
      </c>
      <c r="H16" s="287"/>
      <c r="I16" s="288">
        <v>5124000</v>
      </c>
      <c r="J16" s="289"/>
    </row>
  </sheetData>
  <mergeCells count="1">
    <mergeCell ref="F2:J9"/>
  </mergeCells>
  <hyperlinks>
    <hyperlink ref="D4" location="'Rekapitulace'!B5" display="&lt;&lt;&lt; Zpět na rekapitulaci" xr:uid="{00000000-0004-0000-5D00-000000000000}"/>
  </hyperlinks>
  <pageMargins left="0.7" right="0.7" top="0.78740157499999996" bottom="0.78740157499999996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J185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2206</v>
      </c>
    </row>
    <row r="2" spans="1:10">
      <c r="A2" s="30" t="s">
        <v>0</v>
      </c>
      <c r="B2" s="31" t="s">
        <v>126</v>
      </c>
      <c r="F2" s="643" t="s">
        <v>763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2">
        <v>88188003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85564217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774</v>
      </c>
      <c r="B12" s="281" t="s">
        <v>775</v>
      </c>
      <c r="C12" s="281" t="s">
        <v>703</v>
      </c>
      <c r="D12" s="281" t="s">
        <v>779</v>
      </c>
      <c r="E12" s="282">
        <v>59784.41</v>
      </c>
      <c r="F12" s="283">
        <v>13</v>
      </c>
      <c r="G12" s="282">
        <v>777197.35</v>
      </c>
      <c r="H12" s="283">
        <v>13</v>
      </c>
      <c r="I12" s="282">
        <v>777197.33</v>
      </c>
      <c r="J12" s="284" t="s">
        <v>777</v>
      </c>
    </row>
    <row r="13" spans="1:10">
      <c r="A13" s="280" t="s">
        <v>795</v>
      </c>
      <c r="B13" s="281" t="s">
        <v>796</v>
      </c>
      <c r="C13" s="281" t="s">
        <v>703</v>
      </c>
      <c r="D13" s="281" t="s">
        <v>797</v>
      </c>
      <c r="E13" s="282">
        <v>13117.27</v>
      </c>
      <c r="F13" s="283">
        <v>112</v>
      </c>
      <c r="G13" s="282">
        <v>1469134.64</v>
      </c>
      <c r="H13" s="283">
        <v>112</v>
      </c>
      <c r="I13" s="282">
        <v>1469134.24</v>
      </c>
      <c r="J13" s="284" t="s">
        <v>798</v>
      </c>
    </row>
    <row r="14" spans="1:10">
      <c r="A14" s="280" t="s">
        <v>799</v>
      </c>
      <c r="B14" s="281" t="s">
        <v>800</v>
      </c>
      <c r="C14" s="281" t="s">
        <v>703</v>
      </c>
      <c r="D14" s="281" t="s">
        <v>801</v>
      </c>
      <c r="E14" s="282">
        <v>21622.13</v>
      </c>
      <c r="F14" s="283">
        <v>10</v>
      </c>
      <c r="G14" s="282">
        <v>216221.3</v>
      </c>
      <c r="H14" s="283">
        <v>10</v>
      </c>
      <c r="I14" s="282">
        <v>216221.3</v>
      </c>
      <c r="J14" s="284" t="s">
        <v>802</v>
      </c>
    </row>
    <row r="15" spans="1:10">
      <c r="A15" s="280" t="s">
        <v>804</v>
      </c>
      <c r="B15" s="281" t="s">
        <v>805</v>
      </c>
      <c r="C15" s="281" t="s">
        <v>703</v>
      </c>
      <c r="D15" s="281" t="s">
        <v>806</v>
      </c>
      <c r="E15" s="282">
        <v>45711.8</v>
      </c>
      <c r="F15" s="283">
        <v>4</v>
      </c>
      <c r="G15" s="282">
        <v>182847.2</v>
      </c>
      <c r="H15" s="283">
        <v>4</v>
      </c>
      <c r="I15" s="282">
        <v>182847.2</v>
      </c>
      <c r="J15" s="284" t="s">
        <v>807</v>
      </c>
    </row>
    <row r="16" spans="1:10">
      <c r="A16" s="280" t="s">
        <v>817</v>
      </c>
      <c r="B16" s="281" t="s">
        <v>818</v>
      </c>
      <c r="C16" s="281" t="s">
        <v>703</v>
      </c>
      <c r="D16" s="281" t="s">
        <v>819</v>
      </c>
      <c r="E16" s="282">
        <v>15058.12</v>
      </c>
      <c r="F16" s="283">
        <v>27</v>
      </c>
      <c r="G16" s="282">
        <v>406569.24</v>
      </c>
      <c r="H16" s="283">
        <v>27</v>
      </c>
      <c r="I16" s="282">
        <v>406569.24</v>
      </c>
      <c r="J16" s="284" t="s">
        <v>820</v>
      </c>
    </row>
    <row r="17" spans="1:10">
      <c r="A17" s="280" t="s">
        <v>817</v>
      </c>
      <c r="B17" s="281" t="s">
        <v>818</v>
      </c>
      <c r="C17" s="281" t="s">
        <v>703</v>
      </c>
      <c r="D17" s="281" t="s">
        <v>821</v>
      </c>
      <c r="E17" s="282">
        <v>15058.12</v>
      </c>
      <c r="F17" s="283">
        <v>3</v>
      </c>
      <c r="G17" s="282">
        <v>45174.36</v>
      </c>
      <c r="H17" s="283">
        <v>3</v>
      </c>
      <c r="I17" s="282">
        <v>45174.36</v>
      </c>
      <c r="J17" s="284" t="s">
        <v>820</v>
      </c>
    </row>
    <row r="18" spans="1:10">
      <c r="A18" s="280" t="s">
        <v>822</v>
      </c>
      <c r="B18" s="281" t="s">
        <v>823</v>
      </c>
      <c r="C18" s="281" t="s">
        <v>703</v>
      </c>
      <c r="D18" s="281" t="s">
        <v>826</v>
      </c>
      <c r="E18" s="282">
        <v>16133.69</v>
      </c>
      <c r="F18" s="283">
        <v>7</v>
      </c>
      <c r="G18" s="282">
        <v>112935.83</v>
      </c>
      <c r="H18" s="283">
        <v>7</v>
      </c>
      <c r="I18" s="282">
        <v>112935.83</v>
      </c>
      <c r="J18" s="284" t="s">
        <v>827</v>
      </c>
    </row>
    <row r="19" spans="1:10">
      <c r="A19" s="280" t="s">
        <v>822</v>
      </c>
      <c r="B19" s="281" t="s">
        <v>823</v>
      </c>
      <c r="C19" s="281" t="s">
        <v>703</v>
      </c>
      <c r="D19" s="281" t="s">
        <v>828</v>
      </c>
      <c r="E19" s="282">
        <v>32267.39</v>
      </c>
      <c r="F19" s="283">
        <v>7</v>
      </c>
      <c r="G19" s="282">
        <v>225871.73</v>
      </c>
      <c r="H19" s="283">
        <v>7</v>
      </c>
      <c r="I19" s="282">
        <v>225871.73</v>
      </c>
      <c r="J19" s="284" t="s">
        <v>827</v>
      </c>
    </row>
    <row r="20" spans="1:10">
      <c r="A20" s="280" t="s">
        <v>840</v>
      </c>
      <c r="B20" s="281" t="s">
        <v>841</v>
      </c>
      <c r="C20" s="281" t="s">
        <v>703</v>
      </c>
      <c r="D20" s="281" t="s">
        <v>842</v>
      </c>
      <c r="E20" s="282">
        <v>8548.31</v>
      </c>
      <c r="F20" s="283">
        <v>36</v>
      </c>
      <c r="G20" s="282">
        <v>307739.03999999998</v>
      </c>
      <c r="H20" s="283">
        <v>36</v>
      </c>
      <c r="I20" s="282">
        <v>307739.15999999997</v>
      </c>
      <c r="J20" s="284" t="s">
        <v>843</v>
      </c>
    </row>
    <row r="21" spans="1:10">
      <c r="A21" s="280" t="s">
        <v>844</v>
      </c>
      <c r="B21" s="281" t="s">
        <v>845</v>
      </c>
      <c r="C21" s="281" t="s">
        <v>703</v>
      </c>
      <c r="D21" s="281" t="s">
        <v>846</v>
      </c>
      <c r="E21" s="282">
        <v>8537.4500000000007</v>
      </c>
      <c r="F21" s="283">
        <v>12</v>
      </c>
      <c r="G21" s="282">
        <v>102449.4</v>
      </c>
      <c r="H21" s="283">
        <v>12</v>
      </c>
      <c r="I21" s="282">
        <v>102449.4</v>
      </c>
      <c r="J21" s="284" t="s">
        <v>847</v>
      </c>
    </row>
    <row r="22" spans="1:10">
      <c r="A22" s="280" t="s">
        <v>844</v>
      </c>
      <c r="B22" s="281" t="s">
        <v>845</v>
      </c>
      <c r="C22" s="281" t="s">
        <v>703</v>
      </c>
      <c r="D22" s="281" t="s">
        <v>848</v>
      </c>
      <c r="E22" s="282">
        <v>8537.4500000000007</v>
      </c>
      <c r="F22" s="283">
        <v>24</v>
      </c>
      <c r="G22" s="282">
        <v>204898.8</v>
      </c>
      <c r="H22" s="283">
        <v>24</v>
      </c>
      <c r="I22" s="282">
        <v>204898.8</v>
      </c>
      <c r="J22" s="284" t="s">
        <v>847</v>
      </c>
    </row>
    <row r="23" spans="1:10">
      <c r="A23" s="280" t="s">
        <v>844</v>
      </c>
      <c r="B23" s="281" t="s">
        <v>845</v>
      </c>
      <c r="C23" s="281" t="s">
        <v>703</v>
      </c>
      <c r="D23" s="281" t="s">
        <v>849</v>
      </c>
      <c r="E23" s="282">
        <v>8537.4500000000007</v>
      </c>
      <c r="F23" s="283">
        <v>42</v>
      </c>
      <c r="G23" s="282">
        <v>358572.9</v>
      </c>
      <c r="H23" s="283">
        <v>42</v>
      </c>
      <c r="I23" s="282">
        <v>358572.9</v>
      </c>
      <c r="J23" s="284" t="s">
        <v>847</v>
      </c>
    </row>
    <row r="24" spans="1:10">
      <c r="A24" s="280" t="s">
        <v>850</v>
      </c>
      <c r="B24" s="281" t="s">
        <v>851</v>
      </c>
      <c r="C24" s="281" t="s">
        <v>703</v>
      </c>
      <c r="D24" s="281" t="s">
        <v>856</v>
      </c>
      <c r="E24" s="282">
        <v>17640.43</v>
      </c>
      <c r="F24" s="283">
        <v>77</v>
      </c>
      <c r="G24" s="282">
        <v>1358313.1</v>
      </c>
      <c r="H24" s="283">
        <v>77</v>
      </c>
      <c r="I24" s="282">
        <v>1358313.11</v>
      </c>
      <c r="J24" s="284" t="s">
        <v>853</v>
      </c>
    </row>
    <row r="25" spans="1:10">
      <c r="A25" s="280" t="s">
        <v>867</v>
      </c>
      <c r="B25" s="281" t="s">
        <v>868</v>
      </c>
      <c r="C25" s="281" t="s">
        <v>703</v>
      </c>
      <c r="D25" s="281" t="s">
        <v>869</v>
      </c>
      <c r="E25" s="282">
        <v>4687.8900000000003</v>
      </c>
      <c r="F25" s="283">
        <v>19</v>
      </c>
      <c r="G25" s="282">
        <v>89069.91</v>
      </c>
      <c r="H25" s="283">
        <v>19</v>
      </c>
      <c r="I25" s="282">
        <v>89069.91</v>
      </c>
      <c r="J25" s="284" t="s">
        <v>870</v>
      </c>
    </row>
    <row r="26" spans="1:10">
      <c r="A26" s="280" t="s">
        <v>871</v>
      </c>
      <c r="B26" s="281" t="s">
        <v>872</v>
      </c>
      <c r="C26" s="281" t="s">
        <v>703</v>
      </c>
      <c r="D26" s="281" t="s">
        <v>875</v>
      </c>
      <c r="E26" s="282">
        <v>7135.85</v>
      </c>
      <c r="F26" s="283">
        <v>14</v>
      </c>
      <c r="G26" s="282">
        <v>99901.9</v>
      </c>
      <c r="H26" s="283">
        <v>14</v>
      </c>
      <c r="I26" s="282">
        <v>99901.9</v>
      </c>
      <c r="J26" s="284" t="s">
        <v>876</v>
      </c>
    </row>
    <row r="27" spans="1:10">
      <c r="A27" s="280" t="s">
        <v>898</v>
      </c>
      <c r="B27" s="281" t="s">
        <v>899</v>
      </c>
      <c r="C27" s="281" t="s">
        <v>703</v>
      </c>
      <c r="D27" s="281" t="s">
        <v>900</v>
      </c>
      <c r="E27" s="282">
        <v>1093.47</v>
      </c>
      <c r="F27" s="283">
        <v>7.2</v>
      </c>
      <c r="G27" s="282">
        <v>7873.02</v>
      </c>
      <c r="H27" s="283">
        <v>7.2</v>
      </c>
      <c r="I27" s="282">
        <v>7872.98</v>
      </c>
      <c r="J27" s="284" t="s">
        <v>901</v>
      </c>
    </row>
    <row r="28" spans="1:10">
      <c r="A28" s="280" t="s">
        <v>898</v>
      </c>
      <c r="B28" s="281" t="s">
        <v>899</v>
      </c>
      <c r="C28" s="281" t="s">
        <v>703</v>
      </c>
      <c r="D28" s="281" t="s">
        <v>902</v>
      </c>
      <c r="E28" s="282">
        <v>4373.91</v>
      </c>
      <c r="F28" s="283">
        <v>6</v>
      </c>
      <c r="G28" s="282">
        <v>26243.46</v>
      </c>
      <c r="H28" s="283">
        <v>6</v>
      </c>
      <c r="I28" s="282">
        <v>26243.46</v>
      </c>
      <c r="J28" s="284" t="s">
        <v>901</v>
      </c>
    </row>
    <row r="29" spans="1:10">
      <c r="A29" s="280" t="s">
        <v>905</v>
      </c>
      <c r="B29" s="281" t="s">
        <v>906</v>
      </c>
      <c r="C29" s="281" t="s">
        <v>703</v>
      </c>
      <c r="D29" s="281" t="s">
        <v>907</v>
      </c>
      <c r="E29" s="282">
        <v>16031.45</v>
      </c>
      <c r="F29" s="283">
        <v>48.91</v>
      </c>
      <c r="G29" s="282">
        <v>784098.08</v>
      </c>
      <c r="H29" s="283">
        <v>48.91</v>
      </c>
      <c r="I29" s="282">
        <v>784098.22</v>
      </c>
      <c r="J29" s="284" t="s">
        <v>908</v>
      </c>
    </row>
    <row r="30" spans="1:10">
      <c r="A30" s="280" t="s">
        <v>909</v>
      </c>
      <c r="B30" s="281" t="s">
        <v>910</v>
      </c>
      <c r="C30" s="281" t="s">
        <v>703</v>
      </c>
      <c r="D30" s="281" t="s">
        <v>911</v>
      </c>
      <c r="E30" s="282">
        <v>3869.25</v>
      </c>
      <c r="F30" s="283">
        <v>48.35</v>
      </c>
      <c r="G30" s="282">
        <v>187078.06</v>
      </c>
      <c r="H30" s="283">
        <v>48.35</v>
      </c>
      <c r="I30" s="282">
        <v>187078.24</v>
      </c>
      <c r="J30" s="284" t="s">
        <v>912</v>
      </c>
    </row>
    <row r="31" spans="1:10">
      <c r="A31" s="280" t="s">
        <v>913</v>
      </c>
      <c r="B31" s="281" t="s">
        <v>914</v>
      </c>
      <c r="C31" s="281" t="s">
        <v>703</v>
      </c>
      <c r="D31" s="281" t="s">
        <v>915</v>
      </c>
      <c r="E31" s="282">
        <v>13463.89</v>
      </c>
      <c r="F31" s="283">
        <v>10</v>
      </c>
      <c r="G31" s="282">
        <v>134638.9</v>
      </c>
      <c r="H31" s="283">
        <v>10</v>
      </c>
      <c r="I31" s="282">
        <v>134638.9</v>
      </c>
      <c r="J31" s="284" t="s">
        <v>916</v>
      </c>
    </row>
    <row r="32" spans="1:10">
      <c r="A32" s="280" t="s">
        <v>913</v>
      </c>
      <c r="B32" s="281" t="s">
        <v>914</v>
      </c>
      <c r="C32" s="281" t="s">
        <v>703</v>
      </c>
      <c r="D32" s="281" t="s">
        <v>917</v>
      </c>
      <c r="E32" s="282">
        <v>17658.3</v>
      </c>
      <c r="F32" s="283">
        <v>10</v>
      </c>
      <c r="G32" s="282">
        <v>176583</v>
      </c>
      <c r="H32" s="283">
        <v>10</v>
      </c>
      <c r="I32" s="282">
        <v>176583</v>
      </c>
      <c r="J32" s="284" t="s">
        <v>916</v>
      </c>
    </row>
    <row r="33" spans="1:10">
      <c r="A33" s="280" t="s">
        <v>918</v>
      </c>
      <c r="B33" s="281" t="s">
        <v>919</v>
      </c>
      <c r="C33" s="281" t="s">
        <v>703</v>
      </c>
      <c r="D33" s="281" t="s">
        <v>920</v>
      </c>
      <c r="E33" s="282">
        <v>56915.5</v>
      </c>
      <c r="F33" s="283">
        <v>7.12</v>
      </c>
      <c r="G33" s="282">
        <v>405238.38</v>
      </c>
      <c r="H33" s="283">
        <v>7.12</v>
      </c>
      <c r="I33" s="282">
        <v>405238.36</v>
      </c>
      <c r="J33" s="284" t="s">
        <v>921</v>
      </c>
    </row>
    <row r="34" spans="1:10">
      <c r="A34" s="280" t="s">
        <v>918</v>
      </c>
      <c r="B34" s="281" t="s">
        <v>919</v>
      </c>
      <c r="C34" s="281" t="s">
        <v>703</v>
      </c>
      <c r="D34" s="281" t="s">
        <v>922</v>
      </c>
      <c r="E34" s="282">
        <v>42686.62</v>
      </c>
      <c r="F34" s="283">
        <v>1.7</v>
      </c>
      <c r="G34" s="282">
        <v>72567.25</v>
      </c>
      <c r="H34" s="283">
        <v>1.7</v>
      </c>
      <c r="I34" s="282">
        <v>72567.25</v>
      </c>
      <c r="J34" s="284" t="s">
        <v>921</v>
      </c>
    </row>
    <row r="35" spans="1:10">
      <c r="A35" s="280" t="s">
        <v>923</v>
      </c>
      <c r="B35" s="281" t="s">
        <v>924</v>
      </c>
      <c r="C35" s="281" t="s">
        <v>703</v>
      </c>
      <c r="D35" s="281" t="s">
        <v>929</v>
      </c>
      <c r="E35" s="282">
        <v>572.9</v>
      </c>
      <c r="F35" s="283">
        <v>10.49</v>
      </c>
      <c r="G35" s="282">
        <v>6009.7</v>
      </c>
      <c r="H35" s="283">
        <v>10.49</v>
      </c>
      <c r="I35" s="282">
        <v>6009.72</v>
      </c>
      <c r="J35" s="284" t="s">
        <v>928</v>
      </c>
    </row>
    <row r="36" spans="1:10">
      <c r="A36" s="280" t="s">
        <v>923</v>
      </c>
      <c r="B36" s="281" t="s">
        <v>924</v>
      </c>
      <c r="C36" s="281" t="s">
        <v>703</v>
      </c>
      <c r="D36" s="281" t="s">
        <v>930</v>
      </c>
      <c r="E36" s="282">
        <v>1681.13</v>
      </c>
      <c r="F36" s="283">
        <v>8.6</v>
      </c>
      <c r="G36" s="282">
        <v>14457.76</v>
      </c>
      <c r="H36" s="283">
        <v>8.6</v>
      </c>
      <c r="I36" s="282">
        <v>14457.72</v>
      </c>
      <c r="J36" s="284" t="s">
        <v>928</v>
      </c>
    </row>
    <row r="37" spans="1:10">
      <c r="A37" s="280" t="s">
        <v>923</v>
      </c>
      <c r="B37" s="281" t="s">
        <v>924</v>
      </c>
      <c r="C37" s="281" t="s">
        <v>703</v>
      </c>
      <c r="D37" s="281" t="s">
        <v>931</v>
      </c>
      <c r="E37" s="282">
        <v>2864.51</v>
      </c>
      <c r="F37" s="283">
        <v>0.89</v>
      </c>
      <c r="G37" s="282">
        <v>2549.41</v>
      </c>
      <c r="H37" s="283">
        <v>0.89</v>
      </c>
      <c r="I37" s="282">
        <v>2549.41</v>
      </c>
      <c r="J37" s="284" t="s">
        <v>928</v>
      </c>
    </row>
    <row r="38" spans="1:10">
      <c r="A38" s="280" t="s">
        <v>932</v>
      </c>
      <c r="B38" s="281" t="s">
        <v>933</v>
      </c>
      <c r="C38" s="281" t="s">
        <v>703</v>
      </c>
      <c r="D38" s="281" t="s">
        <v>934</v>
      </c>
      <c r="E38" s="282">
        <v>1389.92</v>
      </c>
      <c r="F38" s="283">
        <v>1</v>
      </c>
      <c r="G38" s="282">
        <v>1389.92</v>
      </c>
      <c r="H38" s="283">
        <v>1</v>
      </c>
      <c r="I38" s="282">
        <v>1389.92</v>
      </c>
      <c r="J38" s="284" t="s">
        <v>935</v>
      </c>
    </row>
    <row r="39" spans="1:10">
      <c r="A39" s="280" t="s">
        <v>932</v>
      </c>
      <c r="B39" s="281" t="s">
        <v>933</v>
      </c>
      <c r="C39" s="281" t="s">
        <v>703</v>
      </c>
      <c r="D39" s="281" t="s">
        <v>936</v>
      </c>
      <c r="E39" s="282">
        <v>894.54</v>
      </c>
      <c r="F39" s="283">
        <v>5</v>
      </c>
      <c r="G39" s="282">
        <v>4472.7</v>
      </c>
      <c r="H39" s="283">
        <v>5</v>
      </c>
      <c r="I39" s="282">
        <v>4472.7</v>
      </c>
      <c r="J39" s="284" t="s">
        <v>937</v>
      </c>
    </row>
    <row r="40" spans="1:10">
      <c r="A40" s="280" t="s">
        <v>932</v>
      </c>
      <c r="B40" s="281" t="s">
        <v>933</v>
      </c>
      <c r="C40" s="281" t="s">
        <v>703</v>
      </c>
      <c r="D40" s="281" t="s">
        <v>938</v>
      </c>
      <c r="E40" s="282">
        <v>1389.92</v>
      </c>
      <c r="F40" s="283">
        <v>9</v>
      </c>
      <c r="G40" s="282">
        <v>12509.28</v>
      </c>
      <c r="H40" s="283">
        <v>9</v>
      </c>
      <c r="I40" s="282">
        <v>12509.28</v>
      </c>
      <c r="J40" s="284" t="s">
        <v>937</v>
      </c>
    </row>
    <row r="41" spans="1:10">
      <c r="A41" s="280" t="s">
        <v>932</v>
      </c>
      <c r="B41" s="281" t="s">
        <v>933</v>
      </c>
      <c r="C41" s="281" t="s">
        <v>703</v>
      </c>
      <c r="D41" s="281" t="s">
        <v>939</v>
      </c>
      <c r="E41" s="282">
        <v>894.54</v>
      </c>
      <c r="F41" s="283">
        <v>6</v>
      </c>
      <c r="G41" s="282">
        <v>5367.24</v>
      </c>
      <c r="H41" s="283">
        <v>6</v>
      </c>
      <c r="I41" s="282">
        <v>5367.24</v>
      </c>
      <c r="J41" s="284" t="s">
        <v>935</v>
      </c>
    </row>
    <row r="42" spans="1:10">
      <c r="A42" s="280" t="s">
        <v>932</v>
      </c>
      <c r="B42" s="281" t="s">
        <v>933</v>
      </c>
      <c r="C42" s="281" t="s">
        <v>703</v>
      </c>
      <c r="D42" s="281" t="s">
        <v>940</v>
      </c>
      <c r="E42" s="282">
        <v>1389.92</v>
      </c>
      <c r="F42" s="283">
        <v>88</v>
      </c>
      <c r="G42" s="282">
        <v>122312.96000000001</v>
      </c>
      <c r="H42" s="283">
        <v>88</v>
      </c>
      <c r="I42" s="282">
        <v>122312.96000000001</v>
      </c>
      <c r="J42" s="284" t="s">
        <v>935</v>
      </c>
    </row>
    <row r="43" spans="1:10">
      <c r="A43" s="280" t="s">
        <v>941</v>
      </c>
      <c r="B43" s="281" t="s">
        <v>942</v>
      </c>
      <c r="C43" s="281" t="s">
        <v>703</v>
      </c>
      <c r="D43" s="281" t="s">
        <v>943</v>
      </c>
      <c r="E43" s="282">
        <v>11964.07</v>
      </c>
      <c r="F43" s="283">
        <v>6</v>
      </c>
      <c r="G43" s="282">
        <v>71784.42</v>
      </c>
      <c r="H43" s="283">
        <v>6</v>
      </c>
      <c r="I43" s="282">
        <v>71784.42</v>
      </c>
      <c r="J43" s="284" t="s">
        <v>944</v>
      </c>
    </row>
    <row r="44" spans="1:10">
      <c r="A44" s="280" t="s">
        <v>941</v>
      </c>
      <c r="B44" s="281" t="s">
        <v>942</v>
      </c>
      <c r="C44" s="281" t="s">
        <v>703</v>
      </c>
      <c r="D44" s="281" t="s">
        <v>946</v>
      </c>
      <c r="E44" s="282">
        <v>21345.47</v>
      </c>
      <c r="F44" s="283">
        <v>1</v>
      </c>
      <c r="G44" s="282">
        <v>21345.47</v>
      </c>
      <c r="H44" s="283">
        <v>1</v>
      </c>
      <c r="I44" s="282">
        <v>21345.47</v>
      </c>
      <c r="J44" s="284" t="s">
        <v>947</v>
      </c>
    </row>
    <row r="45" spans="1:10">
      <c r="A45" s="280" t="s">
        <v>948</v>
      </c>
      <c r="B45" s="281" t="s">
        <v>949</v>
      </c>
      <c r="C45" s="281" t="s">
        <v>703</v>
      </c>
      <c r="D45" s="281" t="s">
        <v>950</v>
      </c>
      <c r="E45" s="282">
        <v>45527.72</v>
      </c>
      <c r="F45" s="283">
        <v>13</v>
      </c>
      <c r="G45" s="282">
        <v>591860.35</v>
      </c>
      <c r="H45" s="283">
        <v>13</v>
      </c>
      <c r="I45" s="282">
        <v>591860.36</v>
      </c>
      <c r="J45" s="284" t="s">
        <v>951</v>
      </c>
    </row>
    <row r="46" spans="1:10">
      <c r="A46" s="280" t="s">
        <v>948</v>
      </c>
      <c r="B46" s="281" t="s">
        <v>949</v>
      </c>
      <c r="C46" s="281" t="s">
        <v>703</v>
      </c>
      <c r="D46" s="281" t="s">
        <v>952</v>
      </c>
      <c r="E46" s="282">
        <v>54539.85</v>
      </c>
      <c r="F46" s="283">
        <v>3</v>
      </c>
      <c r="G46" s="282">
        <v>163619.54999999999</v>
      </c>
      <c r="H46" s="283">
        <v>3</v>
      </c>
      <c r="I46" s="282">
        <v>163619.54999999999</v>
      </c>
      <c r="J46" s="284" t="s">
        <v>951</v>
      </c>
    </row>
    <row r="47" spans="1:10">
      <c r="A47" s="280" t="s">
        <v>972</v>
      </c>
      <c r="B47" s="281" t="s">
        <v>973</v>
      </c>
      <c r="C47" s="281" t="s">
        <v>703</v>
      </c>
      <c r="D47" s="281" t="s">
        <v>974</v>
      </c>
      <c r="E47" s="282">
        <v>96218.18</v>
      </c>
      <c r="F47" s="283">
        <v>16</v>
      </c>
      <c r="G47" s="282">
        <v>1539490.87</v>
      </c>
      <c r="H47" s="283">
        <v>16</v>
      </c>
      <c r="I47" s="282">
        <v>1539490.88</v>
      </c>
      <c r="J47" s="284" t="s">
        <v>975</v>
      </c>
    </row>
    <row r="48" spans="1:10">
      <c r="A48" s="280" t="s">
        <v>976</v>
      </c>
      <c r="B48" s="281" t="s">
        <v>977</v>
      </c>
      <c r="C48" s="281" t="s">
        <v>703</v>
      </c>
      <c r="D48" s="281" t="s">
        <v>981</v>
      </c>
      <c r="E48" s="282">
        <v>109479.34</v>
      </c>
      <c r="F48" s="283">
        <v>13</v>
      </c>
      <c r="G48" s="282">
        <v>1423231.42</v>
      </c>
      <c r="H48" s="283">
        <v>13</v>
      </c>
      <c r="I48" s="282">
        <v>1423231.42</v>
      </c>
      <c r="J48" s="284" t="s">
        <v>979</v>
      </c>
    </row>
    <row r="49" spans="1:10">
      <c r="A49" s="280" t="s">
        <v>982</v>
      </c>
      <c r="B49" s="281" t="s">
        <v>983</v>
      </c>
      <c r="C49" s="281" t="s">
        <v>703</v>
      </c>
      <c r="D49" s="281" t="s">
        <v>984</v>
      </c>
      <c r="E49" s="282">
        <v>27093.17</v>
      </c>
      <c r="F49" s="283">
        <v>14</v>
      </c>
      <c r="G49" s="282">
        <v>379304.38</v>
      </c>
      <c r="H49" s="283">
        <v>14</v>
      </c>
      <c r="I49" s="282">
        <v>379304.38</v>
      </c>
      <c r="J49" s="284" t="s">
        <v>985</v>
      </c>
    </row>
    <row r="50" spans="1:10">
      <c r="A50" s="280" t="s">
        <v>1006</v>
      </c>
      <c r="B50" s="281" t="s">
        <v>1007</v>
      </c>
      <c r="C50" s="281" t="s">
        <v>703</v>
      </c>
      <c r="D50" s="281" t="s">
        <v>1008</v>
      </c>
      <c r="E50" s="282">
        <v>3332.32</v>
      </c>
      <c r="F50" s="283">
        <v>13</v>
      </c>
      <c r="G50" s="282">
        <v>43320.1</v>
      </c>
      <c r="H50" s="283">
        <v>13</v>
      </c>
      <c r="I50" s="282">
        <v>43320.160000000003</v>
      </c>
      <c r="J50" s="284" t="s">
        <v>1009</v>
      </c>
    </row>
    <row r="51" spans="1:10">
      <c r="A51" s="280" t="s">
        <v>1020</v>
      </c>
      <c r="B51" s="281" t="s">
        <v>1021</v>
      </c>
      <c r="C51" s="281" t="s">
        <v>703</v>
      </c>
      <c r="D51" s="281" t="s">
        <v>1022</v>
      </c>
      <c r="E51" s="282">
        <v>31665.45</v>
      </c>
      <c r="F51" s="283">
        <v>6</v>
      </c>
      <c r="G51" s="282">
        <v>189992.7</v>
      </c>
      <c r="H51" s="283">
        <v>6</v>
      </c>
      <c r="I51" s="282">
        <v>189992.7</v>
      </c>
      <c r="J51" s="284" t="s">
        <v>1023</v>
      </c>
    </row>
    <row r="52" spans="1:10">
      <c r="A52" s="280" t="s">
        <v>1024</v>
      </c>
      <c r="B52" s="281" t="s">
        <v>1025</v>
      </c>
      <c r="C52" s="281" t="s">
        <v>703</v>
      </c>
      <c r="D52" s="281" t="s">
        <v>1029</v>
      </c>
      <c r="E52" s="282">
        <v>15012.87</v>
      </c>
      <c r="F52" s="283">
        <v>30</v>
      </c>
      <c r="G52" s="282">
        <v>450386.1</v>
      </c>
      <c r="H52" s="283">
        <v>30</v>
      </c>
      <c r="I52" s="282">
        <v>450386.1</v>
      </c>
      <c r="J52" s="284" t="s">
        <v>1027</v>
      </c>
    </row>
    <row r="53" spans="1:10">
      <c r="A53" s="280" t="s">
        <v>1030</v>
      </c>
      <c r="B53" s="281" t="s">
        <v>1031</v>
      </c>
      <c r="C53" s="281" t="s">
        <v>703</v>
      </c>
      <c r="D53" s="281" t="s">
        <v>1032</v>
      </c>
      <c r="E53" s="282">
        <v>12568.44</v>
      </c>
      <c r="F53" s="283">
        <v>1</v>
      </c>
      <c r="G53" s="282">
        <v>12568.44</v>
      </c>
      <c r="H53" s="283">
        <v>1</v>
      </c>
      <c r="I53" s="282">
        <v>12568.44</v>
      </c>
      <c r="J53" s="284" t="s">
        <v>1033</v>
      </c>
    </row>
    <row r="54" spans="1:10">
      <c r="A54" s="280" t="s">
        <v>1030</v>
      </c>
      <c r="B54" s="281" t="s">
        <v>1031</v>
      </c>
      <c r="C54" s="281" t="s">
        <v>703</v>
      </c>
      <c r="D54" s="281" t="s">
        <v>1034</v>
      </c>
      <c r="E54" s="282">
        <v>25136.9</v>
      </c>
      <c r="F54" s="283">
        <v>4</v>
      </c>
      <c r="G54" s="282">
        <v>100547.6</v>
      </c>
      <c r="H54" s="283">
        <v>4</v>
      </c>
      <c r="I54" s="282">
        <v>100547.6</v>
      </c>
      <c r="J54" s="284" t="s">
        <v>1033</v>
      </c>
    </row>
    <row r="55" spans="1:10">
      <c r="A55" s="280" t="s">
        <v>1039</v>
      </c>
      <c r="B55" s="281" t="s">
        <v>1040</v>
      </c>
      <c r="C55" s="281" t="s">
        <v>703</v>
      </c>
      <c r="D55" s="281" t="s">
        <v>1041</v>
      </c>
      <c r="E55" s="282">
        <v>117030.44</v>
      </c>
      <c r="F55" s="283">
        <v>2</v>
      </c>
      <c r="G55" s="282">
        <v>234060.88</v>
      </c>
      <c r="H55" s="283">
        <v>2</v>
      </c>
      <c r="I55" s="282">
        <v>234060.88</v>
      </c>
      <c r="J55" s="284" t="s">
        <v>1042</v>
      </c>
    </row>
    <row r="56" spans="1:10">
      <c r="A56" s="280" t="s">
        <v>1057</v>
      </c>
      <c r="B56" s="281" t="s">
        <v>1058</v>
      </c>
      <c r="C56" s="281" t="s">
        <v>703</v>
      </c>
      <c r="D56" s="281" t="s">
        <v>1061</v>
      </c>
      <c r="E56" s="282">
        <v>86280.3</v>
      </c>
      <c r="F56" s="283">
        <v>3</v>
      </c>
      <c r="G56" s="282">
        <v>258840.9</v>
      </c>
      <c r="H56" s="283">
        <v>3</v>
      </c>
      <c r="I56" s="282">
        <v>258840.9</v>
      </c>
      <c r="J56" s="284" t="s">
        <v>1060</v>
      </c>
    </row>
    <row r="57" spans="1:10">
      <c r="A57" s="280" t="s">
        <v>1072</v>
      </c>
      <c r="B57" s="281" t="s">
        <v>1073</v>
      </c>
      <c r="C57" s="281" t="s">
        <v>703</v>
      </c>
      <c r="D57" s="281" t="s">
        <v>1076</v>
      </c>
      <c r="E57" s="282">
        <v>78751.64</v>
      </c>
      <c r="F57" s="283">
        <v>4</v>
      </c>
      <c r="G57" s="282">
        <v>315006.56</v>
      </c>
      <c r="H57" s="283">
        <v>4</v>
      </c>
      <c r="I57" s="282">
        <v>315006.56</v>
      </c>
      <c r="J57" s="284" t="s">
        <v>1075</v>
      </c>
    </row>
    <row r="58" spans="1:10">
      <c r="A58" s="280" t="s">
        <v>1077</v>
      </c>
      <c r="B58" s="281" t="s">
        <v>1078</v>
      </c>
      <c r="C58" s="281" t="s">
        <v>703</v>
      </c>
      <c r="D58" s="281" t="s">
        <v>1079</v>
      </c>
      <c r="E58" s="282">
        <v>3904.45</v>
      </c>
      <c r="F58" s="283">
        <v>2</v>
      </c>
      <c r="G58" s="282">
        <v>7808.9</v>
      </c>
      <c r="H58" s="283">
        <v>2</v>
      </c>
      <c r="I58" s="282">
        <v>7808.9</v>
      </c>
      <c r="J58" s="284" t="s">
        <v>1080</v>
      </c>
    </row>
    <row r="59" spans="1:10">
      <c r="A59" s="280" t="s">
        <v>1077</v>
      </c>
      <c r="B59" s="281" t="s">
        <v>1078</v>
      </c>
      <c r="C59" s="281" t="s">
        <v>703</v>
      </c>
      <c r="D59" s="281" t="s">
        <v>1081</v>
      </c>
      <c r="E59" s="282">
        <v>7808.92</v>
      </c>
      <c r="F59" s="283">
        <v>2</v>
      </c>
      <c r="G59" s="282">
        <v>15617.84</v>
      </c>
      <c r="H59" s="283">
        <v>2</v>
      </c>
      <c r="I59" s="282">
        <v>15617.84</v>
      </c>
      <c r="J59" s="284" t="s">
        <v>1080</v>
      </c>
    </row>
    <row r="60" spans="1:10">
      <c r="A60" s="280" t="s">
        <v>1077</v>
      </c>
      <c r="B60" s="281" t="s">
        <v>1078</v>
      </c>
      <c r="C60" s="281" t="s">
        <v>703</v>
      </c>
      <c r="D60" s="281" t="s">
        <v>1082</v>
      </c>
      <c r="E60" s="282">
        <v>15617.83</v>
      </c>
      <c r="F60" s="283">
        <v>7</v>
      </c>
      <c r="G60" s="282">
        <v>109324.81</v>
      </c>
      <c r="H60" s="283">
        <v>7</v>
      </c>
      <c r="I60" s="282">
        <v>109324.81</v>
      </c>
      <c r="J60" s="284" t="s">
        <v>1080</v>
      </c>
    </row>
    <row r="61" spans="1:10">
      <c r="A61" s="280" t="s">
        <v>1083</v>
      </c>
      <c r="B61" s="281" t="s">
        <v>1084</v>
      </c>
      <c r="C61" s="281" t="s">
        <v>703</v>
      </c>
      <c r="D61" s="281" t="s">
        <v>1087</v>
      </c>
      <c r="E61" s="282">
        <v>48577.3</v>
      </c>
      <c r="F61" s="283">
        <v>2</v>
      </c>
      <c r="G61" s="282">
        <v>97154.6</v>
      </c>
      <c r="H61" s="283">
        <v>2</v>
      </c>
      <c r="I61" s="282">
        <v>97154.6</v>
      </c>
      <c r="J61" s="284" t="s">
        <v>1088</v>
      </c>
    </row>
    <row r="62" spans="1:10">
      <c r="A62" s="280" t="s">
        <v>1083</v>
      </c>
      <c r="B62" s="281" t="s">
        <v>1084</v>
      </c>
      <c r="C62" s="281" t="s">
        <v>703</v>
      </c>
      <c r="D62" s="281" t="s">
        <v>1089</v>
      </c>
      <c r="E62" s="282">
        <v>48577.3</v>
      </c>
      <c r="F62" s="283">
        <v>1</v>
      </c>
      <c r="G62" s="282">
        <v>48577.3</v>
      </c>
      <c r="H62" s="283">
        <v>1</v>
      </c>
      <c r="I62" s="282">
        <v>48577.3</v>
      </c>
      <c r="J62" s="284" t="s">
        <v>1088</v>
      </c>
    </row>
    <row r="63" spans="1:10">
      <c r="A63" s="280" t="s">
        <v>1099</v>
      </c>
      <c r="B63" s="281" t="s">
        <v>1100</v>
      </c>
      <c r="C63" s="281" t="s">
        <v>703</v>
      </c>
      <c r="D63" s="281" t="s">
        <v>1103</v>
      </c>
      <c r="E63" s="282">
        <v>89600</v>
      </c>
      <c r="F63" s="283">
        <v>5</v>
      </c>
      <c r="G63" s="282">
        <v>448000</v>
      </c>
      <c r="H63" s="283">
        <v>5</v>
      </c>
      <c r="I63" s="282">
        <v>448000</v>
      </c>
      <c r="J63" s="284" t="s">
        <v>1104</v>
      </c>
    </row>
    <row r="64" spans="1:10">
      <c r="A64" s="280" t="s">
        <v>1099</v>
      </c>
      <c r="B64" s="281" t="s">
        <v>1100</v>
      </c>
      <c r="C64" s="281" t="s">
        <v>703</v>
      </c>
      <c r="D64" s="281" t="s">
        <v>1105</v>
      </c>
      <c r="E64" s="282">
        <v>88800</v>
      </c>
      <c r="F64" s="283">
        <v>4</v>
      </c>
      <c r="G64" s="282">
        <v>355200</v>
      </c>
      <c r="H64" s="283">
        <v>4</v>
      </c>
      <c r="I64" s="282">
        <v>355200</v>
      </c>
      <c r="J64" s="284" t="s">
        <v>1104</v>
      </c>
    </row>
    <row r="65" spans="1:10">
      <c r="A65" s="280" t="s">
        <v>1107</v>
      </c>
      <c r="B65" s="281" t="s">
        <v>1108</v>
      </c>
      <c r="C65" s="281" t="s">
        <v>703</v>
      </c>
      <c r="D65" s="281" t="s">
        <v>1113</v>
      </c>
      <c r="E65" s="282">
        <v>31805.759999999998</v>
      </c>
      <c r="F65" s="283">
        <v>33</v>
      </c>
      <c r="G65" s="282">
        <v>1049590.08</v>
      </c>
      <c r="H65" s="283">
        <v>33</v>
      </c>
      <c r="I65" s="282">
        <v>1049590.08</v>
      </c>
      <c r="J65" s="284" t="s">
        <v>1112</v>
      </c>
    </row>
    <row r="66" spans="1:10">
      <c r="A66" s="280" t="s">
        <v>1115</v>
      </c>
      <c r="B66" s="281" t="s">
        <v>1116</v>
      </c>
      <c r="C66" s="281" t="s">
        <v>703</v>
      </c>
      <c r="D66" s="281" t="s">
        <v>1117</v>
      </c>
      <c r="E66" s="282">
        <v>13063.51</v>
      </c>
      <c r="F66" s="283">
        <v>6</v>
      </c>
      <c r="G66" s="282">
        <v>78381.06</v>
      </c>
      <c r="H66" s="283">
        <v>6</v>
      </c>
      <c r="I66" s="282">
        <v>78381.06</v>
      </c>
      <c r="J66" s="284" t="s">
        <v>1118</v>
      </c>
    </row>
    <row r="67" spans="1:10">
      <c r="A67" s="280" t="s">
        <v>1115</v>
      </c>
      <c r="B67" s="281" t="s">
        <v>1116</v>
      </c>
      <c r="C67" s="281" t="s">
        <v>703</v>
      </c>
      <c r="D67" s="281" t="s">
        <v>1119</v>
      </c>
      <c r="E67" s="282">
        <v>18165.099999999999</v>
      </c>
      <c r="F67" s="283">
        <v>27</v>
      </c>
      <c r="G67" s="282">
        <v>490457.79</v>
      </c>
      <c r="H67" s="283">
        <v>27</v>
      </c>
      <c r="I67" s="282">
        <v>490457.7</v>
      </c>
      <c r="J67" s="284" t="s">
        <v>1118</v>
      </c>
    </row>
    <row r="68" spans="1:10">
      <c r="A68" s="280" t="s">
        <v>1115</v>
      </c>
      <c r="B68" s="281" t="s">
        <v>1116</v>
      </c>
      <c r="C68" s="281" t="s">
        <v>703</v>
      </c>
      <c r="D68" s="281" t="s">
        <v>1120</v>
      </c>
      <c r="E68" s="282">
        <v>19595.259999999998</v>
      </c>
      <c r="F68" s="283">
        <v>30</v>
      </c>
      <c r="G68" s="282">
        <v>587857.80000000005</v>
      </c>
      <c r="H68" s="283">
        <v>30</v>
      </c>
      <c r="I68" s="282">
        <v>587857.80000000005</v>
      </c>
      <c r="J68" s="284" t="s">
        <v>1118</v>
      </c>
    </row>
    <row r="69" spans="1:10">
      <c r="A69" s="280" t="s">
        <v>1115</v>
      </c>
      <c r="B69" s="281" t="s">
        <v>1116</v>
      </c>
      <c r="C69" s="281" t="s">
        <v>703</v>
      </c>
      <c r="D69" s="281" t="s">
        <v>1121</v>
      </c>
      <c r="E69" s="282">
        <v>29230.45</v>
      </c>
      <c r="F69" s="283">
        <v>37</v>
      </c>
      <c r="G69" s="282">
        <v>1081526.74</v>
      </c>
      <c r="H69" s="283">
        <v>37</v>
      </c>
      <c r="I69" s="282">
        <v>1081526.6499999999</v>
      </c>
      <c r="J69" s="284" t="s">
        <v>1118</v>
      </c>
    </row>
    <row r="70" spans="1:10">
      <c r="A70" s="280" t="s">
        <v>1126</v>
      </c>
      <c r="B70" s="281" t="s">
        <v>1127</v>
      </c>
      <c r="C70" s="281" t="s">
        <v>703</v>
      </c>
      <c r="D70" s="281" t="s">
        <v>1128</v>
      </c>
      <c r="E70" s="282">
        <v>6911.36</v>
      </c>
      <c r="F70" s="283">
        <v>19.25</v>
      </c>
      <c r="G70" s="282">
        <v>133043.67000000001</v>
      </c>
      <c r="H70" s="283">
        <v>19.25</v>
      </c>
      <c r="I70" s="282">
        <v>133043.68</v>
      </c>
      <c r="J70" s="284" t="s">
        <v>1129</v>
      </c>
    </row>
    <row r="71" spans="1:10">
      <c r="A71" s="280" t="s">
        <v>1126</v>
      </c>
      <c r="B71" s="281" t="s">
        <v>1127</v>
      </c>
      <c r="C71" s="281" t="s">
        <v>703</v>
      </c>
      <c r="D71" s="281" t="s">
        <v>1130</v>
      </c>
      <c r="E71" s="282">
        <v>17248.990000000002</v>
      </c>
      <c r="F71" s="283">
        <v>41.96</v>
      </c>
      <c r="G71" s="282">
        <v>723767.5</v>
      </c>
      <c r="H71" s="283">
        <v>41.96</v>
      </c>
      <c r="I71" s="282">
        <v>723767.62</v>
      </c>
      <c r="J71" s="284" t="s">
        <v>1129</v>
      </c>
    </row>
    <row r="72" spans="1:10">
      <c r="A72" s="280" t="s">
        <v>1135</v>
      </c>
      <c r="B72" s="281" t="s">
        <v>1136</v>
      </c>
      <c r="C72" s="281" t="s">
        <v>703</v>
      </c>
      <c r="D72" s="281" t="s">
        <v>1137</v>
      </c>
      <c r="E72" s="282">
        <v>64128.61</v>
      </c>
      <c r="F72" s="283">
        <v>29</v>
      </c>
      <c r="G72" s="282">
        <v>1859729.67</v>
      </c>
      <c r="H72" s="283">
        <v>29</v>
      </c>
      <c r="I72" s="282">
        <v>1859729.69</v>
      </c>
      <c r="J72" s="284" t="s">
        <v>1138</v>
      </c>
    </row>
    <row r="73" spans="1:10">
      <c r="A73" s="280" t="s">
        <v>1144</v>
      </c>
      <c r="B73" s="281" t="s">
        <v>1145</v>
      </c>
      <c r="C73" s="281" t="s">
        <v>703</v>
      </c>
      <c r="D73" s="281" t="s">
        <v>1146</v>
      </c>
      <c r="E73" s="282">
        <v>18312.36</v>
      </c>
      <c r="F73" s="283">
        <v>2</v>
      </c>
      <c r="G73" s="282">
        <v>36624.720000000001</v>
      </c>
      <c r="H73" s="283">
        <v>2</v>
      </c>
      <c r="I73" s="282">
        <v>36624.720000000001</v>
      </c>
      <c r="J73" s="284" t="s">
        <v>1147</v>
      </c>
    </row>
    <row r="74" spans="1:10">
      <c r="A74" s="280" t="s">
        <v>1144</v>
      </c>
      <c r="B74" s="281" t="s">
        <v>1145</v>
      </c>
      <c r="C74" s="281" t="s">
        <v>703</v>
      </c>
      <c r="D74" s="281" t="s">
        <v>1148</v>
      </c>
      <c r="E74" s="282">
        <v>6094.79</v>
      </c>
      <c r="F74" s="283">
        <v>36.25</v>
      </c>
      <c r="G74" s="282">
        <v>220936.04</v>
      </c>
      <c r="H74" s="283">
        <v>36.25</v>
      </c>
      <c r="I74" s="282">
        <v>220936.14</v>
      </c>
      <c r="J74" s="284" t="s">
        <v>1149</v>
      </c>
    </row>
    <row r="75" spans="1:10">
      <c r="A75" s="280" t="s">
        <v>1144</v>
      </c>
      <c r="B75" s="281" t="s">
        <v>1145</v>
      </c>
      <c r="C75" s="281" t="s">
        <v>703</v>
      </c>
      <c r="D75" s="281" t="s">
        <v>1150</v>
      </c>
      <c r="E75" s="282">
        <v>6104.11</v>
      </c>
      <c r="F75" s="283">
        <v>69.48</v>
      </c>
      <c r="G75" s="282">
        <v>424113.45</v>
      </c>
      <c r="H75" s="283">
        <v>69.48</v>
      </c>
      <c r="I75" s="282">
        <v>424113.56</v>
      </c>
      <c r="J75" s="284" t="s">
        <v>1151</v>
      </c>
    </row>
    <row r="76" spans="1:10">
      <c r="A76" s="280" t="s">
        <v>1152</v>
      </c>
      <c r="B76" s="281" t="s">
        <v>1153</v>
      </c>
      <c r="C76" s="281" t="s">
        <v>703</v>
      </c>
      <c r="D76" s="281" t="s">
        <v>1154</v>
      </c>
      <c r="E76" s="282">
        <v>41828.28</v>
      </c>
      <c r="F76" s="283">
        <v>40</v>
      </c>
      <c r="G76" s="282">
        <v>1673131.2</v>
      </c>
      <c r="H76" s="283">
        <v>40</v>
      </c>
      <c r="I76" s="282">
        <v>1673131.2</v>
      </c>
      <c r="J76" s="284" t="s">
        <v>1155</v>
      </c>
    </row>
    <row r="77" spans="1:10">
      <c r="A77" s="280" t="s">
        <v>1156</v>
      </c>
      <c r="B77" s="281" t="s">
        <v>1157</v>
      </c>
      <c r="C77" s="281" t="s">
        <v>703</v>
      </c>
      <c r="D77" s="281" t="s">
        <v>1158</v>
      </c>
      <c r="E77" s="282">
        <v>39304.629999999997</v>
      </c>
      <c r="F77" s="283">
        <v>13.21</v>
      </c>
      <c r="G77" s="282">
        <v>519214.11</v>
      </c>
      <c r="H77" s="283">
        <v>13.21</v>
      </c>
      <c r="I77" s="282">
        <v>519214.16</v>
      </c>
      <c r="J77" s="284" t="s">
        <v>1159</v>
      </c>
    </row>
    <row r="78" spans="1:10">
      <c r="A78" s="280" t="s">
        <v>1156</v>
      </c>
      <c r="B78" s="281" t="s">
        <v>1157</v>
      </c>
      <c r="C78" s="281" t="s">
        <v>703</v>
      </c>
      <c r="D78" s="281" t="s">
        <v>1160</v>
      </c>
      <c r="E78" s="282">
        <v>62887.41</v>
      </c>
      <c r="F78" s="283">
        <v>14</v>
      </c>
      <c r="G78" s="282">
        <v>880423.74</v>
      </c>
      <c r="H78" s="283">
        <v>14</v>
      </c>
      <c r="I78" s="282">
        <v>880423.74</v>
      </c>
      <c r="J78" s="284" t="s">
        <v>1159</v>
      </c>
    </row>
    <row r="79" spans="1:10">
      <c r="A79" s="280" t="s">
        <v>1161</v>
      </c>
      <c r="B79" s="281" t="s">
        <v>1162</v>
      </c>
      <c r="C79" s="281" t="s">
        <v>703</v>
      </c>
      <c r="D79" s="281" t="s">
        <v>1163</v>
      </c>
      <c r="E79" s="282">
        <v>33052.050000000003</v>
      </c>
      <c r="F79" s="283">
        <v>72.400000000000006</v>
      </c>
      <c r="G79" s="282">
        <v>2392968.69</v>
      </c>
      <c r="H79" s="283">
        <v>72.400000000000006</v>
      </c>
      <c r="I79" s="282">
        <v>2392968.42</v>
      </c>
      <c r="J79" s="284" t="s">
        <v>1164</v>
      </c>
    </row>
    <row r="80" spans="1:10">
      <c r="A80" s="280" t="s">
        <v>1165</v>
      </c>
      <c r="B80" s="281" t="s">
        <v>1166</v>
      </c>
      <c r="C80" s="281" t="s">
        <v>703</v>
      </c>
      <c r="D80" s="281" t="s">
        <v>1167</v>
      </c>
      <c r="E80" s="282">
        <v>4341.78</v>
      </c>
      <c r="F80" s="283">
        <v>96.06</v>
      </c>
      <c r="G80" s="282">
        <v>417071.39</v>
      </c>
      <c r="H80" s="283">
        <v>96.06</v>
      </c>
      <c r="I80" s="282">
        <v>417071.39</v>
      </c>
      <c r="J80" s="284" t="s">
        <v>1168</v>
      </c>
    </row>
    <row r="81" spans="1:10">
      <c r="A81" s="280" t="s">
        <v>1165</v>
      </c>
      <c r="B81" s="281" t="s">
        <v>1166</v>
      </c>
      <c r="C81" s="281" t="s">
        <v>703</v>
      </c>
      <c r="D81" s="281" t="s">
        <v>1169</v>
      </c>
      <c r="E81" s="282">
        <v>21216.63</v>
      </c>
      <c r="F81" s="283">
        <v>38.15</v>
      </c>
      <c r="G81" s="282">
        <v>809414.43</v>
      </c>
      <c r="H81" s="283">
        <v>38.15</v>
      </c>
      <c r="I81" s="282">
        <v>809414.43</v>
      </c>
      <c r="J81" s="284" t="s">
        <v>1168</v>
      </c>
    </row>
    <row r="82" spans="1:10">
      <c r="A82" s="280" t="s">
        <v>1170</v>
      </c>
      <c r="B82" s="281" t="s">
        <v>1171</v>
      </c>
      <c r="C82" s="281" t="s">
        <v>703</v>
      </c>
      <c r="D82" s="281" t="s">
        <v>1172</v>
      </c>
      <c r="E82" s="282">
        <v>9209.83</v>
      </c>
      <c r="F82" s="283">
        <v>17.73</v>
      </c>
      <c r="G82" s="282">
        <v>163290.26</v>
      </c>
      <c r="H82" s="283">
        <v>17.73</v>
      </c>
      <c r="I82" s="282">
        <v>163290.29</v>
      </c>
      <c r="J82" s="284" t="s">
        <v>1173</v>
      </c>
    </row>
    <row r="83" spans="1:10">
      <c r="A83" s="280" t="s">
        <v>1174</v>
      </c>
      <c r="B83" s="281" t="s">
        <v>1175</v>
      </c>
      <c r="C83" s="281" t="s">
        <v>703</v>
      </c>
      <c r="D83" s="281" t="s">
        <v>1176</v>
      </c>
      <c r="E83" s="282">
        <v>6687.44</v>
      </c>
      <c r="F83" s="283">
        <v>9.41</v>
      </c>
      <c r="G83" s="282">
        <v>62928.800000000003</v>
      </c>
      <c r="H83" s="283">
        <v>9.41</v>
      </c>
      <c r="I83" s="282">
        <v>62928.81</v>
      </c>
      <c r="J83" s="284" t="s">
        <v>1177</v>
      </c>
    </row>
    <row r="84" spans="1:10">
      <c r="A84" s="280" t="s">
        <v>1174</v>
      </c>
      <c r="B84" s="281" t="s">
        <v>1175</v>
      </c>
      <c r="C84" s="281" t="s">
        <v>703</v>
      </c>
      <c r="D84" s="281" t="s">
        <v>1178</v>
      </c>
      <c r="E84" s="282">
        <v>16771.63</v>
      </c>
      <c r="F84" s="283">
        <v>22</v>
      </c>
      <c r="G84" s="282">
        <v>368975.9</v>
      </c>
      <c r="H84" s="283">
        <v>22</v>
      </c>
      <c r="I84" s="282">
        <v>368975.86</v>
      </c>
      <c r="J84" s="284" t="s">
        <v>1177</v>
      </c>
    </row>
    <row r="85" spans="1:10">
      <c r="A85" s="280" t="s">
        <v>1174</v>
      </c>
      <c r="B85" s="281" t="s">
        <v>1175</v>
      </c>
      <c r="C85" s="281" t="s">
        <v>703</v>
      </c>
      <c r="D85" s="281" t="s">
        <v>1179</v>
      </c>
      <c r="E85" s="282">
        <v>40121.96</v>
      </c>
      <c r="F85" s="283">
        <v>54</v>
      </c>
      <c r="G85" s="282">
        <v>2166585.9300000002</v>
      </c>
      <c r="H85" s="283">
        <v>54</v>
      </c>
      <c r="I85" s="282">
        <v>2166585.84</v>
      </c>
      <c r="J85" s="284" t="s">
        <v>1177</v>
      </c>
    </row>
    <row r="86" spans="1:10">
      <c r="A86" s="280" t="s">
        <v>1174</v>
      </c>
      <c r="B86" s="281" t="s">
        <v>1175</v>
      </c>
      <c r="C86" s="281" t="s">
        <v>703</v>
      </c>
      <c r="D86" s="281" t="s">
        <v>1180</v>
      </c>
      <c r="E86" s="282">
        <v>19962.37</v>
      </c>
      <c r="F86" s="283">
        <v>15</v>
      </c>
      <c r="G86" s="282">
        <v>299435.52000000002</v>
      </c>
      <c r="H86" s="283">
        <v>15</v>
      </c>
      <c r="I86" s="282">
        <v>299435.55</v>
      </c>
      <c r="J86" s="284" t="s">
        <v>1177</v>
      </c>
    </row>
    <row r="87" spans="1:10">
      <c r="A87" s="280" t="s">
        <v>1181</v>
      </c>
      <c r="B87" s="281" t="s">
        <v>1182</v>
      </c>
      <c r="C87" s="281" t="s">
        <v>703</v>
      </c>
      <c r="D87" s="281" t="s">
        <v>1183</v>
      </c>
      <c r="E87" s="282">
        <v>39144.980000000003</v>
      </c>
      <c r="F87" s="283">
        <v>158.94</v>
      </c>
      <c r="G87" s="282">
        <v>6221703.2400000002</v>
      </c>
      <c r="H87" s="283">
        <v>158.94</v>
      </c>
      <c r="I87" s="282">
        <v>6221703.1200000001</v>
      </c>
      <c r="J87" s="284" t="s">
        <v>1184</v>
      </c>
    </row>
    <row r="88" spans="1:10">
      <c r="A88" s="280" t="s">
        <v>1185</v>
      </c>
      <c r="B88" s="281" t="s">
        <v>1186</v>
      </c>
      <c r="C88" s="281" t="s">
        <v>703</v>
      </c>
      <c r="D88" s="281" t="s">
        <v>1187</v>
      </c>
      <c r="E88" s="282">
        <v>39837.56</v>
      </c>
      <c r="F88" s="283">
        <v>63</v>
      </c>
      <c r="G88" s="282">
        <v>2509766.5499999998</v>
      </c>
      <c r="H88" s="283">
        <v>63</v>
      </c>
      <c r="I88" s="282">
        <v>2509766.2799999998</v>
      </c>
      <c r="J88" s="284" t="s">
        <v>1188</v>
      </c>
    </row>
    <row r="89" spans="1:10">
      <c r="A89" s="280" t="s">
        <v>1199</v>
      </c>
      <c r="B89" s="281" t="s">
        <v>1200</v>
      </c>
      <c r="C89" s="281" t="s">
        <v>703</v>
      </c>
      <c r="D89" s="281" t="s">
        <v>1201</v>
      </c>
      <c r="E89" s="282">
        <v>102304.1</v>
      </c>
      <c r="F89" s="283">
        <v>11</v>
      </c>
      <c r="G89" s="282">
        <v>1125345.1000000001</v>
      </c>
      <c r="H89" s="283">
        <v>11</v>
      </c>
      <c r="I89" s="282">
        <v>1125345.1000000001</v>
      </c>
      <c r="J89" s="284" t="s">
        <v>1202</v>
      </c>
    </row>
    <row r="90" spans="1:10">
      <c r="A90" s="280" t="s">
        <v>1203</v>
      </c>
      <c r="B90" s="281" t="s">
        <v>1204</v>
      </c>
      <c r="C90" s="281" t="s">
        <v>703</v>
      </c>
      <c r="D90" s="281" t="s">
        <v>1205</v>
      </c>
      <c r="E90" s="282">
        <v>3362.83</v>
      </c>
      <c r="F90" s="283">
        <v>1.78</v>
      </c>
      <c r="G90" s="282">
        <v>5985.84</v>
      </c>
      <c r="H90" s="283">
        <v>1.78</v>
      </c>
      <c r="I90" s="282">
        <v>5985.84</v>
      </c>
      <c r="J90" s="284" t="s">
        <v>1206</v>
      </c>
    </row>
    <row r="91" spans="1:10">
      <c r="A91" s="280" t="s">
        <v>1203</v>
      </c>
      <c r="B91" s="281" t="s">
        <v>1204</v>
      </c>
      <c r="C91" s="281" t="s">
        <v>703</v>
      </c>
      <c r="D91" s="281" t="s">
        <v>1207</v>
      </c>
      <c r="E91" s="282">
        <v>13451.39</v>
      </c>
      <c r="F91" s="283">
        <v>7.56</v>
      </c>
      <c r="G91" s="282">
        <v>101692.49</v>
      </c>
      <c r="H91" s="283">
        <v>7.56</v>
      </c>
      <c r="I91" s="282">
        <v>101692.51</v>
      </c>
      <c r="J91" s="284" t="s">
        <v>1206</v>
      </c>
    </row>
    <row r="92" spans="1:10">
      <c r="A92" s="280" t="s">
        <v>1203</v>
      </c>
      <c r="B92" s="281" t="s">
        <v>1204</v>
      </c>
      <c r="C92" s="281" t="s">
        <v>703</v>
      </c>
      <c r="D92" s="281" t="s">
        <v>1208</v>
      </c>
      <c r="E92" s="282">
        <v>3229.27</v>
      </c>
      <c r="F92" s="283">
        <v>28.36</v>
      </c>
      <c r="G92" s="282">
        <v>91582.21</v>
      </c>
      <c r="H92" s="283">
        <v>28.36</v>
      </c>
      <c r="I92" s="282">
        <v>91582.1</v>
      </c>
      <c r="J92" s="284" t="s">
        <v>1209</v>
      </c>
    </row>
    <row r="93" spans="1:10">
      <c r="A93" s="280" t="s">
        <v>1203</v>
      </c>
      <c r="B93" s="281" t="s">
        <v>1204</v>
      </c>
      <c r="C93" s="281" t="s">
        <v>703</v>
      </c>
      <c r="D93" s="281" t="s">
        <v>1210</v>
      </c>
      <c r="E93" s="282">
        <v>13047.56</v>
      </c>
      <c r="F93" s="283">
        <v>53.92</v>
      </c>
      <c r="G93" s="282">
        <v>703524.49</v>
      </c>
      <c r="H93" s="283">
        <v>53.92</v>
      </c>
      <c r="I93" s="282">
        <v>703524.44</v>
      </c>
      <c r="J93" s="284" t="s">
        <v>1209</v>
      </c>
    </row>
    <row r="94" spans="1:10">
      <c r="A94" s="280" t="s">
        <v>1215</v>
      </c>
      <c r="B94" s="281" t="s">
        <v>1216</v>
      </c>
      <c r="C94" s="281" t="s">
        <v>703</v>
      </c>
      <c r="D94" s="281" t="s">
        <v>1217</v>
      </c>
      <c r="E94" s="282">
        <v>56026.73</v>
      </c>
      <c r="F94" s="283">
        <v>16.75</v>
      </c>
      <c r="G94" s="282">
        <v>938447.69</v>
      </c>
      <c r="H94" s="283">
        <v>16.75</v>
      </c>
      <c r="I94" s="282">
        <v>938447.73</v>
      </c>
      <c r="J94" s="284" t="s">
        <v>1218</v>
      </c>
    </row>
    <row r="95" spans="1:10">
      <c r="A95" s="280" t="s">
        <v>1220</v>
      </c>
      <c r="B95" s="281" t="s">
        <v>1221</v>
      </c>
      <c r="C95" s="281" t="s">
        <v>703</v>
      </c>
      <c r="D95" s="281" t="s">
        <v>1222</v>
      </c>
      <c r="E95" s="282">
        <v>61120.35</v>
      </c>
      <c r="F95" s="283">
        <v>14</v>
      </c>
      <c r="G95" s="282">
        <v>855684.9</v>
      </c>
      <c r="H95" s="283">
        <v>14</v>
      </c>
      <c r="I95" s="282">
        <v>855684.9</v>
      </c>
      <c r="J95" s="284" t="s">
        <v>1223</v>
      </c>
    </row>
    <row r="96" spans="1:10">
      <c r="A96" s="280" t="s">
        <v>1224</v>
      </c>
      <c r="B96" s="281" t="s">
        <v>1225</v>
      </c>
      <c r="C96" s="281" t="s">
        <v>703</v>
      </c>
      <c r="D96" s="281" t="s">
        <v>1228</v>
      </c>
      <c r="E96" s="282">
        <v>17250</v>
      </c>
      <c r="F96" s="283">
        <v>23.07</v>
      </c>
      <c r="G96" s="282">
        <v>397957.5</v>
      </c>
      <c r="H96" s="283">
        <v>23.07</v>
      </c>
      <c r="I96" s="282">
        <v>397957.5</v>
      </c>
      <c r="J96" s="284" t="s">
        <v>1227</v>
      </c>
    </row>
    <row r="97" spans="1:10">
      <c r="A97" s="280" t="s">
        <v>1229</v>
      </c>
      <c r="B97" s="281" t="s">
        <v>1230</v>
      </c>
      <c r="C97" s="281" t="s">
        <v>703</v>
      </c>
      <c r="D97" s="281" t="s">
        <v>1231</v>
      </c>
      <c r="E97" s="282">
        <v>98565.46</v>
      </c>
      <c r="F97" s="283">
        <v>1</v>
      </c>
      <c r="G97" s="282">
        <v>98565.46</v>
      </c>
      <c r="H97" s="283">
        <v>1</v>
      </c>
      <c r="I97" s="282">
        <v>98565.46</v>
      </c>
      <c r="J97" s="284" t="s">
        <v>1232</v>
      </c>
    </row>
    <row r="98" spans="1:10">
      <c r="A98" s="280" t="s">
        <v>1229</v>
      </c>
      <c r="B98" s="281" t="s">
        <v>1230</v>
      </c>
      <c r="C98" s="281" t="s">
        <v>703</v>
      </c>
      <c r="D98" s="281" t="s">
        <v>1233</v>
      </c>
      <c r="E98" s="282">
        <v>21121.17</v>
      </c>
      <c r="F98" s="283">
        <v>8.33</v>
      </c>
      <c r="G98" s="282">
        <v>175939.35</v>
      </c>
      <c r="H98" s="283">
        <v>8.33</v>
      </c>
      <c r="I98" s="282">
        <v>175939.35</v>
      </c>
      <c r="J98" s="284" t="s">
        <v>1232</v>
      </c>
    </row>
    <row r="99" spans="1:10">
      <c r="A99" s="280" t="s">
        <v>1234</v>
      </c>
      <c r="B99" s="281" t="s">
        <v>1235</v>
      </c>
      <c r="C99" s="281" t="s">
        <v>703</v>
      </c>
      <c r="D99" s="281" t="s">
        <v>1236</v>
      </c>
      <c r="E99" s="282">
        <v>20115.2</v>
      </c>
      <c r="F99" s="283">
        <v>12</v>
      </c>
      <c r="G99" s="282">
        <v>241382.39999999999</v>
      </c>
      <c r="H99" s="283">
        <v>12</v>
      </c>
      <c r="I99" s="282">
        <v>241382.39999999999</v>
      </c>
      <c r="J99" s="284" t="s">
        <v>1237</v>
      </c>
    </row>
    <row r="100" spans="1:10">
      <c r="A100" s="280" t="s">
        <v>1248</v>
      </c>
      <c r="B100" s="281" t="s">
        <v>1249</v>
      </c>
      <c r="C100" s="281" t="s">
        <v>703</v>
      </c>
      <c r="D100" s="281" t="s">
        <v>1252</v>
      </c>
      <c r="E100" s="282">
        <v>60140.65</v>
      </c>
      <c r="F100" s="283">
        <v>5</v>
      </c>
      <c r="G100" s="282">
        <v>300703.25</v>
      </c>
      <c r="H100" s="283">
        <v>5</v>
      </c>
      <c r="I100" s="282">
        <v>300703.25</v>
      </c>
      <c r="J100" s="284" t="s">
        <v>1251</v>
      </c>
    </row>
    <row r="101" spans="1:10">
      <c r="A101" s="280" t="s">
        <v>1253</v>
      </c>
      <c r="B101" s="281" t="s">
        <v>1254</v>
      </c>
      <c r="C101" s="281" t="s">
        <v>703</v>
      </c>
      <c r="D101" s="281" t="s">
        <v>1257</v>
      </c>
      <c r="E101" s="282">
        <v>2255.7399999999998</v>
      </c>
      <c r="F101" s="283">
        <v>6.14</v>
      </c>
      <c r="G101" s="282">
        <v>13850.22</v>
      </c>
      <c r="H101" s="283">
        <v>6.14</v>
      </c>
      <c r="I101" s="282">
        <v>13850.24</v>
      </c>
      <c r="J101" s="284" t="s">
        <v>1258</v>
      </c>
    </row>
    <row r="102" spans="1:10">
      <c r="A102" s="280" t="s">
        <v>1253</v>
      </c>
      <c r="B102" s="281" t="s">
        <v>1254</v>
      </c>
      <c r="C102" s="281" t="s">
        <v>703</v>
      </c>
      <c r="D102" s="281" t="s">
        <v>1259</v>
      </c>
      <c r="E102" s="282">
        <v>2254.91</v>
      </c>
      <c r="F102" s="283">
        <v>5.36</v>
      </c>
      <c r="G102" s="282">
        <v>12086.32</v>
      </c>
      <c r="H102" s="283">
        <v>5.36</v>
      </c>
      <c r="I102" s="282">
        <v>12086.32</v>
      </c>
      <c r="J102" s="284" t="s">
        <v>1260</v>
      </c>
    </row>
    <row r="103" spans="1:10">
      <c r="A103" s="280" t="s">
        <v>1261</v>
      </c>
      <c r="B103" s="281" t="s">
        <v>1262</v>
      </c>
      <c r="C103" s="281" t="s">
        <v>703</v>
      </c>
      <c r="D103" s="281" t="s">
        <v>1263</v>
      </c>
      <c r="E103" s="282">
        <v>20775.900000000001</v>
      </c>
      <c r="F103" s="283">
        <v>49.85</v>
      </c>
      <c r="G103" s="282">
        <v>1035678.6</v>
      </c>
      <c r="H103" s="283">
        <v>49.85</v>
      </c>
      <c r="I103" s="282">
        <v>1035678.62</v>
      </c>
      <c r="J103" s="284" t="s">
        <v>1264</v>
      </c>
    </row>
    <row r="104" spans="1:10">
      <c r="A104" s="280" t="s">
        <v>1261</v>
      </c>
      <c r="B104" s="281" t="s">
        <v>1262</v>
      </c>
      <c r="C104" s="281" t="s">
        <v>703</v>
      </c>
      <c r="D104" s="281" t="s">
        <v>1265</v>
      </c>
      <c r="E104" s="282">
        <v>3824.06</v>
      </c>
      <c r="F104" s="283">
        <v>21.9</v>
      </c>
      <c r="G104" s="282">
        <v>83746.91</v>
      </c>
      <c r="H104" s="283">
        <v>21.9</v>
      </c>
      <c r="I104" s="282">
        <v>83746.91</v>
      </c>
      <c r="J104" s="284" t="s">
        <v>1264</v>
      </c>
    </row>
    <row r="105" spans="1:10">
      <c r="A105" s="280" t="s">
        <v>1261</v>
      </c>
      <c r="B105" s="281" t="s">
        <v>1262</v>
      </c>
      <c r="C105" s="281" t="s">
        <v>703</v>
      </c>
      <c r="D105" s="281" t="s">
        <v>1266</v>
      </c>
      <c r="E105" s="282">
        <v>10787.34</v>
      </c>
      <c r="F105" s="283">
        <v>2</v>
      </c>
      <c r="G105" s="282">
        <v>21574.68</v>
      </c>
      <c r="H105" s="283">
        <v>2</v>
      </c>
      <c r="I105" s="282">
        <v>21574.68</v>
      </c>
      <c r="J105" s="284" t="s">
        <v>1264</v>
      </c>
    </row>
    <row r="106" spans="1:10">
      <c r="A106" s="280" t="s">
        <v>1271</v>
      </c>
      <c r="B106" s="281" t="s">
        <v>1272</v>
      </c>
      <c r="C106" s="281" t="s">
        <v>703</v>
      </c>
      <c r="D106" s="281" t="s">
        <v>2139</v>
      </c>
      <c r="E106" s="282">
        <v>53778.43</v>
      </c>
      <c r="F106" s="283">
        <v>14</v>
      </c>
      <c r="G106" s="282">
        <v>752898.02</v>
      </c>
      <c r="H106" s="283">
        <v>14</v>
      </c>
      <c r="I106" s="282">
        <v>752898.02</v>
      </c>
      <c r="J106" s="284" t="s">
        <v>1274</v>
      </c>
    </row>
    <row r="107" spans="1:10">
      <c r="A107" s="280" t="s">
        <v>1271</v>
      </c>
      <c r="B107" s="281" t="s">
        <v>1272</v>
      </c>
      <c r="C107" s="281" t="s">
        <v>703</v>
      </c>
      <c r="D107" s="281" t="s">
        <v>1273</v>
      </c>
      <c r="E107" s="282">
        <v>53778.43</v>
      </c>
      <c r="F107" s="283">
        <v>14</v>
      </c>
      <c r="G107" s="282">
        <v>752898.02</v>
      </c>
      <c r="H107" s="283">
        <v>14</v>
      </c>
      <c r="I107" s="282">
        <v>752898.02</v>
      </c>
      <c r="J107" s="284" t="s">
        <v>1274</v>
      </c>
    </row>
    <row r="108" spans="1:10">
      <c r="A108" s="280" t="s">
        <v>1280</v>
      </c>
      <c r="B108" s="281" t="s">
        <v>1281</v>
      </c>
      <c r="C108" s="281" t="s">
        <v>703</v>
      </c>
      <c r="D108" s="281" t="s">
        <v>1282</v>
      </c>
      <c r="E108" s="282">
        <v>6157681</v>
      </c>
      <c r="F108" s="283">
        <v>1</v>
      </c>
      <c r="G108" s="282">
        <v>6157681</v>
      </c>
      <c r="H108" s="283">
        <v>1</v>
      </c>
      <c r="I108" s="282">
        <v>6157681</v>
      </c>
      <c r="J108" s="284" t="s">
        <v>1283</v>
      </c>
    </row>
    <row r="109" spans="1:10">
      <c r="A109" s="280" t="s">
        <v>1293</v>
      </c>
      <c r="B109" s="281" t="s">
        <v>1294</v>
      </c>
      <c r="C109" s="281" t="s">
        <v>703</v>
      </c>
      <c r="D109" s="281" t="s">
        <v>1299</v>
      </c>
      <c r="E109" s="282">
        <v>16034.89</v>
      </c>
      <c r="F109" s="283">
        <v>7.71</v>
      </c>
      <c r="G109" s="282">
        <v>123629</v>
      </c>
      <c r="H109" s="283">
        <v>7.71</v>
      </c>
      <c r="I109" s="282">
        <v>123629</v>
      </c>
      <c r="J109" s="284" t="s">
        <v>1296</v>
      </c>
    </row>
    <row r="110" spans="1:10">
      <c r="A110" s="280" t="s">
        <v>1293</v>
      </c>
      <c r="B110" s="281" t="s">
        <v>1294</v>
      </c>
      <c r="C110" s="281" t="s">
        <v>703</v>
      </c>
      <c r="D110" s="281" t="s">
        <v>1300</v>
      </c>
      <c r="E110" s="282">
        <v>116626.4</v>
      </c>
      <c r="F110" s="283">
        <v>5</v>
      </c>
      <c r="G110" s="282">
        <v>583132</v>
      </c>
      <c r="H110" s="283">
        <v>5</v>
      </c>
      <c r="I110" s="282">
        <v>583132</v>
      </c>
      <c r="J110" s="284" t="s">
        <v>1296</v>
      </c>
    </row>
    <row r="111" spans="1:10">
      <c r="A111" s="280" t="s">
        <v>1309</v>
      </c>
      <c r="B111" s="281" t="s">
        <v>1310</v>
      </c>
      <c r="C111" s="281" t="s">
        <v>703</v>
      </c>
      <c r="D111" s="281" t="s">
        <v>1311</v>
      </c>
      <c r="E111" s="282">
        <v>35341.11</v>
      </c>
      <c r="F111" s="283">
        <v>10</v>
      </c>
      <c r="G111" s="282">
        <v>353411.1</v>
      </c>
      <c r="H111" s="283">
        <v>10</v>
      </c>
      <c r="I111" s="282">
        <v>353411.1</v>
      </c>
      <c r="J111" s="284" t="s">
        <v>1312</v>
      </c>
    </row>
    <row r="112" spans="1:10">
      <c r="A112" s="280" t="s">
        <v>1313</v>
      </c>
      <c r="B112" s="281" t="s">
        <v>1314</v>
      </c>
      <c r="C112" s="281" t="s">
        <v>703</v>
      </c>
      <c r="D112" s="281" t="s">
        <v>1315</v>
      </c>
      <c r="E112" s="282">
        <v>37865.480000000003</v>
      </c>
      <c r="F112" s="283">
        <v>21</v>
      </c>
      <c r="G112" s="282">
        <v>795175.08</v>
      </c>
      <c r="H112" s="283">
        <v>21</v>
      </c>
      <c r="I112" s="282">
        <v>795175.08</v>
      </c>
      <c r="J112" s="284" t="s">
        <v>1316</v>
      </c>
    </row>
    <row r="113" spans="1:10">
      <c r="A113" s="280" t="s">
        <v>1313</v>
      </c>
      <c r="B113" s="281" t="s">
        <v>1314</v>
      </c>
      <c r="C113" s="281" t="s">
        <v>703</v>
      </c>
      <c r="D113" s="281" t="s">
        <v>1317</v>
      </c>
      <c r="E113" s="282">
        <v>37865.480000000003</v>
      </c>
      <c r="F113" s="283">
        <v>29</v>
      </c>
      <c r="G113" s="282">
        <v>1098098.92</v>
      </c>
      <c r="H113" s="283">
        <v>29</v>
      </c>
      <c r="I113" s="282">
        <v>1098098.92</v>
      </c>
      <c r="J113" s="284" t="s">
        <v>1316</v>
      </c>
    </row>
    <row r="114" spans="1:10">
      <c r="A114" s="280" t="s">
        <v>1318</v>
      </c>
      <c r="B114" s="281" t="s">
        <v>1319</v>
      </c>
      <c r="C114" s="281" t="s">
        <v>703</v>
      </c>
      <c r="D114" s="281" t="s">
        <v>1320</v>
      </c>
      <c r="E114" s="282">
        <v>35341.089999999997</v>
      </c>
      <c r="F114" s="283">
        <v>13</v>
      </c>
      <c r="G114" s="282">
        <v>459434.17</v>
      </c>
      <c r="H114" s="283">
        <v>13</v>
      </c>
      <c r="I114" s="282">
        <v>459434.17</v>
      </c>
      <c r="J114" s="284" t="s">
        <v>1321</v>
      </c>
    </row>
    <row r="115" spans="1:10">
      <c r="A115" s="280" t="s">
        <v>1322</v>
      </c>
      <c r="B115" s="281" t="s">
        <v>1323</v>
      </c>
      <c r="C115" s="281" t="s">
        <v>703</v>
      </c>
      <c r="D115" s="281" t="s">
        <v>1324</v>
      </c>
      <c r="E115" s="282">
        <v>15725.12</v>
      </c>
      <c r="F115" s="283">
        <v>23</v>
      </c>
      <c r="G115" s="282">
        <v>361677.68</v>
      </c>
      <c r="H115" s="283">
        <v>23</v>
      </c>
      <c r="I115" s="282">
        <v>361677.76</v>
      </c>
      <c r="J115" s="284" t="s">
        <v>1325</v>
      </c>
    </row>
    <row r="116" spans="1:10">
      <c r="A116" s="280" t="s">
        <v>1322</v>
      </c>
      <c r="B116" s="281" t="s">
        <v>1323</v>
      </c>
      <c r="C116" s="281" t="s">
        <v>703</v>
      </c>
      <c r="D116" s="281" t="s">
        <v>1326</v>
      </c>
      <c r="E116" s="282">
        <v>15761.83</v>
      </c>
      <c r="F116" s="283">
        <v>33</v>
      </c>
      <c r="G116" s="282">
        <v>520140.39</v>
      </c>
      <c r="H116" s="283">
        <v>33</v>
      </c>
      <c r="I116" s="282">
        <v>520140.39</v>
      </c>
      <c r="J116" s="284" t="s">
        <v>1327</v>
      </c>
    </row>
    <row r="117" spans="1:10">
      <c r="A117" s="280" t="s">
        <v>1322</v>
      </c>
      <c r="B117" s="281" t="s">
        <v>1323</v>
      </c>
      <c r="C117" s="281" t="s">
        <v>703</v>
      </c>
      <c r="D117" s="281" t="s">
        <v>1328</v>
      </c>
      <c r="E117" s="282">
        <v>14711.04</v>
      </c>
      <c r="F117" s="283">
        <v>25</v>
      </c>
      <c r="G117" s="282">
        <v>367776</v>
      </c>
      <c r="H117" s="283">
        <v>25</v>
      </c>
      <c r="I117" s="282">
        <v>367776</v>
      </c>
      <c r="J117" s="284" t="s">
        <v>1329</v>
      </c>
    </row>
    <row r="118" spans="1:10">
      <c r="A118" s="280" t="s">
        <v>1330</v>
      </c>
      <c r="B118" s="281" t="s">
        <v>1331</v>
      </c>
      <c r="C118" s="281" t="s">
        <v>703</v>
      </c>
      <c r="D118" s="281" t="s">
        <v>1332</v>
      </c>
      <c r="E118" s="282">
        <v>12780.18</v>
      </c>
      <c r="F118" s="283">
        <v>21</v>
      </c>
      <c r="G118" s="282">
        <v>268383.78000000003</v>
      </c>
      <c r="H118" s="283">
        <v>21</v>
      </c>
      <c r="I118" s="282">
        <v>268383.78000000003</v>
      </c>
      <c r="J118" s="284" t="s">
        <v>1333</v>
      </c>
    </row>
    <row r="119" spans="1:10">
      <c r="A119" s="280" t="s">
        <v>1330</v>
      </c>
      <c r="B119" s="281" t="s">
        <v>1331</v>
      </c>
      <c r="C119" s="281" t="s">
        <v>703</v>
      </c>
      <c r="D119" s="281" t="s">
        <v>1336</v>
      </c>
      <c r="E119" s="282">
        <v>12780.17</v>
      </c>
      <c r="F119" s="283">
        <v>32</v>
      </c>
      <c r="G119" s="282">
        <v>408965.44</v>
      </c>
      <c r="H119" s="283">
        <v>32</v>
      </c>
      <c r="I119" s="282">
        <v>408965.44</v>
      </c>
      <c r="J119" s="284" t="s">
        <v>1335</v>
      </c>
    </row>
    <row r="120" spans="1:10">
      <c r="A120" s="280" t="s">
        <v>1330</v>
      </c>
      <c r="B120" s="281" t="s">
        <v>1331</v>
      </c>
      <c r="C120" s="281" t="s">
        <v>703</v>
      </c>
      <c r="D120" s="281" t="s">
        <v>1337</v>
      </c>
      <c r="E120" s="282">
        <v>12780.18</v>
      </c>
      <c r="F120" s="283">
        <v>9</v>
      </c>
      <c r="G120" s="282">
        <v>115021.62</v>
      </c>
      <c r="H120" s="283">
        <v>9</v>
      </c>
      <c r="I120" s="282">
        <v>115021.62</v>
      </c>
      <c r="J120" s="284" t="s">
        <v>1333</v>
      </c>
    </row>
    <row r="121" spans="1:10">
      <c r="A121" s="280" t="s">
        <v>1330</v>
      </c>
      <c r="B121" s="281" t="s">
        <v>1331</v>
      </c>
      <c r="C121" s="281" t="s">
        <v>703</v>
      </c>
      <c r="D121" s="281" t="s">
        <v>1338</v>
      </c>
      <c r="E121" s="282">
        <v>12780.17</v>
      </c>
      <c r="F121" s="283">
        <v>87</v>
      </c>
      <c r="G121" s="282">
        <v>1111874.79</v>
      </c>
      <c r="H121" s="283">
        <v>87</v>
      </c>
      <c r="I121" s="282">
        <v>1111874.79</v>
      </c>
      <c r="J121" s="284" t="s">
        <v>1335</v>
      </c>
    </row>
    <row r="122" spans="1:10">
      <c r="A122" s="280" t="s">
        <v>1339</v>
      </c>
      <c r="B122" s="281" t="s">
        <v>1340</v>
      </c>
      <c r="C122" s="281" t="s">
        <v>703</v>
      </c>
      <c r="D122" s="281" t="s">
        <v>1343</v>
      </c>
      <c r="E122" s="282">
        <v>12780.1</v>
      </c>
      <c r="F122" s="283">
        <v>20</v>
      </c>
      <c r="G122" s="282">
        <v>255602</v>
      </c>
      <c r="H122" s="283">
        <v>20</v>
      </c>
      <c r="I122" s="282">
        <v>255602</v>
      </c>
      <c r="J122" s="284" t="s">
        <v>1344</v>
      </c>
    </row>
    <row r="123" spans="1:10">
      <c r="A123" s="280" t="s">
        <v>1345</v>
      </c>
      <c r="B123" s="281" t="s">
        <v>1346</v>
      </c>
      <c r="C123" s="281" t="s">
        <v>703</v>
      </c>
      <c r="D123" s="281" t="s">
        <v>1349</v>
      </c>
      <c r="E123" s="282">
        <v>38340.32</v>
      </c>
      <c r="F123" s="283">
        <v>16</v>
      </c>
      <c r="G123" s="282">
        <v>613445.12</v>
      </c>
      <c r="H123" s="283">
        <v>16</v>
      </c>
      <c r="I123" s="282">
        <v>613445.12</v>
      </c>
      <c r="J123" s="284" t="s">
        <v>1348</v>
      </c>
    </row>
    <row r="124" spans="1:10">
      <c r="A124" s="280" t="s">
        <v>1350</v>
      </c>
      <c r="B124" s="281" t="s">
        <v>1351</v>
      </c>
      <c r="C124" s="281" t="s">
        <v>703</v>
      </c>
      <c r="D124" s="281" t="s">
        <v>1352</v>
      </c>
      <c r="E124" s="282">
        <v>36153.85</v>
      </c>
      <c r="F124" s="283">
        <v>2</v>
      </c>
      <c r="G124" s="282">
        <v>72307.7</v>
      </c>
      <c r="H124" s="283">
        <v>2</v>
      </c>
      <c r="I124" s="282">
        <v>72307.7</v>
      </c>
      <c r="J124" s="284" t="s">
        <v>1353</v>
      </c>
    </row>
    <row r="125" spans="1:10">
      <c r="A125" s="280" t="s">
        <v>1350</v>
      </c>
      <c r="B125" s="281" t="s">
        <v>1351</v>
      </c>
      <c r="C125" s="281" t="s">
        <v>703</v>
      </c>
      <c r="D125" s="281" t="s">
        <v>1354</v>
      </c>
      <c r="E125" s="282">
        <v>144615.38</v>
      </c>
      <c r="F125" s="283">
        <v>8</v>
      </c>
      <c r="G125" s="282">
        <v>1156923.01</v>
      </c>
      <c r="H125" s="283">
        <v>8</v>
      </c>
      <c r="I125" s="282">
        <v>1156923.04</v>
      </c>
      <c r="J125" s="284" t="s">
        <v>1353</v>
      </c>
    </row>
    <row r="126" spans="1:10">
      <c r="A126" s="280" t="s">
        <v>1350</v>
      </c>
      <c r="B126" s="281" t="s">
        <v>1351</v>
      </c>
      <c r="C126" s="281" t="s">
        <v>703</v>
      </c>
      <c r="D126" s="281" t="s">
        <v>1355</v>
      </c>
      <c r="E126" s="282">
        <v>216923.08</v>
      </c>
      <c r="F126" s="283">
        <v>3</v>
      </c>
      <c r="G126" s="282">
        <v>650769.24</v>
      </c>
      <c r="H126" s="283">
        <v>3</v>
      </c>
      <c r="I126" s="282">
        <v>650769.24</v>
      </c>
      <c r="J126" s="284" t="s">
        <v>1353</v>
      </c>
    </row>
    <row r="127" spans="1:10">
      <c r="A127" s="280" t="s">
        <v>1356</v>
      </c>
      <c r="B127" s="281" t="s">
        <v>1357</v>
      </c>
      <c r="C127" s="281" t="s">
        <v>703</v>
      </c>
      <c r="D127" s="281" t="s">
        <v>1360</v>
      </c>
      <c r="E127" s="282">
        <v>10788.21</v>
      </c>
      <c r="F127" s="283">
        <v>8</v>
      </c>
      <c r="G127" s="282">
        <v>86305.68</v>
      </c>
      <c r="H127" s="283">
        <v>8</v>
      </c>
      <c r="I127" s="282">
        <v>86305.68</v>
      </c>
      <c r="J127" s="284" t="s">
        <v>1359</v>
      </c>
    </row>
    <row r="128" spans="1:10">
      <c r="A128" s="280" t="s">
        <v>1356</v>
      </c>
      <c r="B128" s="281" t="s">
        <v>1357</v>
      </c>
      <c r="C128" s="281" t="s">
        <v>703</v>
      </c>
      <c r="D128" s="281" t="s">
        <v>1362</v>
      </c>
      <c r="E128" s="282">
        <v>10788.21</v>
      </c>
      <c r="F128" s="283">
        <v>24</v>
      </c>
      <c r="G128" s="282">
        <v>258917.04</v>
      </c>
      <c r="H128" s="283">
        <v>24</v>
      </c>
      <c r="I128" s="282">
        <v>258917.04</v>
      </c>
      <c r="J128" s="284" t="s">
        <v>1359</v>
      </c>
    </row>
    <row r="129" spans="1:10">
      <c r="A129" s="280" t="s">
        <v>1364</v>
      </c>
      <c r="B129" s="281" t="s">
        <v>1365</v>
      </c>
      <c r="C129" s="281" t="s">
        <v>703</v>
      </c>
      <c r="D129" s="281" t="s">
        <v>1368</v>
      </c>
      <c r="E129" s="282">
        <v>5230.6499999999996</v>
      </c>
      <c r="F129" s="283">
        <v>3</v>
      </c>
      <c r="G129" s="282">
        <v>15691.95</v>
      </c>
      <c r="H129" s="283">
        <v>3</v>
      </c>
      <c r="I129" s="282">
        <v>15691.95</v>
      </c>
      <c r="J129" s="284" t="s">
        <v>1369</v>
      </c>
    </row>
    <row r="130" spans="1:10">
      <c r="A130" s="280" t="s">
        <v>1364</v>
      </c>
      <c r="B130" s="281" t="s">
        <v>1365</v>
      </c>
      <c r="C130" s="281" t="s">
        <v>703</v>
      </c>
      <c r="D130" s="281" t="s">
        <v>1370</v>
      </c>
      <c r="E130" s="282">
        <v>5229.79</v>
      </c>
      <c r="F130" s="283">
        <v>327</v>
      </c>
      <c r="G130" s="282">
        <v>1710142.35</v>
      </c>
      <c r="H130" s="283">
        <v>327</v>
      </c>
      <c r="I130" s="282">
        <v>1710141.33</v>
      </c>
      <c r="J130" s="284" t="s">
        <v>1371</v>
      </c>
    </row>
    <row r="131" spans="1:10">
      <c r="A131" s="280" t="s">
        <v>1364</v>
      </c>
      <c r="B131" s="281" t="s">
        <v>1365</v>
      </c>
      <c r="C131" s="281" t="s">
        <v>703</v>
      </c>
      <c r="D131" s="281" t="s">
        <v>1372</v>
      </c>
      <c r="E131" s="282">
        <v>10788.3</v>
      </c>
      <c r="F131" s="283">
        <v>37.5</v>
      </c>
      <c r="G131" s="282">
        <v>404561.34</v>
      </c>
      <c r="H131" s="283">
        <v>37.5</v>
      </c>
      <c r="I131" s="282">
        <v>404561.25</v>
      </c>
      <c r="J131" s="284" t="s">
        <v>1371</v>
      </c>
    </row>
    <row r="132" spans="1:10">
      <c r="A132" s="280" t="s">
        <v>1373</v>
      </c>
      <c r="B132" s="281" t="s">
        <v>1374</v>
      </c>
      <c r="C132" s="281" t="s">
        <v>703</v>
      </c>
      <c r="D132" s="281" t="s">
        <v>1380</v>
      </c>
      <c r="E132" s="282">
        <v>10788.43</v>
      </c>
      <c r="F132" s="283">
        <v>24</v>
      </c>
      <c r="G132" s="282">
        <v>258922.3</v>
      </c>
      <c r="H132" s="283">
        <v>24</v>
      </c>
      <c r="I132" s="282">
        <v>258922.32</v>
      </c>
      <c r="J132" s="284" t="s">
        <v>1381</v>
      </c>
    </row>
    <row r="133" spans="1:10">
      <c r="A133" s="280" t="s">
        <v>1373</v>
      </c>
      <c r="B133" s="281" t="s">
        <v>1374</v>
      </c>
      <c r="C133" s="281" t="s">
        <v>703</v>
      </c>
      <c r="D133" s="281" t="s">
        <v>1382</v>
      </c>
      <c r="E133" s="282">
        <v>10788.43</v>
      </c>
      <c r="F133" s="283">
        <v>113</v>
      </c>
      <c r="G133" s="282">
        <v>1219092.0900000001</v>
      </c>
      <c r="H133" s="283">
        <v>113</v>
      </c>
      <c r="I133" s="282">
        <v>1219092.5900000001</v>
      </c>
      <c r="J133" s="284" t="s">
        <v>1381</v>
      </c>
    </row>
    <row r="134" spans="1:10">
      <c r="A134" s="280" t="s">
        <v>1373</v>
      </c>
      <c r="B134" s="281" t="s">
        <v>1374</v>
      </c>
      <c r="C134" s="281" t="s">
        <v>703</v>
      </c>
      <c r="D134" s="281" t="s">
        <v>1386</v>
      </c>
      <c r="E134" s="282">
        <v>7373.41</v>
      </c>
      <c r="F134" s="283">
        <v>16</v>
      </c>
      <c r="G134" s="282">
        <v>117974.62</v>
      </c>
      <c r="H134" s="283">
        <v>16</v>
      </c>
      <c r="I134" s="282">
        <v>117974.56</v>
      </c>
      <c r="J134" s="284" t="s">
        <v>1381</v>
      </c>
    </row>
    <row r="135" spans="1:10">
      <c r="A135" s="280" t="s">
        <v>1373</v>
      </c>
      <c r="B135" s="281" t="s">
        <v>1374</v>
      </c>
      <c r="C135" s="281" t="s">
        <v>703</v>
      </c>
      <c r="D135" s="281" t="s">
        <v>1387</v>
      </c>
      <c r="E135" s="282">
        <v>10788.43</v>
      </c>
      <c r="F135" s="283">
        <v>45.5</v>
      </c>
      <c r="G135" s="282">
        <v>490873.35</v>
      </c>
      <c r="H135" s="283">
        <v>45.5</v>
      </c>
      <c r="I135" s="282">
        <v>490873.57</v>
      </c>
      <c r="J135" s="284" t="s">
        <v>1381</v>
      </c>
    </row>
    <row r="136" spans="1:10">
      <c r="A136" s="280" t="s">
        <v>1393</v>
      </c>
      <c r="B136" s="281" t="s">
        <v>1394</v>
      </c>
      <c r="C136" s="281" t="s">
        <v>703</v>
      </c>
      <c r="D136" s="281" t="s">
        <v>1395</v>
      </c>
      <c r="E136" s="282">
        <v>11016.64</v>
      </c>
      <c r="F136" s="283">
        <v>19</v>
      </c>
      <c r="G136" s="282">
        <v>209316.1</v>
      </c>
      <c r="H136" s="283">
        <v>19</v>
      </c>
      <c r="I136" s="282">
        <v>209316.16</v>
      </c>
      <c r="J136" s="284" t="s">
        <v>1396</v>
      </c>
    </row>
    <row r="137" spans="1:10">
      <c r="A137" s="280" t="s">
        <v>1397</v>
      </c>
      <c r="B137" s="281" t="s">
        <v>1398</v>
      </c>
      <c r="C137" s="281" t="s">
        <v>703</v>
      </c>
      <c r="D137" s="281" t="s">
        <v>1399</v>
      </c>
      <c r="E137" s="282">
        <v>5854.58</v>
      </c>
      <c r="F137" s="283">
        <v>3.93</v>
      </c>
      <c r="G137" s="282">
        <v>23008.51</v>
      </c>
      <c r="H137" s="283">
        <v>3.93</v>
      </c>
      <c r="I137" s="282">
        <v>23008.5</v>
      </c>
      <c r="J137" s="284" t="s">
        <v>1400</v>
      </c>
    </row>
    <row r="138" spans="1:10">
      <c r="A138" s="280" t="s">
        <v>1401</v>
      </c>
      <c r="B138" s="281" t="s">
        <v>1402</v>
      </c>
      <c r="C138" s="281" t="s">
        <v>703</v>
      </c>
      <c r="D138" s="281" t="s">
        <v>1405</v>
      </c>
      <c r="E138" s="282">
        <v>32365.67</v>
      </c>
      <c r="F138" s="283">
        <v>2</v>
      </c>
      <c r="G138" s="282">
        <v>64731.34</v>
      </c>
      <c r="H138" s="283">
        <v>2</v>
      </c>
      <c r="I138" s="282">
        <v>64731.34</v>
      </c>
      <c r="J138" s="284" t="s">
        <v>1404</v>
      </c>
    </row>
    <row r="139" spans="1:10">
      <c r="A139" s="280" t="s">
        <v>1401</v>
      </c>
      <c r="B139" s="281" t="s">
        <v>1402</v>
      </c>
      <c r="C139" s="281" t="s">
        <v>703</v>
      </c>
      <c r="D139" s="281" t="s">
        <v>1406</v>
      </c>
      <c r="E139" s="282">
        <v>46750.41</v>
      </c>
      <c r="F139" s="283">
        <v>3</v>
      </c>
      <c r="G139" s="282">
        <v>140251.23000000001</v>
      </c>
      <c r="H139" s="283">
        <v>3</v>
      </c>
      <c r="I139" s="282">
        <v>140251.23000000001</v>
      </c>
      <c r="J139" s="284" t="s">
        <v>1404</v>
      </c>
    </row>
    <row r="140" spans="1:10">
      <c r="A140" s="280" t="s">
        <v>1408</v>
      </c>
      <c r="B140" s="281" t="s">
        <v>1409</v>
      </c>
      <c r="C140" s="281" t="s">
        <v>703</v>
      </c>
      <c r="D140" s="281" t="s">
        <v>1414</v>
      </c>
      <c r="E140" s="282">
        <v>26089.919999999998</v>
      </c>
      <c r="F140" s="283">
        <v>1</v>
      </c>
      <c r="G140" s="282">
        <v>26089.919999999998</v>
      </c>
      <c r="H140" s="283">
        <v>1</v>
      </c>
      <c r="I140" s="282">
        <v>26089.919999999998</v>
      </c>
      <c r="J140" s="284" t="s">
        <v>1411</v>
      </c>
    </row>
    <row r="141" spans="1:10">
      <c r="A141" s="280" t="s">
        <v>1416</v>
      </c>
      <c r="B141" s="281" t="s">
        <v>1417</v>
      </c>
      <c r="C141" s="281" t="s">
        <v>703</v>
      </c>
      <c r="D141" s="281" t="s">
        <v>1418</v>
      </c>
      <c r="E141" s="282">
        <v>23921.119999999999</v>
      </c>
      <c r="F141" s="283">
        <v>21</v>
      </c>
      <c r="G141" s="282">
        <v>502343.52</v>
      </c>
      <c r="H141" s="283">
        <v>21</v>
      </c>
      <c r="I141" s="282">
        <v>502343.52</v>
      </c>
      <c r="J141" s="284" t="s">
        <v>1419</v>
      </c>
    </row>
    <row r="142" spans="1:10">
      <c r="A142" s="280" t="s">
        <v>1416</v>
      </c>
      <c r="B142" s="281" t="s">
        <v>1417</v>
      </c>
      <c r="C142" s="281" t="s">
        <v>703</v>
      </c>
      <c r="D142" s="281" t="s">
        <v>1420</v>
      </c>
      <c r="E142" s="282">
        <v>23897.91</v>
      </c>
      <c r="F142" s="283">
        <v>12</v>
      </c>
      <c r="G142" s="282">
        <v>286774.92</v>
      </c>
      <c r="H142" s="283">
        <v>12</v>
      </c>
      <c r="I142" s="282">
        <v>286774.92</v>
      </c>
      <c r="J142" s="284" t="s">
        <v>1419</v>
      </c>
    </row>
    <row r="143" spans="1:10">
      <c r="A143" s="280" t="s">
        <v>1425</v>
      </c>
      <c r="B143" s="281" t="s">
        <v>1426</v>
      </c>
      <c r="C143" s="281" t="s">
        <v>703</v>
      </c>
      <c r="D143" s="281" t="s">
        <v>1427</v>
      </c>
      <c r="E143" s="282">
        <v>44861.98</v>
      </c>
      <c r="F143" s="283">
        <v>11</v>
      </c>
      <c r="G143" s="282">
        <v>493481.78</v>
      </c>
      <c r="H143" s="283">
        <v>11</v>
      </c>
      <c r="I143" s="282">
        <v>493481.78</v>
      </c>
      <c r="J143" s="284" t="s">
        <v>1428</v>
      </c>
    </row>
    <row r="144" spans="1:10">
      <c r="A144" s="280" t="s">
        <v>1430</v>
      </c>
      <c r="B144" s="281" t="s">
        <v>1431</v>
      </c>
      <c r="C144" s="281" t="s">
        <v>703</v>
      </c>
      <c r="D144" s="281" t="s">
        <v>1432</v>
      </c>
      <c r="E144" s="282">
        <v>17390.650000000001</v>
      </c>
      <c r="F144" s="283">
        <v>12</v>
      </c>
      <c r="G144" s="282">
        <v>208687.8</v>
      </c>
      <c r="H144" s="283">
        <v>12</v>
      </c>
      <c r="I144" s="282">
        <v>208687.8</v>
      </c>
      <c r="J144" s="284" t="s">
        <v>1433</v>
      </c>
    </row>
    <row r="145" spans="1:10">
      <c r="A145" s="280" t="s">
        <v>1434</v>
      </c>
      <c r="B145" s="281" t="s">
        <v>1435</v>
      </c>
      <c r="C145" s="281" t="s">
        <v>703</v>
      </c>
      <c r="D145" s="281" t="s">
        <v>1436</v>
      </c>
      <c r="E145" s="282">
        <v>46122.73</v>
      </c>
      <c r="F145" s="283">
        <v>6</v>
      </c>
      <c r="G145" s="282">
        <v>276736.38</v>
      </c>
      <c r="H145" s="283">
        <v>6</v>
      </c>
      <c r="I145" s="282">
        <v>276736.38</v>
      </c>
      <c r="J145" s="284" t="s">
        <v>1437</v>
      </c>
    </row>
    <row r="146" spans="1:10">
      <c r="A146" s="280" t="s">
        <v>1443</v>
      </c>
      <c r="B146" s="281" t="s">
        <v>1444</v>
      </c>
      <c r="C146" s="281" t="s">
        <v>703</v>
      </c>
      <c r="D146" s="281" t="s">
        <v>1445</v>
      </c>
      <c r="E146" s="282">
        <v>66385.45</v>
      </c>
      <c r="F146" s="283">
        <v>4</v>
      </c>
      <c r="G146" s="282">
        <v>265541.8</v>
      </c>
      <c r="H146" s="283">
        <v>4</v>
      </c>
      <c r="I146" s="282">
        <v>265541.8</v>
      </c>
      <c r="J146" s="284" t="s">
        <v>1446</v>
      </c>
    </row>
    <row r="147" spans="1:10">
      <c r="A147" s="280" t="s">
        <v>1455</v>
      </c>
      <c r="B147" s="281" t="s">
        <v>1456</v>
      </c>
      <c r="C147" s="281" t="s">
        <v>703</v>
      </c>
      <c r="D147" s="281" t="s">
        <v>1457</v>
      </c>
      <c r="E147" s="282">
        <v>20299.88</v>
      </c>
      <c r="F147" s="283">
        <v>42</v>
      </c>
      <c r="G147" s="282">
        <v>852594.96</v>
      </c>
      <c r="H147" s="283">
        <v>42</v>
      </c>
      <c r="I147" s="282">
        <v>852594.96</v>
      </c>
      <c r="J147" s="284" t="s">
        <v>1458</v>
      </c>
    </row>
    <row r="148" spans="1:10">
      <c r="A148" s="280" t="s">
        <v>1459</v>
      </c>
      <c r="B148" s="281" t="s">
        <v>1460</v>
      </c>
      <c r="C148" s="281" t="s">
        <v>703</v>
      </c>
      <c r="D148" s="281" t="s">
        <v>1461</v>
      </c>
      <c r="E148" s="282">
        <v>1701</v>
      </c>
      <c r="F148" s="283">
        <v>3</v>
      </c>
      <c r="G148" s="282">
        <v>5103</v>
      </c>
      <c r="H148" s="283">
        <v>3</v>
      </c>
      <c r="I148" s="282">
        <v>5103</v>
      </c>
      <c r="J148" s="284" t="s">
        <v>1462</v>
      </c>
    </row>
    <row r="149" spans="1:10">
      <c r="A149" s="280" t="s">
        <v>1459</v>
      </c>
      <c r="B149" s="281" t="s">
        <v>1460</v>
      </c>
      <c r="C149" s="281" t="s">
        <v>703</v>
      </c>
      <c r="D149" s="281" t="s">
        <v>1463</v>
      </c>
      <c r="E149" s="282">
        <v>13237.26</v>
      </c>
      <c r="F149" s="283">
        <v>14</v>
      </c>
      <c r="G149" s="282">
        <v>185321.64</v>
      </c>
      <c r="H149" s="283">
        <v>14</v>
      </c>
      <c r="I149" s="282">
        <v>185321.64</v>
      </c>
      <c r="J149" s="284" t="s">
        <v>1462</v>
      </c>
    </row>
    <row r="150" spans="1:10">
      <c r="A150" s="280" t="s">
        <v>1469</v>
      </c>
      <c r="B150" s="281" t="s">
        <v>1470</v>
      </c>
      <c r="C150" s="281" t="s">
        <v>703</v>
      </c>
      <c r="D150" s="281" t="s">
        <v>1471</v>
      </c>
      <c r="E150" s="282">
        <v>2823.65</v>
      </c>
      <c r="F150" s="283">
        <v>1</v>
      </c>
      <c r="G150" s="282">
        <v>2823.65</v>
      </c>
      <c r="H150" s="283">
        <v>1</v>
      </c>
      <c r="I150" s="282">
        <v>2823.65</v>
      </c>
      <c r="J150" s="284" t="s">
        <v>1472</v>
      </c>
    </row>
    <row r="151" spans="1:10">
      <c r="A151" s="280" t="s">
        <v>1469</v>
      </c>
      <c r="B151" s="281" t="s">
        <v>1470</v>
      </c>
      <c r="C151" s="281" t="s">
        <v>703</v>
      </c>
      <c r="D151" s="281" t="s">
        <v>1473</v>
      </c>
      <c r="E151" s="282">
        <v>14225.36</v>
      </c>
      <c r="F151" s="283">
        <v>11</v>
      </c>
      <c r="G151" s="282">
        <v>156478.96</v>
      </c>
      <c r="H151" s="283">
        <v>11</v>
      </c>
      <c r="I151" s="282">
        <v>156478.96</v>
      </c>
      <c r="J151" s="284" t="s">
        <v>1472</v>
      </c>
    </row>
    <row r="152" spans="1:10">
      <c r="A152" s="280" t="s">
        <v>1485</v>
      </c>
      <c r="B152" s="281" t="s">
        <v>1486</v>
      </c>
      <c r="C152" s="281" t="s">
        <v>703</v>
      </c>
      <c r="D152" s="281" t="s">
        <v>1487</v>
      </c>
      <c r="E152" s="282">
        <v>14766.92</v>
      </c>
      <c r="F152" s="283">
        <v>14</v>
      </c>
      <c r="G152" s="282">
        <v>206736.88</v>
      </c>
      <c r="H152" s="283">
        <v>14</v>
      </c>
      <c r="I152" s="282">
        <v>206736.88</v>
      </c>
      <c r="J152" s="284" t="s">
        <v>1488</v>
      </c>
    </row>
    <row r="153" spans="1:10">
      <c r="A153" s="280" t="s">
        <v>1485</v>
      </c>
      <c r="B153" s="281" t="s">
        <v>1486</v>
      </c>
      <c r="C153" s="281" t="s">
        <v>703</v>
      </c>
      <c r="D153" s="281" t="s">
        <v>1489</v>
      </c>
      <c r="E153" s="282">
        <v>49281.57</v>
      </c>
      <c r="F153" s="283">
        <v>5</v>
      </c>
      <c r="G153" s="282">
        <v>246407.85</v>
      </c>
      <c r="H153" s="283">
        <v>5</v>
      </c>
      <c r="I153" s="282">
        <v>246407.85</v>
      </c>
      <c r="J153" s="284" t="s">
        <v>1488</v>
      </c>
    </row>
    <row r="154" spans="1:10">
      <c r="A154" s="280" t="s">
        <v>1490</v>
      </c>
      <c r="B154" s="281" t="s">
        <v>1491</v>
      </c>
      <c r="C154" s="281" t="s">
        <v>703</v>
      </c>
      <c r="D154" s="281" t="s">
        <v>2207</v>
      </c>
      <c r="E154" s="282">
        <v>7910.85</v>
      </c>
      <c r="F154" s="283">
        <v>1</v>
      </c>
      <c r="G154" s="282">
        <v>7910.85</v>
      </c>
      <c r="H154" s="283">
        <v>1</v>
      </c>
      <c r="I154" s="282">
        <v>7910.85</v>
      </c>
      <c r="J154" s="284" t="s">
        <v>1493</v>
      </c>
    </row>
    <row r="155" spans="1:10">
      <c r="A155" s="280" t="s">
        <v>1490</v>
      </c>
      <c r="B155" s="281" t="s">
        <v>1491</v>
      </c>
      <c r="C155" s="281" t="s">
        <v>703</v>
      </c>
      <c r="D155" s="281" t="s">
        <v>1492</v>
      </c>
      <c r="E155" s="282">
        <v>16464.419999999998</v>
      </c>
      <c r="F155" s="283">
        <v>2</v>
      </c>
      <c r="G155" s="282">
        <v>32928.839999999997</v>
      </c>
      <c r="H155" s="283">
        <v>2</v>
      </c>
      <c r="I155" s="282">
        <v>32928.839999999997</v>
      </c>
      <c r="J155" s="284" t="s">
        <v>1493</v>
      </c>
    </row>
    <row r="156" spans="1:10">
      <c r="A156" s="280" t="s">
        <v>1494</v>
      </c>
      <c r="B156" s="281" t="s">
        <v>1495</v>
      </c>
      <c r="C156" s="281" t="s">
        <v>703</v>
      </c>
      <c r="D156" s="281" t="s">
        <v>1496</v>
      </c>
      <c r="E156" s="282">
        <v>26815.83</v>
      </c>
      <c r="F156" s="283">
        <v>4</v>
      </c>
      <c r="G156" s="282">
        <v>107263.32</v>
      </c>
      <c r="H156" s="283">
        <v>4</v>
      </c>
      <c r="I156" s="282">
        <v>107263.32</v>
      </c>
      <c r="J156" s="284" t="s">
        <v>1497</v>
      </c>
    </row>
    <row r="157" spans="1:10">
      <c r="A157" s="280" t="s">
        <v>1494</v>
      </c>
      <c r="B157" s="281" t="s">
        <v>1495</v>
      </c>
      <c r="C157" s="281" t="s">
        <v>703</v>
      </c>
      <c r="D157" s="281" t="s">
        <v>1498</v>
      </c>
      <c r="E157" s="282">
        <v>26815.83</v>
      </c>
      <c r="F157" s="283">
        <v>10</v>
      </c>
      <c r="G157" s="282">
        <v>268158.3</v>
      </c>
      <c r="H157" s="283">
        <v>10</v>
      </c>
      <c r="I157" s="282">
        <v>268158.3</v>
      </c>
      <c r="J157" s="284" t="s">
        <v>1497</v>
      </c>
    </row>
    <row r="158" spans="1:10">
      <c r="A158" s="280" t="s">
        <v>1504</v>
      </c>
      <c r="B158" s="281" t="s">
        <v>1505</v>
      </c>
      <c r="C158" s="281" t="s">
        <v>703</v>
      </c>
      <c r="D158" s="281" t="s">
        <v>1506</v>
      </c>
      <c r="E158" s="282">
        <v>32642.74</v>
      </c>
      <c r="F158" s="283">
        <v>12</v>
      </c>
      <c r="G158" s="282">
        <v>391712.88</v>
      </c>
      <c r="H158" s="283">
        <v>12</v>
      </c>
      <c r="I158" s="282">
        <v>391712.88</v>
      </c>
      <c r="J158" s="284" t="s">
        <v>1507</v>
      </c>
    </row>
    <row r="159" spans="1:10">
      <c r="A159" s="280" t="s">
        <v>1504</v>
      </c>
      <c r="B159" s="281" t="s">
        <v>1505</v>
      </c>
      <c r="C159" s="281" t="s">
        <v>703</v>
      </c>
      <c r="D159" s="281" t="s">
        <v>2158</v>
      </c>
      <c r="E159" s="282">
        <v>8160.61</v>
      </c>
      <c r="F159" s="283">
        <v>24</v>
      </c>
      <c r="G159" s="282">
        <v>195854.64</v>
      </c>
      <c r="H159" s="283">
        <v>24</v>
      </c>
      <c r="I159" s="282">
        <v>195854.64</v>
      </c>
      <c r="J159" s="284" t="s">
        <v>1507</v>
      </c>
    </row>
    <row r="160" spans="1:10">
      <c r="A160" s="280" t="s">
        <v>1504</v>
      </c>
      <c r="B160" s="281" t="s">
        <v>1505</v>
      </c>
      <c r="C160" s="281" t="s">
        <v>703</v>
      </c>
      <c r="D160" s="281" t="s">
        <v>2159</v>
      </c>
      <c r="E160" s="282">
        <v>8160.61</v>
      </c>
      <c r="F160" s="283">
        <v>26</v>
      </c>
      <c r="G160" s="282">
        <v>212175.86</v>
      </c>
      <c r="H160" s="283">
        <v>26</v>
      </c>
      <c r="I160" s="282">
        <v>212175.86</v>
      </c>
      <c r="J160" s="284" t="s">
        <v>1507</v>
      </c>
    </row>
    <row r="161" spans="1:10">
      <c r="A161" s="280" t="s">
        <v>1512</v>
      </c>
      <c r="B161" s="281" t="s">
        <v>1513</v>
      </c>
      <c r="C161" s="281" t="s">
        <v>703</v>
      </c>
      <c r="D161" s="281" t="s">
        <v>1514</v>
      </c>
      <c r="E161" s="282">
        <v>81454.55</v>
      </c>
      <c r="F161" s="283">
        <v>8</v>
      </c>
      <c r="G161" s="282">
        <v>651636.36</v>
      </c>
      <c r="H161" s="283">
        <v>8</v>
      </c>
      <c r="I161" s="282">
        <v>651636.4</v>
      </c>
      <c r="J161" s="284" t="s">
        <v>1515</v>
      </c>
    </row>
    <row r="162" spans="1:10">
      <c r="A162" s="280" t="s">
        <v>1520</v>
      </c>
      <c r="B162" s="281" t="s">
        <v>1521</v>
      </c>
      <c r="C162" s="281" t="s">
        <v>703</v>
      </c>
      <c r="D162" s="281" t="s">
        <v>1522</v>
      </c>
      <c r="E162" s="282">
        <v>25846.55</v>
      </c>
      <c r="F162" s="283">
        <v>43</v>
      </c>
      <c r="G162" s="282">
        <v>1111401.6100000001</v>
      </c>
      <c r="H162" s="283">
        <v>43</v>
      </c>
      <c r="I162" s="282">
        <v>1111401.6499999999</v>
      </c>
      <c r="J162" s="284" t="s">
        <v>1523</v>
      </c>
    </row>
    <row r="163" spans="1:10">
      <c r="A163" s="280" t="s">
        <v>1524</v>
      </c>
      <c r="B163" s="281" t="s">
        <v>1525</v>
      </c>
      <c r="C163" s="281" t="s">
        <v>703</v>
      </c>
      <c r="D163" s="281" t="s">
        <v>1526</v>
      </c>
      <c r="E163" s="282">
        <v>10128.4</v>
      </c>
      <c r="F163" s="283">
        <v>29</v>
      </c>
      <c r="G163" s="282">
        <v>293723.64</v>
      </c>
      <c r="H163" s="283">
        <v>29</v>
      </c>
      <c r="I163" s="282">
        <v>293723.59999999998</v>
      </c>
      <c r="J163" s="284" t="s">
        <v>1527</v>
      </c>
    </row>
    <row r="164" spans="1:10">
      <c r="A164" s="280" t="s">
        <v>1534</v>
      </c>
      <c r="B164" s="281" t="s">
        <v>1535</v>
      </c>
      <c r="C164" s="281" t="s">
        <v>703</v>
      </c>
      <c r="D164" s="281" t="s">
        <v>1538</v>
      </c>
      <c r="E164" s="282">
        <v>36766.239999999998</v>
      </c>
      <c r="F164" s="283">
        <v>3</v>
      </c>
      <c r="G164" s="282">
        <v>110298.72</v>
      </c>
      <c r="H164" s="283">
        <v>3</v>
      </c>
      <c r="I164" s="282">
        <v>110298.72</v>
      </c>
      <c r="J164" s="284" t="s">
        <v>1537</v>
      </c>
    </row>
    <row r="165" spans="1:10">
      <c r="A165" s="280" t="s">
        <v>1534</v>
      </c>
      <c r="B165" s="281" t="s">
        <v>1535</v>
      </c>
      <c r="C165" s="281" t="s">
        <v>703</v>
      </c>
      <c r="D165" s="281" t="s">
        <v>1542</v>
      </c>
      <c r="E165" s="282">
        <v>3576.56</v>
      </c>
      <c r="F165" s="283">
        <v>17</v>
      </c>
      <c r="G165" s="282">
        <v>60801.52</v>
      </c>
      <c r="H165" s="283">
        <v>17</v>
      </c>
      <c r="I165" s="282">
        <v>60801.52</v>
      </c>
      <c r="J165" s="284" t="s">
        <v>1541</v>
      </c>
    </row>
    <row r="166" spans="1:10">
      <c r="A166" s="280" t="s">
        <v>1534</v>
      </c>
      <c r="B166" s="281" t="s">
        <v>1535</v>
      </c>
      <c r="C166" s="281" t="s">
        <v>703</v>
      </c>
      <c r="D166" s="281" t="s">
        <v>1543</v>
      </c>
      <c r="E166" s="282">
        <v>5332.91</v>
      </c>
      <c r="F166" s="283">
        <v>9</v>
      </c>
      <c r="G166" s="282">
        <v>47996.160000000003</v>
      </c>
      <c r="H166" s="283">
        <v>9</v>
      </c>
      <c r="I166" s="282">
        <v>47996.19</v>
      </c>
      <c r="J166" s="284" t="s">
        <v>1541</v>
      </c>
    </row>
    <row r="167" spans="1:10">
      <c r="A167" s="280" t="s">
        <v>1545</v>
      </c>
      <c r="B167" s="281" t="s">
        <v>1546</v>
      </c>
      <c r="C167" s="281" t="s">
        <v>703</v>
      </c>
      <c r="D167" s="281" t="s">
        <v>1547</v>
      </c>
      <c r="E167" s="282">
        <v>22246.39</v>
      </c>
      <c r="F167" s="283">
        <v>10</v>
      </c>
      <c r="G167" s="282">
        <v>222463.9</v>
      </c>
      <c r="H167" s="283">
        <v>10</v>
      </c>
      <c r="I167" s="282">
        <v>222463.9</v>
      </c>
      <c r="J167" s="284" t="s">
        <v>1548</v>
      </c>
    </row>
    <row r="168" spans="1:10">
      <c r="A168" s="280" t="s">
        <v>1554</v>
      </c>
      <c r="B168" s="281" t="s">
        <v>1555</v>
      </c>
      <c r="C168" s="281" t="s">
        <v>703</v>
      </c>
      <c r="D168" s="281" t="s">
        <v>1558</v>
      </c>
      <c r="E168" s="282">
        <v>19051.169999999998</v>
      </c>
      <c r="F168" s="283">
        <v>6</v>
      </c>
      <c r="G168" s="282">
        <v>114307.02</v>
      </c>
      <c r="H168" s="283">
        <v>6</v>
      </c>
      <c r="I168" s="282">
        <v>114307.02</v>
      </c>
      <c r="J168" s="284" t="s">
        <v>1557</v>
      </c>
    </row>
    <row r="169" spans="1:10">
      <c r="A169" s="280" t="s">
        <v>1559</v>
      </c>
      <c r="B169" s="281" t="s">
        <v>1560</v>
      </c>
      <c r="C169" s="281" t="s">
        <v>703</v>
      </c>
      <c r="D169" s="281" t="s">
        <v>2208</v>
      </c>
      <c r="E169" s="282">
        <v>52322.85</v>
      </c>
      <c r="F169" s="283">
        <v>13</v>
      </c>
      <c r="G169" s="282">
        <v>680197.05</v>
      </c>
      <c r="H169" s="283">
        <v>13</v>
      </c>
      <c r="I169" s="282">
        <v>680197.05</v>
      </c>
      <c r="J169" s="284" t="s">
        <v>1562</v>
      </c>
    </row>
    <row r="170" spans="1:10">
      <c r="A170" s="280" t="s">
        <v>1563</v>
      </c>
      <c r="B170" s="281" t="s">
        <v>1564</v>
      </c>
      <c r="C170" s="281" t="s">
        <v>703</v>
      </c>
      <c r="D170" s="281" t="s">
        <v>1565</v>
      </c>
      <c r="E170" s="282">
        <v>7991.76</v>
      </c>
      <c r="F170" s="283">
        <v>70</v>
      </c>
      <c r="G170" s="282">
        <v>559423.19999999995</v>
      </c>
      <c r="H170" s="283">
        <v>70</v>
      </c>
      <c r="I170" s="282">
        <v>559423.19999999995</v>
      </c>
      <c r="J170" s="284" t="s">
        <v>1566</v>
      </c>
    </row>
    <row r="171" spans="1:10">
      <c r="A171" s="280" t="s">
        <v>1587</v>
      </c>
      <c r="B171" s="281" t="s">
        <v>1588</v>
      </c>
      <c r="C171" s="281" t="s">
        <v>703</v>
      </c>
      <c r="D171" s="281" t="s">
        <v>1589</v>
      </c>
      <c r="E171" s="282">
        <v>6618.78</v>
      </c>
      <c r="F171" s="283">
        <v>69</v>
      </c>
      <c r="G171" s="282">
        <v>456695.82</v>
      </c>
      <c r="H171" s="283">
        <v>69</v>
      </c>
      <c r="I171" s="282">
        <v>456695.82</v>
      </c>
      <c r="J171" s="284" t="s">
        <v>1590</v>
      </c>
    </row>
    <row r="172" spans="1:10">
      <c r="A172" s="280" t="s">
        <v>1591</v>
      </c>
      <c r="B172" s="281" t="s">
        <v>1592</v>
      </c>
      <c r="C172" s="281" t="s">
        <v>703</v>
      </c>
      <c r="D172" s="281" t="s">
        <v>1593</v>
      </c>
      <c r="E172" s="282">
        <v>4202.54</v>
      </c>
      <c r="F172" s="283">
        <v>9</v>
      </c>
      <c r="G172" s="282">
        <v>37822.86</v>
      </c>
      <c r="H172" s="283">
        <v>9</v>
      </c>
      <c r="I172" s="282">
        <v>37822.86</v>
      </c>
      <c r="J172" s="284" t="s">
        <v>1594</v>
      </c>
    </row>
    <row r="173" spans="1:10">
      <c r="A173" s="280" t="s">
        <v>1595</v>
      </c>
      <c r="B173" s="281" t="s">
        <v>1596</v>
      </c>
      <c r="C173" s="281" t="s">
        <v>703</v>
      </c>
      <c r="D173" s="281" t="s">
        <v>1597</v>
      </c>
      <c r="E173" s="282">
        <v>132933</v>
      </c>
      <c r="F173" s="283">
        <v>12</v>
      </c>
      <c r="G173" s="282">
        <v>1595196</v>
      </c>
      <c r="H173" s="283">
        <v>12</v>
      </c>
      <c r="I173" s="282">
        <v>1595196</v>
      </c>
      <c r="J173" s="284" t="s">
        <v>1598</v>
      </c>
    </row>
    <row r="174" spans="1:10">
      <c r="A174" s="280" t="s">
        <v>1599</v>
      </c>
      <c r="B174" s="281" t="s">
        <v>1600</v>
      </c>
      <c r="C174" s="281" t="s">
        <v>703</v>
      </c>
      <c r="D174" s="281" t="s">
        <v>1603</v>
      </c>
      <c r="E174" s="282">
        <v>6602.6</v>
      </c>
      <c r="F174" s="283">
        <v>141</v>
      </c>
      <c r="G174" s="282">
        <v>930966.58</v>
      </c>
      <c r="H174" s="283">
        <v>141</v>
      </c>
      <c r="I174" s="282">
        <v>930966.6</v>
      </c>
      <c r="J174" s="284" t="s">
        <v>1602</v>
      </c>
    </row>
    <row r="175" spans="1:10">
      <c r="A175" s="280" t="s">
        <v>1604</v>
      </c>
      <c r="B175" s="281" t="s">
        <v>1605</v>
      </c>
      <c r="C175" s="281" t="s">
        <v>703</v>
      </c>
      <c r="D175" s="281" t="s">
        <v>1606</v>
      </c>
      <c r="E175" s="282">
        <v>17842.330000000002</v>
      </c>
      <c r="F175" s="283">
        <v>72</v>
      </c>
      <c r="G175" s="282">
        <v>1284648.01</v>
      </c>
      <c r="H175" s="283">
        <v>72</v>
      </c>
      <c r="I175" s="282">
        <v>1284647.76</v>
      </c>
      <c r="J175" s="284" t="s">
        <v>1607</v>
      </c>
    </row>
    <row r="176" spans="1:10">
      <c r="A176" s="280" t="s">
        <v>1604</v>
      </c>
      <c r="B176" s="281" t="s">
        <v>1605</v>
      </c>
      <c r="C176" s="281" t="s">
        <v>703</v>
      </c>
      <c r="D176" s="281" t="s">
        <v>2166</v>
      </c>
      <c r="E176" s="282">
        <v>20896.12</v>
      </c>
      <c r="F176" s="283">
        <v>9</v>
      </c>
      <c r="G176" s="282">
        <v>188065.08</v>
      </c>
      <c r="H176" s="283">
        <v>9</v>
      </c>
      <c r="I176" s="282">
        <v>188065.08</v>
      </c>
      <c r="J176" s="284" t="s">
        <v>1607</v>
      </c>
    </row>
    <row r="177" spans="1:10">
      <c r="A177" s="280" t="s">
        <v>1608</v>
      </c>
      <c r="B177" s="281" t="s">
        <v>1609</v>
      </c>
      <c r="C177" s="281" t="s">
        <v>703</v>
      </c>
      <c r="D177" s="281" t="s">
        <v>1610</v>
      </c>
      <c r="E177" s="282">
        <v>34640.22</v>
      </c>
      <c r="F177" s="283">
        <v>3</v>
      </c>
      <c r="G177" s="282">
        <v>103920.66</v>
      </c>
      <c r="H177" s="283">
        <v>3</v>
      </c>
      <c r="I177" s="282">
        <v>103920.66</v>
      </c>
      <c r="J177" s="284" t="s">
        <v>1611</v>
      </c>
    </row>
    <row r="178" spans="1:10">
      <c r="A178" s="280" t="s">
        <v>1617</v>
      </c>
      <c r="B178" s="281" t="s">
        <v>1618</v>
      </c>
      <c r="C178" s="281" t="s">
        <v>703</v>
      </c>
      <c r="D178" s="281" t="s">
        <v>1619</v>
      </c>
      <c r="E178" s="282">
        <v>23411.74</v>
      </c>
      <c r="F178" s="283">
        <v>6</v>
      </c>
      <c r="G178" s="282">
        <v>140470.44</v>
      </c>
      <c r="H178" s="283">
        <v>6</v>
      </c>
      <c r="I178" s="282">
        <v>140470.44</v>
      </c>
      <c r="J178" s="284" t="s">
        <v>1620</v>
      </c>
    </row>
    <row r="179" spans="1:10">
      <c r="A179" s="280" t="s">
        <v>2167</v>
      </c>
      <c r="B179" s="281" t="s">
        <v>2168</v>
      </c>
      <c r="C179" s="281" t="s">
        <v>703</v>
      </c>
      <c r="D179" s="281" t="s">
        <v>2169</v>
      </c>
      <c r="E179" s="282">
        <v>169050.75</v>
      </c>
      <c r="F179" s="283">
        <v>1</v>
      </c>
      <c r="G179" s="282">
        <v>169050.75</v>
      </c>
      <c r="H179" s="283">
        <v>1</v>
      </c>
      <c r="I179" s="282">
        <v>169050.75</v>
      </c>
      <c r="J179" s="284" t="s">
        <v>2170</v>
      </c>
    </row>
    <row r="180" spans="1:10">
      <c r="A180" s="280" t="s">
        <v>1621</v>
      </c>
      <c r="B180" s="281" t="s">
        <v>1622</v>
      </c>
      <c r="C180" s="281" t="s">
        <v>703</v>
      </c>
      <c r="D180" s="281" t="s">
        <v>1623</v>
      </c>
      <c r="E180" s="282">
        <v>11303.76</v>
      </c>
      <c r="F180" s="283">
        <v>59</v>
      </c>
      <c r="G180" s="282">
        <v>666921.81000000006</v>
      </c>
      <c r="H180" s="283">
        <v>59</v>
      </c>
      <c r="I180" s="282">
        <v>666921.84</v>
      </c>
      <c r="J180" s="284" t="s">
        <v>1624</v>
      </c>
    </row>
    <row r="181" spans="1:10">
      <c r="A181" s="280" t="s">
        <v>1288</v>
      </c>
      <c r="B181" s="281" t="s">
        <v>1625</v>
      </c>
      <c r="C181" s="281" t="s">
        <v>703</v>
      </c>
      <c r="D181" s="281" t="s">
        <v>1626</v>
      </c>
      <c r="E181" s="282">
        <v>11040.7</v>
      </c>
      <c r="F181" s="283">
        <v>47</v>
      </c>
      <c r="G181" s="282">
        <v>518912.92</v>
      </c>
      <c r="H181" s="283">
        <v>47</v>
      </c>
      <c r="I181" s="282">
        <v>518912.9</v>
      </c>
      <c r="J181" s="284" t="s">
        <v>1627</v>
      </c>
    </row>
    <row r="182" spans="1:10">
      <c r="A182" s="280" t="s">
        <v>1629</v>
      </c>
      <c r="B182" s="281" t="s">
        <v>1630</v>
      </c>
      <c r="C182" s="281" t="s">
        <v>703</v>
      </c>
      <c r="D182" s="281" t="s">
        <v>1631</v>
      </c>
      <c r="E182" s="282">
        <v>8438.77</v>
      </c>
      <c r="F182" s="283">
        <v>9</v>
      </c>
      <c r="G182" s="282">
        <v>75948.929999999993</v>
      </c>
      <c r="H182" s="283">
        <v>9</v>
      </c>
      <c r="I182" s="282">
        <v>75948.929999999993</v>
      </c>
      <c r="J182" s="284" t="s">
        <v>1632</v>
      </c>
    </row>
    <row r="183" spans="1:10">
      <c r="A183" s="280" t="s">
        <v>1633</v>
      </c>
      <c r="B183" s="281" t="s">
        <v>1634</v>
      </c>
      <c r="C183" s="281" t="s">
        <v>703</v>
      </c>
      <c r="D183" s="281" t="s">
        <v>1635</v>
      </c>
      <c r="E183" s="282">
        <v>11263.77</v>
      </c>
      <c r="F183" s="283">
        <v>120</v>
      </c>
      <c r="G183" s="282">
        <v>1351652.88</v>
      </c>
      <c r="H183" s="283">
        <v>120</v>
      </c>
      <c r="I183" s="282">
        <v>1351652.4</v>
      </c>
      <c r="J183" s="284" t="s">
        <v>1636</v>
      </c>
    </row>
    <row r="184" spans="1:10">
      <c r="A184" s="280" t="s">
        <v>1653</v>
      </c>
      <c r="B184" s="281" t="s">
        <v>1654</v>
      </c>
      <c r="C184" s="281" t="s">
        <v>1650</v>
      </c>
      <c r="D184" s="281" t="s">
        <v>1655</v>
      </c>
      <c r="E184" s="282">
        <v>554761.12</v>
      </c>
      <c r="F184" s="283">
        <v>2</v>
      </c>
      <c r="G184" s="282">
        <v>1109522.24</v>
      </c>
      <c r="H184" s="283">
        <v>2</v>
      </c>
      <c r="I184" s="282">
        <v>1109522.24</v>
      </c>
      <c r="J184" s="284" t="s">
        <v>1656</v>
      </c>
    </row>
    <row r="185" spans="1:10">
      <c r="A185" s="285" t="s">
        <v>261</v>
      </c>
      <c r="B185" s="286"/>
      <c r="C185" s="286"/>
      <c r="D185" s="286"/>
      <c r="E185" s="287"/>
      <c r="F185" s="287"/>
      <c r="G185" s="288">
        <v>85564217.159999996</v>
      </c>
      <c r="H185" s="287"/>
      <c r="I185" s="288">
        <v>85564217.159999996</v>
      </c>
      <c r="J185" s="289"/>
    </row>
  </sheetData>
  <mergeCells count="1">
    <mergeCell ref="F2:J9"/>
  </mergeCells>
  <hyperlinks>
    <hyperlink ref="D4" location="'Rekapitulace'!B5" display="&lt;&lt;&lt; Zpět na rekapitulaci" xr:uid="{00000000-0004-0000-5E00-000000000000}"/>
  </hyperlinks>
  <pageMargins left="0.7" right="0.7" top="0.78740157499999996" bottom="0.78740157499999996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J14"/>
  <sheetViews>
    <sheetView showGridLines="0" workbookViewId="0"/>
  </sheetViews>
  <sheetFormatPr defaultColWidth="12.140625" defaultRowHeight="15" customHeight="1"/>
  <cols>
    <col min="1" max="1" width="33.42578125" customWidth="1"/>
    <col min="2" max="2" width="13.7109375" customWidth="1"/>
    <col min="3" max="3" width="11.85546875" customWidth="1"/>
    <col min="4" max="4" width="13.7109375" customWidth="1"/>
    <col min="5" max="5" width="16.42578125" customWidth="1"/>
    <col min="6" max="9" width="18.7109375" customWidth="1"/>
    <col min="10" max="10" width="49.5703125" customWidth="1"/>
  </cols>
  <sheetData>
    <row r="1" spans="1:10">
      <c r="A1" s="30" t="s">
        <v>1</v>
      </c>
      <c r="B1" s="31" t="s">
        <v>2209</v>
      </c>
    </row>
    <row r="2" spans="1:10">
      <c r="A2" s="30" t="s">
        <v>0</v>
      </c>
      <c r="B2" s="31" t="s">
        <v>126</v>
      </c>
      <c r="F2" s="643" t="s">
        <v>691</v>
      </c>
      <c r="G2" s="644"/>
      <c r="H2" s="644"/>
      <c r="I2" s="644"/>
      <c r="J2" s="644"/>
    </row>
    <row r="3" spans="1:10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0">
      <c r="A4" s="30" t="s">
        <v>267</v>
      </c>
      <c r="B4" s="31" t="s">
        <v>24</v>
      </c>
      <c r="D4" s="18" t="s">
        <v>268</v>
      </c>
      <c r="F4" s="645"/>
      <c r="G4" s="646"/>
      <c r="H4" s="646"/>
      <c r="I4" s="646"/>
      <c r="J4" s="646"/>
    </row>
    <row r="5" spans="1:10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0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0">
      <c r="A7" s="30" t="s">
        <v>273</v>
      </c>
      <c r="B7" s="32">
        <v>262180</v>
      </c>
      <c r="F7" s="645"/>
      <c r="G7" s="646"/>
      <c r="H7" s="646"/>
      <c r="I7" s="646"/>
      <c r="J7" s="646"/>
    </row>
    <row r="8" spans="1:10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0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0">
      <c r="A11" s="277" t="s">
        <v>692</v>
      </c>
      <c r="B11" s="278" t="s">
        <v>693</v>
      </c>
      <c r="C11" s="278" t="s">
        <v>694</v>
      </c>
      <c r="D11" s="278" t="s">
        <v>695</v>
      </c>
      <c r="E11" s="278" t="s">
        <v>696</v>
      </c>
      <c r="F11" s="278" t="s">
        <v>697</v>
      </c>
      <c r="G11" s="278" t="s">
        <v>698</v>
      </c>
      <c r="H11" s="278" t="s">
        <v>699</v>
      </c>
      <c r="I11" s="278" t="s">
        <v>700</v>
      </c>
      <c r="J11" s="279" t="s">
        <v>1</v>
      </c>
    </row>
    <row r="12" spans="1:10">
      <c r="A12" s="280" t="s">
        <v>701</v>
      </c>
      <c r="B12" s="281" t="s">
        <v>702</v>
      </c>
      <c r="C12" s="281" t="s">
        <v>703</v>
      </c>
      <c r="D12" s="281" t="s">
        <v>704</v>
      </c>
      <c r="E12" s="282">
        <v>11654.86</v>
      </c>
      <c r="F12" s="283">
        <v>2</v>
      </c>
      <c r="G12" s="282">
        <v>23309.72</v>
      </c>
      <c r="H12" s="283">
        <v>2</v>
      </c>
      <c r="I12" s="282">
        <v>23309.72</v>
      </c>
      <c r="J12" s="284" t="s">
        <v>705</v>
      </c>
    </row>
    <row r="13" spans="1:10">
      <c r="A13" s="280" t="s">
        <v>701</v>
      </c>
      <c r="B13" s="281" t="s">
        <v>702</v>
      </c>
      <c r="C13" s="281" t="s">
        <v>703</v>
      </c>
      <c r="D13" s="281" t="s">
        <v>706</v>
      </c>
      <c r="E13" s="282">
        <v>21138.99</v>
      </c>
      <c r="F13" s="283">
        <v>11.3</v>
      </c>
      <c r="G13" s="282">
        <v>238870.55</v>
      </c>
      <c r="H13" s="283">
        <v>11.3</v>
      </c>
      <c r="I13" s="282">
        <v>238870.59</v>
      </c>
      <c r="J13" s="284" t="s">
        <v>705</v>
      </c>
    </row>
    <row r="14" spans="1:10">
      <c r="A14" s="285" t="s">
        <v>261</v>
      </c>
      <c r="B14" s="286"/>
      <c r="C14" s="286"/>
      <c r="D14" s="286"/>
      <c r="E14" s="287"/>
      <c r="F14" s="287"/>
      <c r="G14" s="288">
        <v>262180.31</v>
      </c>
      <c r="H14" s="287"/>
      <c r="I14" s="288">
        <v>262180.31</v>
      </c>
      <c r="J14" s="289"/>
    </row>
  </sheetData>
  <mergeCells count="1">
    <mergeCell ref="F2:J9"/>
  </mergeCells>
  <hyperlinks>
    <hyperlink ref="D4" location="'Rekapitulace'!B5" display="&lt;&lt;&lt; Zpět na rekapitulaci" xr:uid="{00000000-0004-0000-5F00-000000000000}"/>
  </hyperlinks>
  <pageMargins left="0.7" right="0.7" top="0.78740157499999996" bottom="0.78740157499999996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2210</v>
      </c>
    </row>
    <row r="2" spans="1:14">
      <c r="A2" s="30" t="s">
        <v>0</v>
      </c>
      <c r="B2" s="31" t="s">
        <v>126</v>
      </c>
      <c r="F2" s="643" t="s">
        <v>1658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595671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1669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1669</v>
      </c>
      <c r="C15" s="303" t="s">
        <v>19</v>
      </c>
      <c r="D15" s="303" t="s">
        <v>1671</v>
      </c>
      <c r="E15" s="304">
        <v>1.54</v>
      </c>
      <c r="F15" s="305"/>
      <c r="G15" s="221">
        <v>0</v>
      </c>
      <c r="H15" s="221">
        <v>0</v>
      </c>
      <c r="I15" s="306">
        <v>0</v>
      </c>
      <c r="J15" s="300"/>
      <c r="K15" s="221">
        <v>0</v>
      </c>
      <c r="L15" s="221">
        <v>0</v>
      </c>
      <c r="M15" s="306">
        <v>0</v>
      </c>
      <c r="N15" s="301"/>
    </row>
    <row r="16" spans="1:14" ht="15" customHeight="1">
      <c r="A16" s="297"/>
      <c r="B16" s="302" t="s">
        <v>1669</v>
      </c>
      <c r="C16" s="303" t="s">
        <v>19</v>
      </c>
      <c r="D16" s="303" t="s">
        <v>1672</v>
      </c>
      <c r="E16" s="304">
        <v>1.52</v>
      </c>
      <c r="F16" s="305"/>
      <c r="G16" s="221">
        <v>390826</v>
      </c>
      <c r="H16" s="221">
        <v>0</v>
      </c>
      <c r="I16" s="306">
        <v>594055.52</v>
      </c>
      <c r="J16" s="300"/>
      <c r="K16" s="221">
        <v>390826</v>
      </c>
      <c r="L16" s="221">
        <v>0</v>
      </c>
      <c r="M16" s="306">
        <v>594055.52</v>
      </c>
      <c r="N16" s="301"/>
    </row>
    <row r="17" spans="1:14" ht="15" customHeight="1">
      <c r="A17" s="297"/>
      <c r="B17" s="302" t="s">
        <v>1669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1669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1669</v>
      </c>
      <c r="C19" s="303" t="s">
        <v>19</v>
      </c>
      <c r="D19" s="303" t="s">
        <v>1675</v>
      </c>
      <c r="E19" s="304">
        <v>1.53</v>
      </c>
      <c r="F19" s="307"/>
      <c r="G19" s="221">
        <v>1056</v>
      </c>
      <c r="H19" s="221">
        <v>0</v>
      </c>
      <c r="I19" s="306">
        <v>1615.68</v>
      </c>
      <c r="J19" s="300"/>
      <c r="K19" s="221">
        <v>1056</v>
      </c>
      <c r="L19" s="221">
        <v>0</v>
      </c>
      <c r="M19" s="306">
        <v>1615.68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595671.19999999995</v>
      </c>
      <c r="J23" s="323"/>
      <c r="K23" s="708" t="s">
        <v>1677</v>
      </c>
      <c r="L23" s="709"/>
      <c r="M23" s="324">
        <v>595671.19999999995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6000-000000000000}"/>
  </hyperlinks>
  <pageMargins left="0.7" right="0.7" top="0.78740157499999996" bottom="0.78740157499999996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N24"/>
  <sheetViews>
    <sheetView showGridLines="0" workbookViewId="0"/>
  </sheetViews>
  <sheetFormatPr defaultColWidth="12.140625" defaultRowHeight="15" customHeight="1"/>
  <cols>
    <col min="1" max="1" width="21.140625" customWidth="1"/>
    <col min="2" max="2" width="14.5703125" customWidth="1"/>
    <col min="3" max="3" width="11.28515625" customWidth="1"/>
    <col min="4" max="4" width="9.28515625" customWidth="1"/>
    <col min="5" max="5" width="8.5703125" customWidth="1"/>
    <col min="6" max="6" width="1.140625" customWidth="1"/>
    <col min="7" max="7" width="11.7109375" customWidth="1"/>
    <col min="8" max="8" width="12.7109375" customWidth="1"/>
    <col min="9" max="9" width="15.7109375" customWidth="1"/>
    <col min="10" max="10" width="1.28515625" customWidth="1"/>
    <col min="11" max="11" width="11.7109375" customWidth="1"/>
    <col min="12" max="12" width="12.7109375" customWidth="1"/>
    <col min="13" max="13" width="15.7109375" customWidth="1"/>
  </cols>
  <sheetData>
    <row r="1" spans="1:14">
      <c r="A1" s="30" t="s">
        <v>1</v>
      </c>
      <c r="B1" s="31" t="s">
        <v>2211</v>
      </c>
    </row>
    <row r="2" spans="1:14">
      <c r="A2" s="30" t="s">
        <v>0</v>
      </c>
      <c r="B2" s="31" t="s">
        <v>126</v>
      </c>
      <c r="F2" s="643" t="s">
        <v>1679</v>
      </c>
      <c r="G2" s="644"/>
      <c r="H2" s="644"/>
      <c r="I2" s="644"/>
      <c r="J2" s="644"/>
    </row>
    <row r="3" spans="1:14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4">
      <c r="A4" s="30" t="s">
        <v>267</v>
      </c>
      <c r="B4" s="31" t="s">
        <v>29</v>
      </c>
      <c r="D4" s="18" t="s">
        <v>268</v>
      </c>
      <c r="F4" s="645"/>
      <c r="G4" s="646"/>
      <c r="H4" s="646"/>
      <c r="I4" s="646"/>
      <c r="J4" s="646"/>
    </row>
    <row r="5" spans="1:14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4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4">
      <c r="A7" s="30" t="s">
        <v>273</v>
      </c>
      <c r="B7" s="32">
        <v>1103293</v>
      </c>
      <c r="F7" s="645"/>
      <c r="G7" s="646"/>
      <c r="H7" s="646"/>
      <c r="I7" s="646"/>
      <c r="J7" s="646"/>
    </row>
    <row r="8" spans="1:14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4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4" ht="15" customHeight="1">
      <c r="A11" s="290"/>
      <c r="B11" s="291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3"/>
    </row>
    <row r="12" spans="1:14" ht="15" customHeight="1">
      <c r="A12" s="294"/>
      <c r="B12" s="710" t="s">
        <v>1659</v>
      </c>
      <c r="C12" s="710"/>
      <c r="D12" s="710"/>
      <c r="E12" s="710"/>
      <c r="F12" s="295"/>
      <c r="G12" s="710" t="s">
        <v>1660</v>
      </c>
      <c r="H12" s="710"/>
      <c r="I12" s="710"/>
      <c r="J12" s="295"/>
      <c r="K12" s="710" t="s">
        <v>6</v>
      </c>
      <c r="L12" s="710"/>
      <c r="M12" s="710"/>
      <c r="N12" s="296"/>
    </row>
    <row r="13" spans="1:14" ht="43.5" customHeight="1">
      <c r="A13" s="297"/>
      <c r="B13" s="298" t="s">
        <v>277</v>
      </c>
      <c r="C13" s="298" t="s">
        <v>1661</v>
      </c>
      <c r="D13" s="298" t="s">
        <v>1662</v>
      </c>
      <c r="E13" s="298" t="s">
        <v>376</v>
      </c>
      <c r="F13" s="299"/>
      <c r="G13" s="298" t="s">
        <v>1663</v>
      </c>
      <c r="H13" s="298" t="s">
        <v>1664</v>
      </c>
      <c r="I13" s="298" t="s">
        <v>1665</v>
      </c>
      <c r="J13" s="300"/>
      <c r="K13" s="298" t="s">
        <v>1666</v>
      </c>
      <c r="L13" s="298" t="s">
        <v>1667</v>
      </c>
      <c r="M13" s="298" t="s">
        <v>1668</v>
      </c>
      <c r="N13" s="301"/>
    </row>
    <row r="14" spans="1:14" ht="15" customHeight="1">
      <c r="A14" s="297"/>
      <c r="B14" s="302" t="s">
        <v>1680</v>
      </c>
      <c r="C14" s="303" t="s">
        <v>19</v>
      </c>
      <c r="D14" s="303" t="s">
        <v>1670</v>
      </c>
      <c r="E14" s="304">
        <v>1.58</v>
      </c>
      <c r="F14" s="305"/>
      <c r="G14" s="221">
        <v>0</v>
      </c>
      <c r="H14" s="221">
        <v>0</v>
      </c>
      <c r="I14" s="306">
        <v>0</v>
      </c>
      <c r="J14" s="300"/>
      <c r="K14" s="221">
        <v>0</v>
      </c>
      <c r="L14" s="221">
        <v>0</v>
      </c>
      <c r="M14" s="306">
        <v>0</v>
      </c>
      <c r="N14" s="301"/>
    </row>
    <row r="15" spans="1:14" ht="15" customHeight="1">
      <c r="A15" s="297"/>
      <c r="B15" s="302" t="s">
        <v>1680</v>
      </c>
      <c r="C15" s="303" t="s">
        <v>19</v>
      </c>
      <c r="D15" s="303" t="s">
        <v>1671</v>
      </c>
      <c r="E15" s="304">
        <v>1.54</v>
      </c>
      <c r="F15" s="305"/>
      <c r="G15" s="221">
        <v>713184</v>
      </c>
      <c r="H15" s="221">
        <v>0</v>
      </c>
      <c r="I15" s="306">
        <v>1098303.3600000001</v>
      </c>
      <c r="J15" s="300"/>
      <c r="K15" s="221">
        <v>713184</v>
      </c>
      <c r="L15" s="221">
        <v>0</v>
      </c>
      <c r="M15" s="306">
        <v>1098303.3600000001</v>
      </c>
      <c r="N15" s="301"/>
    </row>
    <row r="16" spans="1:14" ht="15" customHeight="1">
      <c r="A16" s="297"/>
      <c r="B16" s="302" t="s">
        <v>1680</v>
      </c>
      <c r="C16" s="303" t="s">
        <v>19</v>
      </c>
      <c r="D16" s="303" t="s">
        <v>1672</v>
      </c>
      <c r="E16" s="304">
        <v>1.52</v>
      </c>
      <c r="F16" s="305"/>
      <c r="G16" s="221">
        <v>2814</v>
      </c>
      <c r="H16" s="221">
        <v>0</v>
      </c>
      <c r="I16" s="306">
        <v>4277.28</v>
      </c>
      <c r="J16" s="300"/>
      <c r="K16" s="221">
        <v>2814</v>
      </c>
      <c r="L16" s="221">
        <v>0</v>
      </c>
      <c r="M16" s="306">
        <v>4277.28</v>
      </c>
      <c r="N16" s="301"/>
    </row>
    <row r="17" spans="1:14" ht="15" customHeight="1">
      <c r="A17" s="297"/>
      <c r="B17" s="302" t="s">
        <v>1680</v>
      </c>
      <c r="C17" s="303" t="s">
        <v>19</v>
      </c>
      <c r="D17" s="303" t="s">
        <v>1673</v>
      </c>
      <c r="E17" s="304">
        <v>1.27</v>
      </c>
      <c r="F17" s="305"/>
      <c r="G17" s="221">
        <v>0</v>
      </c>
      <c r="H17" s="221">
        <v>0</v>
      </c>
      <c r="I17" s="306">
        <v>0</v>
      </c>
      <c r="J17" s="300"/>
      <c r="K17" s="221">
        <v>0</v>
      </c>
      <c r="L17" s="221">
        <v>0</v>
      </c>
      <c r="M17" s="306">
        <v>0</v>
      </c>
      <c r="N17" s="301"/>
    </row>
    <row r="18" spans="1:14" ht="15" customHeight="1">
      <c r="A18" s="297"/>
      <c r="B18" s="302" t="s">
        <v>1680</v>
      </c>
      <c r="C18" s="303" t="s">
        <v>19</v>
      </c>
      <c r="D18" s="303" t="s">
        <v>1674</v>
      </c>
      <c r="E18" s="304">
        <v>1.27</v>
      </c>
      <c r="F18" s="305"/>
      <c r="G18" s="221">
        <v>0</v>
      </c>
      <c r="H18" s="221">
        <v>0</v>
      </c>
      <c r="I18" s="306">
        <v>0</v>
      </c>
      <c r="J18" s="300"/>
      <c r="K18" s="221">
        <v>0</v>
      </c>
      <c r="L18" s="221">
        <v>0</v>
      </c>
      <c r="M18" s="306">
        <v>0</v>
      </c>
      <c r="N18" s="301"/>
    </row>
    <row r="19" spans="1:14" ht="15" customHeight="1">
      <c r="A19" s="297"/>
      <c r="B19" s="302" t="s">
        <v>1680</v>
      </c>
      <c r="C19" s="303" t="s">
        <v>19</v>
      </c>
      <c r="D19" s="303" t="s">
        <v>1675</v>
      </c>
      <c r="E19" s="304">
        <v>1.53</v>
      </c>
      <c r="F19" s="307"/>
      <c r="G19" s="221">
        <v>352</v>
      </c>
      <c r="H19" s="221">
        <v>173.9</v>
      </c>
      <c r="I19" s="306">
        <v>712.46</v>
      </c>
      <c r="J19" s="300"/>
      <c r="K19" s="221">
        <v>352</v>
      </c>
      <c r="L19" s="221">
        <v>173.9</v>
      </c>
      <c r="M19" s="306">
        <v>712.46</v>
      </c>
      <c r="N19" s="301"/>
    </row>
    <row r="20" spans="1:14" ht="15" customHeight="1">
      <c r="A20" s="308"/>
      <c r="B20" s="309"/>
      <c r="C20" s="310"/>
      <c r="D20" s="310"/>
      <c r="E20" s="310"/>
      <c r="F20" s="311"/>
      <c r="G20" s="310"/>
      <c r="H20" s="310"/>
      <c r="I20" s="312"/>
      <c r="J20" s="313"/>
      <c r="K20" s="314"/>
      <c r="L20" s="314"/>
      <c r="M20" s="314"/>
      <c r="N20" s="315"/>
    </row>
    <row r="21" spans="1:14" ht="8.25" customHeight="1">
      <c r="A21" s="316"/>
      <c r="B21" s="317"/>
      <c r="C21" s="317"/>
      <c r="D21" s="317"/>
      <c r="E21" s="317"/>
      <c r="F21" s="317"/>
      <c r="G21" s="318"/>
      <c r="H21" s="318"/>
      <c r="I21" s="319"/>
      <c r="J21" s="316"/>
      <c r="K21" s="320"/>
      <c r="L21" s="320"/>
      <c r="M21" s="320"/>
    </row>
    <row r="22" spans="1:14" ht="15" customHeight="1">
      <c r="F22" s="321"/>
      <c r="G22" s="322"/>
      <c r="H22" s="292"/>
      <c r="I22" s="293"/>
      <c r="J22" s="323"/>
      <c r="K22" s="322"/>
      <c r="L22" s="292"/>
      <c r="M22" s="293"/>
    </row>
    <row r="23" spans="1:14" ht="15" customHeight="1">
      <c r="F23" s="321"/>
      <c r="G23" s="708" t="s">
        <v>1676</v>
      </c>
      <c r="H23" s="709"/>
      <c r="I23" s="324">
        <v>1103293.1000000001</v>
      </c>
      <c r="J23" s="323"/>
      <c r="K23" s="708" t="s">
        <v>1677</v>
      </c>
      <c r="L23" s="709"/>
      <c r="M23" s="324">
        <v>1103293.1000000001</v>
      </c>
    </row>
    <row r="24" spans="1:14">
      <c r="G24" s="308"/>
      <c r="H24" s="313"/>
      <c r="I24" s="315"/>
      <c r="K24" s="308"/>
      <c r="L24" s="313"/>
      <c r="M24" s="315"/>
    </row>
  </sheetData>
  <mergeCells count="6">
    <mergeCell ref="F2:J9"/>
    <mergeCell ref="G23:H23"/>
    <mergeCell ref="K23:L23"/>
    <mergeCell ref="K12:M12"/>
    <mergeCell ref="B12:E12"/>
    <mergeCell ref="G12:I12"/>
  </mergeCells>
  <hyperlinks>
    <hyperlink ref="D4" location="'Rekapitulace'!B5" display="&lt;&lt;&lt; Zpět na rekapitulaci" xr:uid="{00000000-0004-0000-6100-000000000000}"/>
  </hyperlinks>
  <pageMargins left="0.7" right="0.7" top="0.78740157499999996" bottom="0.78740157499999996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Q49"/>
  <sheetViews>
    <sheetView showGridLines="0" workbookViewId="0"/>
  </sheetViews>
  <sheetFormatPr defaultColWidth="12.140625" defaultRowHeight="15" customHeight="1"/>
  <cols>
    <col min="1" max="1" width="19.42578125" customWidth="1"/>
    <col min="2" max="2" width="17.140625" customWidth="1"/>
    <col min="3" max="4" width="12.7109375" customWidth="1"/>
    <col min="5" max="5" width="13.85546875" customWidth="1"/>
    <col min="6" max="6" width="3.28515625" customWidth="1"/>
    <col min="7" max="7" width="15.42578125" customWidth="1"/>
    <col min="8" max="9" width="14.140625" customWidth="1"/>
    <col min="10" max="10" width="14.42578125" customWidth="1"/>
    <col min="11" max="11" width="13.140625" customWidth="1"/>
    <col min="12" max="12" width="14.5703125" customWidth="1"/>
    <col min="13" max="13" width="12.28515625" customWidth="1"/>
    <col min="14" max="14" width="11.7109375" customWidth="1"/>
    <col min="15" max="15" width="11.85546875" customWidth="1"/>
    <col min="16" max="16" width="3.7109375" customWidth="1"/>
    <col min="17" max="17" width="9.140625" customWidth="1"/>
  </cols>
  <sheetData>
    <row r="1" spans="1:17">
      <c r="A1" s="30" t="s">
        <v>1</v>
      </c>
      <c r="B1" s="31" t="s">
        <v>2212</v>
      </c>
    </row>
    <row r="2" spans="1:17">
      <c r="A2" s="30" t="s">
        <v>0</v>
      </c>
      <c r="B2" s="31" t="s">
        <v>126</v>
      </c>
      <c r="F2" s="643" t="s">
        <v>1682</v>
      </c>
      <c r="G2" s="644"/>
      <c r="H2" s="644"/>
      <c r="I2" s="644"/>
      <c r="J2" s="644"/>
    </row>
    <row r="3" spans="1:17">
      <c r="A3" s="30" t="s">
        <v>2</v>
      </c>
      <c r="B3" s="31" t="s">
        <v>19</v>
      </c>
      <c r="F3" s="645"/>
      <c r="G3" s="646"/>
      <c r="H3" s="646"/>
      <c r="I3" s="646"/>
      <c r="J3" s="646"/>
    </row>
    <row r="4" spans="1:17">
      <c r="A4" s="30" t="s">
        <v>267</v>
      </c>
      <c r="B4" s="31" t="s">
        <v>32</v>
      </c>
      <c r="D4" s="18" t="s">
        <v>268</v>
      </c>
      <c r="F4" s="645"/>
      <c r="G4" s="646"/>
      <c r="H4" s="646"/>
      <c r="I4" s="646"/>
      <c r="J4" s="646"/>
    </row>
    <row r="5" spans="1:17">
      <c r="A5" s="30" t="s">
        <v>269</v>
      </c>
      <c r="B5" s="31" t="s">
        <v>270</v>
      </c>
      <c r="F5" s="645"/>
      <c r="G5" s="646"/>
      <c r="H5" s="646"/>
      <c r="I5" s="646"/>
      <c r="J5" s="646"/>
    </row>
    <row r="6" spans="1:17">
      <c r="A6" s="30" t="s">
        <v>271</v>
      </c>
      <c r="B6" s="31" t="s">
        <v>272</v>
      </c>
      <c r="F6" s="645"/>
      <c r="G6" s="646"/>
      <c r="H6" s="646"/>
      <c r="I6" s="646"/>
      <c r="J6" s="646"/>
    </row>
    <row r="7" spans="1:17">
      <c r="A7" s="30" t="s">
        <v>273</v>
      </c>
      <c r="B7" s="32">
        <v>50241143</v>
      </c>
      <c r="F7" s="645"/>
      <c r="G7" s="646"/>
      <c r="H7" s="646"/>
      <c r="I7" s="646"/>
      <c r="J7" s="646"/>
    </row>
    <row r="8" spans="1:17">
      <c r="A8" s="30" t="s">
        <v>274</v>
      </c>
      <c r="B8" s="31" t="s">
        <v>275</v>
      </c>
      <c r="F8" s="645"/>
      <c r="G8" s="646"/>
      <c r="H8" s="646"/>
      <c r="I8" s="646"/>
      <c r="J8" s="646"/>
    </row>
    <row r="9" spans="1:17">
      <c r="A9" s="30" t="s">
        <v>276</v>
      </c>
      <c r="B9" s="31" t="s">
        <v>275</v>
      </c>
      <c r="F9" s="645"/>
      <c r="G9" s="646"/>
      <c r="H9" s="646"/>
      <c r="I9" s="646"/>
      <c r="J9" s="646"/>
    </row>
    <row r="11" spans="1:17" ht="15" customHeight="1">
      <c r="A11" s="711" t="s">
        <v>1683</v>
      </c>
      <c r="B11" s="717"/>
      <c r="C11" s="717"/>
      <c r="D11" s="717"/>
      <c r="E11" s="717"/>
      <c r="F11" s="717"/>
      <c r="G11" s="738"/>
      <c r="H11" s="738"/>
      <c r="I11" s="738"/>
      <c r="J11" s="738"/>
      <c r="K11" s="738"/>
      <c r="L11" s="738"/>
      <c r="M11" s="738"/>
      <c r="N11" s="325"/>
      <c r="O11" s="325"/>
      <c r="P11" s="326"/>
      <c r="Q11" s="151"/>
    </row>
    <row r="12" spans="1:17" ht="15" customHeight="1">
      <c r="A12" s="327"/>
      <c r="B12" s="328"/>
      <c r="C12" s="329"/>
      <c r="D12" s="329"/>
      <c r="E12" s="329"/>
      <c r="F12" s="328"/>
      <c r="G12" s="328"/>
      <c r="H12" s="329"/>
      <c r="I12" s="329"/>
      <c r="J12" s="328"/>
      <c r="K12" s="328"/>
      <c r="L12" s="328"/>
      <c r="M12" s="329"/>
      <c r="N12" s="329"/>
      <c r="O12" s="329"/>
      <c r="P12" s="330"/>
      <c r="Q12" s="151"/>
    </row>
    <row r="13" spans="1:17" ht="15" customHeight="1">
      <c r="A13" s="327"/>
      <c r="B13" s="331"/>
      <c r="C13" s="714" t="s">
        <v>1660</v>
      </c>
      <c r="D13" s="715"/>
      <c r="E13" s="716"/>
      <c r="F13" s="332"/>
      <c r="G13" s="333"/>
      <c r="H13" s="713" t="s">
        <v>1684</v>
      </c>
      <c r="I13" s="713"/>
      <c r="J13" s="327"/>
      <c r="K13" s="328"/>
      <c r="L13" s="331"/>
      <c r="M13" s="714" t="s">
        <v>1685</v>
      </c>
      <c r="N13" s="715"/>
      <c r="O13" s="716"/>
      <c r="P13" s="334"/>
      <c r="Q13" s="151"/>
    </row>
    <row r="14" spans="1:17" ht="15" customHeight="1">
      <c r="A14" s="335"/>
      <c r="B14" s="336" t="s">
        <v>299</v>
      </c>
      <c r="C14" s="152" t="s">
        <v>4</v>
      </c>
      <c r="D14" s="152" t="s">
        <v>308</v>
      </c>
      <c r="E14" s="152" t="s">
        <v>6</v>
      </c>
      <c r="F14" s="332"/>
      <c r="G14" s="331"/>
      <c r="H14" s="152" t="s">
        <v>4</v>
      </c>
      <c r="I14" s="152" t="s">
        <v>308</v>
      </c>
      <c r="J14" s="337"/>
      <c r="K14" s="333"/>
      <c r="L14" s="212" t="s">
        <v>299</v>
      </c>
      <c r="M14" s="152" t="s">
        <v>4</v>
      </c>
      <c r="N14" s="152" t="s">
        <v>308</v>
      </c>
      <c r="O14" s="152" t="s">
        <v>6</v>
      </c>
      <c r="P14" s="334"/>
      <c r="Q14" s="151"/>
    </row>
    <row r="15" spans="1:17" ht="15" customHeight="1">
      <c r="A15" s="335"/>
      <c r="B15" s="338" t="s">
        <v>1686</v>
      </c>
      <c r="C15" s="150">
        <v>571.47416058205999</v>
      </c>
      <c r="D15" s="150">
        <v>571.47416058205999</v>
      </c>
      <c r="E15" s="150">
        <v>571.47416058205999</v>
      </c>
      <c r="F15" s="334"/>
      <c r="G15" s="338" t="s">
        <v>1687</v>
      </c>
      <c r="H15" s="150">
        <v>467.60227257999998</v>
      </c>
      <c r="I15" s="150">
        <v>467.60227257999998</v>
      </c>
      <c r="J15" s="337"/>
      <c r="K15" s="339"/>
      <c r="L15" s="338" t="s">
        <v>1688</v>
      </c>
      <c r="M15" s="150">
        <v>8.4579299199999998</v>
      </c>
      <c r="N15" s="150">
        <v>8.4579299199999998</v>
      </c>
      <c r="O15" s="150">
        <v>8.4579299199999998</v>
      </c>
      <c r="P15" s="334"/>
      <c r="Q15" s="151"/>
    </row>
    <row r="16" spans="1:17" ht="15" customHeight="1">
      <c r="A16" s="335"/>
      <c r="B16" s="338" t="s">
        <v>1689</v>
      </c>
      <c r="C16" s="150">
        <v>73.513691199999997</v>
      </c>
      <c r="D16" s="150">
        <v>73.513691199999997</v>
      </c>
      <c r="E16" s="150">
        <v>73.513691199999997</v>
      </c>
      <c r="F16" s="337"/>
      <c r="G16" s="340"/>
      <c r="H16" s="341"/>
      <c r="I16" s="341"/>
      <c r="J16" s="329"/>
      <c r="K16" s="339"/>
      <c r="L16" s="338" t="s">
        <v>1690</v>
      </c>
      <c r="M16" s="150">
        <v>24.666980120000002</v>
      </c>
      <c r="N16" s="150">
        <v>24.666980120000002</v>
      </c>
      <c r="O16" s="150">
        <v>24.666980120000002</v>
      </c>
      <c r="P16" s="334"/>
      <c r="Q16" s="151"/>
    </row>
    <row r="17" spans="1:17" ht="15.75" customHeight="1">
      <c r="A17" s="335"/>
      <c r="B17" s="338" t="s">
        <v>1691</v>
      </c>
      <c r="C17" s="728">
        <v>75000</v>
      </c>
      <c r="D17" s="729"/>
      <c r="E17" s="730"/>
      <c r="F17" s="335"/>
      <c r="G17" s="342" t="s">
        <v>1692</v>
      </c>
      <c r="H17" s="152" t="s">
        <v>4</v>
      </c>
      <c r="I17" s="152" t="s">
        <v>308</v>
      </c>
      <c r="J17" s="152" t="s">
        <v>6</v>
      </c>
      <c r="K17" s="343"/>
      <c r="L17" s="344" t="s">
        <v>1693</v>
      </c>
      <c r="M17" s="345">
        <v>538.34925053999996</v>
      </c>
      <c r="N17" s="345">
        <v>538.34925053999996</v>
      </c>
      <c r="O17" s="345">
        <v>538.34925053999996</v>
      </c>
      <c r="P17" s="334"/>
      <c r="Q17" s="151"/>
    </row>
    <row r="18" spans="1:17" ht="15" customHeight="1">
      <c r="A18" s="335"/>
      <c r="B18" s="338" t="s">
        <v>1694</v>
      </c>
      <c r="C18" s="731">
        <v>1</v>
      </c>
      <c r="D18" s="731"/>
      <c r="E18" s="731"/>
      <c r="F18" s="335"/>
      <c r="G18" s="212" t="s">
        <v>1695</v>
      </c>
      <c r="H18" s="152">
        <v>11</v>
      </c>
      <c r="I18" s="152">
        <v>11</v>
      </c>
      <c r="J18" s="152">
        <v>11</v>
      </c>
      <c r="K18" s="347"/>
      <c r="L18" s="348" t="s">
        <v>1696</v>
      </c>
      <c r="M18" s="349">
        <v>0</v>
      </c>
      <c r="N18" s="349">
        <v>0</v>
      </c>
      <c r="O18" s="349">
        <v>0</v>
      </c>
      <c r="P18" s="334"/>
      <c r="Q18" s="151"/>
    </row>
    <row r="19" spans="1:17" ht="15" customHeight="1">
      <c r="A19" s="335"/>
      <c r="B19" s="338" t="s">
        <v>1697</v>
      </c>
      <c r="C19" s="677">
        <v>1.03</v>
      </c>
      <c r="D19" s="678"/>
      <c r="E19" s="679"/>
      <c r="F19" s="335"/>
      <c r="G19" s="212" t="s">
        <v>1698</v>
      </c>
      <c r="H19" s="152">
        <v>14</v>
      </c>
      <c r="I19" s="152">
        <v>14</v>
      </c>
      <c r="J19" s="152">
        <v>14</v>
      </c>
      <c r="K19" s="347"/>
      <c r="L19" s="350" t="s">
        <v>1699</v>
      </c>
      <c r="M19" s="150">
        <v>0</v>
      </c>
      <c r="N19" s="150">
        <v>0</v>
      </c>
      <c r="O19" s="150">
        <v>0</v>
      </c>
      <c r="P19" s="334"/>
      <c r="Q19" s="151"/>
    </row>
    <row r="20" spans="1:17" ht="15" customHeight="1">
      <c r="A20" s="335"/>
      <c r="B20" s="338" t="s">
        <v>1700</v>
      </c>
      <c r="C20" s="727">
        <v>0</v>
      </c>
      <c r="D20" s="727"/>
      <c r="E20" s="727"/>
      <c r="F20" s="337"/>
      <c r="G20" s="352"/>
      <c r="H20" s="352"/>
      <c r="I20" s="352"/>
      <c r="J20" s="352"/>
      <c r="K20" s="328"/>
      <c r="L20" s="352"/>
      <c r="M20" s="352"/>
      <c r="N20" s="352"/>
      <c r="O20" s="352"/>
      <c r="P20" s="330"/>
      <c r="Q20" s="151"/>
    </row>
    <row r="21" spans="1:17" ht="15" customHeight="1">
      <c r="A21" s="327"/>
      <c r="B21" s="353"/>
      <c r="C21" s="354"/>
      <c r="D21" s="355"/>
      <c r="E21" s="355"/>
      <c r="F21" s="328"/>
      <c r="G21" s="328"/>
      <c r="H21" s="328"/>
      <c r="I21" s="328"/>
      <c r="J21" s="329"/>
      <c r="K21" s="329"/>
      <c r="L21" s="329"/>
      <c r="M21" s="328"/>
      <c r="N21" s="328"/>
      <c r="O21" s="328"/>
      <c r="P21" s="330"/>
      <c r="Q21" s="151"/>
    </row>
    <row r="22" spans="1:17" ht="15" customHeight="1">
      <c r="A22" s="327"/>
      <c r="B22" s="722"/>
      <c r="C22" s="722"/>
      <c r="D22" s="722"/>
      <c r="E22" s="722"/>
      <c r="F22" s="357"/>
      <c r="G22" s="358"/>
      <c r="H22" s="329"/>
      <c r="I22" s="331"/>
      <c r="J22" s="152" t="s">
        <v>4</v>
      </c>
      <c r="K22" s="152" t="s">
        <v>308</v>
      </c>
      <c r="L22" s="152" t="s">
        <v>6</v>
      </c>
      <c r="M22" s="337"/>
      <c r="N22" s="328"/>
      <c r="O22" s="328"/>
      <c r="P22" s="330"/>
      <c r="Q22" s="151"/>
    </row>
    <row r="23" spans="1:17" ht="19.5" customHeight="1">
      <c r="A23" s="335"/>
      <c r="B23" s="732" t="s">
        <v>1701</v>
      </c>
      <c r="C23" s="733"/>
      <c r="D23" s="733"/>
      <c r="E23" s="734"/>
      <c r="F23" s="359"/>
      <c r="G23" s="719" t="s">
        <v>1702</v>
      </c>
      <c r="H23" s="720"/>
      <c r="I23" s="721"/>
      <c r="J23" s="360">
        <v>42860562.039999999</v>
      </c>
      <c r="K23" s="360">
        <v>42860562.039999999</v>
      </c>
      <c r="L23" s="360">
        <v>42860562.039999999</v>
      </c>
      <c r="M23" s="337"/>
      <c r="N23" s="328"/>
      <c r="O23" s="328"/>
      <c r="P23" s="330"/>
      <c r="Q23" s="151"/>
    </row>
    <row r="24" spans="1:17" ht="34.5" customHeight="1">
      <c r="A24" s="335"/>
      <c r="B24" s="735"/>
      <c r="C24" s="736"/>
      <c r="D24" s="736"/>
      <c r="E24" s="737"/>
      <c r="F24" s="359"/>
      <c r="G24" s="719" t="s">
        <v>1703</v>
      </c>
      <c r="H24" s="720"/>
      <c r="I24" s="721"/>
      <c r="J24" s="360">
        <v>5678932.6500000004</v>
      </c>
      <c r="K24" s="360">
        <v>5678932.6500000004</v>
      </c>
      <c r="L24" s="360">
        <v>5678932.6500000004</v>
      </c>
      <c r="M24" s="337"/>
      <c r="N24" s="328"/>
      <c r="O24" s="328"/>
      <c r="P24" s="330"/>
      <c r="Q24" s="151"/>
    </row>
    <row r="25" spans="1:17" ht="15" customHeight="1">
      <c r="A25" s="327"/>
      <c r="B25" s="361"/>
      <c r="C25" s="361"/>
      <c r="D25" s="361"/>
      <c r="E25" s="361"/>
      <c r="F25" s="357"/>
      <c r="G25" s="325"/>
      <c r="H25" s="352"/>
      <c r="I25" s="352"/>
      <c r="J25" s="352"/>
      <c r="K25" s="352"/>
      <c r="L25" s="352"/>
      <c r="M25" s="328"/>
      <c r="N25" s="328"/>
      <c r="O25" s="328"/>
      <c r="P25" s="330"/>
      <c r="Q25" s="151"/>
    </row>
    <row r="26" spans="1:17" ht="15" customHeight="1">
      <c r="A26" s="335"/>
      <c r="B26" s="362" t="s">
        <v>1704</v>
      </c>
      <c r="C26" s="363">
        <v>50241142.802636802</v>
      </c>
      <c r="D26" s="363">
        <v>50241142.802636802</v>
      </c>
      <c r="E26" s="363">
        <v>50241142.802636802</v>
      </c>
      <c r="F26" s="337"/>
      <c r="G26" s="328"/>
      <c r="H26" s="328"/>
      <c r="I26" s="328"/>
      <c r="J26" s="328"/>
      <c r="K26" s="328"/>
      <c r="L26" s="328"/>
      <c r="M26" s="328"/>
      <c r="N26" s="328"/>
      <c r="O26" s="328"/>
      <c r="P26" s="330"/>
      <c r="Q26" s="151"/>
    </row>
    <row r="27" spans="1:17" ht="15" customHeight="1">
      <c r="A27" s="364"/>
      <c r="B27" s="365"/>
      <c r="C27" s="365"/>
      <c r="D27" s="365"/>
      <c r="E27" s="365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66"/>
      <c r="Q27" s="151"/>
    </row>
    <row r="28" spans="1:17" ht="6.75" customHeight="1">
      <c r="A28" s="367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</row>
    <row r="29" spans="1:17" ht="21.75" customHeight="1">
      <c r="A29" s="711" t="s">
        <v>1705</v>
      </c>
      <c r="B29" s="717"/>
      <c r="C29" s="712"/>
      <c r="D29" s="712"/>
      <c r="E29" s="712"/>
      <c r="F29" s="717"/>
      <c r="G29" s="325"/>
      <c r="H29" s="341"/>
      <c r="I29" s="341"/>
      <c r="J29" s="325"/>
      <c r="K29" s="325"/>
      <c r="L29" s="325"/>
      <c r="M29" s="325"/>
      <c r="N29" s="325"/>
      <c r="O29" s="325"/>
      <c r="P29" s="326"/>
      <c r="Q29" s="151"/>
    </row>
    <row r="30" spans="1:17" ht="15" customHeight="1">
      <c r="A30" s="327"/>
      <c r="B30" s="331"/>
      <c r="C30" s="714" t="s">
        <v>1660</v>
      </c>
      <c r="D30" s="715"/>
      <c r="E30" s="716"/>
      <c r="F30" s="337"/>
      <c r="G30" s="333"/>
      <c r="H30" s="713" t="s">
        <v>1684</v>
      </c>
      <c r="I30" s="713"/>
      <c r="J30" s="337"/>
      <c r="K30" s="328"/>
      <c r="L30" s="328"/>
      <c r="M30" s="328"/>
      <c r="N30" s="328"/>
      <c r="O30" s="328"/>
      <c r="P30" s="330"/>
      <c r="Q30" s="151"/>
    </row>
    <row r="31" spans="1:17" ht="15" customHeight="1">
      <c r="A31" s="335"/>
      <c r="B31" s="212" t="s">
        <v>299</v>
      </c>
      <c r="C31" s="152" t="s">
        <v>4</v>
      </c>
      <c r="D31" s="152" t="s">
        <v>308</v>
      </c>
      <c r="E31" s="212" t="s">
        <v>6</v>
      </c>
      <c r="F31" s="337"/>
      <c r="G31" s="331"/>
      <c r="H31" s="212" t="s">
        <v>4</v>
      </c>
      <c r="I31" s="212" t="s">
        <v>308</v>
      </c>
      <c r="J31" s="337"/>
      <c r="K31" s="328"/>
      <c r="L31" s="328"/>
      <c r="M31" s="328"/>
      <c r="N31" s="328"/>
      <c r="O31" s="328"/>
      <c r="P31" s="330"/>
      <c r="Q31" s="151"/>
    </row>
    <row r="32" spans="1:17" ht="15" customHeight="1">
      <c r="A32" s="368"/>
      <c r="B32" s="212" t="s">
        <v>1706</v>
      </c>
      <c r="C32" s="150">
        <v>73.513691199999997</v>
      </c>
      <c r="D32" s="150">
        <v>73.513691199999997</v>
      </c>
      <c r="E32" s="150">
        <v>73.513691199999997</v>
      </c>
      <c r="F32" s="347"/>
      <c r="G32" s="212" t="s">
        <v>1707</v>
      </c>
      <c r="H32" s="150">
        <v>77.738741739999995</v>
      </c>
      <c r="I32" s="150">
        <v>77.738741739999995</v>
      </c>
      <c r="J32" s="337"/>
      <c r="K32" s="328"/>
      <c r="L32" s="328"/>
      <c r="M32" s="328"/>
      <c r="N32" s="328"/>
      <c r="O32" s="328"/>
      <c r="P32" s="330"/>
      <c r="Q32" s="151"/>
    </row>
    <row r="33" spans="1:17" ht="15" customHeight="1">
      <c r="A33" s="368"/>
      <c r="B33" s="212" t="s">
        <v>1708</v>
      </c>
      <c r="C33" s="221">
        <v>48</v>
      </c>
      <c r="D33" s="221">
        <v>48</v>
      </c>
      <c r="E33" s="221">
        <v>48</v>
      </c>
      <c r="F33" s="347"/>
      <c r="G33" s="212" t="s">
        <v>1709</v>
      </c>
      <c r="H33" s="221">
        <v>49</v>
      </c>
      <c r="I33" s="221">
        <v>49</v>
      </c>
      <c r="J33" s="337"/>
      <c r="K33" s="328"/>
      <c r="L33" s="328"/>
      <c r="M33" s="328"/>
      <c r="N33" s="328"/>
      <c r="O33" s="328"/>
      <c r="P33" s="330"/>
      <c r="Q33" s="151"/>
    </row>
    <row r="34" spans="1:17" ht="15" customHeight="1">
      <c r="A34" s="335"/>
      <c r="B34" s="152" t="s">
        <v>326</v>
      </c>
      <c r="C34" s="677">
        <v>1.1499999999999999</v>
      </c>
      <c r="D34" s="678"/>
      <c r="E34" s="679"/>
      <c r="F34" s="337"/>
      <c r="G34" s="352"/>
      <c r="H34" s="352"/>
      <c r="I34" s="352"/>
      <c r="J34" s="328"/>
      <c r="K34" s="328"/>
      <c r="L34" s="328"/>
      <c r="M34" s="328"/>
      <c r="N34" s="328"/>
      <c r="O34" s="328"/>
      <c r="P34" s="330"/>
      <c r="Q34" s="151"/>
    </row>
    <row r="35" spans="1:17" ht="15" customHeight="1">
      <c r="A35" s="327"/>
      <c r="B35" s="352"/>
      <c r="C35" s="352"/>
      <c r="D35" s="352"/>
      <c r="E35" s="352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30"/>
      <c r="Q35" s="151"/>
    </row>
    <row r="36" spans="1:17" ht="15" customHeight="1">
      <c r="A36" s="327"/>
      <c r="B36" s="329"/>
      <c r="C36" s="329"/>
      <c r="D36" s="329"/>
      <c r="E36" s="329"/>
      <c r="F36" s="329"/>
      <c r="G36" s="329"/>
      <c r="H36" s="329"/>
      <c r="I36" s="329"/>
      <c r="J36" s="328"/>
      <c r="K36" s="328"/>
      <c r="L36" s="328"/>
      <c r="M36" s="328"/>
      <c r="N36" s="328"/>
      <c r="O36" s="328"/>
      <c r="P36" s="330"/>
      <c r="Q36" s="151"/>
    </row>
    <row r="37" spans="1:17" ht="15" customHeight="1">
      <c r="A37" s="335"/>
      <c r="B37" s="718" t="s">
        <v>1710</v>
      </c>
      <c r="C37" s="718" t="s">
        <v>1711</v>
      </c>
      <c r="D37" s="718"/>
      <c r="E37" s="718"/>
      <c r="F37" s="718"/>
      <c r="G37" s="718"/>
      <c r="H37" s="718"/>
      <c r="I37" s="718"/>
      <c r="J37" s="337"/>
      <c r="K37" s="328"/>
      <c r="L37" s="328"/>
      <c r="M37" s="328"/>
      <c r="N37" s="328"/>
      <c r="O37" s="328"/>
      <c r="P37" s="330"/>
      <c r="Q37" s="151"/>
    </row>
    <row r="38" spans="1:17" ht="15" customHeight="1">
      <c r="A38" s="335"/>
      <c r="B38" s="718"/>
      <c r="C38" s="718"/>
      <c r="D38" s="718"/>
      <c r="E38" s="718"/>
      <c r="F38" s="718"/>
      <c r="G38" s="718"/>
      <c r="H38" s="718"/>
      <c r="I38" s="718"/>
      <c r="J38" s="337"/>
      <c r="K38" s="328"/>
      <c r="L38" s="328"/>
      <c r="M38" s="328"/>
      <c r="N38" s="328"/>
      <c r="O38" s="328"/>
      <c r="P38" s="330"/>
      <c r="Q38" s="151"/>
    </row>
    <row r="39" spans="1:17" ht="15" customHeight="1">
      <c r="A39" s="364"/>
      <c r="B39" s="370"/>
      <c r="C39" s="371"/>
      <c r="D39" s="371"/>
      <c r="E39" s="371"/>
      <c r="F39" s="371"/>
      <c r="G39" s="371"/>
      <c r="H39" s="371"/>
      <c r="I39" s="371"/>
      <c r="J39" s="358"/>
      <c r="K39" s="358"/>
      <c r="L39" s="358"/>
      <c r="M39" s="358"/>
      <c r="N39" s="358"/>
      <c r="O39" s="358"/>
      <c r="P39" s="366"/>
      <c r="Q39" s="151"/>
    </row>
    <row r="40" spans="1:17" ht="6" customHeight="1">
      <c r="A40" s="367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</row>
    <row r="41" spans="1:17" ht="15" customHeight="1">
      <c r="A41" s="711" t="s">
        <v>1712</v>
      </c>
      <c r="B41" s="712"/>
      <c r="C41" s="712"/>
      <c r="D41" s="712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6"/>
      <c r="Q41" s="151"/>
    </row>
    <row r="42" spans="1:17" ht="15" customHeight="1">
      <c r="A42" s="335"/>
      <c r="B42" s="714" t="s">
        <v>1713</v>
      </c>
      <c r="C42" s="716"/>
      <c r="D42" s="372">
        <v>75000</v>
      </c>
      <c r="E42" s="337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30"/>
      <c r="Q42" s="151"/>
    </row>
    <row r="43" spans="1:17" ht="15" customHeight="1">
      <c r="A43" s="327"/>
      <c r="B43" s="373"/>
      <c r="C43" s="373"/>
      <c r="D43" s="373"/>
      <c r="E43" s="329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30"/>
      <c r="Q43" s="151"/>
    </row>
    <row r="44" spans="1:17" ht="15" customHeight="1">
      <c r="A44" s="335"/>
      <c r="B44" s="725" t="s">
        <v>1714</v>
      </c>
      <c r="C44" s="739" t="s">
        <v>1715</v>
      </c>
      <c r="D44" s="740"/>
      <c r="E44" s="723">
        <v>1.2891999999999999</v>
      </c>
      <c r="F44" s="337"/>
      <c r="G44" s="328"/>
      <c r="H44" s="328"/>
      <c r="I44" s="328"/>
      <c r="J44" s="328"/>
      <c r="K44" s="328"/>
      <c r="L44" s="328"/>
      <c r="M44" s="328"/>
      <c r="N44" s="328"/>
      <c r="O44" s="328"/>
      <c r="P44" s="330"/>
      <c r="Q44" s="151"/>
    </row>
    <row r="45" spans="1:17" ht="15" customHeight="1">
      <c r="A45" s="335"/>
      <c r="B45" s="726"/>
      <c r="C45" s="715" t="s">
        <v>1716</v>
      </c>
      <c r="D45" s="716"/>
      <c r="E45" s="724"/>
      <c r="F45" s="337"/>
      <c r="G45" s="328"/>
      <c r="H45" s="328"/>
      <c r="I45" s="328"/>
      <c r="J45" s="328"/>
      <c r="K45" s="328"/>
      <c r="L45" s="328"/>
      <c r="M45" s="328"/>
      <c r="N45" s="328"/>
      <c r="O45" s="328"/>
      <c r="P45" s="330"/>
      <c r="Q45" s="151"/>
    </row>
    <row r="46" spans="1:17" ht="15" customHeight="1">
      <c r="A46" s="327"/>
      <c r="B46" s="341"/>
      <c r="C46" s="373"/>
      <c r="D46" s="325"/>
      <c r="E46" s="325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30"/>
      <c r="Q46" s="151"/>
    </row>
    <row r="47" spans="1:17" ht="15" customHeight="1">
      <c r="A47" s="335"/>
      <c r="B47" s="303" t="s">
        <v>1715</v>
      </c>
      <c r="C47" s="374">
        <v>2171.0256863700001</v>
      </c>
      <c r="D47" s="33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30"/>
      <c r="Q47" s="151"/>
    </row>
    <row r="48" spans="1:17" ht="15" customHeight="1">
      <c r="A48" s="335"/>
      <c r="B48" s="303" t="s">
        <v>1717</v>
      </c>
      <c r="C48" s="221">
        <v>1684</v>
      </c>
      <c r="D48" s="33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30"/>
      <c r="Q48" s="151"/>
    </row>
    <row r="49" spans="1:17" ht="15" customHeight="1">
      <c r="A49" s="364"/>
      <c r="B49" s="365"/>
      <c r="C49" s="365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6"/>
      <c r="Q49" s="151"/>
    </row>
  </sheetData>
  <mergeCells count="26">
    <mergeCell ref="F2:J9"/>
    <mergeCell ref="C30:E30"/>
    <mergeCell ref="H30:I30"/>
    <mergeCell ref="E44:E45"/>
    <mergeCell ref="B44:B45"/>
    <mergeCell ref="C45:D45"/>
    <mergeCell ref="C19:E19"/>
    <mergeCell ref="C20:E20"/>
    <mergeCell ref="C17:E17"/>
    <mergeCell ref="C18:E18"/>
    <mergeCell ref="B23:E24"/>
    <mergeCell ref="G23:I23"/>
    <mergeCell ref="B42:C42"/>
    <mergeCell ref="A11:F11"/>
    <mergeCell ref="G11:M11"/>
    <mergeCell ref="C44:D44"/>
    <mergeCell ref="A41:D41"/>
    <mergeCell ref="H13:I13"/>
    <mergeCell ref="C13:E13"/>
    <mergeCell ref="M13:O13"/>
    <mergeCell ref="A29:F29"/>
    <mergeCell ref="B37:B38"/>
    <mergeCell ref="C34:E34"/>
    <mergeCell ref="G24:I24"/>
    <mergeCell ref="B22:E22"/>
    <mergeCell ref="C37:I38"/>
  </mergeCells>
  <hyperlinks>
    <hyperlink ref="D4" location="'Rekapitulace'!B5" display="&lt;&lt;&lt; Zpět na rekapitulaci" xr:uid="{00000000-0004-0000-62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212</vt:i4>
      </vt:variant>
    </vt:vector>
  </HeadingPairs>
  <TitlesOfParts>
    <vt:vector size="212" baseType="lpstr">
      <vt:lpstr>Rekapitulace</vt:lpstr>
      <vt:lpstr>111-OOP 9F9 (3993)</vt:lpstr>
      <vt:lpstr>111-PAUŠÁLNÍ ÚHRADA (3980)</vt:lpstr>
      <vt:lpstr>111-AMBULANCE (3992)</vt:lpstr>
      <vt:lpstr>111-CENTRA - DG SKUPIN (3984)</vt:lpstr>
      <vt:lpstr>111-CENTRA - PAR.16 (3985)</vt:lpstr>
      <vt:lpstr>111-CENTRA - PAR.16 -  (3986)</vt:lpstr>
      <vt:lpstr>111-CENTRA (3987)</vt:lpstr>
      <vt:lpstr>111-DIOP (3981)</vt:lpstr>
      <vt:lpstr>111-NIP (3983)</vt:lpstr>
      <vt:lpstr>111-ÚHRADA FORMOU PP P (3974)</vt:lpstr>
      <vt:lpstr>111-INTERVENCE PALIATI (3963)</vt:lpstr>
      <vt:lpstr>111-PROGRAM TRANSPLANT (3975)</vt:lpstr>
      <vt:lpstr>111-IVF (3982)</vt:lpstr>
      <vt:lpstr>111-PŘÍPLATEK ROBOT GY (4222)</vt:lpstr>
      <vt:lpstr>111-PŘÍLOHA Č12 HOS (3976)</vt:lpstr>
      <vt:lpstr>111-PŘÍLOHA Č12 UVZPP (3977)</vt:lpstr>
      <vt:lpstr>111-PŘÍLOHA Č12 AMB (3978)</vt:lpstr>
      <vt:lpstr>111-PŘÍLOHA Č12 CZDRG (3979)</vt:lpstr>
      <vt:lpstr>111-BONIFIKACE REF SÍŤ (3988)</vt:lpstr>
      <vt:lpstr>111-BONIFIKACE PALIATI (3990)</vt:lpstr>
      <vt:lpstr>111-VZP NAVÝŠENÍ MEZD (3991)</vt:lpstr>
      <vt:lpstr>111-BONIFIKACE HEMODIA (4012)</vt:lpstr>
      <vt:lpstr>111-STDN (3973)</vt:lpstr>
      <vt:lpstr>111-BONIFIKACE URGENTN (3989)</vt:lpstr>
      <vt:lpstr>111-ÚHRADA VYČLENĚNÁ Z (3972)</vt:lpstr>
      <vt:lpstr>111-STDN (3971)</vt:lpstr>
      <vt:lpstr>111-STOMA (3970)</vt:lpstr>
      <vt:lpstr>111-LSPP STOMA (3969)</vt:lpstr>
      <vt:lpstr>111-AMBULANCE (3968)</vt:lpstr>
      <vt:lpstr>111-PRAKTIK KAPITACE (3967)</vt:lpstr>
      <vt:lpstr>111-STDN (3966)</vt:lpstr>
      <vt:lpstr>201-OOP 9H9 (3962)</vt:lpstr>
      <vt:lpstr>201-PAUŠÁLNÍ ÚHRADA (3950)</vt:lpstr>
      <vt:lpstr>201-AMBULANCE (3961)</vt:lpstr>
      <vt:lpstr>201-CENTRA - DG SKUPIN (3954)</vt:lpstr>
      <vt:lpstr>201-CENTRA - PAR.16 -  (3955)</vt:lpstr>
      <vt:lpstr>201-CENTRA (3956)</vt:lpstr>
      <vt:lpstr>201-DIOP (3951)</vt:lpstr>
      <vt:lpstr>201-NIP (3952)</vt:lpstr>
      <vt:lpstr>201-ÚHRADA FORMOU PP P (3944)</vt:lpstr>
      <vt:lpstr>201-INTERVENCE PALIATI (3964)</vt:lpstr>
      <vt:lpstr>201-PROGRAM TRANSPLANT (3945)</vt:lpstr>
      <vt:lpstr>201-IVF (3953)</vt:lpstr>
      <vt:lpstr>201-PŘÍLOHA Č12 HOS (3946)</vt:lpstr>
      <vt:lpstr>201-PŘÍLOHA Č12 UVZPP (3947)</vt:lpstr>
      <vt:lpstr>201-PŘÍLOHA Č12 AMB (3948)</vt:lpstr>
      <vt:lpstr>201-PŘÍLOHA Č12 CZDRG (3949)</vt:lpstr>
      <vt:lpstr>201-BONIFIKACE REF SÍŤ (3957)</vt:lpstr>
      <vt:lpstr>201-BONIFIKACE PALIATI (3959)</vt:lpstr>
      <vt:lpstr>201-BONIFIKACE HEMODIA (3960)</vt:lpstr>
      <vt:lpstr>201-STDN (3943)</vt:lpstr>
      <vt:lpstr>201-BONIFIKACE URGENTN (3958)</vt:lpstr>
      <vt:lpstr>201-ÚHRADA VYČLENĚNÁ Z (3942)</vt:lpstr>
      <vt:lpstr>201-STDN (3941)</vt:lpstr>
      <vt:lpstr>201-STOMA (3940)</vt:lpstr>
      <vt:lpstr>201-LSPP STOMA (3939)</vt:lpstr>
      <vt:lpstr>201-AMBULANCE (3938)</vt:lpstr>
      <vt:lpstr>201-PRAKTIK KAPITACE (3936)</vt:lpstr>
      <vt:lpstr>201-STDN (3937)</vt:lpstr>
      <vt:lpstr>205-OOP 9F9 (3933)</vt:lpstr>
      <vt:lpstr>205-PAUŠÁLNÍ ÚHRADA (3919)</vt:lpstr>
      <vt:lpstr>205-AMBULANCE (3932)</vt:lpstr>
      <vt:lpstr>205-CENTRA - PAR.16 -  (3923)</vt:lpstr>
      <vt:lpstr>205-CENTRA - DG SKUPIN (3925)</vt:lpstr>
      <vt:lpstr>205-CENTRA - PAR.16 (3926)</vt:lpstr>
      <vt:lpstr>205-CENTRA (3928)</vt:lpstr>
      <vt:lpstr>205-DIOP (3921)</vt:lpstr>
      <vt:lpstr>205-NIP (3924)</vt:lpstr>
      <vt:lpstr>205-ÚHRADA FORMOU PP P (3913)</vt:lpstr>
      <vt:lpstr>205-INTERVENCE PALIATI (3965)</vt:lpstr>
      <vt:lpstr>205-PROGRAM TRANSPLANT (3915)</vt:lpstr>
      <vt:lpstr>205-IVF (3922)</vt:lpstr>
      <vt:lpstr>205-PŘÍLOHA Č12 CZDRG (3916)</vt:lpstr>
      <vt:lpstr>205-PŘÍLOHA Č12 HOS (3917)</vt:lpstr>
      <vt:lpstr>205-PŘÍLOHA Č12 UVZPP (3918)</vt:lpstr>
      <vt:lpstr>205-PŘÍLOHA Č12 AMB (3920)</vt:lpstr>
      <vt:lpstr>205-BONIFIKACE REF SÍŤ (3929)</vt:lpstr>
      <vt:lpstr>205-BONIFIKACE PALIATI (3930)</vt:lpstr>
      <vt:lpstr>205-BONIFIKACE HEMODIA (3931)</vt:lpstr>
      <vt:lpstr>205-STDN (3914)</vt:lpstr>
      <vt:lpstr>205-BONIFIKACE URGENTN (3927)</vt:lpstr>
      <vt:lpstr>205-ÚHRADA VYČLENĚNÁ Z (3912)</vt:lpstr>
      <vt:lpstr>205-STDN (3911)</vt:lpstr>
      <vt:lpstr>205-STOMA (3910)</vt:lpstr>
      <vt:lpstr>205-LSPP STOMA (3909)</vt:lpstr>
      <vt:lpstr>205-AMBULANCE (3908)</vt:lpstr>
      <vt:lpstr>205-PRAKTIK KAPITACE (3906)</vt:lpstr>
      <vt:lpstr>205-STDN (3907)</vt:lpstr>
      <vt:lpstr>207-OOP 9F9 (3904)</vt:lpstr>
      <vt:lpstr>207-PAUŠÁLNÍ ÚHRADA (3890)</vt:lpstr>
      <vt:lpstr>207-AMBULANCE (3903)</vt:lpstr>
      <vt:lpstr>207-CENTRA - PAR.16 (3895)</vt:lpstr>
      <vt:lpstr>207-CENTRA - PAR.16 -  (3896)</vt:lpstr>
      <vt:lpstr>207-CENTRA (3897)</vt:lpstr>
      <vt:lpstr>207-CENTRA - DG SKUPIN (3898)</vt:lpstr>
      <vt:lpstr>207-DIOP (3891)</vt:lpstr>
      <vt:lpstr>207-NIP (3894)</vt:lpstr>
      <vt:lpstr>207-ÚHRADA FORMOU PP P (3883)</vt:lpstr>
      <vt:lpstr>207-INTERVENCE PALIATI (3934)</vt:lpstr>
      <vt:lpstr>207-PROGRAM TRANSPLANT (3885)</vt:lpstr>
      <vt:lpstr>207-HEMODIALÝZA (3893)</vt:lpstr>
      <vt:lpstr>207-PŘÍLOHA Č12 HOS (3886)</vt:lpstr>
      <vt:lpstr>207-PŘÍLOHA Č12 UVZPP (3887)</vt:lpstr>
      <vt:lpstr>207-PŘÍLOHA Č12 CZDRG (3888)</vt:lpstr>
      <vt:lpstr>207-PŘÍLOHA Č12 AMB (3889)</vt:lpstr>
      <vt:lpstr>207-BONIFIKACE REF SÍŤ (3899)</vt:lpstr>
      <vt:lpstr>207-BONIFIKACE PALIATI (3901)</vt:lpstr>
      <vt:lpstr>207-BONIFIKACE HEMODIA (3902)</vt:lpstr>
      <vt:lpstr>207-STDN (3884)</vt:lpstr>
      <vt:lpstr>207-BONIFIKACE URGENTN (3900)</vt:lpstr>
      <vt:lpstr>207-ÚHRADA VYČLENĚNÁ Z (3882)</vt:lpstr>
      <vt:lpstr>207-MAMO SCREENING (3892)</vt:lpstr>
      <vt:lpstr>207-STDN (3881)</vt:lpstr>
      <vt:lpstr>207-STOMA (3880)</vt:lpstr>
      <vt:lpstr>207-LSPP STOMA (3879)</vt:lpstr>
      <vt:lpstr>207-AMBULANCE (3878)</vt:lpstr>
      <vt:lpstr>207-PRAKTIK KAPITACE (3876)</vt:lpstr>
      <vt:lpstr>207-STDN (3877)</vt:lpstr>
      <vt:lpstr>209-OOP 9F9 (3875)</vt:lpstr>
      <vt:lpstr>209-AMBULANCE (3874)</vt:lpstr>
      <vt:lpstr>209-CENTRA - DG SKUPIN (3867)</vt:lpstr>
      <vt:lpstr>209-CENTRA - PAR.16 -  (3868)</vt:lpstr>
      <vt:lpstr>209-CENTRA (3869)</vt:lpstr>
      <vt:lpstr>209-DIOP (3864)</vt:lpstr>
      <vt:lpstr>209-NIP (3866)</vt:lpstr>
      <vt:lpstr>209-ZAHR. POJ NEBO POD (3861)</vt:lpstr>
      <vt:lpstr>209-INTERVENCE PALIATI (3935)</vt:lpstr>
      <vt:lpstr>209-IVF (3865)</vt:lpstr>
      <vt:lpstr>209-BONIFIKACE REF SÍŤ (3870)</vt:lpstr>
      <vt:lpstr>209-BONIFIKACE PALIATI (3872)</vt:lpstr>
      <vt:lpstr>209-BONIFIKACE HEMODIA (3873)</vt:lpstr>
      <vt:lpstr>209-STDN (3863)</vt:lpstr>
      <vt:lpstr>209-BONIFIKACE URGENTN (3871)</vt:lpstr>
      <vt:lpstr>209-STDN (3862)</vt:lpstr>
      <vt:lpstr>209-STOMA (3860)</vt:lpstr>
      <vt:lpstr>209-LSPP STOMA (3859)</vt:lpstr>
      <vt:lpstr>209-AMBULANCE (3858)</vt:lpstr>
      <vt:lpstr>209-PRAKTIK KAPITACE (3856)</vt:lpstr>
      <vt:lpstr>209-STDN (3857)</vt:lpstr>
      <vt:lpstr>211-OOP 9F9 (3855)</vt:lpstr>
      <vt:lpstr>211-PAUŠÁLNÍ ÚHRADA (3841)</vt:lpstr>
      <vt:lpstr>211-AMBULANCE (3854)</vt:lpstr>
      <vt:lpstr>211-CENTRA - PAR.16 (3846)</vt:lpstr>
      <vt:lpstr>211-CENTRA - PAR.16 -  (3847)</vt:lpstr>
      <vt:lpstr>211-CENTRA (3848)</vt:lpstr>
      <vt:lpstr>211-CENTRA - DG SKUPIN (3849)</vt:lpstr>
      <vt:lpstr>211-DIOP (3842)</vt:lpstr>
      <vt:lpstr>211-NIP (3845)</vt:lpstr>
      <vt:lpstr>211-ÚHRADA FORMOU PP P (3834)</vt:lpstr>
      <vt:lpstr>211-INTERVENCE PALIATI (3905)</vt:lpstr>
      <vt:lpstr>211-PROGRAM TRANSPLANT (3836)</vt:lpstr>
      <vt:lpstr>211-IVF (3843)</vt:lpstr>
      <vt:lpstr>211-PŘÍLOHA Č12 HOS (3837)</vt:lpstr>
      <vt:lpstr>211-PŘÍLOHA Č12 UVZPP (3838)</vt:lpstr>
      <vt:lpstr>211-PŘÍLOHA Č12 CZDRG (3839)</vt:lpstr>
      <vt:lpstr>211-PŘÍLOHA Č12 AMB (3840)</vt:lpstr>
      <vt:lpstr>211-BONIFIKACE REF SÍŤ (3850)</vt:lpstr>
      <vt:lpstr>211-BONIFIKACE PALIATI (3852)</vt:lpstr>
      <vt:lpstr>211-BONIFIKACE HEMODIA (3853)</vt:lpstr>
      <vt:lpstr>211-STDN (3835)</vt:lpstr>
      <vt:lpstr>211-BONIFIKACE URGENTN (3851)</vt:lpstr>
      <vt:lpstr>211-ÚHRADA VYČLENĚNÁ Z (3833)</vt:lpstr>
      <vt:lpstr>211-MAMO SCREENING (3844)</vt:lpstr>
      <vt:lpstr>211-STDN (3832)</vt:lpstr>
      <vt:lpstr>211-STOMA (3831)</vt:lpstr>
      <vt:lpstr>211-LSPP STOMA (3830)</vt:lpstr>
      <vt:lpstr>211-AMBULANCE (3829)</vt:lpstr>
      <vt:lpstr>211-PRAKTIK KAPITACE (3827)</vt:lpstr>
      <vt:lpstr>211-STDN (3828)</vt:lpstr>
      <vt:lpstr>213-OOP 9F9 (3826)</vt:lpstr>
      <vt:lpstr>213-PAUŠÁLNÍ ÚHRADA (3814)</vt:lpstr>
      <vt:lpstr>213-AMBULANCE (3825)</vt:lpstr>
      <vt:lpstr>213-CENTRA - DG SKUPIN (3818)</vt:lpstr>
      <vt:lpstr>213-CENTRA - PAR.16 -  (3819)</vt:lpstr>
      <vt:lpstr>213-CENTRA (3820)</vt:lpstr>
      <vt:lpstr>213-DIOP (3815)</vt:lpstr>
      <vt:lpstr>213-NIP (3817)</vt:lpstr>
      <vt:lpstr>213-ÚHRADA FORMOU PP P (3807)</vt:lpstr>
      <vt:lpstr>213-INTERVENCE PALIATI (3994)</vt:lpstr>
      <vt:lpstr>213-PROGRAM TRANSPLANT (3809)</vt:lpstr>
      <vt:lpstr>213-IVF (3816)</vt:lpstr>
      <vt:lpstr>213-PŘÍLOHA Č12 HOS (3810)</vt:lpstr>
      <vt:lpstr>213-PŘÍLOHA Č12 UVZPP (3811)</vt:lpstr>
      <vt:lpstr>213-PŘÍLOHA Č12 AMB (3812)</vt:lpstr>
      <vt:lpstr>213-PŘÍLOHA Č12 CZDRG (3813)</vt:lpstr>
      <vt:lpstr>213-BONIFIKACE REF SÍŤ (3821)</vt:lpstr>
      <vt:lpstr>213-BONIFIKACE PALIATI (3823)</vt:lpstr>
      <vt:lpstr>213-BONIFIKACE HEMODIA (3824)</vt:lpstr>
      <vt:lpstr>213-STDN (3808)</vt:lpstr>
      <vt:lpstr>213-BONIFIKACE URGENTN (3822)</vt:lpstr>
      <vt:lpstr>213-ÚHRADA VYČLENĚNÁ Z (3805)</vt:lpstr>
      <vt:lpstr>213-STDN (3806)</vt:lpstr>
      <vt:lpstr>213-STOMA (3654)</vt:lpstr>
      <vt:lpstr>213-LSPP STOMA (3585)</vt:lpstr>
      <vt:lpstr>213-AMBULANCE (3995)</vt:lpstr>
      <vt:lpstr>213-PRAKTIK KAPITACE (3996)</vt:lpstr>
      <vt:lpstr>213-STDN (3997)</vt:lpstr>
      <vt:lpstr>511-ZAHR. POJ NEBO POD (3999)</vt:lpstr>
      <vt:lpstr>511-111 DP4 AMB (3998)</vt:lpstr>
      <vt:lpstr>601-ZAHR. POJ NEBO POD (4001)</vt:lpstr>
      <vt:lpstr>601-201 DP4 AMB (4000)</vt:lpstr>
      <vt:lpstr>605-ZAHR. POJ NEBO POD (4003)</vt:lpstr>
      <vt:lpstr>605-205 DP4 AMB (4002)</vt:lpstr>
      <vt:lpstr>607-ZAHR. POJ NEBO POD (4005)</vt:lpstr>
      <vt:lpstr>607-207 DP4 AMB (4004)</vt:lpstr>
      <vt:lpstr>609-ZAHR. POJ NEBO POD (4007)</vt:lpstr>
      <vt:lpstr>609-209 DP4 AMB (4006)</vt:lpstr>
      <vt:lpstr>611-ZAHR. POJ NEBO POD (4009)</vt:lpstr>
      <vt:lpstr>611-211 DP4 AMB (4008)</vt:lpstr>
      <vt:lpstr>613-ZAHR. POJ NEBO POD (4011)</vt:lpstr>
      <vt:lpstr>613-213 DP4 AMB (4010)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Aleksičová Ivana, Mgr.</dc:creator>
  <cp:lastModifiedBy>Káňa Jaroslav, Ing., MHA</cp:lastModifiedBy>
  <dcterms:created xsi:type="dcterms:W3CDTF">2025-05-15T09:11:01Z</dcterms:created>
  <dcterms:modified xsi:type="dcterms:W3CDTF">2025-05-20T12:21:19Z</dcterms:modified>
</cp:coreProperties>
</file>