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5939D1AD-933C-45E6-A09D-1E9BDB5EB5C1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<sst xmlns="http://schemas.openxmlformats.org/spreadsheetml/2006/main" count="550" uniqueCount="89">
  <si>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</si>
  <si>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</si>
  <si>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</si>
  <si>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</si>
  <si>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</si>
  <si>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</si>
  <si>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</si>
  <si>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</si>
  <si>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</si>
  <si>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</si>
  <si>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</si>
  <si>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</si>
  <si>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</si>
  <si>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</si>
  <si>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</si>
  <si>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</si>
  <si>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</si>
  <si>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</si>
  <si>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</si>
  <si>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</si>
  <si>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</si>
  <si>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</si>
  <si>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</si>
  <si>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</si>
  <si>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</si>
  <si>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</si>
  <si>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</si>
  <si>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</si>
  <si>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</si>
  <si>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</si>
  <si>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</si>
  <si>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</si>
  <si>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</si>
  <si>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</si>
  <si>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</si>
  <si>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</si>
  <si>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</si>
  <si>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</si>
  <si>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</si>
  <si>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</si>
  <si>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16:00-17:00</t>
  </si>
  <si>
    <t>01:00-02:00</t>
  </si>
  <si>
    <t>Pocet</t>
  </si>
  <si>
    <t>Prichod</t>
  </si>
  <si>
    <t>Odchod</t>
  </si>
  <si>
    <t>18:00-18:30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</si>
  <si>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</si>
  <si>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</si>
  <si>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</si>
  <si>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</si>
  <si>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</si>
  <si>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</si>
  <si>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</si>
  <si>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</si>
  <si>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</si>
  <si>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</si>
  <si>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</si>
  <si>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</si>
  <si>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</si>
  <si>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</si>
  <si>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</si>
  <si>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</si>
  <si>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</si>
  <si>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</si>
  <si>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</si>
  <si>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</si>
  <si>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</si>
  <si>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</si>
  <si>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</si>
  <si>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</si>
  <si>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</si>
  <si>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</si>
  <si>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</si>
  <si>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</si>
  <si>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</si>
  <si>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</si>
  <si>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</si>
  <si>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</si>
  <si>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1CHIR</t>
  </si>
  <si>
    <t>6177 : 1.CH - Poradna pro choroby horního GIT</t>
  </si>
  <si>
    <t>6194 : 1.CH - Poradna pro choroby prsu</t>
  </si>
  <si>
    <t>6202 : 1.CH - Poradna hrudního chirurga</t>
  </si>
  <si>
    <t>6206 : 1.CH - Poradna pro choroby tlustého střeva a konečníku</t>
  </si>
  <si>
    <t>6213 : 1.CH - Poradna pro choroby jater, žlučových cest a slinivky</t>
  </si>
  <si>
    <t>6217 : 1CH - Kartotéka (neobjednávat)</t>
  </si>
  <si>
    <t>6422 : 1.CH - Endoskopická ambulance</t>
  </si>
  <si>
    <t>6465 : 1.CH - Poradna pro léčbu chronických ran</t>
  </si>
  <si>
    <t>7222 : 1.CH - Všeobecná ambulance</t>
  </si>
  <si>
    <t>7379 : 1CHIR-diář MUDr. Klementa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</si>
</sst>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[TAB_cekarna_1CHIR.xlsx]DataGraf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1CHIR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8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18:00-18:30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8"/>
                <c:pt idx="0">
                  <c:v>733</c:v>
                </c:pt>
                <c:pt idx="1">
                  <c:v>1670</c:v>
                </c:pt>
                <c:pt idx="2">
                  <c:v>2743</c:v>
                </c:pt>
                <c:pt idx="3">
                  <c:v>2976</c:v>
                </c:pt>
                <c:pt idx="4">
                  <c:v>2775</c:v>
                </c:pt>
                <c:pt idx="5">
                  <c:v>2352</c:v>
                </c:pt>
                <c:pt idx="6">
                  <c:v>1589</c:v>
                </c:pt>
                <c:pt idx="7">
                  <c:v>1059</c:v>
                </c:pt>
                <c:pt idx="8">
                  <c:v>664</c:v>
                </c:pt>
                <c:pt idx="9">
                  <c:v>399</c:v>
                </c:pt>
                <c:pt idx="10">
                  <c:v>291</c:v>
                </c:pt>
                <c:pt idx="11">
                  <c:v>199</c:v>
                </c:pt>
                <c:pt idx="12">
                  <c:v>136</c:v>
                </c:pt>
                <c:pt idx="13">
                  <c:v>107</c:v>
                </c:pt>
                <c:pt idx="14">
                  <c:v>45</c:v>
                </c:pt>
                <c:pt idx="15">
                  <c:v>20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8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18:00-18:30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8"/>
                <c:pt idx="0">
                  <c:v>17</c:v>
                </c:pt>
                <c:pt idx="1">
                  <c:v>201</c:v>
                </c:pt>
                <c:pt idx="2">
                  <c:v>1294</c:v>
                </c:pt>
                <c:pt idx="3">
                  <c:v>2325</c:v>
                </c:pt>
                <c:pt idx="4">
                  <c:v>2504</c:v>
                </c:pt>
                <c:pt idx="5">
                  <c:v>2472</c:v>
                </c:pt>
                <c:pt idx="6">
                  <c:v>2283</c:v>
                </c:pt>
                <c:pt idx="7">
                  <c:v>2075</c:v>
                </c:pt>
                <c:pt idx="8">
                  <c:v>1561</c:v>
                </c:pt>
                <c:pt idx="9">
                  <c:v>1046</c:v>
                </c:pt>
                <c:pt idx="10">
                  <c:v>753</c:v>
                </c:pt>
                <c:pt idx="11">
                  <c:v>456</c:v>
                </c:pt>
                <c:pt idx="12">
                  <c:v>271</c:v>
                </c:pt>
                <c:pt idx="13">
                  <c:v>198</c:v>
                </c:pt>
                <c:pt idx="14">
                  <c:v>158</c:v>
                </c:pt>
                <c:pt idx="15">
                  <c:v>93</c:v>
                </c:pt>
                <c:pt idx="16">
                  <c:v>47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[TAB_cekarna_1CHIR.xlsx]Data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1CHIR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18:00-19:00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2434</c:v>
                </c:pt>
                <c:pt idx="1">
                  <c:v>5724</c:v>
                </c:pt>
                <c:pt idx="2">
                  <c:v>5127</c:v>
                </c:pt>
                <c:pt idx="3">
                  <c:v>2648</c:v>
                </c:pt>
                <c:pt idx="4">
                  <c:v>1063</c:v>
                </c:pt>
                <c:pt idx="5">
                  <c:v>490</c:v>
                </c:pt>
                <c:pt idx="6">
                  <c:v>244</c:v>
                </c:pt>
                <c:pt idx="7">
                  <c:v>65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18:00-19:00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218</c:v>
                </c:pt>
                <c:pt idx="1">
                  <c:v>3619</c:v>
                </c:pt>
                <c:pt idx="2">
                  <c:v>4976</c:v>
                </c:pt>
                <c:pt idx="3">
                  <c:v>4360</c:v>
                </c:pt>
                <c:pt idx="4">
                  <c:v>2607</c:v>
                </c:pt>
                <c:pt idx="5">
                  <c:v>1211</c:v>
                </c:pt>
                <c:pt idx="6">
                  <c:v>481</c:v>
                </c:pt>
                <c:pt idx="7">
                  <c:v>258</c:v>
                </c:pt>
                <c:pt idx="8">
                  <c:v>49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[TAB_cekarna_1CHIR.xlsx]Data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1CHIR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6"/>
                <c:pt idx="0">
                  <c:v>3539</c:v>
                </c:pt>
                <c:pt idx="1">
                  <c:v>4211</c:v>
                </c:pt>
                <c:pt idx="2">
                  <c:v>3688</c:v>
                </c:pt>
                <c:pt idx="3">
                  <c:v>3010</c:v>
                </c:pt>
                <c:pt idx="4">
                  <c:v>2887</c:v>
                </c:pt>
                <c:pt idx="5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665509262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tředa"/>
        <s v="Úterý"/>
        <m/>
        <s v="Sobota" u="1"/>
      </sharedItems>
    </cacheField>
    <cacheField name="Pocet" numFmtId="0">
      <sharedItems containsString="0" containsBlank="1" containsNumber="1" containsInteger="1" minValue="1" maxValue="2380"/>
    </cacheField>
    <cacheField name="Ambulance" numFmtId="0">
      <sharedItems containsBlank="1" count="31">
        <s v="6177 : 1.CH - Poradna pro choroby horního GIT"/>
        <s v="6202 : 1.CH - Poradna hrudního chirurga"/>
        <s v="6206 : 1.CH - Poradna pro choroby tlustého střeva a konečníku"/>
        <s v="6217 : 1CH - Kartotéka (neobjednávat)"/>
        <s v="6422 : 1.CH - Endoskopická ambulance"/>
        <s v="7222 : 1.CH - Všeobecná ambulance"/>
        <s v="7379 : 1CHIR-diář MUDr. Klementa"/>
        <s v="6194 : 1.CH - Poradna pro choroby prsu"/>
        <s v="6213 : 1.CH - Poradna pro choroby jater, žlučových cest a slinivky"/>
        <s v="6465 : 1.CH - Poradna pro léčbu chronických ran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665625001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s v="18:00-19:00"/>
        <m/>
        <s v="02:00-03:00" u="1"/>
        <s v="17:00-18:00" u="1"/>
        <s v="06:00-07:00" u="1"/>
        <s v="20:00-21:00" u="1"/>
        <s v="03:00-04:00" u="1"/>
        <s v="00:00-01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2715"/>
    </cacheField>
    <cacheField name="Odchod" numFmtId="0">
      <sharedItems containsString="0" containsBlank="1" containsNumber="1" containsInteger="1" minValue="1" maxValue="2425"/>
    </cacheField>
    <cacheField name="Ambulance" numFmtId="0">
      <sharedItems containsBlank="1" count="28">
        <s v="6177 : 1.CH - Poradna pro choroby horního GIT"/>
        <s v="6194 : 1.CH - Poradna pro choroby prsu"/>
        <s v="6206 : 1.CH - Poradna pro choroby tlustého střeva a konečníku"/>
        <s v="6213 : 1.CH - Poradna pro choroby jater, žlučových cest a slinivky"/>
        <s v="7222 : 1.CH - Všeobecná ambulance"/>
        <s v="6202 : 1.CH - Poradna hrudního chirurga"/>
        <s v="6217 : 1CH - Kartotéka (neobjednávat)"/>
        <s v="6422 : 1.CH - Endoskopická ambulance"/>
        <s v="7379 : 1CHIR-diář MUDr. Klementa"/>
        <s v="6465 : 1.CH - Poradna pro léčbu chronických ran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665625001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8:00-18:30"/>
        <m/>
        <s v="06:30-07:00" u="1"/>
        <s v="20:30-21:00" u="1"/>
        <s v="03:30-04:00" u="1"/>
        <s v="00:30-01:00" u="1"/>
        <s v="21:00-21:30" u="1"/>
        <s v="04:00-04:30" u="1"/>
        <s v="01:00-01:30" u="1"/>
        <s v="18:30-19:00" u="1"/>
        <s v="15:30-16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</sharedItems>
    </cacheField>
    <cacheField name="Prichod" numFmtId="0">
      <sharedItems containsString="0" containsBlank="1" containsNumber="1" containsInteger="1" minValue="1" maxValue="1427"/>
    </cacheField>
    <cacheField name="Odchod" numFmtId="0">
      <sharedItems containsString="0" containsBlank="1" containsNumber="1" containsInteger="1" minValue="1" maxValue="1233"/>
    </cacheField>
    <cacheField name="Ambulance" numFmtId="0">
      <sharedItems containsBlank="1" count="28">
        <s v="6194 : 1.CH - Poradna pro choroby prsu"/>
        <s v="6206 : 1.CH - Poradna pro choroby tlustého střeva a konečníku"/>
        <s v="6213 : 1.CH - Poradna pro choroby jater, žlučových cest a slinivky"/>
        <s v="7222 : 1.CH - Všeobecná ambulance"/>
        <s v="6177 : 1.CH - Poradna pro choroby horního GIT"/>
        <s v="6202 : 1.CH - Poradna hrudního chirurga"/>
        <s v="6217 : 1CH - Kartotéka (neobjednávat)"/>
        <s v="6422 : 1.CH - Endoskopická ambulance"/>
        <s v="7379 : 1CHIR-diář MUDr. Klementa"/>
        <s v="6465 : 1.CH - Poradna pro léčbu chronických ran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"/>
    <x v="0"/>
  </r>
  <r>
    <x v="0"/>
    <n v="535"/>
    <x v="1"/>
  </r>
  <r>
    <x v="0"/>
    <n v="684"/>
    <x v="2"/>
  </r>
  <r>
    <x v="0"/>
    <n v="1"/>
    <x v="3"/>
  </r>
  <r>
    <x v="0"/>
    <n v="2"/>
    <x v="4"/>
  </r>
  <r>
    <x v="0"/>
    <n v="1787"/>
    <x v="5"/>
  </r>
  <r>
    <x v="1"/>
    <n v="403"/>
    <x v="5"/>
  </r>
  <r>
    <x v="2"/>
    <n v="1"/>
    <x v="0"/>
  </r>
  <r>
    <x v="2"/>
    <n v="1270"/>
    <x v="2"/>
  </r>
  <r>
    <x v="2"/>
    <n v="6"/>
    <x v="4"/>
  </r>
  <r>
    <x v="2"/>
    <n v="1607"/>
    <x v="5"/>
  </r>
  <r>
    <x v="2"/>
    <n v="3"/>
    <x v="6"/>
  </r>
  <r>
    <x v="3"/>
    <n v="500"/>
    <x v="0"/>
  </r>
  <r>
    <x v="3"/>
    <n v="995"/>
    <x v="7"/>
  </r>
  <r>
    <x v="3"/>
    <n v="1"/>
    <x v="1"/>
  </r>
  <r>
    <x v="3"/>
    <n v="8"/>
    <x v="2"/>
  </r>
  <r>
    <x v="3"/>
    <n v="2"/>
    <x v="4"/>
  </r>
  <r>
    <x v="3"/>
    <n v="2033"/>
    <x v="5"/>
  </r>
  <r>
    <x v="4"/>
    <n v="4"/>
    <x v="0"/>
  </r>
  <r>
    <x v="4"/>
    <n v="533"/>
    <x v="7"/>
  </r>
  <r>
    <x v="4"/>
    <n v="8"/>
    <x v="2"/>
  </r>
  <r>
    <x v="4"/>
    <n v="1362"/>
    <x v="8"/>
  </r>
  <r>
    <x v="4"/>
    <n v="9"/>
    <x v="4"/>
  </r>
  <r>
    <x v="4"/>
    <n v="1"/>
    <x v="9"/>
  </r>
  <r>
    <x v="4"/>
    <n v="1771"/>
    <x v="5"/>
  </r>
  <r>
    <x v="5"/>
    <n v="6"/>
    <x v="0"/>
  </r>
  <r>
    <x v="5"/>
    <n v="7"/>
    <x v="7"/>
  </r>
  <r>
    <x v="5"/>
    <n v="2380"/>
    <x v="2"/>
  </r>
  <r>
    <x v="5"/>
    <n v="2"/>
    <x v="8"/>
  </r>
  <r>
    <x v="5"/>
    <n v="1"/>
    <x v="3"/>
  </r>
  <r>
    <x v="5"/>
    <n v="1"/>
    <x v="4"/>
  </r>
  <r>
    <x v="5"/>
    <n v="1814"/>
    <x v="5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  <r>
    <x v="6"/>
    <m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90"/>
    <n v="2"/>
    <x v="0"/>
  </r>
  <r>
    <x v="0"/>
    <n v="224"/>
    <n v="9"/>
    <x v="1"/>
  </r>
  <r>
    <x v="0"/>
    <n v="432"/>
    <n v="25"/>
    <x v="2"/>
  </r>
  <r>
    <x v="0"/>
    <n v="151"/>
    <n v="15"/>
    <x v="3"/>
  </r>
  <r>
    <x v="0"/>
    <n v="1537"/>
    <n v="167"/>
    <x v="4"/>
  </r>
  <r>
    <x v="1"/>
    <n v="236"/>
    <n v="103"/>
    <x v="0"/>
  </r>
  <r>
    <x v="1"/>
    <n v="496"/>
    <n v="320"/>
    <x v="1"/>
  </r>
  <r>
    <x v="1"/>
    <n v="232"/>
    <n v="91"/>
    <x v="5"/>
  </r>
  <r>
    <x v="1"/>
    <n v="1522"/>
    <n v="901"/>
    <x v="2"/>
  </r>
  <r>
    <x v="1"/>
    <n v="513"/>
    <n v="227"/>
    <x v="3"/>
  </r>
  <r>
    <x v="1"/>
    <n v="2"/>
    <n v="1"/>
    <x v="6"/>
  </r>
  <r>
    <x v="1"/>
    <n v="8"/>
    <n v="2"/>
    <x v="7"/>
  </r>
  <r>
    <x v="1"/>
    <n v="2715"/>
    <n v="1974"/>
    <x v="4"/>
  </r>
  <r>
    <x v="2"/>
    <n v="135"/>
    <n v="197"/>
    <x v="0"/>
  </r>
  <r>
    <x v="2"/>
    <n v="509"/>
    <n v="479"/>
    <x v="1"/>
  </r>
  <r>
    <x v="2"/>
    <n v="167"/>
    <n v="212"/>
    <x v="5"/>
  </r>
  <r>
    <x v="2"/>
    <n v="1233"/>
    <n v="1262"/>
    <x v="2"/>
  </r>
  <r>
    <x v="2"/>
    <n v="437"/>
    <n v="397"/>
    <x v="3"/>
  </r>
  <r>
    <x v="2"/>
    <n v="3"/>
    <n v="4"/>
    <x v="7"/>
  </r>
  <r>
    <x v="2"/>
    <n v="2643"/>
    <n v="2425"/>
    <x v="4"/>
  </r>
  <r>
    <x v="3"/>
    <n v="36"/>
    <n v="147"/>
    <x v="0"/>
  </r>
  <r>
    <x v="3"/>
    <n v="213"/>
    <n v="371"/>
    <x v="1"/>
  </r>
  <r>
    <x v="3"/>
    <n v="58"/>
    <n v="159"/>
    <x v="5"/>
  </r>
  <r>
    <x v="3"/>
    <n v="741"/>
    <n v="987"/>
    <x v="2"/>
  </r>
  <r>
    <x v="3"/>
    <n v="186"/>
    <n v="357"/>
    <x v="3"/>
  </r>
  <r>
    <x v="3"/>
    <n v="1"/>
    <n v="4"/>
    <x v="7"/>
  </r>
  <r>
    <x v="3"/>
    <n v="1413"/>
    <n v="2335"/>
    <x v="4"/>
  </r>
  <r>
    <x v="4"/>
    <n v="7"/>
    <n v="53"/>
    <x v="0"/>
  </r>
  <r>
    <x v="4"/>
    <n v="71"/>
    <n v="254"/>
    <x v="1"/>
  </r>
  <r>
    <x v="4"/>
    <n v="5"/>
    <n v="58"/>
    <x v="5"/>
  </r>
  <r>
    <x v="4"/>
    <n v="338"/>
    <n v="713"/>
    <x v="2"/>
  </r>
  <r>
    <x v="4"/>
    <n v="61"/>
    <n v="244"/>
    <x v="3"/>
  </r>
  <r>
    <x v="4"/>
    <n v="580"/>
    <n v="1284"/>
    <x v="4"/>
  </r>
  <r>
    <x v="4"/>
    <n v="1"/>
    <n v="1"/>
    <x v="8"/>
  </r>
  <r>
    <x v="5"/>
    <n v="1"/>
    <n v="6"/>
    <x v="0"/>
  </r>
  <r>
    <x v="5"/>
    <n v="17"/>
    <n v="91"/>
    <x v="1"/>
  </r>
  <r>
    <x v="5"/>
    <n v="2"/>
    <n v="11"/>
    <x v="5"/>
  </r>
  <r>
    <x v="5"/>
    <n v="98"/>
    <n v="410"/>
    <x v="2"/>
  </r>
  <r>
    <x v="5"/>
    <n v="18"/>
    <n v="98"/>
    <x v="3"/>
  </r>
  <r>
    <x v="5"/>
    <n v="354"/>
    <n v="595"/>
    <x v="4"/>
  </r>
  <r>
    <x v="6"/>
    <n v="1"/>
    <n v="1"/>
    <x v="0"/>
  </r>
  <r>
    <x v="6"/>
    <n v="12"/>
    <n v="7"/>
    <x v="1"/>
  </r>
  <r>
    <x v="6"/>
    <n v="7"/>
    <n v="61"/>
    <x v="2"/>
  </r>
  <r>
    <x v="6"/>
    <n v="3"/>
    <n v="20"/>
    <x v="3"/>
  </r>
  <r>
    <x v="6"/>
    <n v="1"/>
    <n v="1"/>
    <x v="9"/>
  </r>
  <r>
    <x v="6"/>
    <n v="220"/>
    <n v="391"/>
    <x v="4"/>
  </r>
  <r>
    <x v="7"/>
    <n v="3"/>
    <n v="3"/>
    <x v="0"/>
  </r>
  <r>
    <x v="7"/>
    <n v="1"/>
    <n v="11"/>
    <x v="2"/>
  </r>
  <r>
    <x v="7"/>
    <n v="2"/>
    <n v="12"/>
    <x v="3"/>
  </r>
  <r>
    <x v="7"/>
    <n v="1"/>
    <n v="6"/>
    <x v="7"/>
  </r>
  <r>
    <x v="7"/>
    <n v="58"/>
    <n v="226"/>
    <x v="4"/>
  </r>
  <r>
    <x v="8"/>
    <n v="1"/>
    <n v="1"/>
    <x v="0"/>
  </r>
  <r>
    <x v="8"/>
    <n v="1"/>
    <n v="48"/>
    <x v="4"/>
  </r>
  <r>
    <x v="9"/>
    <n v="1"/>
    <n v="1"/>
    <x v="2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  <r>
    <x v="10"/>
    <m/>
    <m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80"/>
    <n v="1"/>
    <x v="0"/>
  </r>
  <r>
    <x v="0"/>
    <n v="115"/>
    <n v="2"/>
    <x v="1"/>
  </r>
  <r>
    <x v="0"/>
    <n v="58"/>
    <n v="5"/>
    <x v="2"/>
  </r>
  <r>
    <x v="0"/>
    <n v="480"/>
    <n v="9"/>
    <x v="3"/>
  </r>
  <r>
    <x v="1"/>
    <n v="59"/>
    <n v="2"/>
    <x v="4"/>
  </r>
  <r>
    <x v="1"/>
    <n v="144"/>
    <n v="8"/>
    <x v="0"/>
  </r>
  <r>
    <x v="1"/>
    <n v="317"/>
    <n v="23"/>
    <x v="1"/>
  </r>
  <r>
    <x v="1"/>
    <n v="93"/>
    <n v="10"/>
    <x v="2"/>
  </r>
  <r>
    <x v="1"/>
    <n v="1057"/>
    <n v="158"/>
    <x v="3"/>
  </r>
  <r>
    <x v="2"/>
    <n v="121"/>
    <n v="9"/>
    <x v="4"/>
  </r>
  <r>
    <x v="2"/>
    <n v="229"/>
    <n v="59"/>
    <x v="0"/>
  </r>
  <r>
    <x v="2"/>
    <n v="98"/>
    <n v="16"/>
    <x v="5"/>
  </r>
  <r>
    <x v="2"/>
    <n v="744"/>
    <n v="271"/>
    <x v="1"/>
  </r>
  <r>
    <x v="2"/>
    <n v="224"/>
    <n v="64"/>
    <x v="2"/>
  </r>
  <r>
    <x v="2"/>
    <n v="1"/>
    <n v="1"/>
    <x v="6"/>
  </r>
  <r>
    <x v="2"/>
    <n v="4"/>
    <n v="2"/>
    <x v="7"/>
  </r>
  <r>
    <x v="2"/>
    <n v="1322"/>
    <n v="872"/>
    <x v="3"/>
  </r>
  <r>
    <x v="3"/>
    <n v="115"/>
    <n v="94"/>
    <x v="4"/>
  </r>
  <r>
    <x v="3"/>
    <n v="267"/>
    <n v="261"/>
    <x v="0"/>
  </r>
  <r>
    <x v="3"/>
    <n v="134"/>
    <n v="75"/>
    <x v="5"/>
  </r>
  <r>
    <x v="3"/>
    <n v="778"/>
    <n v="630"/>
    <x v="1"/>
  </r>
  <r>
    <x v="3"/>
    <n v="289"/>
    <n v="163"/>
    <x v="2"/>
  </r>
  <r>
    <x v="3"/>
    <n v="1393"/>
    <n v="1102"/>
    <x v="3"/>
  </r>
  <r>
    <x v="4"/>
    <n v="88"/>
    <n v="109"/>
    <x v="4"/>
  </r>
  <r>
    <x v="4"/>
    <n v="274"/>
    <n v="248"/>
    <x v="0"/>
  </r>
  <r>
    <x v="4"/>
    <n v="104"/>
    <n v="100"/>
    <x v="5"/>
  </r>
  <r>
    <x v="4"/>
    <n v="640"/>
    <n v="641"/>
    <x v="1"/>
  </r>
  <r>
    <x v="4"/>
    <n v="241"/>
    <n v="198"/>
    <x v="2"/>
  </r>
  <r>
    <x v="4"/>
    <n v="1"/>
    <n v="1"/>
    <x v="7"/>
  </r>
  <r>
    <x v="4"/>
    <n v="1427"/>
    <n v="1207"/>
    <x v="3"/>
  </r>
  <r>
    <x v="5"/>
    <n v="47"/>
    <n v="88"/>
    <x v="4"/>
  </r>
  <r>
    <x v="5"/>
    <n v="235"/>
    <n v="231"/>
    <x v="0"/>
  </r>
  <r>
    <x v="5"/>
    <n v="63"/>
    <n v="112"/>
    <x v="5"/>
  </r>
  <r>
    <x v="5"/>
    <n v="593"/>
    <n v="621"/>
    <x v="1"/>
  </r>
  <r>
    <x v="5"/>
    <n v="196"/>
    <n v="199"/>
    <x v="2"/>
  </r>
  <r>
    <x v="5"/>
    <n v="2"/>
    <n v="3"/>
    <x v="7"/>
  </r>
  <r>
    <x v="5"/>
    <n v="1216"/>
    <n v="1218"/>
    <x v="3"/>
  </r>
  <r>
    <x v="6"/>
    <n v="29"/>
    <n v="82"/>
    <x v="4"/>
  </r>
  <r>
    <x v="6"/>
    <n v="139"/>
    <n v="198"/>
    <x v="0"/>
  </r>
  <r>
    <x v="6"/>
    <n v="39"/>
    <n v="82"/>
    <x v="5"/>
  </r>
  <r>
    <x v="6"/>
    <n v="438"/>
    <n v="496"/>
    <x v="1"/>
  </r>
  <r>
    <x v="6"/>
    <n v="122"/>
    <n v="190"/>
    <x v="2"/>
  </r>
  <r>
    <x v="6"/>
    <n v="1"/>
    <n v="2"/>
    <x v="7"/>
  </r>
  <r>
    <x v="6"/>
    <n v="821"/>
    <n v="1233"/>
    <x v="3"/>
  </r>
  <r>
    <x v="7"/>
    <n v="7"/>
    <n v="65"/>
    <x v="4"/>
  </r>
  <r>
    <x v="7"/>
    <n v="74"/>
    <n v="173"/>
    <x v="0"/>
  </r>
  <r>
    <x v="7"/>
    <n v="19"/>
    <n v="77"/>
    <x v="5"/>
  </r>
  <r>
    <x v="7"/>
    <n v="303"/>
    <n v="491"/>
    <x v="1"/>
  </r>
  <r>
    <x v="7"/>
    <n v="64"/>
    <n v="167"/>
    <x v="2"/>
  </r>
  <r>
    <x v="7"/>
    <n v="592"/>
    <n v="1102"/>
    <x v="3"/>
  </r>
  <r>
    <x v="8"/>
    <n v="3"/>
    <n v="39"/>
    <x v="4"/>
  </r>
  <r>
    <x v="8"/>
    <n v="43"/>
    <n v="141"/>
    <x v="0"/>
  </r>
  <r>
    <x v="8"/>
    <n v="4"/>
    <n v="47"/>
    <x v="5"/>
  </r>
  <r>
    <x v="8"/>
    <n v="221"/>
    <n v="424"/>
    <x v="1"/>
  </r>
  <r>
    <x v="8"/>
    <n v="33"/>
    <n v="144"/>
    <x v="2"/>
  </r>
  <r>
    <x v="8"/>
    <n v="360"/>
    <n v="766"/>
    <x v="3"/>
  </r>
  <r>
    <x v="9"/>
    <n v="4"/>
    <n v="14"/>
    <x v="4"/>
  </r>
  <r>
    <x v="9"/>
    <n v="28"/>
    <n v="113"/>
    <x v="0"/>
  </r>
  <r>
    <x v="9"/>
    <n v="1"/>
    <n v="11"/>
    <x v="5"/>
  </r>
  <r>
    <x v="9"/>
    <n v="117"/>
    <n v="289"/>
    <x v="1"/>
  </r>
  <r>
    <x v="9"/>
    <n v="28"/>
    <n v="100"/>
    <x v="2"/>
  </r>
  <r>
    <x v="9"/>
    <n v="220"/>
    <n v="518"/>
    <x v="3"/>
  </r>
  <r>
    <x v="9"/>
    <n v="1"/>
    <n v="1"/>
    <x v="8"/>
  </r>
  <r>
    <x v="10"/>
    <n v="13"/>
    <n v="70"/>
    <x v="0"/>
  </r>
  <r>
    <x v="10"/>
    <n v="1"/>
    <n v="8"/>
    <x v="5"/>
  </r>
  <r>
    <x v="10"/>
    <n v="69"/>
    <n v="262"/>
    <x v="1"/>
  </r>
  <r>
    <x v="10"/>
    <n v="10"/>
    <n v="68"/>
    <x v="2"/>
  </r>
  <r>
    <x v="10"/>
    <n v="198"/>
    <n v="345"/>
    <x v="3"/>
  </r>
  <r>
    <x v="11"/>
    <n v="1"/>
    <n v="4"/>
    <x v="4"/>
  </r>
  <r>
    <x v="11"/>
    <n v="4"/>
    <n v="21"/>
    <x v="0"/>
  </r>
  <r>
    <x v="11"/>
    <n v="1"/>
    <n v="3"/>
    <x v="5"/>
  </r>
  <r>
    <x v="11"/>
    <n v="29"/>
    <n v="148"/>
    <x v="1"/>
  </r>
  <r>
    <x v="11"/>
    <n v="8"/>
    <n v="30"/>
    <x v="2"/>
  </r>
  <r>
    <x v="11"/>
    <n v="156"/>
    <n v="250"/>
    <x v="3"/>
  </r>
  <r>
    <x v="12"/>
    <n v="4"/>
    <n v="3"/>
    <x v="0"/>
  </r>
  <r>
    <x v="12"/>
    <n v="7"/>
    <n v="50"/>
    <x v="1"/>
  </r>
  <r>
    <x v="12"/>
    <n v="1"/>
    <n v="9"/>
    <x v="2"/>
  </r>
  <r>
    <x v="12"/>
    <n v="124"/>
    <n v="209"/>
    <x v="3"/>
  </r>
  <r>
    <x v="13"/>
    <n v="8"/>
    <n v="4"/>
    <x v="0"/>
  </r>
  <r>
    <x v="13"/>
    <n v="2"/>
    <n v="11"/>
    <x v="2"/>
  </r>
  <r>
    <x v="13"/>
    <n v="1"/>
    <n v="1"/>
    <x v="9"/>
  </r>
  <r>
    <x v="13"/>
    <n v="96"/>
    <n v="182"/>
    <x v="3"/>
  </r>
  <r>
    <x v="14"/>
    <n v="1"/>
    <n v="8"/>
    <x v="1"/>
  </r>
  <r>
    <x v="14"/>
    <n v="2"/>
    <n v="10"/>
    <x v="2"/>
  </r>
  <r>
    <x v="14"/>
    <n v="1"/>
    <n v="4"/>
    <x v="7"/>
  </r>
  <r>
    <x v="14"/>
    <n v="41"/>
    <n v="136"/>
    <x v="3"/>
  </r>
  <r>
    <x v="15"/>
    <n v="3"/>
    <n v="3"/>
    <x v="4"/>
  </r>
  <r>
    <x v="15"/>
    <n v="17"/>
    <n v="90"/>
    <x v="3"/>
  </r>
  <r>
    <x v="16"/>
    <n v="1"/>
    <n v="1"/>
    <x v="4"/>
  </r>
  <r>
    <x v="16"/>
    <n v="1"/>
    <n v="46"/>
    <x v="3"/>
  </r>
  <r>
    <x v="17"/>
    <n v="1"/>
    <n v="1"/>
    <x v="1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  <r>
    <x v="18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2" firstHeaderRow="0" firstDataRow="1" firstDataCol="1" rowPageCount="1" colPageCount="1"/>
  <pivotFields count="4">
    <pivotField axis="axisRow" showAll="0">
      <items count="50">
        <item m="1" x="47"/>
        <item m="1" x="22"/>
        <item m="1" x="25"/>
        <item m="1" x="32"/>
        <item m="1" x="35"/>
        <item m="1" x="42"/>
        <item m="1" x="46"/>
        <item m="1" x="21"/>
        <item m="1" x="24"/>
        <item m="1" x="31"/>
        <item m="1" x="34"/>
        <item m="1" x="41"/>
        <item m="1" x="44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7"/>
        <item m="1" x="29"/>
        <item m="1" x="36"/>
        <item m="1" x="38"/>
        <item m="1" x="48"/>
        <item x="17"/>
        <item m="1" x="26"/>
        <item m="1" x="28"/>
        <item m="1" x="37"/>
        <item m="1" x="45"/>
        <item m="1" x="20"/>
        <item m="1" x="23"/>
        <item m="1" x="30"/>
        <item m="1" x="33"/>
        <item m="1" x="39"/>
        <item m="1" x="43"/>
        <item m="1" x="40"/>
        <item h="1" x="18"/>
        <item t="default"/>
      </items>
    </pivotField>
    <pivotField dataField="1" showAll="0"/>
    <pivotField dataField="1" showAll="0"/>
    <pivotField axis="axisPage" multipleItemSelectionAllowed="1" showAll="0">
      <items count="29">
        <item m="1" x="12"/>
        <item m="1" x="22"/>
        <item m="1" x="11"/>
        <item m="1" x="16"/>
        <item m="1" x="24"/>
        <item m="1" x="23"/>
        <item m="1" x="25"/>
        <item m="1" x="21"/>
        <item m="1" x="14"/>
        <item m="1" x="26"/>
        <item m="1" x="15"/>
        <item m="1" x="17"/>
        <item m="1" x="27"/>
        <item m="1" x="19"/>
        <item m="1" x="13"/>
        <item m="1" x="20"/>
        <item m="1" x="18"/>
        <item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9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4" firstHeaderRow="0" firstDataRow="1" firstDataCol="1" rowPageCount="1" colPageCount="1"/>
  <pivotFields count="4">
    <pivotField axis="axisRow" showAll="0">
      <items count="26">
        <item m="1" x="16"/>
        <item m="1" x="19"/>
        <item m="1" x="11"/>
        <item m="1" x="15"/>
        <item m="1" x="18"/>
        <item m="1" x="24"/>
        <item m="1" x="13"/>
        <item x="0"/>
        <item x="1"/>
        <item x="2"/>
        <item x="3"/>
        <item x="4"/>
        <item x="5"/>
        <item x="6"/>
        <item x="7"/>
        <item x="8"/>
        <item m="1" x="20"/>
        <item m="1" x="12"/>
        <item x="9"/>
        <item m="1" x="21"/>
        <item m="1" x="14"/>
        <item m="1" x="17"/>
        <item m="1" x="22"/>
        <item m="1" x="23"/>
        <item h="1" x="10"/>
        <item t="default"/>
      </items>
    </pivotField>
    <pivotField dataField="1" showAll="0"/>
    <pivotField dataField="1" showAll="0"/>
    <pivotField axis="axisPage" showAll="0">
      <items count="29">
        <item m="1" x="12"/>
        <item m="1" x="22"/>
        <item m="1" x="11"/>
        <item m="1" x="16"/>
        <item m="1" x="24"/>
        <item m="1" x="23"/>
        <item m="1" x="25"/>
        <item m="1" x="21"/>
        <item m="1" x="14"/>
        <item m="1" x="26"/>
        <item m="1" x="15"/>
        <item m="1" x="17"/>
        <item m="1" x="27"/>
        <item m="1" x="19"/>
        <item m="1" x="13"/>
        <item m="1" x="20"/>
        <item m="1" x="18"/>
        <item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1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0" firstHeaderRow="1" firstDataRow="1" firstDataCol="1" rowPageCount="1" colPageCount="1"/>
  <pivotFields count="3">
    <pivotField axis="axisRow" showAll="0">
      <items count="9">
        <item x="3"/>
        <item x="5"/>
        <item x="4"/>
        <item x="0"/>
        <item x="2"/>
        <item m="1" x="7"/>
        <item x="1"/>
        <item h="1" x="6"/>
        <item t="default"/>
      </items>
    </pivotField>
    <pivotField dataField="1" showAll="0"/>
    <pivotField axis="axisPage" showAll="0">
      <items count="32">
        <item m="1" x="14"/>
        <item m="1" x="12"/>
        <item m="1" x="17"/>
        <item m="1" x="13"/>
        <item m="1" x="25"/>
        <item m="1" x="11"/>
        <item m="1" x="19"/>
        <item m="1" x="27"/>
        <item m="1" x="26"/>
        <item m="1" x="28"/>
        <item m="1" x="24"/>
        <item m="1" x="16"/>
        <item m="1" x="29"/>
        <item m="1" x="18"/>
        <item m="1" x="20"/>
        <item m="1" x="30"/>
        <item m="1" x="22"/>
        <item m="1" x="15"/>
        <item m="1" x="23"/>
        <item m="1" x="21"/>
        <item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78</v>
      </c>
    </row>
    <row r="3" spans="1:3" ht="18.75" x14ac:dyDescent="0.25">
      <c r="A3" s="9" t="s">
        <v>74</v>
      </c>
      <c r="C3" t="str">
        <f>CONCATENATE(B2," - ",A3)</f>
        <v>1CHIR - Počet pacientů za rok 2022 (po 30 minutách)</v>
      </c>
    </row>
    <row r="4" spans="1:3" ht="18.75" x14ac:dyDescent="0.25">
      <c r="A4" s="9" t="s">
        <v>75</v>
      </c>
      <c r="C4" t="str">
        <f>CONCATENATE(B2," - ",A4)</f>
        <v>1CHIR - Počet pacientů za rok 2022 (po 60 minutách)</v>
      </c>
    </row>
    <row r="5" spans="1:3" ht="18.75" x14ac:dyDescent="0.25">
      <c r="A5" s="9" t="s">
        <v>76</v>
      </c>
      <c r="C5" t="str">
        <f>CONCATENATE(B2," - ",A5)</f>
        <v>1CHIR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44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57</v>
      </c>
      <c r="B1" s="10" t="s">
        <v>42</v>
      </c>
      <c r="C1" s="10" t="s">
        <v>68</v>
      </c>
    </row>
    <row r="2" spans="1:12" x14ac:dyDescent="0.25">
      <c r="A2" s="11" t="s">
        <v>7</v>
      </c>
      <c r="B2" s="12">
        <v>60</v>
      </c>
      <c r="C2" t="s">
        <v>79</v>
      </c>
      <c r="L2">
        <f>MAX(B2:B112)</f>
        <v>252</v>
      </c>
    </row>
    <row r="3" spans="1:12" x14ac:dyDescent="0.25">
      <c r="A3" s="11" t="s">
        <v>7</v>
      </c>
      <c r="B3" s="12">
        <v>101</v>
      </c>
      <c r="C3" t="s">
        <v>80</v>
      </c>
    </row>
    <row r="4" spans="1:12" x14ac:dyDescent="0.25">
      <c r="A4" s="11" t="s">
        <v>7</v>
      </c>
      <c r="B4" s="12">
        <v>50</v>
      </c>
      <c r="C4" t="s">
        <v>81</v>
      </c>
    </row>
    <row r="5" spans="1:12" x14ac:dyDescent="0.25">
      <c r="A5" s="11" t="s">
        <v>7</v>
      </c>
      <c r="B5" s="12">
        <v>157</v>
      </c>
      <c r="C5" t="s">
        <v>82</v>
      </c>
    </row>
    <row r="6" spans="1:12" x14ac:dyDescent="0.25">
      <c r="A6" s="11" t="s">
        <v>7</v>
      </c>
      <c r="B6" s="12">
        <v>52</v>
      </c>
      <c r="C6" t="s">
        <v>83</v>
      </c>
    </row>
    <row r="7" spans="1:12" x14ac:dyDescent="0.25">
      <c r="A7" s="11" t="s">
        <v>7</v>
      </c>
      <c r="B7" s="12">
        <v>2</v>
      </c>
      <c r="C7" t="s">
        <v>84</v>
      </c>
    </row>
    <row r="8" spans="1:12" x14ac:dyDescent="0.25">
      <c r="A8" t="s">
        <v>7</v>
      </c>
      <c r="B8">
        <v>10</v>
      </c>
      <c r="C8" t="s">
        <v>85</v>
      </c>
    </row>
    <row r="9" spans="1:12" x14ac:dyDescent="0.25">
      <c r="A9" t="s">
        <v>7</v>
      </c>
      <c r="B9">
        <v>1</v>
      </c>
      <c r="C9" t="s">
        <v>86</v>
      </c>
    </row>
    <row r="10" spans="1:12" x14ac:dyDescent="0.25">
      <c r="A10" t="s">
        <v>7</v>
      </c>
      <c r="B10">
        <v>252</v>
      </c>
      <c r="C10" t="s">
        <v>87</v>
      </c>
    </row>
    <row r="11" spans="1:12" x14ac:dyDescent="0.25">
      <c r="A11" t="s">
        <v>7</v>
      </c>
      <c r="B11">
        <v>3</v>
      </c>
      <c r="C11" t="s">
        <v>88</v>
      </c>
    </row>
    <row r="12" spans="1:12" x14ac:dyDescent="0.25">
      <c r="A12" t="s">
        <v>66</v>
      </c>
      <c r="B12">
        <v>47</v>
      </c>
      <c r="C12" t="s">
        <v>87</v>
      </c>
    </row>
    <row r="13" spans="1:12" x14ac:dyDescent="0.25">
      <c r="A13" t="s">
        <v>16</v>
      </c>
      <c r="B13">
        <v>1</v>
      </c>
      <c r="C13" t="s">
        <v>79</v>
      </c>
    </row>
    <row r="14" spans="1:12" x14ac:dyDescent="0.25">
      <c r="A14" t="s">
        <v>16</v>
      </c>
      <c r="B14">
        <v>49</v>
      </c>
      <c r="C14" t="s">
        <v>81</v>
      </c>
    </row>
    <row r="15" spans="1:12" x14ac:dyDescent="0.25">
      <c r="A15" t="s">
        <v>16</v>
      </c>
      <c r="B15">
        <v>47</v>
      </c>
      <c r="C15" t="s">
        <v>82</v>
      </c>
    </row>
    <row r="16" spans="1:12" x14ac:dyDescent="0.25">
      <c r="A16" t="s">
        <v>16</v>
      </c>
      <c r="B16">
        <v>1</v>
      </c>
      <c r="C16" t="s">
        <v>84</v>
      </c>
    </row>
    <row r="17" spans="1:3" x14ac:dyDescent="0.25">
      <c r="A17" t="s">
        <v>16</v>
      </c>
      <c r="B17">
        <v>2</v>
      </c>
      <c r="C17" t="s">
        <v>85</v>
      </c>
    </row>
    <row r="18" spans="1:3" x14ac:dyDescent="0.25">
      <c r="A18" t="s">
        <v>16</v>
      </c>
      <c r="B18">
        <v>52</v>
      </c>
      <c r="C18" t="s">
        <v>87</v>
      </c>
    </row>
    <row r="19" spans="1:3" x14ac:dyDescent="0.25">
      <c r="A19" t="s">
        <v>67</v>
      </c>
      <c r="B19">
        <v>44</v>
      </c>
      <c r="C19" t="s">
        <v>87</v>
      </c>
    </row>
    <row r="20" spans="1:3" x14ac:dyDescent="0.25">
      <c r="A20" t="s">
        <v>12</v>
      </c>
      <c r="B20">
        <v>1</v>
      </c>
      <c r="C20" t="s">
        <v>79</v>
      </c>
    </row>
    <row r="21" spans="1:3" x14ac:dyDescent="0.25">
      <c r="A21" t="s">
        <v>12</v>
      </c>
      <c r="B21">
        <v>46</v>
      </c>
      <c r="C21" t="s">
        <v>82</v>
      </c>
    </row>
    <row r="22" spans="1:3" x14ac:dyDescent="0.25">
      <c r="A22" t="s">
        <v>12</v>
      </c>
      <c r="B22">
        <v>3</v>
      </c>
      <c r="C22" t="s">
        <v>85</v>
      </c>
    </row>
    <row r="23" spans="1:3" x14ac:dyDescent="0.25">
      <c r="A23" t="s">
        <v>12</v>
      </c>
      <c r="B23">
        <v>50</v>
      </c>
      <c r="C23" t="s">
        <v>87</v>
      </c>
    </row>
    <row r="24" spans="1:3" x14ac:dyDescent="0.25">
      <c r="A24" t="s">
        <v>12</v>
      </c>
      <c r="B24">
        <v>3</v>
      </c>
      <c r="C24" t="s">
        <v>88</v>
      </c>
    </row>
    <row r="25" spans="1:3" x14ac:dyDescent="0.25">
      <c r="A25" t="s">
        <v>6</v>
      </c>
      <c r="B25">
        <v>49</v>
      </c>
      <c r="C25" t="s">
        <v>79</v>
      </c>
    </row>
    <row r="26" spans="1:3" x14ac:dyDescent="0.25">
      <c r="A26" t="s">
        <v>6</v>
      </c>
      <c r="B26">
        <v>50</v>
      </c>
      <c r="C26" t="s">
        <v>80</v>
      </c>
    </row>
    <row r="27" spans="1:3" x14ac:dyDescent="0.25">
      <c r="A27" t="s">
        <v>6</v>
      </c>
      <c r="B27">
        <v>1</v>
      </c>
      <c r="C27" t="s">
        <v>81</v>
      </c>
    </row>
    <row r="28" spans="1:3" x14ac:dyDescent="0.25">
      <c r="A28" t="s">
        <v>6</v>
      </c>
      <c r="B28">
        <v>7</v>
      </c>
      <c r="C28" t="s">
        <v>82</v>
      </c>
    </row>
    <row r="29" spans="1:3" x14ac:dyDescent="0.25">
      <c r="A29" t="s">
        <v>6</v>
      </c>
      <c r="B29">
        <v>1</v>
      </c>
      <c r="C29" t="s">
        <v>85</v>
      </c>
    </row>
    <row r="30" spans="1:3" x14ac:dyDescent="0.25">
      <c r="A30" t="s">
        <v>6</v>
      </c>
      <c r="B30">
        <v>51</v>
      </c>
      <c r="C30" t="s">
        <v>87</v>
      </c>
    </row>
    <row r="31" spans="1:3" x14ac:dyDescent="0.25">
      <c r="A31" t="s">
        <v>17</v>
      </c>
      <c r="B31">
        <v>3</v>
      </c>
      <c r="C31" t="s">
        <v>79</v>
      </c>
    </row>
    <row r="32" spans="1:3" x14ac:dyDescent="0.25">
      <c r="A32" t="s">
        <v>17</v>
      </c>
      <c r="B32">
        <v>47</v>
      </c>
      <c r="C32" t="s">
        <v>80</v>
      </c>
    </row>
    <row r="33" spans="1:3" x14ac:dyDescent="0.25">
      <c r="A33" t="s">
        <v>17</v>
      </c>
      <c r="B33">
        <v>7</v>
      </c>
      <c r="C33" t="s">
        <v>82</v>
      </c>
    </row>
    <row r="34" spans="1:3" x14ac:dyDescent="0.25">
      <c r="A34" t="s">
        <v>17</v>
      </c>
      <c r="B34">
        <v>50</v>
      </c>
      <c r="C34" t="s">
        <v>83</v>
      </c>
    </row>
    <row r="35" spans="1:3" x14ac:dyDescent="0.25">
      <c r="A35" t="s">
        <v>17</v>
      </c>
      <c r="B35">
        <v>3</v>
      </c>
      <c r="C35" t="s">
        <v>85</v>
      </c>
    </row>
    <row r="36" spans="1:3" x14ac:dyDescent="0.25">
      <c r="A36" t="s">
        <v>17</v>
      </c>
      <c r="B36">
        <v>1</v>
      </c>
      <c r="C36" t="s">
        <v>86</v>
      </c>
    </row>
    <row r="37" spans="1:3" x14ac:dyDescent="0.25">
      <c r="A37" t="s">
        <v>17</v>
      </c>
      <c r="B37">
        <v>51</v>
      </c>
      <c r="C37" t="s">
        <v>87</v>
      </c>
    </row>
    <row r="38" spans="1:3" x14ac:dyDescent="0.25">
      <c r="A38" t="s">
        <v>24</v>
      </c>
      <c r="B38">
        <v>6</v>
      </c>
      <c r="C38" t="s">
        <v>79</v>
      </c>
    </row>
    <row r="39" spans="1:3" x14ac:dyDescent="0.25">
      <c r="A39" t="s">
        <v>24</v>
      </c>
      <c r="B39">
        <v>4</v>
      </c>
      <c r="C39" t="s">
        <v>80</v>
      </c>
    </row>
    <row r="40" spans="1:3" x14ac:dyDescent="0.25">
      <c r="A40" t="s">
        <v>24</v>
      </c>
      <c r="B40">
        <v>50</v>
      </c>
      <c r="C40" t="s">
        <v>82</v>
      </c>
    </row>
    <row r="41" spans="1:3" x14ac:dyDescent="0.25">
      <c r="A41" t="s">
        <v>24</v>
      </c>
      <c r="B41">
        <v>2</v>
      </c>
      <c r="C41" t="s">
        <v>83</v>
      </c>
    </row>
    <row r="42" spans="1:3" x14ac:dyDescent="0.25">
      <c r="A42" t="s">
        <v>24</v>
      </c>
      <c r="B42">
        <v>1</v>
      </c>
      <c r="C42" t="s">
        <v>84</v>
      </c>
    </row>
    <row r="43" spans="1:3" x14ac:dyDescent="0.25">
      <c r="A43" t="s">
        <v>24</v>
      </c>
      <c r="B43">
        <v>1</v>
      </c>
      <c r="C43" t="s">
        <v>85</v>
      </c>
    </row>
    <row r="44" spans="1:3" x14ac:dyDescent="0.25">
      <c r="A44" t="s">
        <v>24</v>
      </c>
      <c r="B44">
        <v>51</v>
      </c>
      <c r="C44" t="s">
        <v>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33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57</v>
      </c>
      <c r="B1" s="13" t="s">
        <v>42</v>
      </c>
      <c r="C1" s="23" t="s">
        <v>68</v>
      </c>
      <c r="D1" s="27"/>
      <c r="E1" s="27"/>
      <c r="F1" s="27"/>
      <c r="G1" s="27"/>
      <c r="H1" s="27"/>
      <c r="I1" s="27"/>
      <c r="J1" s="27"/>
      <c r="L1" s="13" t="s">
        <v>57</v>
      </c>
      <c r="M1" s="13" t="s">
        <v>59</v>
      </c>
      <c r="N1" s="17" t="s">
        <v>60</v>
      </c>
      <c r="O1" s="16" t="s">
        <v>58</v>
      </c>
      <c r="P1" s="16" t="s">
        <v>61</v>
      </c>
    </row>
    <row r="2" spans="1:16" x14ac:dyDescent="0.25">
      <c r="A2" s="14" t="s">
        <v>16</v>
      </c>
      <c r="B2" s="15">
        <v>1</v>
      </c>
      <c r="C2" s="24" t="s">
        <v>79</v>
      </c>
      <c r="D2" s="24"/>
      <c r="E2" s="24"/>
      <c r="F2" s="24"/>
      <c r="G2" s="24"/>
      <c r="H2" s="24"/>
      <c r="I2" s="24"/>
      <c r="J2" s="24"/>
      <c r="L2" s="14" t="s">
        <v>62</v>
      </c>
      <c r="M2" s="15">
        <f>VLOOKUP(L2,A:B,2,FALSE)</f>
        <v>500</v>
      </c>
      <c r="N2">
        <f>VLOOKUP(L2,PocetDnu!A:B,2,FALSE)</f>
        <v>49</v>
      </c>
      <c r="O2" s="18">
        <f>M2/N2</f>
        <v>10.204081632653061</v>
      </c>
      <c r="P2" s="18">
        <f>AVERAGE($O$2:$O$6)</f>
        <v>2.907482993197279</v>
      </c>
    </row>
    <row r="3" spans="1:16" x14ac:dyDescent="0.25">
      <c r="A3" s="14" t="s">
        <v>16</v>
      </c>
      <c r="B3" s="15">
        <v>535</v>
      </c>
      <c r="C3" s="24" t="s">
        <v>81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6</v>
      </c>
      <c r="N3">
        <f>VLOOKUP(L3,PocetDnu!A:B,2,FALSE)</f>
        <v>6</v>
      </c>
      <c r="O3" s="18">
        <f t="shared" ref="O3:O6" si="1">M3/N3</f>
        <v>1</v>
      </c>
      <c r="P3" s="18">
        <f t="shared" ref="P3:P6" si="2">AVERAGE($O$2:$O$6)</f>
        <v>2.907482993197279</v>
      </c>
    </row>
    <row r="4" spans="1:16" x14ac:dyDescent="0.25">
      <c r="A4" s="14" t="s">
        <v>16</v>
      </c>
      <c r="B4" s="15">
        <v>684</v>
      </c>
      <c r="C4" s="24" t="s">
        <v>82</v>
      </c>
      <c r="D4" s="24"/>
      <c r="E4" s="24"/>
      <c r="F4" s="24"/>
      <c r="G4" s="24"/>
      <c r="H4" s="24"/>
      <c r="I4" s="24"/>
      <c r="J4" s="24"/>
      <c r="L4" s="14" t="s">
        <v>63</v>
      </c>
      <c r="M4" s="15">
        <f t="shared" si="0"/>
        <v>4</v>
      </c>
      <c r="N4">
        <f>VLOOKUP(L4,PocetDnu!A:B,2,FALSE)</f>
        <v>3</v>
      </c>
      <c r="O4" s="18">
        <f t="shared" si="1"/>
        <v>1.3333333333333333</v>
      </c>
      <c r="P4" s="18">
        <f t="shared" si="2"/>
        <v>2.907482993197279</v>
      </c>
    </row>
    <row r="5" spans="1:16" x14ac:dyDescent="0.25">
      <c r="A5" s="14" t="s">
        <v>16</v>
      </c>
      <c r="B5" s="15">
        <v>1</v>
      </c>
      <c r="C5" s="24" t="s">
        <v>84</v>
      </c>
      <c r="D5" s="24"/>
      <c r="E5" s="24"/>
      <c r="F5" s="24"/>
      <c r="G5" s="24"/>
      <c r="H5" s="24"/>
      <c r="I5" s="24"/>
      <c r="J5" s="24"/>
      <c r="L5" s="14" t="s">
        <v>64</v>
      </c>
      <c r="M5" s="15">
        <f t="shared" si="0"/>
        <v>1</v>
      </c>
      <c r="N5">
        <f>VLOOKUP(L5,PocetDnu!A:B,2,FALSE)</f>
        <v>1</v>
      </c>
      <c r="O5" s="18">
        <f t="shared" si="1"/>
        <v>1</v>
      </c>
      <c r="P5" s="18">
        <f t="shared" si="2"/>
        <v>2.907482993197279</v>
      </c>
    </row>
    <row r="6" spans="1:16" x14ac:dyDescent="0.25">
      <c r="A6" s="14" t="s">
        <v>16</v>
      </c>
      <c r="B6" s="15">
        <v>2</v>
      </c>
      <c r="C6" s="24" t="s">
        <v>85</v>
      </c>
      <c r="D6" s="24"/>
      <c r="E6" s="24"/>
      <c r="F6" s="24"/>
      <c r="G6" s="24"/>
      <c r="H6" s="24"/>
      <c r="I6" s="24"/>
      <c r="J6" s="24"/>
      <c r="L6" s="14" t="s">
        <v>65</v>
      </c>
      <c r="M6" s="15">
        <f t="shared" si="0"/>
        <v>1</v>
      </c>
      <c r="N6">
        <f>VLOOKUP(L6,PocetDnu!A:B,2,FALSE)</f>
        <v>1</v>
      </c>
      <c r="O6" s="18">
        <f t="shared" si="1"/>
        <v>1</v>
      </c>
      <c r="P6" s="18">
        <f t="shared" si="2"/>
        <v>2.907482993197279</v>
      </c>
    </row>
    <row r="7" spans="1:16" x14ac:dyDescent="0.25">
      <c r="A7" s="28" t="s">
        <v>16</v>
      </c>
      <c r="B7" s="29">
        <v>1787</v>
      </c>
      <c r="C7" s="30" t="s">
        <v>87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67</v>
      </c>
      <c r="B8">
        <v>403</v>
      </c>
      <c r="C8" t="s">
        <v>87</v>
      </c>
    </row>
    <row r="9" spans="1:16" x14ac:dyDescent="0.25">
      <c r="A9" t="s">
        <v>12</v>
      </c>
      <c r="B9">
        <v>1</v>
      </c>
      <c r="C9" t="s">
        <v>79</v>
      </c>
    </row>
    <row r="10" spans="1:16" x14ac:dyDescent="0.25">
      <c r="A10" t="s">
        <v>12</v>
      </c>
      <c r="B10">
        <v>1270</v>
      </c>
      <c r="C10" t="s">
        <v>82</v>
      </c>
    </row>
    <row r="11" spans="1:16" x14ac:dyDescent="0.25">
      <c r="A11" t="s">
        <v>12</v>
      </c>
      <c r="B11">
        <v>6</v>
      </c>
      <c r="C11" t="s">
        <v>85</v>
      </c>
    </row>
    <row r="12" spans="1:16" x14ac:dyDescent="0.25">
      <c r="A12" t="s">
        <v>12</v>
      </c>
      <c r="B12">
        <v>1607</v>
      </c>
      <c r="C12" t="s">
        <v>87</v>
      </c>
    </row>
    <row r="13" spans="1:16" x14ac:dyDescent="0.25">
      <c r="A13" t="s">
        <v>12</v>
      </c>
      <c r="B13">
        <v>3</v>
      </c>
      <c r="C13" t="s">
        <v>88</v>
      </c>
    </row>
    <row r="14" spans="1:16" x14ac:dyDescent="0.25">
      <c r="A14" t="s">
        <v>6</v>
      </c>
      <c r="B14">
        <v>500</v>
      </c>
      <c r="C14" t="s">
        <v>79</v>
      </c>
    </row>
    <row r="15" spans="1:16" x14ac:dyDescent="0.25">
      <c r="A15" t="s">
        <v>6</v>
      </c>
      <c r="B15">
        <v>995</v>
      </c>
      <c r="C15" t="s">
        <v>80</v>
      </c>
    </row>
    <row r="16" spans="1:16" x14ac:dyDescent="0.25">
      <c r="A16" t="s">
        <v>6</v>
      </c>
      <c r="B16">
        <v>1</v>
      </c>
      <c r="C16" t="s">
        <v>81</v>
      </c>
    </row>
    <row r="17" spans="1:3" x14ac:dyDescent="0.25">
      <c r="A17" t="s">
        <v>6</v>
      </c>
      <c r="B17">
        <v>8</v>
      </c>
      <c r="C17" t="s">
        <v>82</v>
      </c>
    </row>
    <row r="18" spans="1:3" x14ac:dyDescent="0.25">
      <c r="A18" t="s">
        <v>6</v>
      </c>
      <c r="B18">
        <v>2</v>
      </c>
      <c r="C18" t="s">
        <v>85</v>
      </c>
    </row>
    <row r="19" spans="1:3" x14ac:dyDescent="0.25">
      <c r="A19" t="s">
        <v>6</v>
      </c>
      <c r="B19">
        <v>2033</v>
      </c>
      <c r="C19" t="s">
        <v>87</v>
      </c>
    </row>
    <row r="20" spans="1:3" x14ac:dyDescent="0.25">
      <c r="A20" t="s">
        <v>17</v>
      </c>
      <c r="B20">
        <v>4</v>
      </c>
      <c r="C20" t="s">
        <v>79</v>
      </c>
    </row>
    <row r="21" spans="1:3" x14ac:dyDescent="0.25">
      <c r="A21" t="s">
        <v>17</v>
      </c>
      <c r="B21">
        <v>533</v>
      </c>
      <c r="C21" t="s">
        <v>80</v>
      </c>
    </row>
    <row r="22" spans="1:3" x14ac:dyDescent="0.25">
      <c r="A22" t="s">
        <v>17</v>
      </c>
      <c r="B22">
        <v>8</v>
      </c>
      <c r="C22" t="s">
        <v>82</v>
      </c>
    </row>
    <row r="23" spans="1:3" x14ac:dyDescent="0.25">
      <c r="A23" t="s">
        <v>17</v>
      </c>
      <c r="B23">
        <v>1362</v>
      </c>
      <c r="C23" t="s">
        <v>83</v>
      </c>
    </row>
    <row r="24" spans="1:3" x14ac:dyDescent="0.25">
      <c r="A24" t="s">
        <v>17</v>
      </c>
      <c r="B24">
        <v>9</v>
      </c>
      <c r="C24" t="s">
        <v>85</v>
      </c>
    </row>
    <row r="25" spans="1:3" x14ac:dyDescent="0.25">
      <c r="A25" t="s">
        <v>17</v>
      </c>
      <c r="B25">
        <v>1</v>
      </c>
      <c r="C25" t="s">
        <v>86</v>
      </c>
    </row>
    <row r="26" spans="1:3" x14ac:dyDescent="0.25">
      <c r="A26" t="s">
        <v>17</v>
      </c>
      <c r="B26">
        <v>1771</v>
      </c>
      <c r="C26" t="s">
        <v>87</v>
      </c>
    </row>
    <row r="27" spans="1:3" x14ac:dyDescent="0.25">
      <c r="A27" t="s">
        <v>24</v>
      </c>
      <c r="B27">
        <v>6</v>
      </c>
      <c r="C27" t="s">
        <v>79</v>
      </c>
    </row>
    <row r="28" spans="1:3" x14ac:dyDescent="0.25">
      <c r="A28" t="s">
        <v>24</v>
      </c>
      <c r="B28">
        <v>7</v>
      </c>
      <c r="C28" t="s">
        <v>80</v>
      </c>
    </row>
    <row r="29" spans="1:3" x14ac:dyDescent="0.25">
      <c r="A29" t="s">
        <v>24</v>
      </c>
      <c r="B29">
        <v>2380</v>
      </c>
      <c r="C29" t="s">
        <v>82</v>
      </c>
    </row>
    <row r="30" spans="1:3" x14ac:dyDescent="0.25">
      <c r="A30" t="s">
        <v>24</v>
      </c>
      <c r="B30">
        <v>2</v>
      </c>
      <c r="C30" t="s">
        <v>83</v>
      </c>
    </row>
    <row r="31" spans="1:3" x14ac:dyDescent="0.25">
      <c r="A31" t="s">
        <v>24</v>
      </c>
      <c r="B31">
        <v>1</v>
      </c>
      <c r="C31" t="s">
        <v>84</v>
      </c>
    </row>
    <row r="32" spans="1:3" x14ac:dyDescent="0.25">
      <c r="A32" t="s">
        <v>24</v>
      </c>
      <c r="B32">
        <v>1</v>
      </c>
      <c r="C32" t="s">
        <v>85</v>
      </c>
    </row>
    <row r="33" spans="1:3" x14ac:dyDescent="0.25">
      <c r="A33" t="s">
        <v>24</v>
      </c>
      <c r="B33">
        <v>1814</v>
      </c>
      <c r="C33" t="s">
        <v>87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92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43</v>
      </c>
      <c r="C1" s="1" t="s">
        <v>44</v>
      </c>
      <c r="D1" s="19" t="s">
        <v>68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80</v>
      </c>
      <c r="C2" s="3">
        <v>1</v>
      </c>
      <c r="D2" s="3" t="s">
        <v>80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115</v>
      </c>
      <c r="C3" s="3">
        <v>2</v>
      </c>
      <c r="D3" s="3" t="s">
        <v>82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58</v>
      </c>
      <c r="C4" s="3">
        <v>5</v>
      </c>
      <c r="D4" s="3" t="s">
        <v>83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28</v>
      </c>
      <c r="B5" s="3">
        <v>480</v>
      </c>
      <c r="C5" s="3">
        <v>9</v>
      </c>
      <c r="D5" s="3" t="s">
        <v>87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59</v>
      </c>
      <c r="C6" s="3">
        <v>2</v>
      </c>
      <c r="D6" s="3" t="s">
        <v>79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26</v>
      </c>
      <c r="B7" s="3">
        <v>144</v>
      </c>
      <c r="C7" s="3">
        <v>8</v>
      </c>
      <c r="D7" s="3" t="s">
        <v>80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26</v>
      </c>
      <c r="B8" s="3">
        <v>317</v>
      </c>
      <c r="C8" s="3">
        <v>23</v>
      </c>
      <c r="D8" s="3" t="s">
        <v>82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26</v>
      </c>
      <c r="B9" s="3">
        <v>93</v>
      </c>
      <c r="C9" s="3">
        <v>10</v>
      </c>
      <c r="D9" s="3" t="s">
        <v>83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26</v>
      </c>
      <c r="B10" s="3">
        <v>1057</v>
      </c>
      <c r="C10" s="3">
        <v>158</v>
      </c>
      <c r="D10" s="3" t="s">
        <v>87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8</v>
      </c>
      <c r="B11" s="3">
        <v>121</v>
      </c>
      <c r="C11" s="3">
        <v>9</v>
      </c>
      <c r="D11" s="3" t="s">
        <v>79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8</v>
      </c>
      <c r="B12" s="3">
        <v>229</v>
      </c>
      <c r="C12" s="3">
        <v>59</v>
      </c>
      <c r="D12" s="3" t="s">
        <v>80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8</v>
      </c>
      <c r="B13" s="3">
        <v>98</v>
      </c>
      <c r="C13" s="3">
        <v>16</v>
      </c>
      <c r="D13" s="3" t="s">
        <v>81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8</v>
      </c>
      <c r="B14" s="3">
        <v>744</v>
      </c>
      <c r="C14" s="3">
        <v>271</v>
      </c>
      <c r="D14" s="3" t="s">
        <v>82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8</v>
      </c>
      <c r="B15" s="4">
        <v>224</v>
      </c>
      <c r="C15" s="3">
        <v>64</v>
      </c>
      <c r="D15" s="3" t="s">
        <v>83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8</v>
      </c>
      <c r="B16" s="4">
        <v>1</v>
      </c>
      <c r="C16" s="4">
        <v>1</v>
      </c>
      <c r="D16" s="20" t="s">
        <v>84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8</v>
      </c>
      <c r="B17" s="4">
        <v>4</v>
      </c>
      <c r="C17" s="4">
        <v>2</v>
      </c>
      <c r="D17" s="20" t="s">
        <v>85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8</v>
      </c>
      <c r="B18" s="4">
        <v>1322</v>
      </c>
      <c r="C18" s="4">
        <v>872</v>
      </c>
      <c r="D18" s="20" t="s">
        <v>87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13</v>
      </c>
      <c r="B19" s="4">
        <v>115</v>
      </c>
      <c r="C19" s="4">
        <v>94</v>
      </c>
      <c r="D19" s="20" t="s">
        <v>79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13</v>
      </c>
      <c r="B20" s="4">
        <v>267</v>
      </c>
      <c r="C20" s="4">
        <v>261</v>
      </c>
      <c r="D20" s="20" t="s">
        <v>80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13</v>
      </c>
      <c r="B21" s="4">
        <v>134</v>
      </c>
      <c r="C21" s="4">
        <v>75</v>
      </c>
      <c r="D21" s="20" t="s">
        <v>81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13</v>
      </c>
      <c r="B22" s="4">
        <v>778</v>
      </c>
      <c r="C22" s="4">
        <v>630</v>
      </c>
      <c r="D22" s="20" t="s">
        <v>82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13</v>
      </c>
      <c r="B23" s="4">
        <v>289</v>
      </c>
      <c r="C23" s="4">
        <v>163</v>
      </c>
      <c r="D23" s="20" t="s">
        <v>83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13</v>
      </c>
      <c r="B24" s="4">
        <v>1393</v>
      </c>
      <c r="C24" s="4">
        <v>1102</v>
      </c>
      <c r="D24" s="20" t="s">
        <v>87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14</v>
      </c>
      <c r="B25" s="4">
        <v>88</v>
      </c>
      <c r="C25" s="4">
        <v>109</v>
      </c>
      <c r="D25" s="20" t="s">
        <v>79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14</v>
      </c>
      <c r="B26" s="4">
        <v>274</v>
      </c>
      <c r="C26" s="4">
        <v>248</v>
      </c>
      <c r="D26" s="20" t="s">
        <v>80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14</v>
      </c>
      <c r="B27" s="4">
        <v>104</v>
      </c>
      <c r="C27" s="4">
        <v>100</v>
      </c>
      <c r="D27" s="20" t="s">
        <v>81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14</v>
      </c>
      <c r="B28" s="4">
        <v>640</v>
      </c>
      <c r="C28" s="4">
        <v>641</v>
      </c>
      <c r="D28" s="20" t="s">
        <v>82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14</v>
      </c>
      <c r="B29" s="4">
        <v>241</v>
      </c>
      <c r="C29" s="4">
        <v>198</v>
      </c>
      <c r="D29" s="20" t="s">
        <v>83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14</v>
      </c>
      <c r="B30" s="4">
        <v>1</v>
      </c>
      <c r="C30" s="4">
        <v>1</v>
      </c>
      <c r="D30" s="20" t="s">
        <v>85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14</v>
      </c>
      <c r="B31" s="4">
        <v>1427</v>
      </c>
      <c r="C31" s="4">
        <v>1207</v>
      </c>
      <c r="D31" s="20" t="s">
        <v>87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22</v>
      </c>
      <c r="B32" s="4">
        <v>47</v>
      </c>
      <c r="C32" s="4">
        <v>88</v>
      </c>
      <c r="D32" s="20" t="s">
        <v>79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22</v>
      </c>
      <c r="B33" s="3">
        <v>235</v>
      </c>
      <c r="C33" s="4">
        <v>231</v>
      </c>
      <c r="D33" s="20" t="s">
        <v>80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22</v>
      </c>
      <c r="B34" s="3">
        <v>63</v>
      </c>
      <c r="C34" s="4">
        <v>112</v>
      </c>
      <c r="D34" s="20" t="s">
        <v>81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22</v>
      </c>
      <c r="B35" s="3">
        <v>593</v>
      </c>
      <c r="C35" s="4">
        <v>621</v>
      </c>
      <c r="D35" s="20" t="s">
        <v>82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22</v>
      </c>
      <c r="B36" s="3">
        <v>196</v>
      </c>
      <c r="C36" s="3">
        <v>199</v>
      </c>
      <c r="D36" s="3" t="s">
        <v>83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22</v>
      </c>
      <c r="B37" s="3">
        <v>2</v>
      </c>
      <c r="C37" s="3">
        <v>3</v>
      </c>
      <c r="D37" s="3" t="s">
        <v>85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22</v>
      </c>
      <c r="B38" s="3">
        <v>1216</v>
      </c>
      <c r="C38" s="3">
        <v>1218</v>
      </c>
      <c r="D38" s="3" t="s">
        <v>87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10</v>
      </c>
      <c r="B39" s="3">
        <v>29</v>
      </c>
      <c r="C39" s="3">
        <v>82</v>
      </c>
      <c r="D39" s="3" t="s">
        <v>79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10</v>
      </c>
      <c r="B40" s="3">
        <v>139</v>
      </c>
      <c r="C40" s="3">
        <v>198</v>
      </c>
      <c r="D40" s="3" t="s">
        <v>80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10</v>
      </c>
      <c r="B41" s="3">
        <v>39</v>
      </c>
      <c r="C41" s="3">
        <v>82</v>
      </c>
      <c r="D41" s="3" t="s">
        <v>81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10</v>
      </c>
      <c r="B42" s="3">
        <v>438</v>
      </c>
      <c r="C42" s="3">
        <v>496</v>
      </c>
      <c r="D42" s="3" t="s">
        <v>82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10</v>
      </c>
      <c r="B43" s="3">
        <v>122</v>
      </c>
      <c r="C43" s="3">
        <v>190</v>
      </c>
      <c r="D43" s="3" t="s">
        <v>83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10</v>
      </c>
      <c r="B44" s="3">
        <v>1</v>
      </c>
      <c r="C44" s="3">
        <v>2</v>
      </c>
      <c r="D44" s="3" t="s">
        <v>85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10</v>
      </c>
      <c r="B45" s="3">
        <v>821</v>
      </c>
      <c r="C45" s="3">
        <v>1233</v>
      </c>
      <c r="D45" s="3" t="s">
        <v>87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23</v>
      </c>
      <c r="B46" s="3">
        <v>7</v>
      </c>
      <c r="C46" s="3">
        <v>65</v>
      </c>
      <c r="D46" s="3" t="s">
        <v>79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23</v>
      </c>
      <c r="B47" s="3">
        <v>74</v>
      </c>
      <c r="C47" s="3">
        <v>173</v>
      </c>
      <c r="D47" s="3" t="s">
        <v>80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23</v>
      </c>
      <c r="B48" s="3">
        <v>19</v>
      </c>
      <c r="C48" s="3">
        <v>77</v>
      </c>
      <c r="D48" s="3" t="s">
        <v>81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23</v>
      </c>
      <c r="B49" s="3">
        <v>303</v>
      </c>
      <c r="C49" s="4">
        <v>491</v>
      </c>
      <c r="D49" s="20" t="s">
        <v>82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23</v>
      </c>
      <c r="B50">
        <v>64</v>
      </c>
      <c r="C50">
        <v>167</v>
      </c>
      <c r="D50" t="s">
        <v>83</v>
      </c>
    </row>
    <row r="51" spans="1:12" x14ac:dyDescent="0.25">
      <c r="A51" t="s">
        <v>23</v>
      </c>
      <c r="B51">
        <v>592</v>
      </c>
      <c r="C51">
        <v>1102</v>
      </c>
      <c r="D51" t="s">
        <v>87</v>
      </c>
    </row>
    <row r="52" spans="1:12" x14ac:dyDescent="0.25">
      <c r="A52" t="s">
        <v>18</v>
      </c>
      <c r="B52">
        <v>3</v>
      </c>
      <c r="C52">
        <v>39</v>
      </c>
      <c r="D52" t="s">
        <v>79</v>
      </c>
    </row>
    <row r="53" spans="1:12" x14ac:dyDescent="0.25">
      <c r="A53" t="s">
        <v>18</v>
      </c>
      <c r="B53">
        <v>43</v>
      </c>
      <c r="C53">
        <v>141</v>
      </c>
      <c r="D53" t="s">
        <v>80</v>
      </c>
    </row>
    <row r="54" spans="1:12" x14ac:dyDescent="0.25">
      <c r="A54" t="s">
        <v>18</v>
      </c>
      <c r="B54">
        <v>4</v>
      </c>
      <c r="C54">
        <v>47</v>
      </c>
      <c r="D54" t="s">
        <v>81</v>
      </c>
    </row>
    <row r="55" spans="1:12" x14ac:dyDescent="0.25">
      <c r="A55" t="s">
        <v>18</v>
      </c>
      <c r="B55">
        <v>221</v>
      </c>
      <c r="C55">
        <v>424</v>
      </c>
      <c r="D55" t="s">
        <v>82</v>
      </c>
    </row>
    <row r="56" spans="1:12" x14ac:dyDescent="0.25">
      <c r="A56" t="s">
        <v>18</v>
      </c>
      <c r="B56">
        <v>33</v>
      </c>
      <c r="C56">
        <v>144</v>
      </c>
      <c r="D56" t="s">
        <v>83</v>
      </c>
    </row>
    <row r="57" spans="1:12" x14ac:dyDescent="0.25">
      <c r="A57" t="s">
        <v>18</v>
      </c>
      <c r="B57">
        <v>360</v>
      </c>
      <c r="C57">
        <v>766</v>
      </c>
      <c r="D57" t="s">
        <v>87</v>
      </c>
    </row>
    <row r="58" spans="1:12" x14ac:dyDescent="0.25">
      <c r="A58" t="s">
        <v>25</v>
      </c>
      <c r="B58">
        <v>4</v>
      </c>
      <c r="C58">
        <v>14</v>
      </c>
      <c r="D58" t="s">
        <v>79</v>
      </c>
    </row>
    <row r="59" spans="1:12" x14ac:dyDescent="0.25">
      <c r="A59" t="s">
        <v>25</v>
      </c>
      <c r="B59">
        <v>28</v>
      </c>
      <c r="C59">
        <v>113</v>
      </c>
      <c r="D59" t="s">
        <v>80</v>
      </c>
    </row>
    <row r="60" spans="1:12" x14ac:dyDescent="0.25">
      <c r="A60" t="s">
        <v>25</v>
      </c>
      <c r="B60">
        <v>1</v>
      </c>
      <c r="C60">
        <v>11</v>
      </c>
      <c r="D60" t="s">
        <v>81</v>
      </c>
    </row>
    <row r="61" spans="1:12" x14ac:dyDescent="0.25">
      <c r="A61" t="s">
        <v>25</v>
      </c>
      <c r="B61">
        <v>117</v>
      </c>
      <c r="C61">
        <v>289</v>
      </c>
      <c r="D61" t="s">
        <v>82</v>
      </c>
    </row>
    <row r="62" spans="1:12" x14ac:dyDescent="0.25">
      <c r="A62" t="s">
        <v>25</v>
      </c>
      <c r="B62">
        <v>28</v>
      </c>
      <c r="C62">
        <v>100</v>
      </c>
      <c r="D62" t="s">
        <v>83</v>
      </c>
    </row>
    <row r="63" spans="1:12" x14ac:dyDescent="0.25">
      <c r="A63" t="s">
        <v>25</v>
      </c>
      <c r="B63">
        <v>220</v>
      </c>
      <c r="C63">
        <v>518</v>
      </c>
      <c r="D63" t="s">
        <v>87</v>
      </c>
    </row>
    <row r="64" spans="1:12" x14ac:dyDescent="0.25">
      <c r="A64" t="s">
        <v>25</v>
      </c>
      <c r="B64">
        <v>1</v>
      </c>
      <c r="C64">
        <v>1</v>
      </c>
      <c r="D64" t="s">
        <v>88</v>
      </c>
    </row>
    <row r="65" spans="1:4" x14ac:dyDescent="0.25">
      <c r="A65" t="s">
        <v>20</v>
      </c>
      <c r="B65">
        <v>13</v>
      </c>
      <c r="C65">
        <v>70</v>
      </c>
      <c r="D65" t="s">
        <v>80</v>
      </c>
    </row>
    <row r="66" spans="1:4" x14ac:dyDescent="0.25">
      <c r="A66" t="s">
        <v>20</v>
      </c>
      <c r="B66">
        <v>1</v>
      </c>
      <c r="C66">
        <v>8</v>
      </c>
      <c r="D66" t="s">
        <v>81</v>
      </c>
    </row>
    <row r="67" spans="1:4" x14ac:dyDescent="0.25">
      <c r="A67" t="s">
        <v>20</v>
      </c>
      <c r="B67">
        <v>69</v>
      </c>
      <c r="C67">
        <v>262</v>
      </c>
      <c r="D67" t="s">
        <v>82</v>
      </c>
    </row>
    <row r="68" spans="1:4" x14ac:dyDescent="0.25">
      <c r="A68" t="s">
        <v>20</v>
      </c>
      <c r="B68">
        <v>10</v>
      </c>
      <c r="C68">
        <v>68</v>
      </c>
      <c r="D68" t="s">
        <v>83</v>
      </c>
    </row>
    <row r="69" spans="1:4" x14ac:dyDescent="0.25">
      <c r="A69" t="s">
        <v>20</v>
      </c>
      <c r="B69">
        <v>198</v>
      </c>
      <c r="C69">
        <v>345</v>
      </c>
      <c r="D69" t="s">
        <v>87</v>
      </c>
    </row>
    <row r="70" spans="1:4" x14ac:dyDescent="0.25">
      <c r="A70" t="s">
        <v>33</v>
      </c>
      <c r="B70">
        <v>1</v>
      </c>
      <c r="C70">
        <v>4</v>
      </c>
      <c r="D70" t="s">
        <v>79</v>
      </c>
    </row>
    <row r="71" spans="1:4" x14ac:dyDescent="0.25">
      <c r="A71" t="s">
        <v>33</v>
      </c>
      <c r="B71">
        <v>4</v>
      </c>
      <c r="C71">
        <v>21</v>
      </c>
      <c r="D71" t="s">
        <v>80</v>
      </c>
    </row>
    <row r="72" spans="1:4" x14ac:dyDescent="0.25">
      <c r="A72" t="s">
        <v>33</v>
      </c>
      <c r="B72">
        <v>1</v>
      </c>
      <c r="C72">
        <v>3</v>
      </c>
      <c r="D72" t="s">
        <v>81</v>
      </c>
    </row>
    <row r="73" spans="1:4" x14ac:dyDescent="0.25">
      <c r="A73" t="s">
        <v>33</v>
      </c>
      <c r="B73">
        <v>29</v>
      </c>
      <c r="C73">
        <v>148</v>
      </c>
      <c r="D73" t="s">
        <v>82</v>
      </c>
    </row>
    <row r="74" spans="1:4" x14ac:dyDescent="0.25">
      <c r="A74" t="s">
        <v>33</v>
      </c>
      <c r="B74">
        <v>8</v>
      </c>
      <c r="C74">
        <v>30</v>
      </c>
      <c r="D74" t="s">
        <v>83</v>
      </c>
    </row>
    <row r="75" spans="1:4" x14ac:dyDescent="0.25">
      <c r="A75" t="s">
        <v>33</v>
      </c>
      <c r="B75">
        <v>156</v>
      </c>
      <c r="C75">
        <v>250</v>
      </c>
      <c r="D75" t="s">
        <v>87</v>
      </c>
    </row>
    <row r="76" spans="1:4" x14ac:dyDescent="0.25">
      <c r="A76" t="s">
        <v>29</v>
      </c>
      <c r="B76">
        <v>4</v>
      </c>
      <c r="C76">
        <v>3</v>
      </c>
      <c r="D76" t="s">
        <v>80</v>
      </c>
    </row>
    <row r="77" spans="1:4" x14ac:dyDescent="0.25">
      <c r="A77" t="s">
        <v>29</v>
      </c>
      <c r="B77">
        <v>7</v>
      </c>
      <c r="C77">
        <v>50</v>
      </c>
      <c r="D77" t="s">
        <v>82</v>
      </c>
    </row>
    <row r="78" spans="1:4" x14ac:dyDescent="0.25">
      <c r="A78" t="s">
        <v>29</v>
      </c>
      <c r="B78">
        <v>1</v>
      </c>
      <c r="C78">
        <v>9</v>
      </c>
      <c r="D78" t="s">
        <v>83</v>
      </c>
    </row>
    <row r="79" spans="1:4" x14ac:dyDescent="0.25">
      <c r="A79" t="s">
        <v>29</v>
      </c>
      <c r="B79">
        <v>124</v>
      </c>
      <c r="C79">
        <v>209</v>
      </c>
      <c r="D79" t="s">
        <v>87</v>
      </c>
    </row>
    <row r="80" spans="1:4" x14ac:dyDescent="0.25">
      <c r="A80" t="s">
        <v>34</v>
      </c>
      <c r="B80">
        <v>8</v>
      </c>
      <c r="C80">
        <v>4</v>
      </c>
      <c r="D80" t="s">
        <v>80</v>
      </c>
    </row>
    <row r="81" spans="1:4" x14ac:dyDescent="0.25">
      <c r="A81" t="s">
        <v>34</v>
      </c>
      <c r="B81">
        <v>2</v>
      </c>
      <c r="C81">
        <v>11</v>
      </c>
      <c r="D81" t="s">
        <v>83</v>
      </c>
    </row>
    <row r="82" spans="1:4" x14ac:dyDescent="0.25">
      <c r="A82" t="s">
        <v>34</v>
      </c>
      <c r="B82">
        <v>1</v>
      </c>
      <c r="C82">
        <v>1</v>
      </c>
      <c r="D82" t="s">
        <v>86</v>
      </c>
    </row>
    <row r="83" spans="1:4" x14ac:dyDescent="0.25">
      <c r="A83" t="s">
        <v>34</v>
      </c>
      <c r="B83">
        <v>96</v>
      </c>
      <c r="C83">
        <v>182</v>
      </c>
      <c r="D83" t="s">
        <v>87</v>
      </c>
    </row>
    <row r="84" spans="1:4" x14ac:dyDescent="0.25">
      <c r="A84" t="s">
        <v>31</v>
      </c>
      <c r="B84">
        <v>1</v>
      </c>
      <c r="C84">
        <v>8</v>
      </c>
      <c r="D84" t="s">
        <v>82</v>
      </c>
    </row>
    <row r="85" spans="1:4" x14ac:dyDescent="0.25">
      <c r="A85" t="s">
        <v>31</v>
      </c>
      <c r="B85">
        <v>2</v>
      </c>
      <c r="C85">
        <v>10</v>
      </c>
      <c r="D85" t="s">
        <v>83</v>
      </c>
    </row>
    <row r="86" spans="1:4" x14ac:dyDescent="0.25">
      <c r="A86" t="s">
        <v>31</v>
      </c>
      <c r="B86">
        <v>1</v>
      </c>
      <c r="C86">
        <v>4</v>
      </c>
      <c r="D86" t="s">
        <v>85</v>
      </c>
    </row>
    <row r="87" spans="1:4" x14ac:dyDescent="0.25">
      <c r="A87" t="s">
        <v>31</v>
      </c>
      <c r="B87">
        <v>41</v>
      </c>
      <c r="C87">
        <v>136</v>
      </c>
      <c r="D87" t="s">
        <v>87</v>
      </c>
    </row>
    <row r="88" spans="1:4" x14ac:dyDescent="0.25">
      <c r="A88" t="s">
        <v>39</v>
      </c>
      <c r="B88">
        <v>3</v>
      </c>
      <c r="C88">
        <v>3</v>
      </c>
      <c r="D88" t="s">
        <v>79</v>
      </c>
    </row>
    <row r="89" spans="1:4" x14ac:dyDescent="0.25">
      <c r="A89" t="s">
        <v>39</v>
      </c>
      <c r="B89">
        <v>17</v>
      </c>
      <c r="C89">
        <v>90</v>
      </c>
      <c r="D89" t="s">
        <v>87</v>
      </c>
    </row>
    <row r="90" spans="1:4" x14ac:dyDescent="0.25">
      <c r="A90" t="s">
        <v>37</v>
      </c>
      <c r="B90">
        <v>1</v>
      </c>
      <c r="C90">
        <v>1</v>
      </c>
      <c r="D90" t="s">
        <v>79</v>
      </c>
    </row>
    <row r="91" spans="1:4" x14ac:dyDescent="0.25">
      <c r="A91" t="s">
        <v>37</v>
      </c>
      <c r="B91">
        <v>1</v>
      </c>
      <c r="C91">
        <v>46</v>
      </c>
      <c r="D91" t="s">
        <v>87</v>
      </c>
    </row>
    <row r="92" spans="1:4" x14ac:dyDescent="0.25">
      <c r="A92" t="s">
        <v>45</v>
      </c>
      <c r="B92">
        <v>1</v>
      </c>
      <c r="C92">
        <v>1</v>
      </c>
      <c r="D92" t="s">
        <v>82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2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68</v>
      </c>
      <c r="B1" t="s">
        <v>71</v>
      </c>
    </row>
    <row r="3" spans="1:3" x14ac:dyDescent="0.25">
      <c r="A3" s="32" t="s">
        <v>69</v>
      </c>
      <c r="B3" t="s">
        <v>73</v>
      </c>
      <c r="C3" t="s">
        <v>72</v>
      </c>
    </row>
    <row r="4" spans="1:3" x14ac:dyDescent="0.25">
      <c r="A4" s="33" t="s">
        <v>28</v>
      </c>
      <c r="B4" s="34">
        <v>733</v>
      </c>
      <c r="C4" s="34">
        <v>17</v>
      </c>
    </row>
    <row r="5" spans="1:3" x14ac:dyDescent="0.25">
      <c r="A5" s="33" t="s">
        <v>26</v>
      </c>
      <c r="B5" s="34">
        <v>1670</v>
      </c>
      <c r="C5" s="34">
        <v>201</v>
      </c>
    </row>
    <row r="6" spans="1:3" x14ac:dyDescent="0.25">
      <c r="A6" s="33" t="s">
        <v>8</v>
      </c>
      <c r="B6" s="34">
        <v>2743</v>
      </c>
      <c r="C6" s="34">
        <v>1294</v>
      </c>
    </row>
    <row r="7" spans="1:3" x14ac:dyDescent="0.25">
      <c r="A7" s="33" t="s">
        <v>13</v>
      </c>
      <c r="B7" s="34">
        <v>2976</v>
      </c>
      <c r="C7" s="34">
        <v>2325</v>
      </c>
    </row>
    <row r="8" spans="1:3" x14ac:dyDescent="0.25">
      <c r="A8" s="33" t="s">
        <v>14</v>
      </c>
      <c r="B8" s="34">
        <v>2775</v>
      </c>
      <c r="C8" s="34">
        <v>2504</v>
      </c>
    </row>
    <row r="9" spans="1:3" x14ac:dyDescent="0.25">
      <c r="A9" s="33" t="s">
        <v>22</v>
      </c>
      <c r="B9" s="34">
        <v>2352</v>
      </c>
      <c r="C9" s="34">
        <v>2472</v>
      </c>
    </row>
    <row r="10" spans="1:3" x14ac:dyDescent="0.25">
      <c r="A10" s="33" t="s">
        <v>10</v>
      </c>
      <c r="B10" s="34">
        <v>1589</v>
      </c>
      <c r="C10" s="34">
        <v>2283</v>
      </c>
    </row>
    <row r="11" spans="1:3" x14ac:dyDescent="0.25">
      <c r="A11" s="33" t="s">
        <v>23</v>
      </c>
      <c r="B11" s="34">
        <v>1059</v>
      </c>
      <c r="C11" s="34">
        <v>2075</v>
      </c>
    </row>
    <row r="12" spans="1:3" x14ac:dyDescent="0.25">
      <c r="A12" s="33" t="s">
        <v>18</v>
      </c>
      <c r="B12" s="34">
        <v>664</v>
      </c>
      <c r="C12" s="34">
        <v>1561</v>
      </c>
    </row>
    <row r="13" spans="1:3" x14ac:dyDescent="0.25">
      <c r="A13" s="33" t="s">
        <v>25</v>
      </c>
      <c r="B13" s="34">
        <v>399</v>
      </c>
      <c r="C13" s="34">
        <v>1046</v>
      </c>
    </row>
    <row r="14" spans="1:3" x14ac:dyDescent="0.25">
      <c r="A14" s="33" t="s">
        <v>20</v>
      </c>
      <c r="B14" s="34">
        <v>291</v>
      </c>
      <c r="C14" s="34">
        <v>753</v>
      </c>
    </row>
    <row r="15" spans="1:3" x14ac:dyDescent="0.25">
      <c r="A15" s="33" t="s">
        <v>33</v>
      </c>
      <c r="B15" s="34">
        <v>199</v>
      </c>
      <c r="C15" s="34">
        <v>456</v>
      </c>
    </row>
    <row r="16" spans="1:3" x14ac:dyDescent="0.25">
      <c r="A16" s="33" t="s">
        <v>29</v>
      </c>
      <c r="B16" s="34">
        <v>136</v>
      </c>
      <c r="C16" s="34">
        <v>271</v>
      </c>
    </row>
    <row r="17" spans="1:3" x14ac:dyDescent="0.25">
      <c r="A17" s="33" t="s">
        <v>34</v>
      </c>
      <c r="B17" s="34">
        <v>107</v>
      </c>
      <c r="C17" s="34">
        <v>198</v>
      </c>
    </row>
    <row r="18" spans="1:3" x14ac:dyDescent="0.25">
      <c r="A18" s="33" t="s">
        <v>31</v>
      </c>
      <c r="B18" s="34">
        <v>45</v>
      </c>
      <c r="C18" s="34">
        <v>158</v>
      </c>
    </row>
    <row r="19" spans="1:3" x14ac:dyDescent="0.25">
      <c r="A19" s="33" t="s">
        <v>39</v>
      </c>
      <c r="B19" s="34">
        <v>20</v>
      </c>
      <c r="C19" s="34">
        <v>93</v>
      </c>
    </row>
    <row r="20" spans="1:3" x14ac:dyDescent="0.25">
      <c r="A20" s="33" t="s">
        <v>37</v>
      </c>
      <c r="B20" s="34">
        <v>2</v>
      </c>
      <c r="C20" s="34">
        <v>47</v>
      </c>
    </row>
    <row r="21" spans="1:3" x14ac:dyDescent="0.25">
      <c r="A21" s="33" t="s">
        <v>45</v>
      </c>
      <c r="B21" s="34">
        <v>1</v>
      </c>
      <c r="C21" s="34">
        <v>1</v>
      </c>
    </row>
    <row r="22" spans="1:3" x14ac:dyDescent="0.25">
      <c r="A22" s="33" t="s">
        <v>70</v>
      </c>
      <c r="B22" s="34">
        <v>17761</v>
      </c>
      <c r="C22" s="34">
        <v>17755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4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68</v>
      </c>
      <c r="B1" t="s">
        <v>71</v>
      </c>
    </row>
    <row r="3" spans="1:3" x14ac:dyDescent="0.25">
      <c r="A3" s="32" t="s">
        <v>69</v>
      </c>
      <c r="B3" t="s">
        <v>73</v>
      </c>
      <c r="C3" t="s">
        <v>72</v>
      </c>
    </row>
    <row r="4" spans="1:3" x14ac:dyDescent="0.25">
      <c r="A4" s="33" t="s">
        <v>27</v>
      </c>
      <c r="B4" s="34">
        <v>2434</v>
      </c>
      <c r="C4" s="34">
        <v>218</v>
      </c>
    </row>
    <row r="5" spans="1:3" x14ac:dyDescent="0.25">
      <c r="A5" s="33" t="s">
        <v>9</v>
      </c>
      <c r="B5" s="34">
        <v>5724</v>
      </c>
      <c r="C5" s="34">
        <v>3619</v>
      </c>
    </row>
    <row r="6" spans="1:3" x14ac:dyDescent="0.25">
      <c r="A6" s="33" t="s">
        <v>15</v>
      </c>
      <c r="B6" s="34">
        <v>5127</v>
      </c>
      <c r="C6" s="34">
        <v>4976</v>
      </c>
    </row>
    <row r="7" spans="1:3" x14ac:dyDescent="0.25">
      <c r="A7" s="33" t="s">
        <v>11</v>
      </c>
      <c r="B7" s="34">
        <v>2648</v>
      </c>
      <c r="C7" s="34">
        <v>4360</v>
      </c>
    </row>
    <row r="8" spans="1:3" x14ac:dyDescent="0.25">
      <c r="A8" s="33" t="s">
        <v>19</v>
      </c>
      <c r="B8" s="34">
        <v>1063</v>
      </c>
      <c r="C8" s="34">
        <v>2607</v>
      </c>
    </row>
    <row r="9" spans="1:3" x14ac:dyDescent="0.25">
      <c r="A9" s="33" t="s">
        <v>21</v>
      </c>
      <c r="B9" s="34">
        <v>490</v>
      </c>
      <c r="C9" s="34">
        <v>1211</v>
      </c>
    </row>
    <row r="10" spans="1:3" x14ac:dyDescent="0.25">
      <c r="A10" s="33" t="s">
        <v>30</v>
      </c>
      <c r="B10" s="34">
        <v>244</v>
      </c>
      <c r="C10" s="34">
        <v>481</v>
      </c>
    </row>
    <row r="11" spans="1:3" x14ac:dyDescent="0.25">
      <c r="A11" s="33" t="s">
        <v>32</v>
      </c>
      <c r="B11" s="34">
        <v>65</v>
      </c>
      <c r="C11" s="34">
        <v>258</v>
      </c>
    </row>
    <row r="12" spans="1:3" x14ac:dyDescent="0.25">
      <c r="A12" s="33" t="s">
        <v>38</v>
      </c>
      <c r="B12" s="34">
        <v>2</v>
      </c>
      <c r="C12" s="34">
        <v>49</v>
      </c>
    </row>
    <row r="13" spans="1:3" x14ac:dyDescent="0.25">
      <c r="A13" s="33" t="s">
        <v>52</v>
      </c>
      <c r="B13" s="34">
        <v>1</v>
      </c>
      <c r="C13" s="34">
        <v>1</v>
      </c>
    </row>
    <row r="14" spans="1:3" x14ac:dyDescent="0.25">
      <c r="A14" s="33" t="s">
        <v>70</v>
      </c>
      <c r="B14" s="34">
        <v>17798</v>
      </c>
      <c r="C14" s="34">
        <v>17780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0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68</v>
      </c>
      <c r="B1" t="s">
        <v>71</v>
      </c>
    </row>
    <row r="3" spans="1:2" x14ac:dyDescent="0.25">
      <c r="A3" s="32" t="s">
        <v>69</v>
      </c>
      <c r="B3" t="s">
        <v>77</v>
      </c>
    </row>
    <row r="4" spans="1:2" x14ac:dyDescent="0.25">
      <c r="A4" s="33" t="s">
        <v>6</v>
      </c>
      <c r="B4" s="34">
        <v>3539</v>
      </c>
    </row>
    <row r="5" spans="1:2" x14ac:dyDescent="0.25">
      <c r="A5" s="33" t="s">
        <v>24</v>
      </c>
      <c r="B5" s="34">
        <v>4211</v>
      </c>
    </row>
    <row r="6" spans="1:2" x14ac:dyDescent="0.25">
      <c r="A6" s="33" t="s">
        <v>17</v>
      </c>
      <c r="B6" s="34">
        <v>3688</v>
      </c>
    </row>
    <row r="7" spans="1:2" x14ac:dyDescent="0.25">
      <c r="A7" s="33" t="s">
        <v>16</v>
      </c>
      <c r="B7" s="34">
        <v>3010</v>
      </c>
    </row>
    <row r="8" spans="1:2" x14ac:dyDescent="0.25">
      <c r="A8" s="33" t="s">
        <v>12</v>
      </c>
      <c r="B8" s="34">
        <v>2887</v>
      </c>
    </row>
    <row r="9" spans="1:2" x14ac:dyDescent="0.25">
      <c r="A9" s="33" t="s">
        <v>67</v>
      </c>
      <c r="B9" s="34">
        <v>403</v>
      </c>
    </row>
    <row r="10" spans="1:2" x14ac:dyDescent="0.25">
      <c r="A10" s="33" t="s">
        <v>70</v>
      </c>
      <c r="B10" s="34">
        <v>17738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5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43</v>
      </c>
      <c r="C1" s="5" t="s">
        <v>44</v>
      </c>
      <c r="D1" s="21" t="s">
        <v>68</v>
      </c>
      <c r="E1" s="26"/>
      <c r="F1" s="26"/>
      <c r="G1" s="26"/>
      <c r="H1" s="26"/>
      <c r="I1" s="26"/>
      <c r="J1" s="26"/>
      <c r="L1" s="5" t="s">
        <v>5</v>
      </c>
      <c r="M1" s="5" t="s">
        <v>43</v>
      </c>
      <c r="N1" s="5" t="s">
        <v>44</v>
      </c>
    </row>
    <row r="2" spans="1:14" x14ac:dyDescent="0.25">
      <c r="A2" s="6" t="s">
        <v>27</v>
      </c>
      <c r="B2" s="7">
        <v>90</v>
      </c>
      <c r="C2" s="7">
        <v>2</v>
      </c>
      <c r="D2" s="7" t="s">
        <v>79</v>
      </c>
      <c r="E2" s="7"/>
      <c r="F2" s="7"/>
      <c r="G2" s="7"/>
      <c r="H2" s="7"/>
      <c r="I2" s="7"/>
      <c r="J2" s="7"/>
      <c r="L2" s="6" t="s">
        <v>46</v>
      </c>
      <c r="M2" s="7">
        <f>B2/PocetDnu!$B$2</f>
        <v>1.5</v>
      </c>
      <c r="N2" s="7">
        <f>C2/PocetDnu!$B$2</f>
        <v>3.3333333333333333E-2</v>
      </c>
    </row>
    <row r="3" spans="1:14" x14ac:dyDescent="0.25">
      <c r="A3" s="6" t="s">
        <v>27</v>
      </c>
      <c r="B3" s="8">
        <v>224</v>
      </c>
      <c r="C3" s="7">
        <v>9</v>
      </c>
      <c r="D3" s="7" t="s">
        <v>80</v>
      </c>
      <c r="E3" s="7"/>
      <c r="F3" s="7"/>
      <c r="G3" s="7"/>
      <c r="H3" s="7"/>
      <c r="I3" s="7"/>
      <c r="J3" s="7"/>
      <c r="L3" s="6" t="s">
        <v>41</v>
      </c>
      <c r="M3" s="7">
        <f>B3/PocetDnu!$B$2</f>
        <v>3.7333333333333334</v>
      </c>
      <c r="N3" s="7">
        <f>C3/PocetDnu!$B$2</f>
        <v>0.15</v>
      </c>
    </row>
    <row r="4" spans="1:14" x14ac:dyDescent="0.25">
      <c r="A4" s="6" t="s">
        <v>27</v>
      </c>
      <c r="B4" s="7">
        <v>432</v>
      </c>
      <c r="C4" s="7">
        <v>25</v>
      </c>
      <c r="D4" s="7" t="s">
        <v>82</v>
      </c>
      <c r="E4" s="7"/>
      <c r="F4" s="7"/>
      <c r="G4" s="7"/>
      <c r="H4" s="7"/>
      <c r="I4" s="7"/>
      <c r="J4" s="7"/>
      <c r="L4" s="6" t="s">
        <v>47</v>
      </c>
      <c r="M4" s="7">
        <f>B4/PocetDnu!$B$2</f>
        <v>7.2</v>
      </c>
      <c r="N4" s="7">
        <f>C4/PocetDnu!$B$2</f>
        <v>0.41666666666666669</v>
      </c>
    </row>
    <row r="5" spans="1:14" x14ac:dyDescent="0.25">
      <c r="A5" s="6" t="s">
        <v>27</v>
      </c>
      <c r="B5" s="7">
        <v>151</v>
      </c>
      <c r="C5" s="7">
        <v>15</v>
      </c>
      <c r="D5" s="7" t="s">
        <v>83</v>
      </c>
      <c r="E5" s="7"/>
      <c r="F5" s="7"/>
      <c r="G5" s="7"/>
      <c r="H5" s="7"/>
      <c r="I5" s="7"/>
      <c r="J5" s="7"/>
      <c r="L5" s="6" t="s">
        <v>48</v>
      </c>
      <c r="M5" s="7">
        <f>B5/PocetDnu!$B$2</f>
        <v>2.5166666666666666</v>
      </c>
      <c r="N5" s="7">
        <f>C5/PocetDnu!$B$2</f>
        <v>0.25</v>
      </c>
    </row>
    <row r="6" spans="1:14" x14ac:dyDescent="0.25">
      <c r="A6" s="6" t="s">
        <v>27</v>
      </c>
      <c r="B6" s="7">
        <v>1537</v>
      </c>
      <c r="C6" s="7">
        <v>167</v>
      </c>
      <c r="D6" s="7" t="s">
        <v>87</v>
      </c>
      <c r="E6" s="7"/>
      <c r="F6" s="7"/>
      <c r="G6" s="7"/>
      <c r="H6" s="7"/>
      <c r="I6" s="7"/>
      <c r="J6" s="7"/>
      <c r="L6" s="6" t="s">
        <v>49</v>
      </c>
      <c r="M6" s="7">
        <f>B6/PocetDnu!$B$2</f>
        <v>25.616666666666667</v>
      </c>
      <c r="N6" s="7">
        <f>C6/PocetDnu!$B$2</f>
        <v>2.7833333333333332</v>
      </c>
    </row>
    <row r="7" spans="1:14" x14ac:dyDescent="0.25">
      <c r="A7" s="6" t="s">
        <v>9</v>
      </c>
      <c r="B7" s="7">
        <v>236</v>
      </c>
      <c r="C7" s="7">
        <v>103</v>
      </c>
      <c r="D7" s="7" t="s">
        <v>79</v>
      </c>
      <c r="E7" s="7"/>
      <c r="F7" s="7"/>
      <c r="G7" s="7"/>
      <c r="H7" s="7"/>
      <c r="I7" s="7"/>
      <c r="J7" s="7"/>
      <c r="L7" s="6" t="s">
        <v>50</v>
      </c>
      <c r="M7" s="7">
        <f>B7/PocetDnu!$B$2</f>
        <v>3.9333333333333331</v>
      </c>
      <c r="N7" s="7">
        <f>C7/PocetDnu!$B$2</f>
        <v>1.7166666666666666</v>
      </c>
    </row>
    <row r="8" spans="1:14" x14ac:dyDescent="0.25">
      <c r="A8" s="6" t="s">
        <v>9</v>
      </c>
      <c r="B8" s="8">
        <v>496</v>
      </c>
      <c r="C8" s="7">
        <v>320</v>
      </c>
      <c r="D8" s="7" t="s">
        <v>80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8.2666666666666675</v>
      </c>
      <c r="N8" s="7">
        <f>C8/PocetDnu!$B$2</f>
        <v>5.333333333333333</v>
      </c>
    </row>
    <row r="9" spans="1:14" x14ac:dyDescent="0.25">
      <c r="A9" s="6" t="s">
        <v>9</v>
      </c>
      <c r="B9" s="8">
        <v>232</v>
      </c>
      <c r="C9" s="8">
        <v>91</v>
      </c>
      <c r="D9" s="22" t="s">
        <v>81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3.8666666666666667</v>
      </c>
      <c r="N9" s="7">
        <f>C9/PocetDnu!$B$2</f>
        <v>1.5166666666666666</v>
      </c>
    </row>
    <row r="10" spans="1:14" x14ac:dyDescent="0.25">
      <c r="A10" s="6" t="s">
        <v>9</v>
      </c>
      <c r="B10" s="8">
        <v>1522</v>
      </c>
      <c r="C10" s="8">
        <v>901</v>
      </c>
      <c r="D10" s="22" t="s">
        <v>82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25.366666666666667</v>
      </c>
      <c r="N10" s="7">
        <f>C10/PocetDnu!$B$2</f>
        <v>15.016666666666667</v>
      </c>
    </row>
    <row r="11" spans="1:14" x14ac:dyDescent="0.25">
      <c r="A11" s="6" t="s">
        <v>9</v>
      </c>
      <c r="B11" s="8">
        <v>513</v>
      </c>
      <c r="C11" s="8">
        <v>227</v>
      </c>
      <c r="D11" s="22" t="s">
        <v>83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8.5500000000000007</v>
      </c>
      <c r="N11" s="7">
        <f>C11/PocetDnu!$B$2</f>
        <v>3.7833333333333332</v>
      </c>
    </row>
    <row r="12" spans="1:14" x14ac:dyDescent="0.25">
      <c r="A12" s="6" t="s">
        <v>9</v>
      </c>
      <c r="B12" s="8">
        <v>2</v>
      </c>
      <c r="C12" s="8">
        <v>1</v>
      </c>
      <c r="D12" s="22" t="s">
        <v>84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3.3333333333333333E-2</v>
      </c>
      <c r="N12" s="7">
        <f>C12/PocetDnu!$B$2</f>
        <v>1.6666666666666666E-2</v>
      </c>
    </row>
    <row r="13" spans="1:14" x14ac:dyDescent="0.25">
      <c r="A13" s="6" t="s">
        <v>9</v>
      </c>
      <c r="B13" s="8">
        <v>8</v>
      </c>
      <c r="C13" s="8">
        <v>2</v>
      </c>
      <c r="D13" s="22" t="s">
        <v>85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0.13333333333333333</v>
      </c>
      <c r="N13" s="7">
        <f>C13/PocetDnu!$B$2</f>
        <v>3.3333333333333333E-2</v>
      </c>
    </row>
    <row r="14" spans="1:14" x14ac:dyDescent="0.25">
      <c r="A14" s="6" t="s">
        <v>9</v>
      </c>
      <c r="B14" s="8">
        <v>2715</v>
      </c>
      <c r="C14" s="8">
        <v>1974</v>
      </c>
      <c r="D14" s="22" t="s">
        <v>87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45.25</v>
      </c>
      <c r="N14" s="7">
        <f>C14/PocetDnu!$B$2</f>
        <v>32.9</v>
      </c>
    </row>
    <row r="15" spans="1:14" x14ac:dyDescent="0.25">
      <c r="A15" s="6" t="s">
        <v>15</v>
      </c>
      <c r="B15" s="8">
        <v>135</v>
      </c>
      <c r="C15" s="8">
        <v>197</v>
      </c>
      <c r="D15" s="22" t="s">
        <v>79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2.25</v>
      </c>
      <c r="N15" s="7">
        <f>C15/PocetDnu!$B$2</f>
        <v>3.2833333333333332</v>
      </c>
    </row>
    <row r="16" spans="1:14" x14ac:dyDescent="0.25">
      <c r="A16" s="6" t="s">
        <v>15</v>
      </c>
      <c r="B16" s="8">
        <v>509</v>
      </c>
      <c r="C16" s="8">
        <v>479</v>
      </c>
      <c r="D16" s="22" t="s">
        <v>80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8.4833333333333325</v>
      </c>
      <c r="N16" s="7">
        <f>C16/PocetDnu!$B$2</f>
        <v>7.9833333333333334</v>
      </c>
    </row>
    <row r="17" spans="1:14" x14ac:dyDescent="0.25">
      <c r="A17" s="6" t="s">
        <v>15</v>
      </c>
      <c r="B17" s="8">
        <v>167</v>
      </c>
      <c r="C17" s="8">
        <v>212</v>
      </c>
      <c r="D17" s="22" t="s">
        <v>81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2.7833333333333332</v>
      </c>
      <c r="N17" s="7">
        <f>C17/PocetDnu!$B$2</f>
        <v>3.5333333333333332</v>
      </c>
    </row>
    <row r="18" spans="1:14" x14ac:dyDescent="0.25">
      <c r="A18" s="6" t="s">
        <v>15</v>
      </c>
      <c r="B18" s="7">
        <v>1233</v>
      </c>
      <c r="C18" s="8">
        <v>1262</v>
      </c>
      <c r="D18" s="22" t="s">
        <v>82</v>
      </c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20.55</v>
      </c>
      <c r="N18" s="7">
        <f>C18/PocetDnu!$B$2</f>
        <v>21.033333333333335</v>
      </c>
    </row>
    <row r="19" spans="1:14" x14ac:dyDescent="0.25">
      <c r="A19" s="6" t="s">
        <v>15</v>
      </c>
      <c r="B19" s="7">
        <v>437</v>
      </c>
      <c r="C19" s="7">
        <v>397</v>
      </c>
      <c r="D19" s="7" t="s">
        <v>83</v>
      </c>
      <c r="E19" s="7"/>
      <c r="F19" s="7"/>
      <c r="G19" s="7"/>
      <c r="H19" s="7"/>
      <c r="I19" s="7"/>
      <c r="J19" s="7"/>
      <c r="L19" s="6" t="s">
        <v>51</v>
      </c>
      <c r="M19" s="7">
        <f>B19/PocetDnu!$B$2</f>
        <v>7.2833333333333332</v>
      </c>
      <c r="N19" s="7">
        <f>C19/PocetDnu!$B$2</f>
        <v>6.6166666666666663</v>
      </c>
    </row>
    <row r="20" spans="1:14" x14ac:dyDescent="0.25">
      <c r="A20" s="6" t="s">
        <v>15</v>
      </c>
      <c r="B20" s="7">
        <v>3</v>
      </c>
      <c r="C20" s="7">
        <v>4</v>
      </c>
      <c r="D20" s="7" t="s">
        <v>85</v>
      </c>
      <c r="E20" s="7"/>
      <c r="F20" s="7"/>
      <c r="G20" s="7"/>
      <c r="H20" s="7"/>
      <c r="I20" s="7"/>
      <c r="J20" s="7"/>
      <c r="L20" s="6" t="s">
        <v>52</v>
      </c>
      <c r="M20" s="7">
        <f>B20/PocetDnu!$B$2</f>
        <v>0.05</v>
      </c>
      <c r="N20" s="7">
        <f>C20/PocetDnu!$B$2</f>
        <v>6.6666666666666666E-2</v>
      </c>
    </row>
    <row r="21" spans="1:14" x14ac:dyDescent="0.25">
      <c r="A21" s="6" t="s">
        <v>15</v>
      </c>
      <c r="B21" s="7">
        <v>2643</v>
      </c>
      <c r="C21" s="7">
        <v>2425</v>
      </c>
      <c r="D21" s="7" t="s">
        <v>87</v>
      </c>
      <c r="E21" s="7"/>
      <c r="F21" s="7"/>
      <c r="G21" s="7"/>
      <c r="H21" s="7"/>
      <c r="I21" s="7"/>
      <c r="J21" s="7"/>
      <c r="L21" s="6" t="s">
        <v>53</v>
      </c>
      <c r="M21" s="7">
        <f>B21/PocetDnu!$B$2</f>
        <v>44.05</v>
      </c>
      <c r="N21" s="7">
        <f>C21/PocetDnu!$B$2</f>
        <v>40.416666666666664</v>
      </c>
    </row>
    <row r="22" spans="1:14" x14ac:dyDescent="0.25">
      <c r="A22" s="6" t="s">
        <v>11</v>
      </c>
      <c r="B22" s="7">
        <v>36</v>
      </c>
      <c r="C22" s="7">
        <v>147</v>
      </c>
      <c r="D22" s="7" t="s">
        <v>79</v>
      </c>
      <c r="E22" s="7"/>
      <c r="F22" s="7"/>
      <c r="G22" s="7"/>
      <c r="H22" s="7"/>
      <c r="I22" s="7"/>
      <c r="J22" s="7"/>
      <c r="L22" s="6" t="s">
        <v>54</v>
      </c>
      <c r="M22" s="7">
        <f>B22/PocetDnu!$B$2</f>
        <v>0.6</v>
      </c>
      <c r="N22" s="7">
        <f>C22/PocetDnu!$B$2</f>
        <v>2.4500000000000002</v>
      </c>
    </row>
    <row r="23" spans="1:14" x14ac:dyDescent="0.25">
      <c r="A23" s="6" t="s">
        <v>11</v>
      </c>
      <c r="B23" s="7">
        <v>213</v>
      </c>
      <c r="C23" s="7">
        <v>371</v>
      </c>
      <c r="D23" s="7" t="s">
        <v>80</v>
      </c>
      <c r="E23" s="7"/>
      <c r="F23" s="7"/>
      <c r="G23" s="7"/>
      <c r="H23" s="7"/>
      <c r="I23" s="7"/>
      <c r="J23" s="7"/>
      <c r="L23" s="6" t="s">
        <v>55</v>
      </c>
      <c r="M23" s="7">
        <f>B23/PocetDnu!$B$2</f>
        <v>3.55</v>
      </c>
      <c r="N23" s="7">
        <f>C23/PocetDnu!$B$2</f>
        <v>6.1833333333333336</v>
      </c>
    </row>
    <row r="24" spans="1:14" x14ac:dyDescent="0.25">
      <c r="A24" s="6" t="s">
        <v>11</v>
      </c>
      <c r="B24" s="7">
        <v>58</v>
      </c>
      <c r="C24" s="7">
        <v>159</v>
      </c>
      <c r="D24" s="7" t="s">
        <v>81</v>
      </c>
      <c r="E24" s="7"/>
      <c r="F24" s="7"/>
      <c r="G24" s="7"/>
      <c r="H24" s="7"/>
      <c r="I24" s="7"/>
      <c r="J24" s="7"/>
      <c r="L24" s="6" t="s">
        <v>56</v>
      </c>
      <c r="M24" s="7">
        <f>B24/PocetDnu!$B$2</f>
        <v>0.96666666666666667</v>
      </c>
      <c r="N24" s="7">
        <f>C24/PocetDnu!$B$2</f>
        <v>2.65</v>
      </c>
    </row>
    <row r="25" spans="1:14" x14ac:dyDescent="0.25">
      <c r="A25" s="6" t="s">
        <v>11</v>
      </c>
      <c r="B25" s="7">
        <v>741</v>
      </c>
      <c r="C25" s="8">
        <v>987</v>
      </c>
      <c r="D25" s="22" t="s">
        <v>82</v>
      </c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12.35</v>
      </c>
      <c r="N25" s="7">
        <f>C25/PocetDnu!$B$2</f>
        <v>16.45</v>
      </c>
    </row>
    <row r="26" spans="1:14" x14ac:dyDescent="0.25">
      <c r="A26" t="s">
        <v>11</v>
      </c>
      <c r="B26">
        <v>186</v>
      </c>
      <c r="C26">
        <v>357</v>
      </c>
      <c r="D26" t="s">
        <v>83</v>
      </c>
    </row>
    <row r="27" spans="1:14" x14ac:dyDescent="0.25">
      <c r="A27" t="s">
        <v>11</v>
      </c>
      <c r="B27">
        <v>1</v>
      </c>
      <c r="C27">
        <v>4</v>
      </c>
      <c r="D27" t="s">
        <v>85</v>
      </c>
    </row>
    <row r="28" spans="1:14" x14ac:dyDescent="0.25">
      <c r="A28" t="s">
        <v>11</v>
      </c>
      <c r="B28">
        <v>1413</v>
      </c>
      <c r="C28">
        <v>2335</v>
      </c>
      <c r="D28" t="s">
        <v>87</v>
      </c>
    </row>
    <row r="29" spans="1:14" x14ac:dyDescent="0.25">
      <c r="A29" t="s">
        <v>19</v>
      </c>
      <c r="B29">
        <v>7</v>
      </c>
      <c r="C29">
        <v>53</v>
      </c>
      <c r="D29" t="s">
        <v>79</v>
      </c>
    </row>
    <row r="30" spans="1:14" x14ac:dyDescent="0.25">
      <c r="A30" t="s">
        <v>19</v>
      </c>
      <c r="B30">
        <v>71</v>
      </c>
      <c r="C30">
        <v>254</v>
      </c>
      <c r="D30" t="s">
        <v>80</v>
      </c>
    </row>
    <row r="31" spans="1:14" x14ac:dyDescent="0.25">
      <c r="A31" t="s">
        <v>19</v>
      </c>
      <c r="B31">
        <v>5</v>
      </c>
      <c r="C31">
        <v>58</v>
      </c>
      <c r="D31" t="s">
        <v>81</v>
      </c>
    </row>
    <row r="32" spans="1:14" x14ac:dyDescent="0.25">
      <c r="A32" t="s">
        <v>19</v>
      </c>
      <c r="B32">
        <v>338</v>
      </c>
      <c r="C32">
        <v>713</v>
      </c>
      <c r="D32" t="s">
        <v>82</v>
      </c>
    </row>
    <row r="33" spans="1:4" x14ac:dyDescent="0.25">
      <c r="A33" t="s">
        <v>19</v>
      </c>
      <c r="B33">
        <v>61</v>
      </c>
      <c r="C33">
        <v>244</v>
      </c>
      <c r="D33" t="s">
        <v>83</v>
      </c>
    </row>
    <row r="34" spans="1:4" x14ac:dyDescent="0.25">
      <c r="A34" t="s">
        <v>19</v>
      </c>
      <c r="B34">
        <v>580</v>
      </c>
      <c r="C34">
        <v>1284</v>
      </c>
      <c r="D34" t="s">
        <v>87</v>
      </c>
    </row>
    <row r="35" spans="1:4" x14ac:dyDescent="0.25">
      <c r="A35" t="s">
        <v>19</v>
      </c>
      <c r="B35">
        <v>1</v>
      </c>
      <c r="C35">
        <v>1</v>
      </c>
      <c r="D35" t="s">
        <v>88</v>
      </c>
    </row>
    <row r="36" spans="1:4" x14ac:dyDescent="0.25">
      <c r="A36" t="s">
        <v>21</v>
      </c>
      <c r="B36">
        <v>1</v>
      </c>
      <c r="C36">
        <v>6</v>
      </c>
      <c r="D36" t="s">
        <v>79</v>
      </c>
    </row>
    <row r="37" spans="1:4" x14ac:dyDescent="0.25">
      <c r="A37" t="s">
        <v>21</v>
      </c>
      <c r="B37">
        <v>17</v>
      </c>
      <c r="C37">
        <v>91</v>
      </c>
      <c r="D37" t="s">
        <v>80</v>
      </c>
    </row>
    <row r="38" spans="1:4" x14ac:dyDescent="0.25">
      <c r="A38" t="s">
        <v>21</v>
      </c>
      <c r="B38">
        <v>2</v>
      </c>
      <c r="C38">
        <v>11</v>
      </c>
      <c r="D38" t="s">
        <v>81</v>
      </c>
    </row>
    <row r="39" spans="1:4" x14ac:dyDescent="0.25">
      <c r="A39" t="s">
        <v>21</v>
      </c>
      <c r="B39">
        <v>98</v>
      </c>
      <c r="C39">
        <v>410</v>
      </c>
      <c r="D39" t="s">
        <v>82</v>
      </c>
    </row>
    <row r="40" spans="1:4" x14ac:dyDescent="0.25">
      <c r="A40" t="s">
        <v>21</v>
      </c>
      <c r="B40">
        <v>18</v>
      </c>
      <c r="C40">
        <v>98</v>
      </c>
      <c r="D40" t="s">
        <v>83</v>
      </c>
    </row>
    <row r="41" spans="1:4" x14ac:dyDescent="0.25">
      <c r="A41" t="s">
        <v>21</v>
      </c>
      <c r="B41">
        <v>354</v>
      </c>
      <c r="C41">
        <v>595</v>
      </c>
      <c r="D41" t="s">
        <v>87</v>
      </c>
    </row>
    <row r="42" spans="1:4" x14ac:dyDescent="0.25">
      <c r="A42" t="s">
        <v>30</v>
      </c>
      <c r="B42">
        <v>1</v>
      </c>
      <c r="C42">
        <v>1</v>
      </c>
      <c r="D42" t="s">
        <v>79</v>
      </c>
    </row>
    <row r="43" spans="1:4" x14ac:dyDescent="0.25">
      <c r="A43" t="s">
        <v>30</v>
      </c>
      <c r="B43">
        <v>12</v>
      </c>
      <c r="C43">
        <v>7</v>
      </c>
      <c r="D43" t="s">
        <v>80</v>
      </c>
    </row>
    <row r="44" spans="1:4" x14ac:dyDescent="0.25">
      <c r="A44" t="s">
        <v>30</v>
      </c>
      <c r="B44">
        <v>7</v>
      </c>
      <c r="C44">
        <v>61</v>
      </c>
      <c r="D44" t="s">
        <v>82</v>
      </c>
    </row>
    <row r="45" spans="1:4" x14ac:dyDescent="0.25">
      <c r="A45" t="s">
        <v>30</v>
      </c>
      <c r="B45">
        <v>3</v>
      </c>
      <c r="C45">
        <v>20</v>
      </c>
      <c r="D45" t="s">
        <v>83</v>
      </c>
    </row>
    <row r="46" spans="1:4" x14ac:dyDescent="0.25">
      <c r="A46" t="s">
        <v>30</v>
      </c>
      <c r="B46">
        <v>1</v>
      </c>
      <c r="C46">
        <v>1</v>
      </c>
      <c r="D46" t="s">
        <v>86</v>
      </c>
    </row>
    <row r="47" spans="1:4" x14ac:dyDescent="0.25">
      <c r="A47" t="s">
        <v>30</v>
      </c>
      <c r="B47">
        <v>220</v>
      </c>
      <c r="C47">
        <v>391</v>
      </c>
      <c r="D47" t="s">
        <v>87</v>
      </c>
    </row>
    <row r="48" spans="1:4" x14ac:dyDescent="0.25">
      <c r="A48" t="s">
        <v>32</v>
      </c>
      <c r="B48">
        <v>3</v>
      </c>
      <c r="C48">
        <v>3</v>
      </c>
      <c r="D48" t="s">
        <v>79</v>
      </c>
    </row>
    <row r="49" spans="1:4" x14ac:dyDescent="0.25">
      <c r="A49" t="s">
        <v>32</v>
      </c>
      <c r="B49">
        <v>1</v>
      </c>
      <c r="C49">
        <v>11</v>
      </c>
      <c r="D49" t="s">
        <v>82</v>
      </c>
    </row>
    <row r="50" spans="1:4" x14ac:dyDescent="0.25">
      <c r="A50" t="s">
        <v>32</v>
      </c>
      <c r="B50">
        <v>2</v>
      </c>
      <c r="C50">
        <v>12</v>
      </c>
      <c r="D50" t="s">
        <v>83</v>
      </c>
    </row>
    <row r="51" spans="1:4" x14ac:dyDescent="0.25">
      <c r="A51" t="s">
        <v>32</v>
      </c>
      <c r="B51">
        <v>1</v>
      </c>
      <c r="C51">
        <v>6</v>
      </c>
      <c r="D51" t="s">
        <v>85</v>
      </c>
    </row>
    <row r="52" spans="1:4" x14ac:dyDescent="0.25">
      <c r="A52" t="s">
        <v>32</v>
      </c>
      <c r="B52">
        <v>58</v>
      </c>
      <c r="C52">
        <v>226</v>
      </c>
      <c r="D52" t="s">
        <v>87</v>
      </c>
    </row>
    <row r="53" spans="1:4" x14ac:dyDescent="0.25">
      <c r="A53" t="s">
        <v>38</v>
      </c>
      <c r="B53">
        <v>1</v>
      </c>
      <c r="C53">
        <v>1</v>
      </c>
      <c r="D53" t="s">
        <v>79</v>
      </c>
    </row>
    <row r="54" spans="1:4" x14ac:dyDescent="0.25">
      <c r="A54" t="s">
        <v>38</v>
      </c>
      <c r="B54">
        <v>1</v>
      </c>
      <c r="C54">
        <v>48</v>
      </c>
      <c r="D54" t="s">
        <v>87</v>
      </c>
    </row>
    <row r="55" spans="1:4" x14ac:dyDescent="0.25">
      <c r="A55" t="s">
        <v>52</v>
      </c>
      <c r="B55">
        <v>1</v>
      </c>
      <c r="C55">
        <v>1</v>
      </c>
      <c r="D55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2023-06-06T05:46:04Z</dcterms:modified>
</cp:coreProperties>
</file>