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6F129DEA-3B14-4D53-8A8B-1B2692662207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<sst xmlns="http://schemas.openxmlformats.org/spreadsheetml/2006/main" count="477" uniqueCount="93">
  <si>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</si>
  <si>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</si>
  <si>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</si>
  <si>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</si>
  <si>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</si>
  <si>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</si>
  <si>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</si>
  <si>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</si>
  <si>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</si>
  <si>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</si>
  <si>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</si>
  <si>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</si>
  <si>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</si>
  <si>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</si>
  <si>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</si>
  <si>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</si>
  <si>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</si>
  <si>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</si>
  <si>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</si>
  <si>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</si>
  <si>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</si>
  <si>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</si>
  <si>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</si>
  <si>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</si>
  <si>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</si>
  <si>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</si>
  <si>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</si>
  <si>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</si>
  <si>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</si>
  <si>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</si>
  <si>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</si>
  <si>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</si>
  <si>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</si>
  <si>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</si>
  <si>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</si>
  <si>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</si>
  <si>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</si>
  <si>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</si>
  <si>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</si>
  <si>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</si>
  <si>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</si>
  <si>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</si>
  <si>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</si>
  <si>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</si>
  <si>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</si>
  <si>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</si>
  <si>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</si>
  <si>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</si>
  <si>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</si>
  <si>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06:00-06:30</t>
  </si>
  <si>
    <t>17:00-17:30</t>
  </si>
  <si>
    <t>17:30-18:00</t>
  </si>
  <si>
    <t>21:00-21:30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</si>
  <si>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</si>
  <si>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</si>
  <si>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</si>
  <si>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</si>
  <si>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</si>
  <si>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</si>
  <si>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</si>
  <si>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</si>
  <si>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</si>
  <si>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</si>
  <si>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</si>
  <si>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</si>
  <si>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</si>
  <si>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</si>
  <si>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</si>
  <si>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</si>
  <si>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</si>
  <si>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</si>
  <si>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</si>
  <si>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</si>
  <si>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</si>
  <si>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</si>
  <si>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</si>
  <si>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</si>
  <si>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</si>
  <si>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</si>
  <si>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</si>
  <si>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</si>
  <si>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</si>
  <si>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</si>
  <si>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</si>
  <si>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</si>
  <si>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</si>
  <si>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</si>
  <si>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2CHIR</t>
  </si>
  <si>
    <t>6257 : 2.CH - Endokrinochirurgická ambulance</t>
  </si>
  <si>
    <t>6266 : 2.CH - Cévní ambulance</t>
  </si>
  <si>
    <t>6275 : 2.CH - Všeobecná ambulance</t>
  </si>
  <si>
    <t>6421 : 2.CH - Angiologická ambulance</t>
  </si>
  <si>
    <t>6499 : Nutriční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</si>
</sst>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[TAB_cekarna_2CHIR.xlsx]DataGraf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2CHIR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6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  <c:pt idx="22">
                  <c:v>17:00-17:30</c:v>
                </c:pt>
                <c:pt idx="23">
                  <c:v>17:30-18:00</c:v>
                </c:pt>
                <c:pt idx="24">
                  <c:v>21:00-21:30</c:v>
                </c:pt>
                <c:pt idx="25">
                  <c:v>23:00-23:30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236</c:v>
                </c:pt>
                <c:pt idx="3">
                  <c:v>982</c:v>
                </c:pt>
                <c:pt idx="4">
                  <c:v>1565</c:v>
                </c:pt>
                <c:pt idx="5">
                  <c:v>1515</c:v>
                </c:pt>
                <c:pt idx="6">
                  <c:v>1488</c:v>
                </c:pt>
                <c:pt idx="7">
                  <c:v>1377</c:v>
                </c:pt>
                <c:pt idx="8">
                  <c:v>1127</c:v>
                </c:pt>
                <c:pt idx="9">
                  <c:v>905</c:v>
                </c:pt>
                <c:pt idx="10">
                  <c:v>578</c:v>
                </c:pt>
                <c:pt idx="11">
                  <c:v>303</c:v>
                </c:pt>
                <c:pt idx="12">
                  <c:v>147</c:v>
                </c:pt>
                <c:pt idx="13">
                  <c:v>125</c:v>
                </c:pt>
                <c:pt idx="14">
                  <c:v>77</c:v>
                </c:pt>
                <c:pt idx="15">
                  <c:v>32</c:v>
                </c:pt>
                <c:pt idx="16">
                  <c:v>20</c:v>
                </c:pt>
                <c:pt idx="17">
                  <c:v>6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6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  <c:pt idx="22">
                  <c:v>17:00-17:30</c:v>
                </c:pt>
                <c:pt idx="23">
                  <c:v>17:30-18:00</c:v>
                </c:pt>
                <c:pt idx="24">
                  <c:v>21:00-21:30</c:v>
                </c:pt>
                <c:pt idx="25">
                  <c:v>23:00-23:30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75</c:v>
                </c:pt>
                <c:pt idx="4">
                  <c:v>644</c:v>
                </c:pt>
                <c:pt idx="5">
                  <c:v>1416</c:v>
                </c:pt>
                <c:pt idx="6">
                  <c:v>1377</c:v>
                </c:pt>
                <c:pt idx="7">
                  <c:v>1309</c:v>
                </c:pt>
                <c:pt idx="8">
                  <c:v>1272</c:v>
                </c:pt>
                <c:pt idx="9">
                  <c:v>1163</c:v>
                </c:pt>
                <c:pt idx="10">
                  <c:v>1029</c:v>
                </c:pt>
                <c:pt idx="11">
                  <c:v>785</c:v>
                </c:pt>
                <c:pt idx="12">
                  <c:v>520</c:v>
                </c:pt>
                <c:pt idx="13">
                  <c:v>308</c:v>
                </c:pt>
                <c:pt idx="14">
                  <c:v>227</c:v>
                </c:pt>
                <c:pt idx="15">
                  <c:v>128</c:v>
                </c:pt>
                <c:pt idx="16">
                  <c:v>55</c:v>
                </c:pt>
                <c:pt idx="17">
                  <c:v>46</c:v>
                </c:pt>
                <c:pt idx="18">
                  <c:v>29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[TAB_cekarna_2CHIR.xlsx]Data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2CHIR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4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21:00-22:00</c:v>
                </c:pt>
                <c:pt idx="1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4"/>
                <c:pt idx="0">
                  <c:v>27</c:v>
                </c:pt>
                <c:pt idx="1">
                  <c:v>1259</c:v>
                </c:pt>
                <c:pt idx="2">
                  <c:v>3083</c:v>
                </c:pt>
                <c:pt idx="3">
                  <c:v>2865</c:v>
                </c:pt>
                <c:pt idx="4">
                  <c:v>2032</c:v>
                </c:pt>
                <c:pt idx="5">
                  <c:v>883</c:v>
                </c:pt>
                <c:pt idx="6">
                  <c:v>272</c:v>
                </c:pt>
                <c:pt idx="7">
                  <c:v>109</c:v>
                </c:pt>
                <c:pt idx="8">
                  <c:v>26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4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21:00-22:00</c:v>
                </c:pt>
                <c:pt idx="1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4"/>
                <c:pt idx="0">
                  <c:v>11</c:v>
                </c:pt>
                <c:pt idx="1">
                  <c:v>85</c:v>
                </c:pt>
                <c:pt idx="2">
                  <c:v>2060</c:v>
                </c:pt>
                <c:pt idx="3">
                  <c:v>2686</c:v>
                </c:pt>
                <c:pt idx="4">
                  <c:v>2435</c:v>
                </c:pt>
                <c:pt idx="5">
                  <c:v>1814</c:v>
                </c:pt>
                <c:pt idx="6">
                  <c:v>828</c:v>
                </c:pt>
                <c:pt idx="7">
                  <c:v>355</c:v>
                </c:pt>
                <c:pt idx="8">
                  <c:v>101</c:v>
                </c:pt>
                <c:pt idx="9">
                  <c:v>33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[TAB_cekarna_2CHIR.xlsx]Data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2CHIR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2037</c:v>
                </c:pt>
                <c:pt idx="1">
                  <c:v>2180</c:v>
                </c:pt>
                <c:pt idx="2">
                  <c:v>2281</c:v>
                </c:pt>
                <c:pt idx="3">
                  <c:v>2281</c:v>
                </c:pt>
                <c:pt idx="4">
                  <c:v>1760</c:v>
                </c:pt>
                <c:pt idx="5">
                  <c:v>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781481478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1145"/>
    </cacheField>
    <cacheField name="Ambulance" numFmtId="0">
      <sharedItems containsBlank="1" count="26">
        <s v="6257 : 2.CH - Endokrinochirurgická ambulance"/>
        <s v="6266 : 2.CH - Cévní ambulance"/>
        <s v="6275 : 2.CH - Všeobecná ambulance"/>
        <s v="6421 : 2.CH - Angiologická ambulance"/>
        <s v="6499 : Nutriční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781597224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21:00-22:00"/>
        <s v="23:00-00:00"/>
        <m/>
        <s v="02:00-03:00" u="1"/>
        <s v="20:00-21:00" u="1"/>
        <s v="03:00-04:00" u="1"/>
        <s v="00:00-01:00" u="1"/>
        <s v="18:00-19:00" u="1"/>
        <s v="04:00-05:00" u="1"/>
        <s v="01:00-02:00" u="1"/>
        <s v="19:00-20:00" u="1"/>
        <s v="22:00-23:00" u="1"/>
        <s v="05:00-06:00" u="1"/>
      </sharedItems>
    </cacheField>
    <cacheField name="Prichod" numFmtId="0">
      <sharedItems containsString="0" containsBlank="1" containsNumber="1" containsInteger="1" minValue="1" maxValue="1427"/>
    </cacheField>
    <cacheField name="Odchod" numFmtId="0">
      <sharedItems containsString="0" containsBlank="1" containsNumber="1" containsInteger="1" minValue="2" maxValue="1279"/>
    </cacheField>
    <cacheField name="Ambulance" numFmtId="0">
      <sharedItems containsBlank="1" count="23">
        <s v="6266 : 2.CH - Cévní ambulance"/>
        <s v="6275 : 2.CH - Všeobecná ambulance"/>
        <s v="6257 : 2.CH - Endokrinochirurgická ambulance"/>
        <s v="6421 : 2.CH - Angiologická ambulance"/>
        <s v="6499 : Nutriční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781597224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21:00-21:30"/>
        <s v="23:00-23:30"/>
        <m/>
        <s v="20:30-21:00" u="1"/>
        <s v="03:30-04:00" u="1"/>
        <s v="00:30-01:00" u="1"/>
        <s v="04:00-04:30" u="1"/>
        <s v="01:00-01:30" u="1"/>
        <s v="18:30-19:00" u="1"/>
        <s v="19:00-19:30" u="1"/>
        <s v="21:30-22:00" u="1"/>
        <s v="04:30-05:00" u="1"/>
        <s v="01:30-02:00" u="1"/>
        <s v="22:00-22:30" u="1"/>
        <s v="05:00-05:30" u="1"/>
        <s v="02:00-02:30" u="1"/>
        <s v="19:30-20:00" u="1"/>
        <s v="22:30-23:00" u="1"/>
        <s v="23:30-00:00" u="1"/>
        <s v="05:30-06:00" u="1"/>
        <s v="02:30-03:00" u="1"/>
        <s v="20:00-20:30" u="1"/>
        <s v="03:00-03:30" u="1"/>
        <s v="00:00-00:30" u="1"/>
        <s v="18:00-18:30" u="1"/>
      </sharedItems>
    </cacheField>
    <cacheField name="Prichod" numFmtId="0">
      <sharedItems containsString="0" containsBlank="1" containsNumber="1" containsInteger="1" minValue="1" maxValue="728"/>
    </cacheField>
    <cacheField name="Odchod" numFmtId="0">
      <sharedItems containsString="0" containsBlank="1" containsNumber="1" containsInteger="1" minValue="1" maxValue="716"/>
    </cacheField>
    <cacheField name="Ambulance" numFmtId="0">
      <sharedItems containsBlank="1" count="23">
        <s v="6266 : 2.CH - Cévní ambulance"/>
        <s v="6275 : 2.CH - Všeobecná ambulance"/>
        <s v="6257 : 2.CH - Endokrinochirurgická ambulance"/>
        <s v="6421 : 2.CH - Angiologická ambulance"/>
        <s v="6499 : Nutriční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7"/>
    <x v="0"/>
  </r>
  <r>
    <x v="0"/>
    <n v="1036"/>
    <x v="1"/>
  </r>
  <r>
    <x v="0"/>
    <n v="925"/>
    <x v="2"/>
  </r>
  <r>
    <x v="0"/>
    <n v="309"/>
    <x v="3"/>
  </r>
  <r>
    <x v="0"/>
    <n v="4"/>
    <x v="4"/>
  </r>
  <r>
    <x v="1"/>
    <n v="13"/>
    <x v="1"/>
  </r>
  <r>
    <x v="1"/>
    <n v="1"/>
    <x v="2"/>
  </r>
  <r>
    <x v="2"/>
    <n v="116"/>
    <x v="0"/>
  </r>
  <r>
    <x v="2"/>
    <n v="723"/>
    <x v="1"/>
  </r>
  <r>
    <x v="2"/>
    <n v="918"/>
    <x v="2"/>
  </r>
  <r>
    <x v="2"/>
    <n v="2"/>
    <x v="3"/>
  </r>
  <r>
    <x v="2"/>
    <n v="1"/>
    <x v="4"/>
  </r>
  <r>
    <x v="3"/>
    <n v="5"/>
    <x v="0"/>
  </r>
  <r>
    <x v="3"/>
    <n v="879"/>
    <x v="1"/>
  </r>
  <r>
    <x v="3"/>
    <n v="1095"/>
    <x v="2"/>
  </r>
  <r>
    <x v="3"/>
    <n v="26"/>
    <x v="3"/>
  </r>
  <r>
    <x v="3"/>
    <n v="32"/>
    <x v="4"/>
  </r>
  <r>
    <x v="4"/>
    <n v="1"/>
    <x v="1"/>
  </r>
  <r>
    <x v="5"/>
    <n v="547"/>
    <x v="0"/>
  </r>
  <r>
    <x v="5"/>
    <n v="667"/>
    <x v="1"/>
  </r>
  <r>
    <x v="5"/>
    <n v="1047"/>
    <x v="2"/>
  </r>
  <r>
    <x v="5"/>
    <n v="17"/>
    <x v="3"/>
  </r>
  <r>
    <x v="5"/>
    <n v="3"/>
    <x v="4"/>
  </r>
  <r>
    <x v="6"/>
    <n v="6"/>
    <x v="0"/>
  </r>
  <r>
    <x v="6"/>
    <n v="1145"/>
    <x v="1"/>
  </r>
  <r>
    <x v="6"/>
    <n v="1026"/>
    <x v="2"/>
  </r>
  <r>
    <x v="6"/>
    <n v="3"/>
    <x v="4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5"/>
    <n v="8"/>
    <x v="0"/>
  </r>
  <r>
    <x v="0"/>
    <n v="12"/>
    <n v="3"/>
    <x v="1"/>
  </r>
  <r>
    <x v="1"/>
    <n v="181"/>
    <n v="37"/>
    <x v="2"/>
  </r>
  <r>
    <x v="1"/>
    <n v="526"/>
    <n v="21"/>
    <x v="0"/>
  </r>
  <r>
    <x v="1"/>
    <n v="552"/>
    <n v="27"/>
    <x v="1"/>
  </r>
  <r>
    <x v="2"/>
    <n v="227"/>
    <n v="214"/>
    <x v="2"/>
  </r>
  <r>
    <x v="2"/>
    <n v="1421"/>
    <n v="1013"/>
    <x v="0"/>
  </r>
  <r>
    <x v="2"/>
    <n v="1324"/>
    <n v="820"/>
    <x v="1"/>
  </r>
  <r>
    <x v="2"/>
    <n v="93"/>
    <n v="11"/>
    <x v="3"/>
  </r>
  <r>
    <x v="2"/>
    <n v="18"/>
    <n v="2"/>
    <x v="4"/>
  </r>
  <r>
    <x v="3"/>
    <n v="127"/>
    <n v="154"/>
    <x v="2"/>
  </r>
  <r>
    <x v="3"/>
    <n v="1157"/>
    <n v="1279"/>
    <x v="0"/>
  </r>
  <r>
    <x v="3"/>
    <n v="1427"/>
    <n v="1126"/>
    <x v="1"/>
  </r>
  <r>
    <x v="3"/>
    <n v="141"/>
    <n v="106"/>
    <x v="3"/>
  </r>
  <r>
    <x v="3"/>
    <n v="13"/>
    <n v="21"/>
    <x v="4"/>
  </r>
  <r>
    <x v="4"/>
    <n v="106"/>
    <n v="126"/>
    <x v="2"/>
  </r>
  <r>
    <x v="4"/>
    <n v="743"/>
    <n v="1074"/>
    <x v="0"/>
  </r>
  <r>
    <x v="4"/>
    <n v="1100"/>
    <n v="1099"/>
    <x v="1"/>
  </r>
  <r>
    <x v="4"/>
    <n v="80"/>
    <n v="125"/>
    <x v="3"/>
  </r>
  <r>
    <x v="4"/>
    <n v="3"/>
    <n v="11"/>
    <x v="4"/>
  </r>
  <r>
    <x v="5"/>
    <n v="31"/>
    <n v="112"/>
    <x v="2"/>
  </r>
  <r>
    <x v="5"/>
    <n v="407"/>
    <n v="646"/>
    <x v="0"/>
  </r>
  <r>
    <x v="5"/>
    <n v="414"/>
    <n v="961"/>
    <x v="1"/>
  </r>
  <r>
    <x v="5"/>
    <n v="28"/>
    <n v="92"/>
    <x v="3"/>
  </r>
  <r>
    <x v="5"/>
    <n v="3"/>
    <n v="3"/>
    <x v="4"/>
  </r>
  <r>
    <x v="6"/>
    <n v="5"/>
    <n v="26"/>
    <x v="2"/>
  </r>
  <r>
    <x v="6"/>
    <n v="158"/>
    <n v="264"/>
    <x v="0"/>
  </r>
  <r>
    <x v="6"/>
    <n v="101"/>
    <n v="524"/>
    <x v="1"/>
  </r>
  <r>
    <x v="6"/>
    <n v="4"/>
    <n v="10"/>
    <x v="3"/>
  </r>
  <r>
    <x v="6"/>
    <n v="4"/>
    <n v="4"/>
    <x v="4"/>
  </r>
  <r>
    <x v="7"/>
    <n v="3"/>
    <n v="3"/>
    <x v="2"/>
  </r>
  <r>
    <x v="7"/>
    <n v="49"/>
    <n v="130"/>
    <x v="0"/>
  </r>
  <r>
    <x v="7"/>
    <n v="57"/>
    <n v="222"/>
    <x v="1"/>
  </r>
  <r>
    <x v="8"/>
    <n v="13"/>
    <n v="25"/>
    <x v="0"/>
  </r>
  <r>
    <x v="8"/>
    <n v="13"/>
    <n v="76"/>
    <x v="1"/>
  </r>
  <r>
    <x v="9"/>
    <n v="5"/>
    <n v="8"/>
    <x v="0"/>
  </r>
  <r>
    <x v="9"/>
    <n v="4"/>
    <n v="25"/>
    <x v="1"/>
  </r>
  <r>
    <x v="10"/>
    <n v="4"/>
    <n v="2"/>
    <x v="0"/>
  </r>
  <r>
    <x v="11"/>
    <n v="7"/>
    <n v="8"/>
    <x v="0"/>
  </r>
  <r>
    <x v="12"/>
    <n v="2"/>
    <n v="3"/>
    <x v="0"/>
  </r>
  <r>
    <x v="13"/>
    <n v="1"/>
    <n v="30"/>
    <x v="0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9"/>
    <n v="4"/>
    <x v="0"/>
  </r>
  <r>
    <x v="0"/>
    <n v="2"/>
    <n v="2"/>
    <x v="1"/>
  </r>
  <r>
    <x v="1"/>
    <n v="6"/>
    <n v="4"/>
    <x v="0"/>
  </r>
  <r>
    <x v="1"/>
    <n v="10"/>
    <n v="1"/>
    <x v="1"/>
  </r>
  <r>
    <x v="2"/>
    <n v="95"/>
    <n v="6"/>
    <x v="0"/>
  </r>
  <r>
    <x v="2"/>
    <n v="141"/>
    <n v="4"/>
    <x v="1"/>
  </r>
  <r>
    <x v="3"/>
    <n v="140"/>
    <n v="37"/>
    <x v="2"/>
  </r>
  <r>
    <x v="3"/>
    <n v="431"/>
    <n v="15"/>
    <x v="0"/>
  </r>
  <r>
    <x v="3"/>
    <n v="411"/>
    <n v="23"/>
    <x v="1"/>
  </r>
  <r>
    <x v="4"/>
    <n v="138"/>
    <n v="109"/>
    <x v="2"/>
  </r>
  <r>
    <x v="4"/>
    <n v="710"/>
    <n v="297"/>
    <x v="0"/>
  </r>
  <r>
    <x v="4"/>
    <n v="685"/>
    <n v="237"/>
    <x v="1"/>
  </r>
  <r>
    <x v="4"/>
    <n v="32"/>
    <n v="1"/>
    <x v="3"/>
  </r>
  <r>
    <x v="5"/>
    <n v="89"/>
    <n v="105"/>
    <x v="2"/>
  </r>
  <r>
    <x v="5"/>
    <n v="711"/>
    <n v="716"/>
    <x v="0"/>
  </r>
  <r>
    <x v="5"/>
    <n v="639"/>
    <n v="583"/>
    <x v="1"/>
  </r>
  <r>
    <x v="5"/>
    <n v="61"/>
    <n v="10"/>
    <x v="3"/>
  </r>
  <r>
    <x v="5"/>
    <n v="15"/>
    <n v="2"/>
    <x v="4"/>
  </r>
  <r>
    <x v="6"/>
    <n v="73"/>
    <n v="80"/>
    <x v="2"/>
  </r>
  <r>
    <x v="6"/>
    <n v="623"/>
    <n v="661"/>
    <x v="0"/>
  </r>
  <r>
    <x v="6"/>
    <n v="699"/>
    <n v="584"/>
    <x v="1"/>
  </r>
  <r>
    <x v="6"/>
    <n v="83"/>
    <n v="43"/>
    <x v="3"/>
  </r>
  <r>
    <x v="6"/>
    <n v="10"/>
    <n v="9"/>
    <x v="4"/>
  </r>
  <r>
    <x v="7"/>
    <n v="54"/>
    <n v="74"/>
    <x v="2"/>
  </r>
  <r>
    <x v="7"/>
    <n v="534"/>
    <n v="618"/>
    <x v="0"/>
  </r>
  <r>
    <x v="7"/>
    <n v="728"/>
    <n v="542"/>
    <x v="1"/>
  </r>
  <r>
    <x v="7"/>
    <n v="58"/>
    <n v="63"/>
    <x v="3"/>
  </r>
  <r>
    <x v="7"/>
    <n v="3"/>
    <n v="12"/>
    <x v="4"/>
  </r>
  <r>
    <x v="8"/>
    <n v="42"/>
    <n v="63"/>
    <x v="2"/>
  </r>
  <r>
    <x v="8"/>
    <n v="420"/>
    <n v="586"/>
    <x v="0"/>
  </r>
  <r>
    <x v="8"/>
    <n v="624"/>
    <n v="546"/>
    <x v="1"/>
  </r>
  <r>
    <x v="8"/>
    <n v="40"/>
    <n v="68"/>
    <x v="3"/>
  </r>
  <r>
    <x v="8"/>
    <n v="1"/>
    <n v="9"/>
    <x v="4"/>
  </r>
  <r>
    <x v="9"/>
    <n v="64"/>
    <n v="63"/>
    <x v="2"/>
  </r>
  <r>
    <x v="9"/>
    <n v="323"/>
    <n v="488"/>
    <x v="0"/>
  </r>
  <r>
    <x v="9"/>
    <n v="476"/>
    <n v="553"/>
    <x v="1"/>
  </r>
  <r>
    <x v="9"/>
    <n v="40"/>
    <n v="57"/>
    <x v="3"/>
  </r>
  <r>
    <x v="9"/>
    <n v="2"/>
    <n v="2"/>
    <x v="4"/>
  </r>
  <r>
    <x v="10"/>
    <n v="25"/>
    <n v="57"/>
    <x v="2"/>
  </r>
  <r>
    <x v="10"/>
    <n v="253"/>
    <n v="403"/>
    <x v="0"/>
  </r>
  <r>
    <x v="10"/>
    <n v="274"/>
    <n v="513"/>
    <x v="1"/>
  </r>
  <r>
    <x v="10"/>
    <n v="25"/>
    <n v="53"/>
    <x v="3"/>
  </r>
  <r>
    <x v="10"/>
    <n v="1"/>
    <n v="3"/>
    <x v="4"/>
  </r>
  <r>
    <x v="11"/>
    <n v="6"/>
    <n v="55"/>
    <x v="2"/>
  </r>
  <r>
    <x v="11"/>
    <n v="154"/>
    <n v="243"/>
    <x v="0"/>
  </r>
  <r>
    <x v="11"/>
    <n v="140"/>
    <n v="448"/>
    <x v="1"/>
  </r>
  <r>
    <x v="11"/>
    <n v="3"/>
    <n v="39"/>
    <x v="3"/>
  </r>
  <r>
    <x v="12"/>
    <n v="1"/>
    <n v="21"/>
    <x v="2"/>
  </r>
  <r>
    <x v="12"/>
    <n v="89"/>
    <n v="162"/>
    <x v="0"/>
  </r>
  <r>
    <x v="12"/>
    <n v="52"/>
    <n v="328"/>
    <x v="1"/>
  </r>
  <r>
    <x v="12"/>
    <n v="3"/>
    <n v="8"/>
    <x v="3"/>
  </r>
  <r>
    <x v="12"/>
    <n v="2"/>
    <n v="1"/>
    <x v="4"/>
  </r>
  <r>
    <x v="13"/>
    <n v="4"/>
    <n v="5"/>
    <x v="2"/>
  </r>
  <r>
    <x v="13"/>
    <n v="69"/>
    <n v="102"/>
    <x v="0"/>
  </r>
  <r>
    <x v="13"/>
    <n v="49"/>
    <n v="196"/>
    <x v="1"/>
  </r>
  <r>
    <x v="13"/>
    <n v="1"/>
    <n v="2"/>
    <x v="3"/>
  </r>
  <r>
    <x v="13"/>
    <n v="2"/>
    <n v="3"/>
    <x v="4"/>
  </r>
  <r>
    <x v="14"/>
    <n v="3"/>
    <n v="3"/>
    <x v="2"/>
  </r>
  <r>
    <x v="14"/>
    <n v="35"/>
    <n v="82"/>
    <x v="0"/>
  </r>
  <r>
    <x v="14"/>
    <n v="39"/>
    <n v="142"/>
    <x v="1"/>
  </r>
  <r>
    <x v="15"/>
    <n v="14"/>
    <n v="48"/>
    <x v="0"/>
  </r>
  <r>
    <x v="15"/>
    <n v="18"/>
    <n v="80"/>
    <x v="1"/>
  </r>
  <r>
    <x v="16"/>
    <n v="10"/>
    <n v="22"/>
    <x v="0"/>
  </r>
  <r>
    <x v="16"/>
    <n v="10"/>
    <n v="33"/>
    <x v="1"/>
  </r>
  <r>
    <x v="17"/>
    <n v="3"/>
    <n v="3"/>
    <x v="0"/>
  </r>
  <r>
    <x v="17"/>
    <n v="3"/>
    <n v="43"/>
    <x v="1"/>
  </r>
  <r>
    <x v="18"/>
    <n v="4"/>
    <n v="6"/>
    <x v="0"/>
  </r>
  <r>
    <x v="18"/>
    <n v="4"/>
    <n v="23"/>
    <x v="1"/>
  </r>
  <r>
    <x v="19"/>
    <n v="1"/>
    <n v="2"/>
    <x v="0"/>
  </r>
  <r>
    <x v="20"/>
    <n v="1"/>
    <n v="1"/>
    <x v="0"/>
  </r>
  <r>
    <x v="21"/>
    <n v="3"/>
    <n v="1"/>
    <x v="0"/>
  </r>
  <r>
    <x v="22"/>
    <n v="2"/>
    <n v="4"/>
    <x v="0"/>
  </r>
  <r>
    <x v="23"/>
    <n v="5"/>
    <n v="4"/>
    <x v="0"/>
  </r>
  <r>
    <x v="24"/>
    <n v="2"/>
    <n v="1"/>
    <x v="0"/>
  </r>
  <r>
    <x v="25"/>
    <n v="1"/>
    <n v="1"/>
    <x v="0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  <r>
    <x v="26"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30" firstHeaderRow="0" firstDataRow="1" firstDataCol="1" rowPageCount="1" colPageCount="1"/>
  <pivotFields count="4">
    <pivotField axis="axisRow" showAll="0">
      <items count="50">
        <item m="1" x="47"/>
        <item m="1" x="29"/>
        <item m="1" x="31"/>
        <item m="1" x="36"/>
        <item m="1" x="39"/>
        <item m="1" x="44"/>
        <item m="1" x="46"/>
        <item m="1" x="28"/>
        <item m="1" x="30"/>
        <item m="1" x="35"/>
        <item m="1" x="38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48"/>
        <item m="1" x="32"/>
        <item m="1" x="33"/>
        <item m="1" x="40"/>
        <item m="1" x="45"/>
        <item m="1" x="27"/>
        <item x="24"/>
        <item m="1" x="34"/>
        <item m="1" x="37"/>
        <item m="1" x="41"/>
        <item x="25"/>
        <item m="1" x="42"/>
        <item h="1" x="26"/>
        <item t="default"/>
      </items>
    </pivotField>
    <pivotField dataField="1" showAll="0"/>
    <pivotField dataField="1" showAll="0"/>
    <pivotField axis="axisPage" multipleItemSelectionAllowed="1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27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2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8" firstHeaderRow="0" firstDataRow="1" firstDataCol="1" rowPageCount="1" colPageCount="1"/>
  <pivotFields count="4">
    <pivotField axis="axisRow" showAll="0">
      <items count="26">
        <item m="1" x="18"/>
        <item m="1" x="21"/>
        <item m="1" x="15"/>
        <item m="1" x="17"/>
        <item m="1" x="20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9"/>
        <item m="1" x="22"/>
        <item m="1" x="16"/>
        <item x="12"/>
        <item m="1" x="23"/>
        <item x="13"/>
        <item h="1" x="14"/>
        <item t="default"/>
      </items>
    </pivotField>
    <pivotField dataField="1" showAll="0"/>
    <pivotField dataField="1" showAll="0"/>
    <pivotField axis="axisPage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15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1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27">
        <item m="1" x="9"/>
        <item m="1" x="7"/>
        <item m="1" x="12"/>
        <item m="1" x="8"/>
        <item m="1" x="20"/>
        <item m="1" x="6"/>
        <item m="1" x="14"/>
        <item m="1" x="22"/>
        <item m="1" x="21"/>
        <item m="1" x="23"/>
        <item m="1" x="19"/>
        <item m="1" x="11"/>
        <item m="1" x="24"/>
        <item m="1" x="13"/>
        <item m="1" x="15"/>
        <item m="1" x="25"/>
        <item m="1" x="17"/>
        <item m="1" x="10"/>
        <item m="1" x="18"/>
        <item m="1" x="16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87</v>
      </c>
    </row>
    <row r="3" spans="1:3" ht="18.75" x14ac:dyDescent="0.25">
      <c r="A3" s="9" t="s">
        <v>83</v>
      </c>
      <c r="C3" t="str">
        <f>CONCATENATE(B2," - ",A3)</f>
        <v>2CHIR - Počet pacientů za rok 2022 (po 30 minutách)</v>
      </c>
    </row>
    <row r="4" spans="1:3" ht="18.75" x14ac:dyDescent="0.25">
      <c r="A4" s="9" t="s">
        <v>84</v>
      </c>
      <c r="C4" t="str">
        <f>CONCATENATE(B2," - ",A4)</f>
        <v>2CHIR - Počet pacientů za rok 2022 (po 60 minutách)</v>
      </c>
    </row>
    <row r="5" spans="1:3" ht="18.75" x14ac:dyDescent="0.25">
      <c r="A5" s="9" t="s">
        <v>85</v>
      </c>
      <c r="C5" t="str">
        <f>CONCATENATE(B2," - ",A5)</f>
        <v>2CHIR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35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65</v>
      </c>
      <c r="B1" s="10" t="s">
        <v>46</v>
      </c>
      <c r="C1" s="10" t="s">
        <v>77</v>
      </c>
    </row>
    <row r="2" spans="1:12" x14ac:dyDescent="0.25">
      <c r="A2" s="11" t="s">
        <v>7</v>
      </c>
      <c r="B2" s="12">
        <v>77</v>
      </c>
      <c r="C2" t="s">
        <v>88</v>
      </c>
      <c r="L2">
        <f>MAX(B2:B112)</f>
        <v>252</v>
      </c>
    </row>
    <row r="3" spans="1:12" x14ac:dyDescent="0.25">
      <c r="A3" s="11" t="s">
        <v>7</v>
      </c>
      <c r="B3" s="12">
        <v>250</v>
      </c>
      <c r="C3" t="s">
        <v>89</v>
      </c>
    </row>
    <row r="4" spans="1:12" x14ac:dyDescent="0.25">
      <c r="A4" s="11" t="s">
        <v>7</v>
      </c>
      <c r="B4" s="12">
        <v>252</v>
      </c>
      <c r="C4" t="s">
        <v>90</v>
      </c>
    </row>
    <row r="5" spans="1:12" x14ac:dyDescent="0.25">
      <c r="A5" s="11" t="s">
        <v>7</v>
      </c>
      <c r="B5" s="12">
        <v>70</v>
      </c>
      <c r="C5" t="s">
        <v>91</v>
      </c>
    </row>
    <row r="6" spans="1:12" x14ac:dyDescent="0.25">
      <c r="A6" s="11" t="s">
        <v>7</v>
      </c>
      <c r="B6" s="12">
        <v>31</v>
      </c>
      <c r="C6" t="s">
        <v>92</v>
      </c>
    </row>
    <row r="7" spans="1:12" x14ac:dyDescent="0.25">
      <c r="A7" s="11" t="s">
        <v>74</v>
      </c>
      <c r="B7" s="12">
        <v>5</v>
      </c>
      <c r="C7" t="s">
        <v>89</v>
      </c>
    </row>
    <row r="8" spans="1:12" x14ac:dyDescent="0.25">
      <c r="A8" t="s">
        <v>74</v>
      </c>
      <c r="B8">
        <v>1</v>
      </c>
      <c r="C8" t="s">
        <v>90</v>
      </c>
    </row>
    <row r="9" spans="1:12" x14ac:dyDescent="0.25">
      <c r="A9" t="s">
        <v>16</v>
      </c>
      <c r="B9">
        <v>7</v>
      </c>
      <c r="C9" t="s">
        <v>88</v>
      </c>
    </row>
    <row r="10" spans="1:12" x14ac:dyDescent="0.25">
      <c r="A10" t="s">
        <v>16</v>
      </c>
      <c r="B10">
        <v>51</v>
      </c>
      <c r="C10" t="s">
        <v>89</v>
      </c>
    </row>
    <row r="11" spans="1:12" x14ac:dyDescent="0.25">
      <c r="A11" t="s">
        <v>16</v>
      </c>
      <c r="B11">
        <v>51</v>
      </c>
      <c r="C11" t="s">
        <v>90</v>
      </c>
    </row>
    <row r="12" spans="1:12" x14ac:dyDescent="0.25">
      <c r="A12" t="s">
        <v>16</v>
      </c>
      <c r="B12">
        <v>40</v>
      </c>
      <c r="C12" t="s">
        <v>91</v>
      </c>
    </row>
    <row r="13" spans="1:12" x14ac:dyDescent="0.25">
      <c r="A13" t="s">
        <v>16</v>
      </c>
      <c r="B13">
        <v>4</v>
      </c>
      <c r="C13" t="s">
        <v>92</v>
      </c>
    </row>
    <row r="14" spans="1:12" x14ac:dyDescent="0.25">
      <c r="A14" t="s">
        <v>75</v>
      </c>
      <c r="B14">
        <v>3</v>
      </c>
      <c r="C14" t="s">
        <v>89</v>
      </c>
    </row>
    <row r="15" spans="1:12" x14ac:dyDescent="0.25">
      <c r="A15" t="s">
        <v>75</v>
      </c>
      <c r="B15">
        <v>1</v>
      </c>
      <c r="C15" t="s">
        <v>90</v>
      </c>
    </row>
    <row r="16" spans="1:12" x14ac:dyDescent="0.25">
      <c r="A16" t="s">
        <v>12</v>
      </c>
      <c r="B16">
        <v>23</v>
      </c>
      <c r="C16" t="s">
        <v>88</v>
      </c>
    </row>
    <row r="17" spans="1:3" x14ac:dyDescent="0.25">
      <c r="A17" t="s">
        <v>12</v>
      </c>
      <c r="B17">
        <v>49</v>
      </c>
      <c r="C17" t="s">
        <v>89</v>
      </c>
    </row>
    <row r="18" spans="1:3" x14ac:dyDescent="0.25">
      <c r="A18" t="s">
        <v>12</v>
      </c>
      <c r="B18">
        <v>50</v>
      </c>
      <c r="C18" t="s">
        <v>90</v>
      </c>
    </row>
    <row r="19" spans="1:3" x14ac:dyDescent="0.25">
      <c r="A19" t="s">
        <v>12</v>
      </c>
      <c r="B19">
        <v>2</v>
      </c>
      <c r="C19" t="s">
        <v>91</v>
      </c>
    </row>
    <row r="20" spans="1:3" x14ac:dyDescent="0.25">
      <c r="A20" t="s">
        <v>12</v>
      </c>
      <c r="B20">
        <v>1</v>
      </c>
      <c r="C20" t="s">
        <v>92</v>
      </c>
    </row>
    <row r="21" spans="1:3" x14ac:dyDescent="0.25">
      <c r="A21" t="s">
        <v>6</v>
      </c>
      <c r="B21">
        <v>5</v>
      </c>
      <c r="C21" t="s">
        <v>88</v>
      </c>
    </row>
    <row r="22" spans="1:3" x14ac:dyDescent="0.25">
      <c r="A22" t="s">
        <v>6</v>
      </c>
      <c r="B22">
        <v>50</v>
      </c>
      <c r="C22" t="s">
        <v>89</v>
      </c>
    </row>
    <row r="23" spans="1:3" x14ac:dyDescent="0.25">
      <c r="A23" t="s">
        <v>6</v>
      </c>
      <c r="B23">
        <v>50</v>
      </c>
      <c r="C23" t="s">
        <v>90</v>
      </c>
    </row>
    <row r="24" spans="1:3" x14ac:dyDescent="0.25">
      <c r="A24" t="s">
        <v>6</v>
      </c>
      <c r="B24">
        <v>13</v>
      </c>
      <c r="C24" t="s">
        <v>91</v>
      </c>
    </row>
    <row r="25" spans="1:3" x14ac:dyDescent="0.25">
      <c r="A25" t="s">
        <v>6</v>
      </c>
      <c r="B25">
        <v>21</v>
      </c>
      <c r="C25" t="s">
        <v>92</v>
      </c>
    </row>
    <row r="26" spans="1:3" x14ac:dyDescent="0.25">
      <c r="A26" t="s">
        <v>76</v>
      </c>
      <c r="B26">
        <v>1</v>
      </c>
      <c r="C26" t="s">
        <v>89</v>
      </c>
    </row>
    <row r="27" spans="1:3" x14ac:dyDescent="0.25">
      <c r="A27" t="s">
        <v>17</v>
      </c>
      <c r="B27">
        <v>38</v>
      </c>
      <c r="C27" t="s">
        <v>88</v>
      </c>
    </row>
    <row r="28" spans="1:3" x14ac:dyDescent="0.25">
      <c r="A28" t="s">
        <v>17</v>
      </c>
      <c r="B28">
        <v>50</v>
      </c>
      <c r="C28" t="s">
        <v>89</v>
      </c>
    </row>
    <row r="29" spans="1:3" x14ac:dyDescent="0.25">
      <c r="A29" t="s">
        <v>17</v>
      </c>
      <c r="B29">
        <v>50</v>
      </c>
      <c r="C29" t="s">
        <v>90</v>
      </c>
    </row>
    <row r="30" spans="1:3" x14ac:dyDescent="0.25">
      <c r="A30" t="s">
        <v>17</v>
      </c>
      <c r="B30">
        <v>15</v>
      </c>
      <c r="C30" t="s">
        <v>91</v>
      </c>
    </row>
    <row r="31" spans="1:3" x14ac:dyDescent="0.25">
      <c r="A31" t="s">
        <v>17</v>
      </c>
      <c r="B31">
        <v>2</v>
      </c>
      <c r="C31" t="s">
        <v>92</v>
      </c>
    </row>
    <row r="32" spans="1:3" x14ac:dyDescent="0.25">
      <c r="A32" t="s">
        <v>24</v>
      </c>
      <c r="B32">
        <v>4</v>
      </c>
      <c r="C32" t="s">
        <v>88</v>
      </c>
    </row>
    <row r="33" spans="1:3" x14ac:dyDescent="0.25">
      <c r="A33" t="s">
        <v>24</v>
      </c>
      <c r="B33">
        <v>51</v>
      </c>
      <c r="C33" t="s">
        <v>89</v>
      </c>
    </row>
    <row r="34" spans="1:3" x14ac:dyDescent="0.25">
      <c r="A34" t="s">
        <v>24</v>
      </c>
      <c r="B34">
        <v>51</v>
      </c>
      <c r="C34" t="s">
        <v>90</v>
      </c>
    </row>
    <row r="35" spans="1:3" x14ac:dyDescent="0.25">
      <c r="A35" t="s">
        <v>24</v>
      </c>
      <c r="B35">
        <v>3</v>
      </c>
      <c r="C35" t="s">
        <v>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28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65</v>
      </c>
      <c r="B1" s="13" t="s">
        <v>46</v>
      </c>
      <c r="C1" s="23" t="s">
        <v>77</v>
      </c>
      <c r="D1" s="27"/>
      <c r="E1" s="27"/>
      <c r="F1" s="27"/>
      <c r="G1" s="27"/>
      <c r="H1" s="27"/>
      <c r="I1" s="27"/>
      <c r="J1" s="27"/>
      <c r="L1" s="13" t="s">
        <v>65</v>
      </c>
      <c r="M1" s="13" t="s">
        <v>67</v>
      </c>
      <c r="N1" s="17" t="s">
        <v>68</v>
      </c>
      <c r="O1" s="16" t="s">
        <v>66</v>
      </c>
      <c r="P1" s="16" t="s">
        <v>69</v>
      </c>
    </row>
    <row r="2" spans="1:16" x14ac:dyDescent="0.25">
      <c r="A2" s="14" t="s">
        <v>16</v>
      </c>
      <c r="B2" s="15">
        <v>7</v>
      </c>
      <c r="C2" s="24" t="s">
        <v>88</v>
      </c>
      <c r="D2" s="24"/>
      <c r="E2" s="24"/>
      <c r="F2" s="24"/>
      <c r="G2" s="24"/>
      <c r="H2" s="24"/>
      <c r="I2" s="24"/>
      <c r="J2" s="24"/>
      <c r="L2" s="14" t="s">
        <v>70</v>
      </c>
      <c r="M2" s="15">
        <f>VLOOKUP(L2,A:B,2,FALSE)</f>
        <v>5</v>
      </c>
      <c r="N2">
        <f>VLOOKUP(L2,PocetDnu!A:B,2,FALSE)</f>
        <v>5</v>
      </c>
      <c r="O2" s="18">
        <f>M2/N2</f>
        <v>1</v>
      </c>
      <c r="P2" s="18">
        <f>AVERAGE($O$2:$O$6)</f>
        <v>4.5876430205949656</v>
      </c>
    </row>
    <row r="3" spans="1:16" x14ac:dyDescent="0.25">
      <c r="A3" s="14" t="s">
        <v>16</v>
      </c>
      <c r="B3" s="15">
        <v>1036</v>
      </c>
      <c r="C3" s="24" t="s">
        <v>89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6</v>
      </c>
      <c r="N3">
        <f>VLOOKUP(L3,PocetDnu!A:B,2,FALSE)</f>
        <v>4</v>
      </c>
      <c r="O3" s="18">
        <f t="shared" ref="O3:O6" si="1">M3/N3</f>
        <v>1.5</v>
      </c>
      <c r="P3" s="18">
        <f t="shared" ref="P3:P6" si="2">AVERAGE($O$2:$O$6)</f>
        <v>4.5876430205949656</v>
      </c>
    </row>
    <row r="4" spans="1:16" x14ac:dyDescent="0.25">
      <c r="A4" s="14" t="s">
        <v>16</v>
      </c>
      <c r="B4" s="15">
        <v>925</v>
      </c>
      <c r="C4" s="24" t="s">
        <v>90</v>
      </c>
      <c r="D4" s="24"/>
      <c r="E4" s="24"/>
      <c r="F4" s="24"/>
      <c r="G4" s="24"/>
      <c r="H4" s="24"/>
      <c r="I4" s="24"/>
      <c r="J4" s="24"/>
      <c r="L4" s="14" t="s">
        <v>71</v>
      </c>
      <c r="M4" s="15">
        <f t="shared" si="0"/>
        <v>547</v>
      </c>
      <c r="N4">
        <f>VLOOKUP(L4,PocetDnu!A:B,2,FALSE)</f>
        <v>38</v>
      </c>
      <c r="O4" s="18">
        <f t="shared" si="1"/>
        <v>14.394736842105264</v>
      </c>
      <c r="P4" s="18">
        <f t="shared" si="2"/>
        <v>4.5876430205949656</v>
      </c>
    </row>
    <row r="5" spans="1:16" x14ac:dyDescent="0.25">
      <c r="A5" s="14" t="s">
        <v>16</v>
      </c>
      <c r="B5" s="15">
        <v>309</v>
      </c>
      <c r="C5" s="24" t="s">
        <v>91</v>
      </c>
      <c r="D5" s="24"/>
      <c r="E5" s="24"/>
      <c r="F5" s="24"/>
      <c r="G5" s="24"/>
      <c r="H5" s="24"/>
      <c r="I5" s="24"/>
      <c r="J5" s="24"/>
      <c r="L5" s="14" t="s">
        <v>72</v>
      </c>
      <c r="M5" s="15">
        <f t="shared" si="0"/>
        <v>7</v>
      </c>
      <c r="N5">
        <f>VLOOKUP(L5,PocetDnu!A:B,2,FALSE)</f>
        <v>7</v>
      </c>
      <c r="O5" s="18">
        <f t="shared" si="1"/>
        <v>1</v>
      </c>
      <c r="P5" s="18">
        <f t="shared" si="2"/>
        <v>4.5876430205949656</v>
      </c>
    </row>
    <row r="6" spans="1:16" x14ac:dyDescent="0.25">
      <c r="A6" s="14" t="s">
        <v>16</v>
      </c>
      <c r="B6" s="15">
        <v>4</v>
      </c>
      <c r="C6" s="24" t="s">
        <v>92</v>
      </c>
      <c r="D6" s="24"/>
      <c r="E6" s="24"/>
      <c r="F6" s="24"/>
      <c r="G6" s="24"/>
      <c r="H6" s="24"/>
      <c r="I6" s="24"/>
      <c r="J6" s="24"/>
      <c r="L6" s="14" t="s">
        <v>73</v>
      </c>
      <c r="M6" s="15">
        <f t="shared" si="0"/>
        <v>116</v>
      </c>
      <c r="N6">
        <f>VLOOKUP(L6,PocetDnu!A:B,2,FALSE)</f>
        <v>23</v>
      </c>
      <c r="O6" s="18">
        <f t="shared" si="1"/>
        <v>5.0434782608695654</v>
      </c>
      <c r="P6" s="18">
        <f t="shared" si="2"/>
        <v>4.5876430205949656</v>
      </c>
    </row>
    <row r="7" spans="1:16" x14ac:dyDescent="0.25">
      <c r="A7" s="28" t="s">
        <v>75</v>
      </c>
      <c r="B7" s="29">
        <v>13</v>
      </c>
      <c r="C7" s="30" t="s">
        <v>89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75</v>
      </c>
      <c r="B8">
        <v>1</v>
      </c>
      <c r="C8" t="s">
        <v>90</v>
      </c>
    </row>
    <row r="9" spans="1:16" x14ac:dyDescent="0.25">
      <c r="A9" t="s">
        <v>12</v>
      </c>
      <c r="B9">
        <v>116</v>
      </c>
      <c r="C9" t="s">
        <v>88</v>
      </c>
    </row>
    <row r="10" spans="1:16" x14ac:dyDescent="0.25">
      <c r="A10" t="s">
        <v>12</v>
      </c>
      <c r="B10">
        <v>723</v>
      </c>
      <c r="C10" t="s">
        <v>89</v>
      </c>
    </row>
    <row r="11" spans="1:16" x14ac:dyDescent="0.25">
      <c r="A11" t="s">
        <v>12</v>
      </c>
      <c r="B11">
        <v>918</v>
      </c>
      <c r="C11" t="s">
        <v>90</v>
      </c>
    </row>
    <row r="12" spans="1:16" x14ac:dyDescent="0.25">
      <c r="A12" t="s">
        <v>12</v>
      </c>
      <c r="B12">
        <v>2</v>
      </c>
      <c r="C12" t="s">
        <v>91</v>
      </c>
    </row>
    <row r="13" spans="1:16" x14ac:dyDescent="0.25">
      <c r="A13" t="s">
        <v>12</v>
      </c>
      <c r="B13">
        <v>1</v>
      </c>
      <c r="C13" t="s">
        <v>92</v>
      </c>
    </row>
    <row r="14" spans="1:16" x14ac:dyDescent="0.25">
      <c r="A14" t="s">
        <v>6</v>
      </c>
      <c r="B14">
        <v>5</v>
      </c>
      <c r="C14" t="s">
        <v>88</v>
      </c>
    </row>
    <row r="15" spans="1:16" x14ac:dyDescent="0.25">
      <c r="A15" t="s">
        <v>6</v>
      </c>
      <c r="B15">
        <v>879</v>
      </c>
      <c r="C15" t="s">
        <v>89</v>
      </c>
    </row>
    <row r="16" spans="1:16" x14ac:dyDescent="0.25">
      <c r="A16" t="s">
        <v>6</v>
      </c>
      <c r="B16">
        <v>1095</v>
      </c>
      <c r="C16" t="s">
        <v>90</v>
      </c>
    </row>
    <row r="17" spans="1:3" x14ac:dyDescent="0.25">
      <c r="A17" t="s">
        <v>6</v>
      </c>
      <c r="B17">
        <v>26</v>
      </c>
      <c r="C17" t="s">
        <v>91</v>
      </c>
    </row>
    <row r="18" spans="1:3" x14ac:dyDescent="0.25">
      <c r="A18" t="s">
        <v>6</v>
      </c>
      <c r="B18">
        <v>32</v>
      </c>
      <c r="C18" t="s">
        <v>92</v>
      </c>
    </row>
    <row r="19" spans="1:3" x14ac:dyDescent="0.25">
      <c r="A19" t="s">
        <v>76</v>
      </c>
      <c r="B19">
        <v>1</v>
      </c>
      <c r="C19" t="s">
        <v>89</v>
      </c>
    </row>
    <row r="20" spans="1:3" x14ac:dyDescent="0.25">
      <c r="A20" t="s">
        <v>17</v>
      </c>
      <c r="B20">
        <v>547</v>
      </c>
      <c r="C20" t="s">
        <v>88</v>
      </c>
    </row>
    <row r="21" spans="1:3" x14ac:dyDescent="0.25">
      <c r="A21" t="s">
        <v>17</v>
      </c>
      <c r="B21">
        <v>667</v>
      </c>
      <c r="C21" t="s">
        <v>89</v>
      </c>
    </row>
    <row r="22" spans="1:3" x14ac:dyDescent="0.25">
      <c r="A22" t="s">
        <v>17</v>
      </c>
      <c r="B22">
        <v>1047</v>
      </c>
      <c r="C22" t="s">
        <v>90</v>
      </c>
    </row>
    <row r="23" spans="1:3" x14ac:dyDescent="0.25">
      <c r="A23" t="s">
        <v>17</v>
      </c>
      <c r="B23">
        <v>17</v>
      </c>
      <c r="C23" t="s">
        <v>91</v>
      </c>
    </row>
    <row r="24" spans="1:3" x14ac:dyDescent="0.25">
      <c r="A24" t="s">
        <v>17</v>
      </c>
      <c r="B24">
        <v>3</v>
      </c>
      <c r="C24" t="s">
        <v>92</v>
      </c>
    </row>
    <row r="25" spans="1:3" x14ac:dyDescent="0.25">
      <c r="A25" t="s">
        <v>24</v>
      </c>
      <c r="B25">
        <v>6</v>
      </c>
      <c r="C25" t="s">
        <v>88</v>
      </c>
    </row>
    <row r="26" spans="1:3" x14ac:dyDescent="0.25">
      <c r="A26" t="s">
        <v>24</v>
      </c>
      <c r="B26">
        <v>1145</v>
      </c>
      <c r="C26" t="s">
        <v>89</v>
      </c>
    </row>
    <row r="27" spans="1:3" x14ac:dyDescent="0.25">
      <c r="A27" t="s">
        <v>24</v>
      </c>
      <c r="B27">
        <v>1026</v>
      </c>
      <c r="C27" t="s">
        <v>90</v>
      </c>
    </row>
    <row r="28" spans="1:3" x14ac:dyDescent="0.25">
      <c r="A28" t="s">
        <v>24</v>
      </c>
      <c r="B28">
        <v>3</v>
      </c>
      <c r="C28" t="s">
        <v>92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76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47</v>
      </c>
      <c r="C1" s="1" t="s">
        <v>48</v>
      </c>
      <c r="D1" s="19" t="s">
        <v>77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49</v>
      </c>
      <c r="B2" s="3">
        <v>9</v>
      </c>
      <c r="C2" s="3">
        <v>4</v>
      </c>
      <c r="D2" s="3" t="s">
        <v>89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49</v>
      </c>
      <c r="B3" s="3">
        <v>2</v>
      </c>
      <c r="C3" s="3">
        <v>2</v>
      </c>
      <c r="D3" s="3" t="s">
        <v>90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35</v>
      </c>
      <c r="B4" s="4">
        <v>6</v>
      </c>
      <c r="C4" s="3">
        <v>4</v>
      </c>
      <c r="D4" s="3" t="s">
        <v>89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35</v>
      </c>
      <c r="B5" s="3">
        <v>10</v>
      </c>
      <c r="C5" s="3">
        <v>1</v>
      </c>
      <c r="D5" s="3" t="s">
        <v>90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28</v>
      </c>
      <c r="B6" s="3">
        <v>95</v>
      </c>
      <c r="C6" s="3">
        <v>6</v>
      </c>
      <c r="D6" s="3" t="s">
        <v>89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28</v>
      </c>
      <c r="B7" s="3">
        <v>141</v>
      </c>
      <c r="C7" s="3">
        <v>4</v>
      </c>
      <c r="D7" s="3" t="s">
        <v>90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26</v>
      </c>
      <c r="B8" s="3">
        <v>140</v>
      </c>
      <c r="C8" s="3">
        <v>37</v>
      </c>
      <c r="D8" s="3" t="s">
        <v>88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26</v>
      </c>
      <c r="B9" s="3">
        <v>431</v>
      </c>
      <c r="C9" s="3">
        <v>15</v>
      </c>
      <c r="D9" s="3" t="s">
        <v>89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26</v>
      </c>
      <c r="B10" s="3">
        <v>411</v>
      </c>
      <c r="C10" s="3">
        <v>23</v>
      </c>
      <c r="D10" s="3" t="s">
        <v>90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8</v>
      </c>
      <c r="B11" s="3">
        <v>138</v>
      </c>
      <c r="C11" s="3">
        <v>109</v>
      </c>
      <c r="D11" s="3" t="s">
        <v>88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8</v>
      </c>
      <c r="B12" s="3">
        <v>710</v>
      </c>
      <c r="C12" s="3">
        <v>297</v>
      </c>
      <c r="D12" s="3" t="s">
        <v>89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8</v>
      </c>
      <c r="B13" s="3">
        <v>685</v>
      </c>
      <c r="C13" s="3">
        <v>237</v>
      </c>
      <c r="D13" s="3" t="s">
        <v>90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8</v>
      </c>
      <c r="B14" s="3">
        <v>32</v>
      </c>
      <c r="C14" s="3">
        <v>1</v>
      </c>
      <c r="D14" s="3" t="s">
        <v>91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13</v>
      </c>
      <c r="B15" s="4">
        <v>89</v>
      </c>
      <c r="C15" s="3">
        <v>105</v>
      </c>
      <c r="D15" s="3" t="s">
        <v>88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13</v>
      </c>
      <c r="B16" s="4">
        <v>711</v>
      </c>
      <c r="C16" s="4">
        <v>716</v>
      </c>
      <c r="D16" s="20" t="s">
        <v>89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13</v>
      </c>
      <c r="B17" s="4">
        <v>639</v>
      </c>
      <c r="C17" s="4">
        <v>583</v>
      </c>
      <c r="D17" s="20" t="s">
        <v>90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13</v>
      </c>
      <c r="B18" s="4">
        <v>61</v>
      </c>
      <c r="C18" s="4">
        <v>10</v>
      </c>
      <c r="D18" s="20" t="s">
        <v>91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13</v>
      </c>
      <c r="B19" s="4">
        <v>15</v>
      </c>
      <c r="C19" s="4">
        <v>2</v>
      </c>
      <c r="D19" s="20" t="s">
        <v>92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14</v>
      </c>
      <c r="B20" s="4">
        <v>73</v>
      </c>
      <c r="C20" s="4">
        <v>80</v>
      </c>
      <c r="D20" s="20" t="s">
        <v>88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14</v>
      </c>
      <c r="B21" s="4">
        <v>623</v>
      </c>
      <c r="C21" s="4">
        <v>661</v>
      </c>
      <c r="D21" s="20" t="s">
        <v>89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14</v>
      </c>
      <c r="B22" s="4">
        <v>699</v>
      </c>
      <c r="C22" s="4">
        <v>584</v>
      </c>
      <c r="D22" s="20" t="s">
        <v>90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14</v>
      </c>
      <c r="B23" s="4">
        <v>83</v>
      </c>
      <c r="C23" s="4">
        <v>43</v>
      </c>
      <c r="D23" s="20" t="s">
        <v>91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14</v>
      </c>
      <c r="B24" s="4">
        <v>10</v>
      </c>
      <c r="C24" s="4">
        <v>9</v>
      </c>
      <c r="D24" s="20" t="s">
        <v>92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22</v>
      </c>
      <c r="B25" s="4">
        <v>54</v>
      </c>
      <c r="C25" s="4">
        <v>74</v>
      </c>
      <c r="D25" s="20" t="s">
        <v>88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22</v>
      </c>
      <c r="B26" s="4">
        <v>534</v>
      </c>
      <c r="C26" s="4">
        <v>618</v>
      </c>
      <c r="D26" s="20" t="s">
        <v>89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22</v>
      </c>
      <c r="B27" s="4">
        <v>728</v>
      </c>
      <c r="C27" s="4">
        <v>542</v>
      </c>
      <c r="D27" s="20" t="s">
        <v>90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22</v>
      </c>
      <c r="B28" s="4">
        <v>58</v>
      </c>
      <c r="C28" s="4">
        <v>63</v>
      </c>
      <c r="D28" s="20" t="s">
        <v>91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22</v>
      </c>
      <c r="B29" s="4">
        <v>3</v>
      </c>
      <c r="C29" s="4">
        <v>12</v>
      </c>
      <c r="D29" s="20" t="s">
        <v>92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10</v>
      </c>
      <c r="B30" s="4">
        <v>42</v>
      </c>
      <c r="C30" s="4">
        <v>63</v>
      </c>
      <c r="D30" s="20" t="s">
        <v>88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10</v>
      </c>
      <c r="B31" s="4">
        <v>420</v>
      </c>
      <c r="C31" s="4">
        <v>586</v>
      </c>
      <c r="D31" s="20" t="s">
        <v>89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10</v>
      </c>
      <c r="B32" s="4">
        <v>624</v>
      </c>
      <c r="C32" s="4">
        <v>546</v>
      </c>
      <c r="D32" s="20" t="s">
        <v>90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10</v>
      </c>
      <c r="B33" s="3">
        <v>40</v>
      </c>
      <c r="C33" s="4">
        <v>68</v>
      </c>
      <c r="D33" s="20" t="s">
        <v>91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10</v>
      </c>
      <c r="B34" s="3">
        <v>1</v>
      </c>
      <c r="C34" s="4">
        <v>9</v>
      </c>
      <c r="D34" s="20" t="s">
        <v>92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23</v>
      </c>
      <c r="B35" s="3">
        <v>64</v>
      </c>
      <c r="C35" s="4">
        <v>63</v>
      </c>
      <c r="D35" s="20" t="s">
        <v>88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23</v>
      </c>
      <c r="B36" s="3">
        <v>323</v>
      </c>
      <c r="C36" s="3">
        <v>488</v>
      </c>
      <c r="D36" s="3" t="s">
        <v>89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23</v>
      </c>
      <c r="B37" s="3">
        <v>476</v>
      </c>
      <c r="C37" s="3">
        <v>553</v>
      </c>
      <c r="D37" s="3" t="s">
        <v>90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23</v>
      </c>
      <c r="B38" s="3">
        <v>40</v>
      </c>
      <c r="C38" s="3">
        <v>57</v>
      </c>
      <c r="D38" s="3" t="s">
        <v>91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23</v>
      </c>
      <c r="B39" s="3">
        <v>2</v>
      </c>
      <c r="C39" s="3">
        <v>2</v>
      </c>
      <c r="D39" s="3" t="s">
        <v>92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18</v>
      </c>
      <c r="B40" s="3">
        <v>25</v>
      </c>
      <c r="C40" s="3">
        <v>57</v>
      </c>
      <c r="D40" s="3" t="s">
        <v>88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18</v>
      </c>
      <c r="B41" s="3">
        <v>253</v>
      </c>
      <c r="C41" s="3">
        <v>403</v>
      </c>
      <c r="D41" s="3" t="s">
        <v>89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18</v>
      </c>
      <c r="B42" s="3">
        <v>274</v>
      </c>
      <c r="C42" s="3">
        <v>513</v>
      </c>
      <c r="D42" s="3" t="s">
        <v>90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18</v>
      </c>
      <c r="B43" s="3">
        <v>25</v>
      </c>
      <c r="C43" s="3">
        <v>53</v>
      </c>
      <c r="D43" s="3" t="s">
        <v>91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18</v>
      </c>
      <c r="B44" s="3">
        <v>1</v>
      </c>
      <c r="C44" s="3">
        <v>3</v>
      </c>
      <c r="D44" s="3" t="s">
        <v>92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25</v>
      </c>
      <c r="B45" s="3">
        <v>6</v>
      </c>
      <c r="C45" s="3">
        <v>55</v>
      </c>
      <c r="D45" s="3" t="s">
        <v>88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25</v>
      </c>
      <c r="B46" s="3">
        <v>154</v>
      </c>
      <c r="C46" s="3">
        <v>243</v>
      </c>
      <c r="D46" s="3" t="s">
        <v>89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25</v>
      </c>
      <c r="B47" s="3">
        <v>140</v>
      </c>
      <c r="C47" s="3">
        <v>448</v>
      </c>
      <c r="D47" s="3" t="s">
        <v>90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25</v>
      </c>
      <c r="B48" s="3">
        <v>3</v>
      </c>
      <c r="C48" s="3">
        <v>39</v>
      </c>
      <c r="D48" s="3" t="s">
        <v>91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20</v>
      </c>
      <c r="B49" s="3">
        <v>1</v>
      </c>
      <c r="C49" s="4">
        <v>21</v>
      </c>
      <c r="D49" s="20" t="s">
        <v>88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20</v>
      </c>
      <c r="B50">
        <v>89</v>
      </c>
      <c r="C50">
        <v>162</v>
      </c>
      <c r="D50" t="s">
        <v>89</v>
      </c>
    </row>
    <row r="51" spans="1:12" x14ac:dyDescent="0.25">
      <c r="A51" t="s">
        <v>20</v>
      </c>
      <c r="B51">
        <v>52</v>
      </c>
      <c r="C51">
        <v>328</v>
      </c>
      <c r="D51" t="s">
        <v>90</v>
      </c>
    </row>
    <row r="52" spans="1:12" x14ac:dyDescent="0.25">
      <c r="A52" t="s">
        <v>20</v>
      </c>
      <c r="B52">
        <v>3</v>
      </c>
      <c r="C52">
        <v>8</v>
      </c>
      <c r="D52" t="s">
        <v>91</v>
      </c>
    </row>
    <row r="53" spans="1:12" x14ac:dyDescent="0.25">
      <c r="A53" t="s">
        <v>20</v>
      </c>
      <c r="B53">
        <v>2</v>
      </c>
      <c r="C53">
        <v>1</v>
      </c>
      <c r="D53" t="s">
        <v>92</v>
      </c>
    </row>
    <row r="54" spans="1:12" x14ac:dyDescent="0.25">
      <c r="A54" t="s">
        <v>33</v>
      </c>
      <c r="B54">
        <v>4</v>
      </c>
      <c r="C54">
        <v>5</v>
      </c>
      <c r="D54" t="s">
        <v>88</v>
      </c>
    </row>
    <row r="55" spans="1:12" x14ac:dyDescent="0.25">
      <c r="A55" t="s">
        <v>33</v>
      </c>
      <c r="B55">
        <v>69</v>
      </c>
      <c r="C55">
        <v>102</v>
      </c>
      <c r="D55" t="s">
        <v>89</v>
      </c>
    </row>
    <row r="56" spans="1:12" x14ac:dyDescent="0.25">
      <c r="A56" t="s">
        <v>33</v>
      </c>
      <c r="B56">
        <v>49</v>
      </c>
      <c r="C56">
        <v>196</v>
      </c>
      <c r="D56" t="s">
        <v>90</v>
      </c>
    </row>
    <row r="57" spans="1:12" x14ac:dyDescent="0.25">
      <c r="A57" t="s">
        <v>33</v>
      </c>
      <c r="B57">
        <v>1</v>
      </c>
      <c r="C57">
        <v>2</v>
      </c>
      <c r="D57" t="s">
        <v>91</v>
      </c>
    </row>
    <row r="58" spans="1:12" x14ac:dyDescent="0.25">
      <c r="A58" t="s">
        <v>33</v>
      </c>
      <c r="B58">
        <v>2</v>
      </c>
      <c r="C58">
        <v>3</v>
      </c>
      <c r="D58" t="s">
        <v>92</v>
      </c>
    </row>
    <row r="59" spans="1:12" x14ac:dyDescent="0.25">
      <c r="A59" t="s">
        <v>29</v>
      </c>
      <c r="B59">
        <v>3</v>
      </c>
      <c r="C59">
        <v>3</v>
      </c>
      <c r="D59" t="s">
        <v>88</v>
      </c>
    </row>
    <row r="60" spans="1:12" x14ac:dyDescent="0.25">
      <c r="A60" t="s">
        <v>29</v>
      </c>
      <c r="B60">
        <v>35</v>
      </c>
      <c r="C60">
        <v>82</v>
      </c>
      <c r="D60" t="s">
        <v>89</v>
      </c>
    </row>
    <row r="61" spans="1:12" x14ac:dyDescent="0.25">
      <c r="A61" t="s">
        <v>29</v>
      </c>
      <c r="B61">
        <v>39</v>
      </c>
      <c r="C61">
        <v>142</v>
      </c>
      <c r="D61" t="s">
        <v>90</v>
      </c>
    </row>
    <row r="62" spans="1:12" x14ac:dyDescent="0.25">
      <c r="A62" t="s">
        <v>34</v>
      </c>
      <c r="B62">
        <v>14</v>
      </c>
      <c r="C62">
        <v>48</v>
      </c>
      <c r="D62" t="s">
        <v>89</v>
      </c>
    </row>
    <row r="63" spans="1:12" x14ac:dyDescent="0.25">
      <c r="A63" t="s">
        <v>34</v>
      </c>
      <c r="B63">
        <v>18</v>
      </c>
      <c r="C63">
        <v>80</v>
      </c>
      <c r="D63" t="s">
        <v>90</v>
      </c>
    </row>
    <row r="64" spans="1:12" x14ac:dyDescent="0.25">
      <c r="A64" t="s">
        <v>31</v>
      </c>
      <c r="B64">
        <v>10</v>
      </c>
      <c r="C64">
        <v>22</v>
      </c>
      <c r="D64" t="s">
        <v>89</v>
      </c>
    </row>
    <row r="65" spans="1:4" x14ac:dyDescent="0.25">
      <c r="A65" t="s">
        <v>31</v>
      </c>
      <c r="B65">
        <v>10</v>
      </c>
      <c r="C65">
        <v>33</v>
      </c>
      <c r="D65" t="s">
        <v>90</v>
      </c>
    </row>
    <row r="66" spans="1:4" x14ac:dyDescent="0.25">
      <c r="A66" t="s">
        <v>40</v>
      </c>
      <c r="B66">
        <v>3</v>
      </c>
      <c r="C66">
        <v>3</v>
      </c>
      <c r="D66" t="s">
        <v>89</v>
      </c>
    </row>
    <row r="67" spans="1:4" x14ac:dyDescent="0.25">
      <c r="A67" t="s">
        <v>40</v>
      </c>
      <c r="B67">
        <v>3</v>
      </c>
      <c r="C67">
        <v>43</v>
      </c>
      <c r="D67" t="s">
        <v>90</v>
      </c>
    </row>
    <row r="68" spans="1:4" x14ac:dyDescent="0.25">
      <c r="A68" t="s">
        <v>38</v>
      </c>
      <c r="B68">
        <v>4</v>
      </c>
      <c r="C68">
        <v>6</v>
      </c>
      <c r="D68" t="s">
        <v>89</v>
      </c>
    </row>
    <row r="69" spans="1:4" x14ac:dyDescent="0.25">
      <c r="A69" t="s">
        <v>38</v>
      </c>
      <c r="B69">
        <v>4</v>
      </c>
      <c r="C69">
        <v>23</v>
      </c>
      <c r="D69" t="s">
        <v>90</v>
      </c>
    </row>
    <row r="70" spans="1:4" x14ac:dyDescent="0.25">
      <c r="A70" t="s">
        <v>43</v>
      </c>
      <c r="B70">
        <v>1</v>
      </c>
      <c r="C70">
        <v>2</v>
      </c>
      <c r="D70" t="s">
        <v>89</v>
      </c>
    </row>
    <row r="71" spans="1:4" x14ac:dyDescent="0.25">
      <c r="A71" t="s">
        <v>41</v>
      </c>
      <c r="B71">
        <v>1</v>
      </c>
      <c r="C71">
        <v>1</v>
      </c>
      <c r="D71" t="s">
        <v>89</v>
      </c>
    </row>
    <row r="72" spans="1:4" x14ac:dyDescent="0.25">
      <c r="A72" t="s">
        <v>44</v>
      </c>
      <c r="B72">
        <v>3</v>
      </c>
      <c r="C72">
        <v>1</v>
      </c>
      <c r="D72" t="s">
        <v>89</v>
      </c>
    </row>
    <row r="73" spans="1:4" x14ac:dyDescent="0.25">
      <c r="A73" t="s">
        <v>50</v>
      </c>
      <c r="B73">
        <v>2</v>
      </c>
      <c r="C73">
        <v>4</v>
      </c>
      <c r="D73" t="s">
        <v>89</v>
      </c>
    </row>
    <row r="74" spans="1:4" x14ac:dyDescent="0.25">
      <c r="A74" t="s">
        <v>51</v>
      </c>
      <c r="B74">
        <v>5</v>
      </c>
      <c r="C74">
        <v>4</v>
      </c>
      <c r="D74" t="s">
        <v>89</v>
      </c>
    </row>
    <row r="75" spans="1:4" x14ac:dyDescent="0.25">
      <c r="A75" t="s">
        <v>52</v>
      </c>
      <c r="B75">
        <v>2</v>
      </c>
      <c r="C75">
        <v>1</v>
      </c>
      <c r="D75" t="s">
        <v>89</v>
      </c>
    </row>
    <row r="76" spans="1:4" x14ac:dyDescent="0.25">
      <c r="A76" t="s">
        <v>53</v>
      </c>
      <c r="B76">
        <v>1</v>
      </c>
      <c r="C76">
        <v>1</v>
      </c>
      <c r="D76" t="s">
        <v>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30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77</v>
      </c>
      <c r="B1" t="s">
        <v>80</v>
      </c>
    </row>
    <row r="3" spans="1:3" x14ac:dyDescent="0.25">
      <c r="A3" s="32" t="s">
        <v>78</v>
      </c>
      <c r="B3" t="s">
        <v>82</v>
      </c>
      <c r="C3" t="s">
        <v>81</v>
      </c>
    </row>
    <row r="4" spans="1:3" x14ac:dyDescent="0.25">
      <c r="A4" s="33" t="s">
        <v>49</v>
      </c>
      <c r="B4" s="34">
        <v>11</v>
      </c>
      <c r="C4" s="34">
        <v>6</v>
      </c>
    </row>
    <row r="5" spans="1:3" x14ac:dyDescent="0.25">
      <c r="A5" s="33" t="s">
        <v>35</v>
      </c>
      <c r="B5" s="34">
        <v>16</v>
      </c>
      <c r="C5" s="34">
        <v>5</v>
      </c>
    </row>
    <row r="6" spans="1:3" x14ac:dyDescent="0.25">
      <c r="A6" s="33" t="s">
        <v>28</v>
      </c>
      <c r="B6" s="34">
        <v>236</v>
      </c>
      <c r="C6" s="34">
        <v>10</v>
      </c>
    </row>
    <row r="7" spans="1:3" x14ac:dyDescent="0.25">
      <c r="A7" s="33" t="s">
        <v>26</v>
      </c>
      <c r="B7" s="34">
        <v>982</v>
      </c>
      <c r="C7" s="34">
        <v>75</v>
      </c>
    </row>
    <row r="8" spans="1:3" x14ac:dyDescent="0.25">
      <c r="A8" s="33" t="s">
        <v>8</v>
      </c>
      <c r="B8" s="34">
        <v>1565</v>
      </c>
      <c r="C8" s="34">
        <v>644</v>
      </c>
    </row>
    <row r="9" spans="1:3" x14ac:dyDescent="0.25">
      <c r="A9" s="33" t="s">
        <v>13</v>
      </c>
      <c r="B9" s="34">
        <v>1515</v>
      </c>
      <c r="C9" s="34">
        <v>1416</v>
      </c>
    </row>
    <row r="10" spans="1:3" x14ac:dyDescent="0.25">
      <c r="A10" s="33" t="s">
        <v>14</v>
      </c>
      <c r="B10" s="34">
        <v>1488</v>
      </c>
      <c r="C10" s="34">
        <v>1377</v>
      </c>
    </row>
    <row r="11" spans="1:3" x14ac:dyDescent="0.25">
      <c r="A11" s="33" t="s">
        <v>22</v>
      </c>
      <c r="B11" s="34">
        <v>1377</v>
      </c>
      <c r="C11" s="34">
        <v>1309</v>
      </c>
    </row>
    <row r="12" spans="1:3" x14ac:dyDescent="0.25">
      <c r="A12" s="33" t="s">
        <v>10</v>
      </c>
      <c r="B12" s="34">
        <v>1127</v>
      </c>
      <c r="C12" s="34">
        <v>1272</v>
      </c>
    </row>
    <row r="13" spans="1:3" x14ac:dyDescent="0.25">
      <c r="A13" s="33" t="s">
        <v>23</v>
      </c>
      <c r="B13" s="34">
        <v>905</v>
      </c>
      <c r="C13" s="34">
        <v>1163</v>
      </c>
    </row>
    <row r="14" spans="1:3" x14ac:dyDescent="0.25">
      <c r="A14" s="33" t="s">
        <v>18</v>
      </c>
      <c r="B14" s="34">
        <v>578</v>
      </c>
      <c r="C14" s="34">
        <v>1029</v>
      </c>
    </row>
    <row r="15" spans="1:3" x14ac:dyDescent="0.25">
      <c r="A15" s="33" t="s">
        <v>25</v>
      </c>
      <c r="B15" s="34">
        <v>303</v>
      </c>
      <c r="C15" s="34">
        <v>785</v>
      </c>
    </row>
    <row r="16" spans="1:3" x14ac:dyDescent="0.25">
      <c r="A16" s="33" t="s">
        <v>20</v>
      </c>
      <c r="B16" s="34">
        <v>147</v>
      </c>
      <c r="C16" s="34">
        <v>520</v>
      </c>
    </row>
    <row r="17" spans="1:3" x14ac:dyDescent="0.25">
      <c r="A17" s="33" t="s">
        <v>33</v>
      </c>
      <c r="B17" s="34">
        <v>125</v>
      </c>
      <c r="C17" s="34">
        <v>308</v>
      </c>
    </row>
    <row r="18" spans="1:3" x14ac:dyDescent="0.25">
      <c r="A18" s="33" t="s">
        <v>29</v>
      </c>
      <c r="B18" s="34">
        <v>77</v>
      </c>
      <c r="C18" s="34">
        <v>227</v>
      </c>
    </row>
    <row r="19" spans="1:3" x14ac:dyDescent="0.25">
      <c r="A19" s="33" t="s">
        <v>34</v>
      </c>
      <c r="B19" s="34">
        <v>32</v>
      </c>
      <c r="C19" s="34">
        <v>128</v>
      </c>
    </row>
    <row r="20" spans="1:3" x14ac:dyDescent="0.25">
      <c r="A20" s="33" t="s">
        <v>31</v>
      </c>
      <c r="B20" s="34">
        <v>20</v>
      </c>
      <c r="C20" s="34">
        <v>55</v>
      </c>
    </row>
    <row r="21" spans="1:3" x14ac:dyDescent="0.25">
      <c r="A21" s="33" t="s">
        <v>40</v>
      </c>
      <c r="B21" s="34">
        <v>6</v>
      </c>
      <c r="C21" s="34">
        <v>46</v>
      </c>
    </row>
    <row r="22" spans="1:3" x14ac:dyDescent="0.25">
      <c r="A22" s="33" t="s">
        <v>38</v>
      </c>
      <c r="B22" s="34">
        <v>8</v>
      </c>
      <c r="C22" s="34">
        <v>29</v>
      </c>
    </row>
    <row r="23" spans="1:3" x14ac:dyDescent="0.25">
      <c r="A23" s="33" t="s">
        <v>43</v>
      </c>
      <c r="B23" s="34">
        <v>1</v>
      </c>
      <c r="C23" s="34">
        <v>2</v>
      </c>
    </row>
    <row r="24" spans="1:3" x14ac:dyDescent="0.25">
      <c r="A24" s="33" t="s">
        <v>41</v>
      </c>
      <c r="B24" s="34">
        <v>1</v>
      </c>
      <c r="C24" s="34">
        <v>1</v>
      </c>
    </row>
    <row r="25" spans="1:3" x14ac:dyDescent="0.25">
      <c r="A25" s="33" t="s">
        <v>44</v>
      </c>
      <c r="B25" s="34">
        <v>3</v>
      </c>
      <c r="C25" s="34">
        <v>1</v>
      </c>
    </row>
    <row r="26" spans="1:3" x14ac:dyDescent="0.25">
      <c r="A26" s="33" t="s">
        <v>50</v>
      </c>
      <c r="B26" s="34">
        <v>2</v>
      </c>
      <c r="C26" s="34">
        <v>4</v>
      </c>
    </row>
    <row r="27" spans="1:3" x14ac:dyDescent="0.25">
      <c r="A27" s="33" t="s">
        <v>51</v>
      </c>
      <c r="B27" s="34">
        <v>5</v>
      </c>
      <c r="C27" s="34">
        <v>4</v>
      </c>
    </row>
    <row r="28" spans="1:3" x14ac:dyDescent="0.25">
      <c r="A28" s="33" t="s">
        <v>52</v>
      </c>
      <c r="B28" s="34">
        <v>2</v>
      </c>
      <c r="C28" s="34">
        <v>1</v>
      </c>
    </row>
    <row r="29" spans="1:3" x14ac:dyDescent="0.25">
      <c r="A29" s="33" t="s">
        <v>53</v>
      </c>
      <c r="B29" s="34">
        <v>1</v>
      </c>
      <c r="C29" s="34">
        <v>1</v>
      </c>
    </row>
    <row r="30" spans="1:3" x14ac:dyDescent="0.25">
      <c r="A30" s="33" t="s">
        <v>79</v>
      </c>
      <c r="B30" s="34">
        <v>10533</v>
      </c>
      <c r="C30" s="34">
        <v>10418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8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77</v>
      </c>
      <c r="B1" t="s">
        <v>80</v>
      </c>
    </row>
    <row r="3" spans="1:3" x14ac:dyDescent="0.25">
      <c r="A3" s="32" t="s">
        <v>78</v>
      </c>
      <c r="B3" t="s">
        <v>82</v>
      </c>
      <c r="C3" t="s">
        <v>81</v>
      </c>
    </row>
    <row r="4" spans="1:3" x14ac:dyDescent="0.25">
      <c r="A4" s="33" t="s">
        <v>36</v>
      </c>
      <c r="B4" s="34">
        <v>27</v>
      </c>
      <c r="C4" s="34">
        <v>11</v>
      </c>
    </row>
    <row r="5" spans="1:3" x14ac:dyDescent="0.25">
      <c r="A5" s="33" t="s">
        <v>27</v>
      </c>
      <c r="B5" s="34">
        <v>1259</v>
      </c>
      <c r="C5" s="34">
        <v>85</v>
      </c>
    </row>
    <row r="6" spans="1:3" x14ac:dyDescent="0.25">
      <c r="A6" s="33" t="s">
        <v>9</v>
      </c>
      <c r="B6" s="34">
        <v>3083</v>
      </c>
      <c r="C6" s="34">
        <v>2060</v>
      </c>
    </row>
    <row r="7" spans="1:3" x14ac:dyDescent="0.25">
      <c r="A7" s="33" t="s">
        <v>15</v>
      </c>
      <c r="B7" s="34">
        <v>2865</v>
      </c>
      <c r="C7" s="34">
        <v>2686</v>
      </c>
    </row>
    <row r="8" spans="1:3" x14ac:dyDescent="0.25">
      <c r="A8" s="33" t="s">
        <v>11</v>
      </c>
      <c r="B8" s="34">
        <v>2032</v>
      </c>
      <c r="C8" s="34">
        <v>2435</v>
      </c>
    </row>
    <row r="9" spans="1:3" x14ac:dyDescent="0.25">
      <c r="A9" s="33" t="s">
        <v>19</v>
      </c>
      <c r="B9" s="34">
        <v>883</v>
      </c>
      <c r="C9" s="34">
        <v>1814</v>
      </c>
    </row>
    <row r="10" spans="1:3" x14ac:dyDescent="0.25">
      <c r="A10" s="33" t="s">
        <v>21</v>
      </c>
      <c r="B10" s="34">
        <v>272</v>
      </c>
      <c r="C10" s="34">
        <v>828</v>
      </c>
    </row>
    <row r="11" spans="1:3" x14ac:dyDescent="0.25">
      <c r="A11" s="33" t="s">
        <v>30</v>
      </c>
      <c r="B11" s="34">
        <v>109</v>
      </c>
      <c r="C11" s="34">
        <v>355</v>
      </c>
    </row>
    <row r="12" spans="1:3" x14ac:dyDescent="0.25">
      <c r="A12" s="33" t="s">
        <v>32</v>
      </c>
      <c r="B12" s="34">
        <v>26</v>
      </c>
      <c r="C12" s="34">
        <v>101</v>
      </c>
    </row>
    <row r="13" spans="1:3" x14ac:dyDescent="0.25">
      <c r="A13" s="33" t="s">
        <v>39</v>
      </c>
      <c r="B13" s="34">
        <v>9</v>
      </c>
      <c r="C13" s="34">
        <v>33</v>
      </c>
    </row>
    <row r="14" spans="1:3" x14ac:dyDescent="0.25">
      <c r="A14" s="33" t="s">
        <v>42</v>
      </c>
      <c r="B14" s="34">
        <v>4</v>
      </c>
      <c r="C14" s="34">
        <v>2</v>
      </c>
    </row>
    <row r="15" spans="1:3" x14ac:dyDescent="0.25">
      <c r="A15" s="33" t="s">
        <v>59</v>
      </c>
      <c r="B15" s="34">
        <v>7</v>
      </c>
      <c r="C15" s="34">
        <v>8</v>
      </c>
    </row>
    <row r="16" spans="1:3" x14ac:dyDescent="0.25">
      <c r="A16" s="33" t="s">
        <v>63</v>
      </c>
      <c r="B16" s="34">
        <v>2</v>
      </c>
      <c r="C16" s="34">
        <v>3</v>
      </c>
    </row>
    <row r="17" spans="1:3" x14ac:dyDescent="0.25">
      <c r="A17" s="33" t="s">
        <v>37</v>
      </c>
      <c r="B17" s="34">
        <v>1</v>
      </c>
      <c r="C17" s="34">
        <v>30</v>
      </c>
    </row>
    <row r="18" spans="1:3" x14ac:dyDescent="0.25">
      <c r="A18" s="33" t="s">
        <v>79</v>
      </c>
      <c r="B18" s="34">
        <v>10579</v>
      </c>
      <c r="C18" s="34">
        <v>10451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77</v>
      </c>
      <c r="B1" t="s">
        <v>80</v>
      </c>
    </row>
    <row r="3" spans="1:2" x14ac:dyDescent="0.25">
      <c r="A3" s="32" t="s">
        <v>78</v>
      </c>
      <c r="B3" t="s">
        <v>86</v>
      </c>
    </row>
    <row r="4" spans="1:2" x14ac:dyDescent="0.25">
      <c r="A4" s="33" t="s">
        <v>6</v>
      </c>
      <c r="B4" s="34">
        <v>2037</v>
      </c>
    </row>
    <row r="5" spans="1:2" x14ac:dyDescent="0.25">
      <c r="A5" s="33" t="s">
        <v>24</v>
      </c>
      <c r="B5" s="34">
        <v>2180</v>
      </c>
    </row>
    <row r="6" spans="1:2" x14ac:dyDescent="0.25">
      <c r="A6" s="33" t="s">
        <v>17</v>
      </c>
      <c r="B6" s="34">
        <v>2281</v>
      </c>
    </row>
    <row r="7" spans="1:2" x14ac:dyDescent="0.25">
      <c r="A7" s="33" t="s">
        <v>16</v>
      </c>
      <c r="B7" s="34">
        <v>2281</v>
      </c>
    </row>
    <row r="8" spans="1:2" x14ac:dyDescent="0.25">
      <c r="A8" s="33" t="s">
        <v>12</v>
      </c>
      <c r="B8" s="34">
        <v>1760</v>
      </c>
    </row>
    <row r="9" spans="1:2" x14ac:dyDescent="0.25">
      <c r="A9" s="33" t="s">
        <v>76</v>
      </c>
      <c r="B9" s="34">
        <v>1</v>
      </c>
    </row>
    <row r="10" spans="1:2" x14ac:dyDescent="0.25">
      <c r="A10" s="33" t="s">
        <v>75</v>
      </c>
      <c r="B10" s="34">
        <v>14</v>
      </c>
    </row>
    <row r="11" spans="1:2" x14ac:dyDescent="0.25">
      <c r="A11" s="33" t="s">
        <v>79</v>
      </c>
      <c r="B11" s="34">
        <v>10554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42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47</v>
      </c>
      <c r="C1" s="5" t="s">
        <v>48</v>
      </c>
      <c r="D1" s="21" t="s">
        <v>77</v>
      </c>
      <c r="E1" s="26"/>
      <c r="F1" s="26"/>
      <c r="G1" s="26"/>
      <c r="H1" s="26"/>
      <c r="I1" s="26"/>
      <c r="J1" s="26"/>
      <c r="L1" s="5" t="s">
        <v>5</v>
      </c>
      <c r="M1" s="5" t="s">
        <v>47</v>
      </c>
      <c r="N1" s="5" t="s">
        <v>48</v>
      </c>
    </row>
    <row r="2" spans="1:14" x14ac:dyDescent="0.25">
      <c r="A2" s="6" t="s">
        <v>36</v>
      </c>
      <c r="B2" s="7">
        <v>15</v>
      </c>
      <c r="C2" s="7">
        <v>8</v>
      </c>
      <c r="D2" s="7" t="s">
        <v>89</v>
      </c>
      <c r="E2" s="7"/>
      <c r="F2" s="7"/>
      <c r="G2" s="7"/>
      <c r="H2" s="7"/>
      <c r="I2" s="7"/>
      <c r="J2" s="7"/>
      <c r="L2" s="6" t="s">
        <v>54</v>
      </c>
      <c r="M2" s="7">
        <f>B2/PocetDnu!$B$2</f>
        <v>0.19480519480519481</v>
      </c>
      <c r="N2" s="7">
        <f>C2/PocetDnu!$B$2</f>
        <v>0.1038961038961039</v>
      </c>
    </row>
    <row r="3" spans="1:14" x14ac:dyDescent="0.25">
      <c r="A3" s="6" t="s">
        <v>36</v>
      </c>
      <c r="B3" s="8">
        <v>12</v>
      </c>
      <c r="C3" s="7">
        <v>3</v>
      </c>
      <c r="D3" s="7" t="s">
        <v>90</v>
      </c>
      <c r="E3" s="7"/>
      <c r="F3" s="7"/>
      <c r="G3" s="7"/>
      <c r="H3" s="7"/>
      <c r="I3" s="7"/>
      <c r="J3" s="7"/>
      <c r="L3" s="6" t="s">
        <v>45</v>
      </c>
      <c r="M3" s="7">
        <f>B3/PocetDnu!$B$2</f>
        <v>0.15584415584415584</v>
      </c>
      <c r="N3" s="7">
        <f>C3/PocetDnu!$B$2</f>
        <v>3.896103896103896E-2</v>
      </c>
    </row>
    <row r="4" spans="1:14" x14ac:dyDescent="0.25">
      <c r="A4" s="6" t="s">
        <v>27</v>
      </c>
      <c r="B4" s="7">
        <v>181</v>
      </c>
      <c r="C4" s="7">
        <v>37</v>
      </c>
      <c r="D4" s="7" t="s">
        <v>88</v>
      </c>
      <c r="E4" s="7"/>
      <c r="F4" s="7"/>
      <c r="G4" s="7"/>
      <c r="H4" s="7"/>
      <c r="I4" s="7"/>
      <c r="J4" s="7"/>
      <c r="L4" s="6" t="s">
        <v>55</v>
      </c>
      <c r="M4" s="7">
        <f>B4/PocetDnu!$B$2</f>
        <v>2.3506493506493507</v>
      </c>
      <c r="N4" s="7">
        <f>C4/PocetDnu!$B$2</f>
        <v>0.48051948051948051</v>
      </c>
    </row>
    <row r="5" spans="1:14" x14ac:dyDescent="0.25">
      <c r="A5" s="6" t="s">
        <v>27</v>
      </c>
      <c r="B5" s="7">
        <v>526</v>
      </c>
      <c r="C5" s="7">
        <v>21</v>
      </c>
      <c r="D5" s="7" t="s">
        <v>89</v>
      </c>
      <c r="E5" s="7"/>
      <c r="F5" s="7"/>
      <c r="G5" s="7"/>
      <c r="H5" s="7"/>
      <c r="I5" s="7"/>
      <c r="J5" s="7"/>
      <c r="L5" s="6" t="s">
        <v>56</v>
      </c>
      <c r="M5" s="7">
        <f>B5/PocetDnu!$B$2</f>
        <v>6.8311688311688314</v>
      </c>
      <c r="N5" s="7">
        <f>C5/PocetDnu!$B$2</f>
        <v>0.27272727272727271</v>
      </c>
    </row>
    <row r="6" spans="1:14" x14ac:dyDescent="0.25">
      <c r="A6" s="6" t="s">
        <v>27</v>
      </c>
      <c r="B6" s="7">
        <v>552</v>
      </c>
      <c r="C6" s="7">
        <v>27</v>
      </c>
      <c r="D6" s="7" t="s">
        <v>90</v>
      </c>
      <c r="E6" s="7"/>
      <c r="F6" s="7"/>
      <c r="G6" s="7"/>
      <c r="H6" s="7"/>
      <c r="I6" s="7"/>
      <c r="J6" s="7"/>
      <c r="L6" s="6" t="s">
        <v>57</v>
      </c>
      <c r="M6" s="7">
        <f>B6/PocetDnu!$B$2</f>
        <v>7.1688311688311686</v>
      </c>
      <c r="N6" s="7">
        <f>C6/PocetDnu!$B$2</f>
        <v>0.35064935064935066</v>
      </c>
    </row>
    <row r="7" spans="1:14" x14ac:dyDescent="0.25">
      <c r="A7" s="6" t="s">
        <v>9</v>
      </c>
      <c r="B7" s="7">
        <v>227</v>
      </c>
      <c r="C7" s="7">
        <v>214</v>
      </c>
      <c r="D7" s="7" t="s">
        <v>88</v>
      </c>
      <c r="E7" s="7"/>
      <c r="F7" s="7"/>
      <c r="G7" s="7"/>
      <c r="H7" s="7"/>
      <c r="I7" s="7"/>
      <c r="J7" s="7"/>
      <c r="L7" s="6" t="s">
        <v>58</v>
      </c>
      <c r="M7" s="7">
        <f>B7/PocetDnu!$B$2</f>
        <v>2.948051948051948</v>
      </c>
      <c r="N7" s="7">
        <f>C7/PocetDnu!$B$2</f>
        <v>2.779220779220779</v>
      </c>
    </row>
    <row r="8" spans="1:14" x14ac:dyDescent="0.25">
      <c r="A8" s="6" t="s">
        <v>9</v>
      </c>
      <c r="B8" s="8">
        <v>1421</v>
      </c>
      <c r="C8" s="7">
        <v>1013</v>
      </c>
      <c r="D8" s="7" t="s">
        <v>89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18.454545454545453</v>
      </c>
      <c r="N8" s="7">
        <f>C8/PocetDnu!$B$2</f>
        <v>13.155844155844155</v>
      </c>
    </row>
    <row r="9" spans="1:14" x14ac:dyDescent="0.25">
      <c r="A9" s="6" t="s">
        <v>9</v>
      </c>
      <c r="B9" s="8">
        <v>1324</v>
      </c>
      <c r="C9" s="8">
        <v>820</v>
      </c>
      <c r="D9" s="22" t="s">
        <v>90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17.194805194805195</v>
      </c>
      <c r="N9" s="7">
        <f>C9/PocetDnu!$B$2</f>
        <v>10.64935064935065</v>
      </c>
    </row>
    <row r="10" spans="1:14" x14ac:dyDescent="0.25">
      <c r="A10" s="6" t="s">
        <v>9</v>
      </c>
      <c r="B10" s="8">
        <v>93</v>
      </c>
      <c r="C10" s="8">
        <v>11</v>
      </c>
      <c r="D10" s="22" t="s">
        <v>91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1.2077922077922079</v>
      </c>
      <c r="N10" s="7">
        <f>C10/PocetDnu!$B$2</f>
        <v>0.14285714285714285</v>
      </c>
    </row>
    <row r="11" spans="1:14" x14ac:dyDescent="0.25">
      <c r="A11" s="6" t="s">
        <v>9</v>
      </c>
      <c r="B11" s="8">
        <v>18</v>
      </c>
      <c r="C11" s="8">
        <v>2</v>
      </c>
      <c r="D11" s="22" t="s">
        <v>92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0.23376623376623376</v>
      </c>
      <c r="N11" s="7">
        <f>C11/PocetDnu!$B$2</f>
        <v>2.5974025974025976E-2</v>
      </c>
    </row>
    <row r="12" spans="1:14" x14ac:dyDescent="0.25">
      <c r="A12" s="6" t="s">
        <v>15</v>
      </c>
      <c r="B12" s="8">
        <v>127</v>
      </c>
      <c r="C12" s="8">
        <v>154</v>
      </c>
      <c r="D12" s="22" t="s">
        <v>88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1.6493506493506493</v>
      </c>
      <c r="N12" s="7">
        <f>C12/PocetDnu!$B$2</f>
        <v>2</v>
      </c>
    </row>
    <row r="13" spans="1:14" x14ac:dyDescent="0.25">
      <c r="A13" s="6" t="s">
        <v>15</v>
      </c>
      <c r="B13" s="8">
        <v>1157</v>
      </c>
      <c r="C13" s="8">
        <v>1279</v>
      </c>
      <c r="D13" s="22" t="s">
        <v>89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15.025974025974026</v>
      </c>
      <c r="N13" s="7">
        <f>C13/PocetDnu!$B$2</f>
        <v>16.61038961038961</v>
      </c>
    </row>
    <row r="14" spans="1:14" x14ac:dyDescent="0.25">
      <c r="A14" s="6" t="s">
        <v>15</v>
      </c>
      <c r="B14" s="8">
        <v>1427</v>
      </c>
      <c r="C14" s="8">
        <v>1126</v>
      </c>
      <c r="D14" s="22" t="s">
        <v>90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18.532467532467532</v>
      </c>
      <c r="N14" s="7">
        <f>C14/PocetDnu!$B$2</f>
        <v>14.623376623376624</v>
      </c>
    </row>
    <row r="15" spans="1:14" x14ac:dyDescent="0.25">
      <c r="A15" s="6" t="s">
        <v>15</v>
      </c>
      <c r="B15" s="8">
        <v>141</v>
      </c>
      <c r="C15" s="8">
        <v>106</v>
      </c>
      <c r="D15" s="22" t="s">
        <v>91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1.8311688311688312</v>
      </c>
      <c r="N15" s="7">
        <f>C15/PocetDnu!$B$2</f>
        <v>1.3766233766233766</v>
      </c>
    </row>
    <row r="16" spans="1:14" x14ac:dyDescent="0.25">
      <c r="A16" s="6" t="s">
        <v>15</v>
      </c>
      <c r="B16" s="8">
        <v>13</v>
      </c>
      <c r="C16" s="8">
        <v>21</v>
      </c>
      <c r="D16" s="22" t="s">
        <v>92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0.16883116883116883</v>
      </c>
      <c r="N16" s="7">
        <f>C16/PocetDnu!$B$2</f>
        <v>0.27272727272727271</v>
      </c>
    </row>
    <row r="17" spans="1:14" x14ac:dyDescent="0.25">
      <c r="A17" s="6" t="s">
        <v>11</v>
      </c>
      <c r="B17" s="8">
        <v>106</v>
      </c>
      <c r="C17" s="8">
        <v>126</v>
      </c>
      <c r="D17" s="22" t="s">
        <v>88</v>
      </c>
      <c r="E17" s="22"/>
      <c r="F17" s="22"/>
      <c r="G17" s="22"/>
      <c r="H17" s="22"/>
      <c r="I17" s="22"/>
      <c r="J17" s="22"/>
      <c r="L17" s="6" t="s">
        <v>39</v>
      </c>
      <c r="M17" s="7">
        <f>B17/PocetDnu!$B$2</f>
        <v>1.3766233766233766</v>
      </c>
      <c r="N17" s="7">
        <f>C17/PocetDnu!$B$2</f>
        <v>1.6363636363636365</v>
      </c>
    </row>
    <row r="18" spans="1:14" x14ac:dyDescent="0.25">
      <c r="A18" s="6" t="s">
        <v>11</v>
      </c>
      <c r="B18" s="7">
        <v>743</v>
      </c>
      <c r="C18" s="8">
        <v>1074</v>
      </c>
      <c r="D18" s="22" t="s">
        <v>89</v>
      </c>
      <c r="E18" s="22"/>
      <c r="F18" s="22"/>
      <c r="G18" s="22"/>
      <c r="H18" s="22"/>
      <c r="I18" s="22"/>
      <c r="J18" s="22"/>
      <c r="L18" s="6" t="s">
        <v>42</v>
      </c>
      <c r="M18" s="7">
        <f>B18/PocetDnu!$B$2</f>
        <v>9.6493506493506498</v>
      </c>
      <c r="N18" s="7">
        <f>C18/PocetDnu!$B$2</f>
        <v>13.948051948051948</v>
      </c>
    </row>
    <row r="19" spans="1:14" x14ac:dyDescent="0.25">
      <c r="A19" s="6" t="s">
        <v>11</v>
      </c>
      <c r="B19" s="7">
        <v>1100</v>
      </c>
      <c r="C19" s="7">
        <v>1099</v>
      </c>
      <c r="D19" s="7" t="s">
        <v>90</v>
      </c>
      <c r="E19" s="7"/>
      <c r="F19" s="7"/>
      <c r="G19" s="7"/>
      <c r="H19" s="7"/>
      <c r="I19" s="7"/>
      <c r="J19" s="7"/>
      <c r="L19" s="6" t="s">
        <v>59</v>
      </c>
      <c r="M19" s="7">
        <f>B19/PocetDnu!$B$2</f>
        <v>14.285714285714286</v>
      </c>
      <c r="N19" s="7">
        <f>C19/PocetDnu!$B$2</f>
        <v>14.272727272727273</v>
      </c>
    </row>
    <row r="20" spans="1:14" x14ac:dyDescent="0.25">
      <c r="A20" s="6" t="s">
        <v>11</v>
      </c>
      <c r="B20" s="7">
        <v>80</v>
      </c>
      <c r="C20" s="7">
        <v>125</v>
      </c>
      <c r="D20" s="7" t="s">
        <v>91</v>
      </c>
      <c r="E20" s="7"/>
      <c r="F20" s="7"/>
      <c r="G20" s="7"/>
      <c r="H20" s="7"/>
      <c r="I20" s="7"/>
      <c r="J20" s="7"/>
      <c r="L20" s="6" t="s">
        <v>60</v>
      </c>
      <c r="M20" s="7">
        <f>B20/PocetDnu!$B$2</f>
        <v>1.0389610389610389</v>
      </c>
      <c r="N20" s="7">
        <f>C20/PocetDnu!$B$2</f>
        <v>1.6233766233766234</v>
      </c>
    </row>
    <row r="21" spans="1:14" x14ac:dyDescent="0.25">
      <c r="A21" s="6" t="s">
        <v>11</v>
      </c>
      <c r="B21" s="7">
        <v>3</v>
      </c>
      <c r="C21" s="7">
        <v>11</v>
      </c>
      <c r="D21" s="7" t="s">
        <v>92</v>
      </c>
      <c r="E21" s="7"/>
      <c r="F21" s="7"/>
      <c r="G21" s="7"/>
      <c r="H21" s="7"/>
      <c r="I21" s="7"/>
      <c r="J21" s="7"/>
      <c r="L21" s="6" t="s">
        <v>61</v>
      </c>
      <c r="M21" s="7">
        <f>B21/PocetDnu!$B$2</f>
        <v>3.896103896103896E-2</v>
      </c>
      <c r="N21" s="7">
        <f>C21/PocetDnu!$B$2</f>
        <v>0.14285714285714285</v>
      </c>
    </row>
    <row r="22" spans="1:14" x14ac:dyDescent="0.25">
      <c r="A22" s="6" t="s">
        <v>19</v>
      </c>
      <c r="B22" s="7">
        <v>31</v>
      </c>
      <c r="C22" s="7">
        <v>112</v>
      </c>
      <c r="D22" s="7" t="s">
        <v>88</v>
      </c>
      <c r="E22" s="7"/>
      <c r="F22" s="7"/>
      <c r="G22" s="7"/>
      <c r="H22" s="7"/>
      <c r="I22" s="7"/>
      <c r="J22" s="7"/>
      <c r="L22" s="6" t="s">
        <v>62</v>
      </c>
      <c r="M22" s="7">
        <f>B22/PocetDnu!$B$2</f>
        <v>0.40259740259740262</v>
      </c>
      <c r="N22" s="7">
        <f>C22/PocetDnu!$B$2</f>
        <v>1.4545454545454546</v>
      </c>
    </row>
    <row r="23" spans="1:14" x14ac:dyDescent="0.25">
      <c r="A23" s="6" t="s">
        <v>19</v>
      </c>
      <c r="B23" s="7">
        <v>407</v>
      </c>
      <c r="C23" s="7">
        <v>646</v>
      </c>
      <c r="D23" s="7" t="s">
        <v>89</v>
      </c>
      <c r="E23" s="7"/>
      <c r="F23" s="7"/>
      <c r="G23" s="7"/>
      <c r="H23" s="7"/>
      <c r="I23" s="7"/>
      <c r="J23" s="7"/>
      <c r="L23" s="6" t="s">
        <v>63</v>
      </c>
      <c r="M23" s="7">
        <f>B23/PocetDnu!$B$2</f>
        <v>5.2857142857142856</v>
      </c>
      <c r="N23" s="7">
        <f>C23/PocetDnu!$B$2</f>
        <v>8.3896103896103895</v>
      </c>
    </row>
    <row r="24" spans="1:14" x14ac:dyDescent="0.25">
      <c r="A24" s="6" t="s">
        <v>19</v>
      </c>
      <c r="B24" s="7">
        <v>414</v>
      </c>
      <c r="C24" s="7">
        <v>961</v>
      </c>
      <c r="D24" s="7" t="s">
        <v>90</v>
      </c>
      <c r="E24" s="7"/>
      <c r="F24" s="7"/>
      <c r="G24" s="7"/>
      <c r="H24" s="7"/>
      <c r="I24" s="7"/>
      <c r="J24" s="7"/>
      <c r="L24" s="6" t="s">
        <v>64</v>
      </c>
      <c r="M24" s="7">
        <f>B24/PocetDnu!$B$2</f>
        <v>5.3766233766233764</v>
      </c>
      <c r="N24" s="7">
        <f>C24/PocetDnu!$B$2</f>
        <v>12.480519480519481</v>
      </c>
    </row>
    <row r="25" spans="1:14" x14ac:dyDescent="0.25">
      <c r="A25" s="6" t="s">
        <v>19</v>
      </c>
      <c r="B25" s="7">
        <v>28</v>
      </c>
      <c r="C25" s="8">
        <v>92</v>
      </c>
      <c r="D25" s="22" t="s">
        <v>91</v>
      </c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0.36363636363636365</v>
      </c>
      <c r="N25" s="7">
        <f>C25/PocetDnu!$B$2</f>
        <v>1.1948051948051948</v>
      </c>
    </row>
    <row r="26" spans="1:14" x14ac:dyDescent="0.25">
      <c r="A26" t="s">
        <v>19</v>
      </c>
      <c r="B26">
        <v>3</v>
      </c>
      <c r="C26">
        <v>3</v>
      </c>
      <c r="D26" t="s">
        <v>92</v>
      </c>
    </row>
    <row r="27" spans="1:14" x14ac:dyDescent="0.25">
      <c r="A27" t="s">
        <v>21</v>
      </c>
      <c r="B27">
        <v>5</v>
      </c>
      <c r="C27">
        <v>26</v>
      </c>
      <c r="D27" t="s">
        <v>88</v>
      </c>
    </row>
    <row r="28" spans="1:14" x14ac:dyDescent="0.25">
      <c r="A28" t="s">
        <v>21</v>
      </c>
      <c r="B28">
        <v>158</v>
      </c>
      <c r="C28">
        <v>264</v>
      </c>
      <c r="D28" t="s">
        <v>89</v>
      </c>
    </row>
    <row r="29" spans="1:14" x14ac:dyDescent="0.25">
      <c r="A29" t="s">
        <v>21</v>
      </c>
      <c r="B29">
        <v>101</v>
      </c>
      <c r="C29">
        <v>524</v>
      </c>
      <c r="D29" t="s">
        <v>90</v>
      </c>
    </row>
    <row r="30" spans="1:14" x14ac:dyDescent="0.25">
      <c r="A30" t="s">
        <v>21</v>
      </c>
      <c r="B30">
        <v>4</v>
      </c>
      <c r="C30">
        <v>10</v>
      </c>
      <c r="D30" t="s">
        <v>91</v>
      </c>
    </row>
    <row r="31" spans="1:14" x14ac:dyDescent="0.25">
      <c r="A31" t="s">
        <v>21</v>
      </c>
      <c r="B31">
        <v>4</v>
      </c>
      <c r="C31">
        <v>4</v>
      </c>
      <c r="D31" t="s">
        <v>92</v>
      </c>
    </row>
    <row r="32" spans="1:14" x14ac:dyDescent="0.25">
      <c r="A32" t="s">
        <v>30</v>
      </c>
      <c r="B32">
        <v>3</v>
      </c>
      <c r="C32">
        <v>3</v>
      </c>
      <c r="D32" t="s">
        <v>88</v>
      </c>
    </row>
    <row r="33" spans="1:4" x14ac:dyDescent="0.25">
      <c r="A33" t="s">
        <v>30</v>
      </c>
      <c r="B33">
        <v>49</v>
      </c>
      <c r="C33">
        <v>130</v>
      </c>
      <c r="D33" t="s">
        <v>89</v>
      </c>
    </row>
    <row r="34" spans="1:4" x14ac:dyDescent="0.25">
      <c r="A34" t="s">
        <v>30</v>
      </c>
      <c r="B34">
        <v>57</v>
      </c>
      <c r="C34">
        <v>222</v>
      </c>
      <c r="D34" t="s">
        <v>90</v>
      </c>
    </row>
    <row r="35" spans="1:4" x14ac:dyDescent="0.25">
      <c r="A35" t="s">
        <v>32</v>
      </c>
      <c r="B35">
        <v>13</v>
      </c>
      <c r="C35">
        <v>25</v>
      </c>
      <c r="D35" t="s">
        <v>89</v>
      </c>
    </row>
    <row r="36" spans="1:4" x14ac:dyDescent="0.25">
      <c r="A36" t="s">
        <v>32</v>
      </c>
      <c r="B36">
        <v>13</v>
      </c>
      <c r="C36">
        <v>76</v>
      </c>
      <c r="D36" t="s">
        <v>90</v>
      </c>
    </row>
    <row r="37" spans="1:4" x14ac:dyDescent="0.25">
      <c r="A37" t="s">
        <v>39</v>
      </c>
      <c r="B37">
        <v>5</v>
      </c>
      <c r="C37">
        <v>8</v>
      </c>
      <c r="D37" t="s">
        <v>89</v>
      </c>
    </row>
    <row r="38" spans="1:4" x14ac:dyDescent="0.25">
      <c r="A38" t="s">
        <v>39</v>
      </c>
      <c r="B38">
        <v>4</v>
      </c>
      <c r="C38">
        <v>25</v>
      </c>
      <c r="D38" t="s">
        <v>90</v>
      </c>
    </row>
    <row r="39" spans="1:4" x14ac:dyDescent="0.25">
      <c r="A39" t="s">
        <v>42</v>
      </c>
      <c r="B39">
        <v>4</v>
      </c>
      <c r="C39">
        <v>2</v>
      </c>
      <c r="D39" t="s">
        <v>89</v>
      </c>
    </row>
    <row r="40" spans="1:4" x14ac:dyDescent="0.25">
      <c r="A40" t="s">
        <v>59</v>
      </c>
      <c r="B40">
        <v>7</v>
      </c>
      <c r="C40">
        <v>8</v>
      </c>
      <c r="D40" t="s">
        <v>89</v>
      </c>
    </row>
    <row r="41" spans="1:4" x14ac:dyDescent="0.25">
      <c r="A41" t="s">
        <v>63</v>
      </c>
      <c r="B41">
        <v>2</v>
      </c>
      <c r="C41">
        <v>3</v>
      </c>
      <c r="D41" t="s">
        <v>89</v>
      </c>
    </row>
    <row r="42" spans="1:4" x14ac:dyDescent="0.25">
      <c r="A42" t="s">
        <v>37</v>
      </c>
      <c r="B42">
        <v>1</v>
      </c>
      <c r="C42">
        <v>30</v>
      </c>
      <c r="D42" t="s">
        <v>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2023-06-06T05:46:14Z</dcterms:modified>
</cp:coreProperties>
</file>