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tabases\cekarna\"/>
    </mc:Choice>
  </mc:AlternateContent>
  <xr:revisionPtr revIDLastSave="0" documentId="13_ncr:1_{A13BD01F-CD14-4584-9870-7269A603C020}" xr6:coauthVersionLast="36" xr6:coauthVersionMax="47" xr10:uidLastSave="{00000000-0000-0000-0000-000000000000}"/>
  <bookViews>
    <workbookView xWindow="-120" yWindow="-120" windowWidth="29040" windowHeight="15840" tabRatio="718" activeTab="8" xr2:uid="{9FB5EE73-9AAF-4D69-B9D5-6BCDA1CAB7D8}"/>
  </bookViews>
  <sheets>
    <sheet name="nastaveni" sheetId="1" r:id="rId1"/>
    <sheet name="PocetDnu" sheetId="3" r:id="rId2"/>
    <sheet name="PocetDnuProPrumer" sheetId="8" r:id="rId3"/>
    <sheet name="CasInt1" sheetId="4" r:id="rId4"/>
    <sheet name="DataGraf 1" sheetId="12" r:id="rId5"/>
    <sheet name="Data Graf2" sheetId="14" r:id="rId6"/>
    <sheet name="Data Graf 3" sheetId="16" r:id="rId7"/>
    <sheet name="CasInt2" sheetId="6" r:id="rId8"/>
    <sheet name="Graf1" sheetId="13" r:id="rId9"/>
    <sheet name="Graf2" sheetId="15" r:id="rId10"/>
    <sheet name="Graf3" sheetId="17" r:id="rId11"/>
  </sheets>
  <calcPr calcId="191029"/>
  <pivotCaches>
    <pivotCache cacheId="6" r:id="rId12"/>
    <pivotCache cacheId="10" r:id="rId13"/>
    <pivotCache cacheId="14" r:id="rId1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L2" i="3"/>
  <c r="C5" i="1" l="1"/>
  <c r="N3" i="8" l="1"/>
  <c r="N4" i="8"/>
  <c r="N5" i="8"/>
  <c r="N6" i="8"/>
  <c r="N2" i="8"/>
  <c r="M3" i="8"/>
  <c r="M4" i="8"/>
  <c r="M5" i="8"/>
  <c r="M6" i="8"/>
  <c r="M2" i="8"/>
  <c r="O2" i="8" l="1"/>
  <c r="O6" i="8"/>
  <c r="O5" i="8"/>
  <c r="O4" i="8"/>
  <c r="O3" i="8"/>
  <c r="M3" i="6"/>
  <c r="N3" i="6"/>
  <c r="M4" i="6"/>
  <c r="N4" i="6"/>
  <c r="M5" i="6"/>
  <c r="N5" i="6"/>
  <c r="M6" i="6"/>
  <c r="N6" i="6"/>
  <c r="M7" i="6"/>
  <c r="N7" i="6"/>
  <c r="M8" i="6"/>
  <c r="N8" i="6"/>
  <c r="M9" i="6"/>
  <c r="N9" i="6"/>
  <c r="M10" i="6"/>
  <c r="N10" i="6"/>
  <c r="M11" i="6"/>
  <c r="N11" i="6"/>
  <c r="M12" i="6"/>
  <c r="N12" i="6"/>
  <c r="M13" i="6"/>
  <c r="N13" i="6"/>
  <c r="M14" i="6"/>
  <c r="N14" i="6"/>
  <c r="M15" i="6"/>
  <c r="N15" i="6"/>
  <c r="M16" i="6"/>
  <c r="N16" i="6"/>
  <c r="M17" i="6"/>
  <c r="N17" i="6"/>
  <c r="M18" i="6"/>
  <c r="N18" i="6"/>
  <c r="M19" i="6"/>
  <c r="N19" i="6"/>
  <c r="M20" i="6"/>
  <c r="N20" i="6"/>
  <c r="M21" i="6"/>
  <c r="N21" i="6"/>
  <c r="M22" i="6"/>
  <c r="N22" i="6"/>
  <c r="M23" i="6"/>
  <c r="N23" i="6"/>
  <c r="M24" i="6"/>
  <c r="N24" i="6"/>
  <c r="M25" i="6"/>
  <c r="N25" i="6"/>
  <c r="N2" i="6"/>
  <c r="M2" i="6"/>
  <c r="C4" i="1"/>
  <c r="P2" i="8" l="1"/>
  <c r="P6" i="8"/>
  <c r="P5" i="8"/>
  <c r="P3" i="8"/>
  <c r="P4" i="8"/>
</calcChain>
</file>

<file path=xl/sharedStrings.xml><?xml version="1.0" encoding="utf-8"?>
<sst xmlns="http://schemas.openxmlformats.org/spreadsheetml/2006/main" count="860" uniqueCount="116">
  <si>
    <t>Klinika</t>
  </si>
  <si>
    <t>Text1</t>
  </si>
  <si>
    <t>Text2</t>
  </si>
  <si>
    <t>Text3</t>
  </si>
  <si>
    <t>CasovyInterval_1</t>
  </si>
  <si>
    <t>CasovyInterval_2</t>
  </si>
  <si>
    <t>Pondělí</t>
  </si>
  <si>
    <t>Po-Pá</t>
  </si>
  <si>
    <t>08:00-08:30</t>
  </si>
  <si>
    <t>08:00-09:00</t>
  </si>
  <si>
    <t>10:00-10:30</t>
  </si>
  <si>
    <t>10:00-11:00</t>
  </si>
  <si>
    <t>Pátek</t>
  </si>
  <si>
    <t>08:30-09:00</t>
  </si>
  <si>
    <t>09:00-09:30</t>
  </si>
  <si>
    <t>09:00-10:00</t>
  </si>
  <si>
    <t>Čtvrtek</t>
  </si>
  <si>
    <t>Středa</t>
  </si>
  <si>
    <t>11:00-11:30</t>
  </si>
  <si>
    <t>11:00-12:00</t>
  </si>
  <si>
    <t>12:00-12:30</t>
  </si>
  <si>
    <t>12:00-13:00</t>
  </si>
  <si>
    <t>09:30-10:00</t>
  </si>
  <si>
    <t>10:30-11:00</t>
  </si>
  <si>
    <t>Úterý</t>
  </si>
  <si>
    <t>11:30-12:00</t>
  </si>
  <si>
    <t>07:30-08:00</t>
  </si>
  <si>
    <t>07:00-08:00</t>
  </si>
  <si>
    <t>07:00-07:30</t>
  </si>
  <si>
    <t>13:00-13:30</t>
  </si>
  <si>
    <t>13:00-14:00</t>
  </si>
  <si>
    <t>14:00-14:30</t>
  </si>
  <si>
    <t>14:00-15:00</t>
  </si>
  <si>
    <t>12:30-13:00</t>
  </si>
  <si>
    <t>13:30-14:00</t>
  </si>
  <si>
    <t>06:30-07:00</t>
  </si>
  <si>
    <t>06:00-07:00</t>
  </si>
  <si>
    <t>23:30-00:00</t>
  </si>
  <si>
    <t>23:00-00:00</t>
  </si>
  <si>
    <t>15:00-15:30</t>
  </si>
  <si>
    <t>15:00-16:00</t>
  </si>
  <si>
    <t>14:30-15:00</t>
  </si>
  <si>
    <t>16:00-16:30</t>
  </si>
  <si>
    <t>16:00-17:00</t>
  </si>
  <si>
    <t>15:30-16:00</t>
  </si>
  <si>
    <t>16:30-17:00</t>
  </si>
  <si>
    <t>01:00-02:00</t>
  </si>
  <si>
    <t>Pocet</t>
  </si>
  <si>
    <t>Prichod</t>
  </si>
  <si>
    <t>Odchod</t>
  </si>
  <si>
    <t>00:00-00:30</t>
  </si>
  <si>
    <t>00:30-01:00</t>
  </si>
  <si>
    <t>02:00-02:30</t>
  </si>
  <si>
    <t>06:00-06:30</t>
  </si>
  <si>
    <t>17:00-17:30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</si>
  <si>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</si>
  <si>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</si>
  <si>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</si>
  <si>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</si>
  <si>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</si>
  <si>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</si>
  <si>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</si>
  <si>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</si>
  <si>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</si>
  <si>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</si>
  <si>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</si>
  <si>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23:00-23:30</t>
  </si>
  <si>
    <t>00:00-01:00</t>
  </si>
  <si>
    <t>02:00-03:00</t>
  </si>
  <si>
    <t>03:00-04:00</t>
  </si>
  <si>
    <t>04:00-05:00</t>
  </si>
  <si>
    <t>05:00-06:00</t>
  </si>
  <si>
    <t>17:00-18:00</t>
  </si>
  <si>
    <t>18:00-19:00</t>
  </si>
  <si>
    <t>19:00-20:00</t>
  </si>
  <si>
    <t>20:00-21:00</t>
  </si>
  <si>
    <t>21:00-22:00</t>
  </si>
  <si>
    <t>22:00-23:00</t>
  </si>
  <si>
    <t>Den</t>
  </si>
  <si>
    <t>Průměr</t>
  </si>
  <si>
    <t>Suma dní</t>
  </si>
  <si>
    <t>Počet dní</t>
  </si>
  <si>
    <t>Průměr celkem</t>
  </si>
  <si>
    <t>pondělí</t>
  </si>
  <si>
    <t>středa</t>
  </si>
  <si>
    <t>čtvrtek</t>
  </si>
  <si>
    <t>pátek</t>
  </si>
  <si>
    <t>So, Ne, Sv</t>
  </si>
  <si>
    <t>Neděle</t>
  </si>
  <si>
    <t>Sobota</t>
  </si>
  <si>
    <t>Ambulance</t>
  </si>
  <si>
    <t>Popisky řádků</t>
  </si>
  <si>
    <t>Celkový součet</t>
  </si>
  <si>
    <t>(Vše)</t>
  </si>
  <si>
    <t xml:space="preserve">Odchod </t>
  </si>
  <si>
    <t xml:space="preserve">Příchod </t>
  </si>
  <si>
    <t>Počet pacientů za rok 2022 (po 30 minutách)</t>
  </si>
  <si>
    <t>Počet pacientů za rok 2022 (po 60 minutách)</t>
  </si>
  <si>
    <t>Počet pacientů za rok 2022</t>
  </si>
  <si>
    <t>Součet z Pocet</t>
  </si>
  <si>
    <t>2IK</t>
  </si>
  <si>
    <t>6044 : 2.IK Všeobecná ambulance</t>
  </si>
  <si>
    <t>6051 : 2.IK Gastroenterologická ambulance</t>
  </si>
  <si>
    <t>6070 : 2.IK Endoskopická ambulance</t>
  </si>
  <si>
    <t>6261 : 2IK - Sonografie</t>
  </si>
  <si>
    <t>6482 : 2.IK - Nutriční poradna</t>
  </si>
  <si>
    <t>7353 : 2IK - ERCP (diář)</t>
  </si>
  <si>
    <t>7360 : 2IK - Gastroskopie (diář)</t>
  </si>
  <si>
    <t>7361 : 2IK - diář MUDr. Vrzalová</t>
  </si>
  <si>
    <t>7392 : 2.IK - diář MUDr. Aiglová</t>
  </si>
  <si>
    <t>7406 : 2IK - Pankreatobiliární poradna (diář)</t>
  </si>
  <si>
    <t>7455 : 2IK - Diář VŠEOBECNÁ INTERNA</t>
  </si>
  <si>
    <t>7477 : 2IK - diář MUDr.Bača</t>
  </si>
  <si>
    <t>7553 : 2IK - Terapie (diář)</t>
  </si>
  <si>
    <t>7555 : 2IK - ENDO I.chirurgie (diář)</t>
  </si>
  <si>
    <t>7698 : 2IK - diář VŠEOBECNÁ GASTROENTEROLOGIE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</si>
</sst>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4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6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</cellStyleXfs>
  <cellXfs count="35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Border="1"/>
    <xf numFmtId="0" fontId="2" fillId="0" borderId="0" xfId="1"/>
    <xf numFmtId="0" fontId="1" fillId="0" borderId="2" xfId="1" applyFont="1" applyBorder="1" applyAlignment="1">
      <alignment horizontal="right"/>
    </xf>
    <xf numFmtId="0" fontId="3" fillId="2" borderId="1" xfId="2" applyFont="1" applyFill="1" applyBorder="1" applyAlignment="1">
      <alignment horizontal="center"/>
    </xf>
    <xf numFmtId="0" fontId="3" fillId="0" borderId="2" xfId="2" applyFont="1" applyBorder="1"/>
    <xf numFmtId="0" fontId="4" fillId="0" borderId="0" xfId="2"/>
    <xf numFmtId="0" fontId="3" fillId="0" borderId="2" xfId="2" applyFont="1" applyBorder="1" applyAlignment="1">
      <alignment horizontal="right"/>
    </xf>
    <xf numFmtId="0" fontId="5" fillId="0" borderId="0" xfId="0" applyFont="1" applyAlignment="1">
      <alignment horizontal="center" vertical="center" readingOrder="1"/>
    </xf>
    <xf numFmtId="0" fontId="3" fillId="2" borderId="1" xfId="3" applyFont="1" applyFill="1" applyBorder="1" applyAlignment="1">
      <alignment horizontal="center"/>
    </xf>
    <xf numFmtId="0" fontId="3" fillId="0" borderId="2" xfId="3" applyFont="1" applyBorder="1" applyAlignment="1">
      <alignment wrapText="1"/>
    </xf>
    <xf numFmtId="0" fontId="3" fillId="0" borderId="2" xfId="3" applyFont="1" applyBorder="1" applyAlignment="1">
      <alignment horizontal="right" wrapText="1"/>
    </xf>
    <xf numFmtId="0" fontId="3" fillId="2" borderId="1" xfId="4" applyFont="1" applyFill="1" applyBorder="1" applyAlignment="1">
      <alignment horizontal="center"/>
    </xf>
    <xf numFmtId="0" fontId="3" fillId="0" borderId="2" xfId="4" applyFont="1" applyBorder="1"/>
    <xf numFmtId="0" fontId="3" fillId="0" borderId="2" xfId="4" applyFont="1" applyBorder="1" applyAlignment="1">
      <alignment horizontal="right"/>
    </xf>
    <xf numFmtId="0" fontId="3" fillId="2" borderId="3" xfId="4" applyFont="1" applyFill="1" applyBorder="1" applyAlignment="1">
      <alignment horizontal="center"/>
    </xf>
    <xf numFmtId="0" fontId="3" fillId="2" borderId="4" xfId="4" applyFont="1" applyFill="1" applyBorder="1" applyAlignment="1">
      <alignment horizontal="center"/>
    </xf>
    <xf numFmtId="165" fontId="0" fillId="0" borderId="0" xfId="5" applyNumberFormat="1" applyFont="1"/>
    <xf numFmtId="0" fontId="1" fillId="2" borderId="0" xfId="1" applyFont="1" applyFill="1" applyAlignment="1">
      <alignment horizontal="center"/>
    </xf>
    <xf numFmtId="0" fontId="1" fillId="0" borderId="0" xfId="1" applyFont="1" applyAlignment="1">
      <alignment horizontal="right"/>
    </xf>
    <xf numFmtId="0" fontId="3" fillId="2" borderId="0" xfId="2" applyFont="1" applyFill="1" applyAlignment="1">
      <alignment horizontal="center"/>
    </xf>
    <xf numFmtId="0" fontId="3" fillId="0" borderId="0" xfId="2" applyFont="1" applyAlignment="1">
      <alignment horizontal="right"/>
    </xf>
    <xf numFmtId="0" fontId="3" fillId="2" borderId="0" xfId="4" applyFont="1" applyFill="1" applyAlignment="1">
      <alignment horizontal="center"/>
    </xf>
    <xf numFmtId="0" fontId="3" fillId="0" borderId="0" xfId="4" applyFont="1" applyAlignment="1">
      <alignment horizontal="right"/>
    </xf>
    <xf numFmtId="0" fontId="3" fillId="0" borderId="0" xfId="3" applyFont="1" applyAlignment="1">
      <alignment horizontal="right" wrapText="1"/>
    </xf>
    <xf numFmtId="0" fontId="3" fillId="0" borderId="0" xfId="2" applyFont="1" applyAlignment="1">
      <alignment horizontal="center"/>
    </xf>
    <xf numFmtId="0" fontId="3" fillId="0" borderId="0" xfId="4" applyFont="1" applyAlignment="1">
      <alignment horizontal="center"/>
    </xf>
    <xf numFmtId="0" fontId="3" fillId="0" borderId="2" xfId="3" applyFont="1" applyBorder="1"/>
    <xf numFmtId="0" fontId="3" fillId="0" borderId="2" xfId="3" applyFont="1" applyBorder="1" applyAlignment="1">
      <alignment horizontal="right"/>
    </xf>
    <xf numFmtId="0" fontId="3" fillId="0" borderId="0" xfId="3" applyFont="1" applyAlignment="1">
      <alignment horizontal="right"/>
    </xf>
    <xf numFmtId="0" fontId="1" fillId="0" borderId="0" xfId="1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6">
    <cellStyle name="Čárka" xfId="5" builtinId="3"/>
    <cellStyle name="Normální" xfId="0" builtinId="0"/>
    <cellStyle name="Normální_CasInt1" xfId="1" xr:uid="{83FF06FE-83EB-439E-A38F-36F51A00D545}"/>
    <cellStyle name="Normální_CasInt2" xfId="2" xr:uid="{BE5F62CB-747F-4043-AF61-4BF48FC1DE1D}"/>
    <cellStyle name="Normální_PocetDnu_1" xfId="3" xr:uid="{2B560138-18FA-43F7-9B6D-3145DFDD6810}"/>
    <cellStyle name="Normální_PocetDnuProPrumer" xfId="4" xr:uid="{B9D746DF-E445-43E1-8912-745C5B9E3C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chartsheet" Target="chartsheets/sheet2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1.xml"/><Relationship Id="rId14" Type="http://schemas.openxmlformats.org/officeDocument/2006/relationships/pivotCacheDefinition" Target="pivotCache/pivotCacheDefinition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[TAB_cekarna_2IK.xlsx]DataGraf 1!Kontingenční tabulka13</c:name>
    <c:fmtId val="1"/>
  </c:pivotSource>
  <c:chart>
    <c:title>
      <c:tx>
        <c:strRef>
          <c:f>nastaveni!$C$3</c:f>
          <c:strCache>
            <c:ptCount val="1"/>
            <c:pt idx="0">
              <c:v>2IK - Počet pacientů za rok 2022 (po 30 minutách)</c:v>
            </c:pt>
          </c:strCache>
        </c:strRef>
      </c:tx>
      <c:layout>
        <c:manualLayout>
          <c:xMode val="edge"/>
          <c:yMode val="edge"/>
          <c:x val="0.27826597520536223"/>
          <c:y val="5.61123444662465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3.8270456500792076E-2"/>
          <c:y val="0.11189846210919534"/>
          <c:w val="0.89341892521590949"/>
          <c:h val="0.70011470341390281"/>
        </c:manualLayout>
      </c:layout>
      <c:areaChart>
        <c:grouping val="standard"/>
        <c:varyColors val="0"/>
        <c:ser>
          <c:idx val="0"/>
          <c:order val="0"/>
          <c:tx>
            <c:strRef>
              <c:f>nastaveni!$C$3</c:f>
              <c:strCache>
                <c:ptCount val="1"/>
                <c:pt idx="0">
                  <c:v>Příchod </c:v>
                </c:pt>
              </c:strCache>
            </c:strRef>
          </c:tx>
          <c:spPr>
            <a:solidFill>
              <a:schemeClr val="accent1">
                <a:lumMod val="75000"/>
                <a:alpha val="51000"/>
              </a:schemeClr>
            </a:solidFill>
            <a:ln>
              <a:noFill/>
            </a:ln>
            <a:effectLst/>
          </c:spPr>
          <c:cat>
            <c:strRef>
              <c:f>nastaveni!$C$3</c:f>
              <c:strCache>
                <c:ptCount val="39"/>
                <c:pt idx="0">
                  <c:v>00:00-00:30</c:v>
                </c:pt>
                <c:pt idx="1">
                  <c:v>00:30-01:00</c:v>
                </c:pt>
                <c:pt idx="2">
                  <c:v>02:00-02:30</c:v>
                </c:pt>
                <c:pt idx="3">
                  <c:v>06:00-06:30</c:v>
                </c:pt>
                <c:pt idx="4">
                  <c:v>06:30-07:00</c:v>
                </c:pt>
                <c:pt idx="5">
                  <c:v>07:00-07:30</c:v>
                </c:pt>
                <c:pt idx="6">
                  <c:v>07:30-08:00</c:v>
                </c:pt>
                <c:pt idx="7">
                  <c:v>08:00-08:30</c:v>
                </c:pt>
                <c:pt idx="8">
                  <c:v>08:30-09:00</c:v>
                </c:pt>
                <c:pt idx="9">
                  <c:v>09:00-09:30</c:v>
                </c:pt>
                <c:pt idx="10">
                  <c:v>09:30-10:00</c:v>
                </c:pt>
                <c:pt idx="11">
                  <c:v>10:00-10:30</c:v>
                </c:pt>
                <c:pt idx="12">
                  <c:v>10:30-11:00</c:v>
                </c:pt>
                <c:pt idx="13">
                  <c:v>11:00-11:30</c:v>
                </c:pt>
                <c:pt idx="14">
                  <c:v>11:30-12:00</c:v>
                </c:pt>
                <c:pt idx="15">
                  <c:v>12:00-12:30</c:v>
                </c:pt>
                <c:pt idx="16">
                  <c:v>12:30-13:00</c:v>
                </c:pt>
                <c:pt idx="17">
                  <c:v>13:00-13:30</c:v>
                </c:pt>
                <c:pt idx="18">
                  <c:v>13:30-14:00</c:v>
                </c:pt>
                <c:pt idx="19">
                  <c:v>14:00-14:30</c:v>
                </c:pt>
                <c:pt idx="20">
                  <c:v>14:30-15:00</c:v>
                </c:pt>
                <c:pt idx="21">
                  <c:v>15:00-15:30</c:v>
                </c:pt>
                <c:pt idx="22">
                  <c:v>15:30-16:00</c:v>
                </c:pt>
                <c:pt idx="23">
                  <c:v>16:00-16:30</c:v>
                </c:pt>
                <c:pt idx="24">
                  <c:v>16:30-17:00</c:v>
                </c:pt>
                <c:pt idx="25">
                  <c:v>17:00-17:30</c:v>
                </c:pt>
                <c:pt idx="26">
                  <c:v>17:30-18:00</c:v>
                </c:pt>
                <c:pt idx="27">
                  <c:v>18:00-18:30</c:v>
                </c:pt>
                <c:pt idx="28">
                  <c:v>18:30-19:00</c:v>
                </c:pt>
                <c:pt idx="29">
                  <c:v>19:00-19:30</c:v>
                </c:pt>
                <c:pt idx="30">
                  <c:v>19:30-20:00</c:v>
                </c:pt>
                <c:pt idx="31">
                  <c:v>20:00-20:30</c:v>
                </c:pt>
                <c:pt idx="32">
                  <c:v>20:30-21:00</c:v>
                </c:pt>
                <c:pt idx="33">
                  <c:v>21:00-21:30</c:v>
                </c:pt>
                <c:pt idx="34">
                  <c:v>21:30-22:00</c:v>
                </c:pt>
                <c:pt idx="35">
                  <c:v>22:00-22:30</c:v>
                </c:pt>
                <c:pt idx="36">
                  <c:v>22:30-23:00</c:v>
                </c:pt>
                <c:pt idx="37">
                  <c:v>23:00-23:30</c:v>
                </c:pt>
                <c:pt idx="38">
                  <c:v>23:30-00:00</c:v>
                </c:pt>
              </c:strCache>
            </c:strRef>
          </c:cat>
          <c:val>
            <c:numRef>
              <c:f>nastaveni!$C$3</c:f>
              <c:numCache>
                <c:formatCode>General</c:formatCode>
                <c:ptCount val="39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55</c:v>
                </c:pt>
                <c:pt idx="5">
                  <c:v>2921</c:v>
                </c:pt>
                <c:pt idx="6">
                  <c:v>4491</c:v>
                </c:pt>
                <c:pt idx="7">
                  <c:v>4607</c:v>
                </c:pt>
                <c:pt idx="8">
                  <c:v>3758</c:v>
                </c:pt>
                <c:pt idx="9">
                  <c:v>2905</c:v>
                </c:pt>
                <c:pt idx="10">
                  <c:v>2472</c:v>
                </c:pt>
                <c:pt idx="11">
                  <c:v>1890</c:v>
                </c:pt>
                <c:pt idx="12">
                  <c:v>1655</c:v>
                </c:pt>
                <c:pt idx="13">
                  <c:v>1238</c:v>
                </c:pt>
                <c:pt idx="14">
                  <c:v>1175</c:v>
                </c:pt>
                <c:pt idx="15">
                  <c:v>1120</c:v>
                </c:pt>
                <c:pt idx="16">
                  <c:v>1328</c:v>
                </c:pt>
                <c:pt idx="17">
                  <c:v>1122</c:v>
                </c:pt>
                <c:pt idx="18">
                  <c:v>754</c:v>
                </c:pt>
                <c:pt idx="19">
                  <c:v>556</c:v>
                </c:pt>
                <c:pt idx="20">
                  <c:v>253</c:v>
                </c:pt>
                <c:pt idx="21">
                  <c:v>85</c:v>
                </c:pt>
                <c:pt idx="22">
                  <c:v>54</c:v>
                </c:pt>
                <c:pt idx="23">
                  <c:v>24</c:v>
                </c:pt>
                <c:pt idx="24">
                  <c:v>16</c:v>
                </c:pt>
                <c:pt idx="25">
                  <c:v>14</c:v>
                </c:pt>
                <c:pt idx="26">
                  <c:v>14</c:v>
                </c:pt>
                <c:pt idx="27">
                  <c:v>10</c:v>
                </c:pt>
                <c:pt idx="28">
                  <c:v>13</c:v>
                </c:pt>
                <c:pt idx="29">
                  <c:v>12</c:v>
                </c:pt>
                <c:pt idx="30">
                  <c:v>10</c:v>
                </c:pt>
                <c:pt idx="31">
                  <c:v>10</c:v>
                </c:pt>
                <c:pt idx="32">
                  <c:v>7</c:v>
                </c:pt>
                <c:pt idx="33">
                  <c:v>5</c:v>
                </c:pt>
                <c:pt idx="34">
                  <c:v>8</c:v>
                </c:pt>
                <c:pt idx="35">
                  <c:v>8</c:v>
                </c:pt>
                <c:pt idx="36">
                  <c:v>6</c:v>
                </c:pt>
                <c:pt idx="37">
                  <c:v>10</c:v>
                </c:pt>
                <c:pt idx="3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A-490D-A10B-12539F0A96FC}"/>
            </c:ext>
          </c:extLst>
        </c:ser>
        <c:ser>
          <c:idx val="1"/>
          <c:order val="1"/>
          <c:tx>
            <c:strRef>
              <c:f>nastaveni!$C$3</c:f>
              <c:strCache>
                <c:ptCount val="1"/>
                <c:pt idx="0">
                  <c:v>Odchod </c:v>
                </c:pt>
              </c:strCache>
            </c:strRef>
          </c:tx>
          <c:spPr>
            <a:solidFill>
              <a:schemeClr val="accent6">
                <a:lumMod val="75000"/>
                <a:alpha val="49000"/>
              </a:schemeClr>
            </a:solidFill>
            <a:ln>
              <a:noFill/>
            </a:ln>
            <a:effectLst/>
          </c:spPr>
          <c:cat>
            <c:strRef>
              <c:f>nastaveni!$C$3</c:f>
              <c:strCache>
                <c:ptCount val="39"/>
                <c:pt idx="0">
                  <c:v>00:00-00:30</c:v>
                </c:pt>
                <c:pt idx="1">
                  <c:v>00:30-01:00</c:v>
                </c:pt>
                <c:pt idx="2">
                  <c:v>02:00-02:30</c:v>
                </c:pt>
                <c:pt idx="3">
                  <c:v>06:00-06:30</c:v>
                </c:pt>
                <c:pt idx="4">
                  <c:v>06:30-07:00</c:v>
                </c:pt>
                <c:pt idx="5">
                  <c:v>07:00-07:30</c:v>
                </c:pt>
                <c:pt idx="6">
                  <c:v>07:30-08:00</c:v>
                </c:pt>
                <c:pt idx="7">
                  <c:v>08:00-08:30</c:v>
                </c:pt>
                <c:pt idx="8">
                  <c:v>08:30-09:00</c:v>
                </c:pt>
                <c:pt idx="9">
                  <c:v>09:00-09:30</c:v>
                </c:pt>
                <c:pt idx="10">
                  <c:v>09:30-10:00</c:v>
                </c:pt>
                <c:pt idx="11">
                  <c:v>10:00-10:30</c:v>
                </c:pt>
                <c:pt idx="12">
                  <c:v>10:30-11:00</c:v>
                </c:pt>
                <c:pt idx="13">
                  <c:v>11:00-11:30</c:v>
                </c:pt>
                <c:pt idx="14">
                  <c:v>11:30-12:00</c:v>
                </c:pt>
                <c:pt idx="15">
                  <c:v>12:00-12:30</c:v>
                </c:pt>
                <c:pt idx="16">
                  <c:v>12:30-13:00</c:v>
                </c:pt>
                <c:pt idx="17">
                  <c:v>13:00-13:30</c:v>
                </c:pt>
                <c:pt idx="18">
                  <c:v>13:30-14:00</c:v>
                </c:pt>
                <c:pt idx="19">
                  <c:v>14:00-14:30</c:v>
                </c:pt>
                <c:pt idx="20">
                  <c:v>14:30-15:00</c:v>
                </c:pt>
                <c:pt idx="21">
                  <c:v>15:00-15:30</c:v>
                </c:pt>
                <c:pt idx="22">
                  <c:v>15:30-16:00</c:v>
                </c:pt>
                <c:pt idx="23">
                  <c:v>16:00-16:30</c:v>
                </c:pt>
                <c:pt idx="24">
                  <c:v>16:30-17:00</c:v>
                </c:pt>
                <c:pt idx="25">
                  <c:v>17:00-17:30</c:v>
                </c:pt>
                <c:pt idx="26">
                  <c:v>17:30-18:00</c:v>
                </c:pt>
                <c:pt idx="27">
                  <c:v>18:00-18:30</c:v>
                </c:pt>
                <c:pt idx="28">
                  <c:v>18:30-19:00</c:v>
                </c:pt>
                <c:pt idx="29">
                  <c:v>19:00-19:30</c:v>
                </c:pt>
                <c:pt idx="30">
                  <c:v>19:30-20:00</c:v>
                </c:pt>
                <c:pt idx="31">
                  <c:v>20:00-20:30</c:v>
                </c:pt>
                <c:pt idx="32">
                  <c:v>20:30-21:00</c:v>
                </c:pt>
                <c:pt idx="33">
                  <c:v>21:00-21:30</c:v>
                </c:pt>
                <c:pt idx="34">
                  <c:v>21:30-22:00</c:v>
                </c:pt>
                <c:pt idx="35">
                  <c:v>22:00-22:30</c:v>
                </c:pt>
                <c:pt idx="36">
                  <c:v>22:30-23:00</c:v>
                </c:pt>
                <c:pt idx="37">
                  <c:v>23:00-23:30</c:v>
                </c:pt>
                <c:pt idx="38">
                  <c:v>23:30-00:00</c:v>
                </c:pt>
              </c:strCache>
            </c:strRef>
          </c:cat>
          <c:val>
            <c:numRef>
              <c:f>nastaveni!$C$3</c:f>
              <c:numCache>
                <c:formatCode>General</c:formatCode>
                <c:ptCount val="39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56</c:v>
                </c:pt>
                <c:pt idx="5">
                  <c:v>331</c:v>
                </c:pt>
                <c:pt idx="6">
                  <c:v>297</c:v>
                </c:pt>
                <c:pt idx="7">
                  <c:v>1289</c:v>
                </c:pt>
                <c:pt idx="8">
                  <c:v>2257</c:v>
                </c:pt>
                <c:pt idx="9">
                  <c:v>2474</c:v>
                </c:pt>
                <c:pt idx="10">
                  <c:v>2641</c:v>
                </c:pt>
                <c:pt idx="11">
                  <c:v>2792</c:v>
                </c:pt>
                <c:pt idx="12">
                  <c:v>2852</c:v>
                </c:pt>
                <c:pt idx="13">
                  <c:v>2719</c:v>
                </c:pt>
                <c:pt idx="14">
                  <c:v>2593</c:v>
                </c:pt>
                <c:pt idx="15">
                  <c:v>2293</c:v>
                </c:pt>
                <c:pt idx="16">
                  <c:v>2135</c:v>
                </c:pt>
                <c:pt idx="17">
                  <c:v>2055</c:v>
                </c:pt>
                <c:pt idx="18">
                  <c:v>1824</c:v>
                </c:pt>
                <c:pt idx="19">
                  <c:v>1583</c:v>
                </c:pt>
                <c:pt idx="20">
                  <c:v>1309</c:v>
                </c:pt>
                <c:pt idx="21">
                  <c:v>650</c:v>
                </c:pt>
                <c:pt idx="22">
                  <c:v>260</c:v>
                </c:pt>
                <c:pt idx="23">
                  <c:v>111</c:v>
                </c:pt>
                <c:pt idx="24">
                  <c:v>54</c:v>
                </c:pt>
                <c:pt idx="25">
                  <c:v>39</c:v>
                </c:pt>
                <c:pt idx="26">
                  <c:v>44</c:v>
                </c:pt>
                <c:pt idx="27">
                  <c:v>43</c:v>
                </c:pt>
                <c:pt idx="28">
                  <c:v>15</c:v>
                </c:pt>
                <c:pt idx="29">
                  <c:v>21</c:v>
                </c:pt>
                <c:pt idx="30">
                  <c:v>17</c:v>
                </c:pt>
                <c:pt idx="31">
                  <c:v>13</c:v>
                </c:pt>
                <c:pt idx="32">
                  <c:v>12</c:v>
                </c:pt>
                <c:pt idx="33">
                  <c:v>19</c:v>
                </c:pt>
                <c:pt idx="34">
                  <c:v>14</c:v>
                </c:pt>
                <c:pt idx="35">
                  <c:v>24</c:v>
                </c:pt>
                <c:pt idx="36">
                  <c:v>14</c:v>
                </c:pt>
                <c:pt idx="37">
                  <c:v>12</c:v>
                </c:pt>
                <c:pt idx="3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A-490D-A10B-12539F0A9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0886752"/>
        <c:axId val="1800882912"/>
      </c:areaChart>
      <c:catAx>
        <c:axId val="180088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2912"/>
        <c:crosses val="autoZero"/>
        <c:auto val="1"/>
        <c:lblAlgn val="ctr"/>
        <c:lblOffset val="100"/>
        <c:noMultiLvlLbl val="0"/>
      </c:catAx>
      <c:valAx>
        <c:axId val="1800882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675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37595423745833995"/>
          <c:y val="0.11526902899692322"/>
          <c:w val="0.2112240538047897"/>
          <c:h val="4.0996946510279637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[TAB_cekarna_2IK.xlsx]Data Graf2!Kontingenční tabulka14</c:name>
    <c:fmtId val="1"/>
  </c:pivotSource>
  <c:chart>
    <c:title>
      <c:tx>
        <c:strRef>
          <c:f>nastaveni!$C$4</c:f>
          <c:strCache>
            <c:ptCount val="1"/>
            <c:pt idx="0">
              <c:v>2IK - Počet pacientů za rok 2022 (po 60 minutách)</c:v>
            </c:pt>
          </c:strCache>
        </c:strRef>
      </c:tx>
      <c:layout>
        <c:manualLayout>
          <c:xMode val="edge"/>
          <c:yMode val="edge"/>
          <c:x val="0.27553505140695261"/>
          <c:y val="6.66760381324387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3.8270456500792076E-2"/>
          <c:y val="0.11189846210919534"/>
          <c:w val="0.89341892521590949"/>
          <c:h val="0.70011470341390281"/>
        </c:manualLayout>
      </c:layout>
      <c:areaChart>
        <c:grouping val="standard"/>
        <c:varyColors val="0"/>
        <c:ser>
          <c:idx val="0"/>
          <c:order val="0"/>
          <c:tx>
            <c:strRef>
              <c:f>nastaveni!$C$4</c:f>
              <c:strCache>
                <c:ptCount val="1"/>
                <c:pt idx="0">
                  <c:v>Příchod </c:v>
                </c:pt>
              </c:strCache>
            </c:strRef>
          </c:tx>
          <c:spPr>
            <a:solidFill>
              <a:schemeClr val="accent1">
                <a:lumMod val="75000"/>
                <a:alpha val="51000"/>
              </a:schemeClr>
            </a:solidFill>
            <a:ln>
              <a:noFill/>
            </a:ln>
            <a:effectLst/>
          </c:spPr>
          <c:cat>
            <c:strRef>
              <c:f>nastaveni!$C$4</c:f>
              <c:strCache>
                <c:ptCount val="20"/>
                <c:pt idx="0">
                  <c:v>00:00-01:00</c:v>
                </c:pt>
                <c:pt idx="1">
                  <c:v>02:00-03:00</c:v>
                </c:pt>
                <c:pt idx="2">
                  <c:v>06:00-07:00</c:v>
                </c:pt>
                <c:pt idx="3">
                  <c:v>07:00-08:00</c:v>
                </c:pt>
                <c:pt idx="4">
                  <c:v>08:00-09:00</c:v>
                </c:pt>
                <c:pt idx="5">
                  <c:v>09:00-10:00</c:v>
                </c:pt>
                <c:pt idx="6">
                  <c:v>10:00-11:00</c:v>
                </c:pt>
                <c:pt idx="7">
                  <c:v>11:00-12:00</c:v>
                </c:pt>
                <c:pt idx="8">
                  <c:v>12:00-13:00</c:v>
                </c:pt>
                <c:pt idx="9">
                  <c:v>13:00-14:00</c:v>
                </c:pt>
                <c:pt idx="10">
                  <c:v>14:00-15:00</c:v>
                </c:pt>
                <c:pt idx="11">
                  <c:v>15:00-16:00</c:v>
                </c:pt>
                <c:pt idx="12">
                  <c:v>16:00-17:00</c:v>
                </c:pt>
                <c:pt idx="13">
                  <c:v>17:00-18:00</c:v>
                </c:pt>
                <c:pt idx="14">
                  <c:v>18:00-19:00</c:v>
                </c:pt>
                <c:pt idx="15">
                  <c:v>19:00-20:00</c:v>
                </c:pt>
                <c:pt idx="16">
                  <c:v>20:00-21:00</c:v>
                </c:pt>
                <c:pt idx="17">
                  <c:v>21:00-22:00</c:v>
                </c:pt>
                <c:pt idx="18">
                  <c:v>22:00-23:00</c:v>
                </c:pt>
                <c:pt idx="19">
                  <c:v>23:00-00:00</c:v>
                </c:pt>
              </c:strCache>
            </c:strRef>
          </c:cat>
          <c:val>
            <c:numRef>
              <c:f>nastaveni!$C$4</c:f>
              <c:numCache>
                <c:formatCode>General</c:formatCode>
                <c:ptCount val="20"/>
                <c:pt idx="0">
                  <c:v>7</c:v>
                </c:pt>
                <c:pt idx="1">
                  <c:v>2</c:v>
                </c:pt>
                <c:pt idx="2">
                  <c:v>56</c:v>
                </c:pt>
                <c:pt idx="3">
                  <c:v>7414</c:v>
                </c:pt>
                <c:pt idx="4">
                  <c:v>8365</c:v>
                </c:pt>
                <c:pt idx="5">
                  <c:v>5377</c:v>
                </c:pt>
                <c:pt idx="6">
                  <c:v>3546</c:v>
                </c:pt>
                <c:pt idx="7">
                  <c:v>2413</c:v>
                </c:pt>
                <c:pt idx="8">
                  <c:v>2449</c:v>
                </c:pt>
                <c:pt idx="9">
                  <c:v>1877</c:v>
                </c:pt>
                <c:pt idx="10">
                  <c:v>809</c:v>
                </c:pt>
                <c:pt idx="11">
                  <c:v>139</c:v>
                </c:pt>
                <c:pt idx="12">
                  <c:v>40</c:v>
                </c:pt>
                <c:pt idx="13">
                  <c:v>28</c:v>
                </c:pt>
                <c:pt idx="14">
                  <c:v>23</c:v>
                </c:pt>
                <c:pt idx="15">
                  <c:v>22</c:v>
                </c:pt>
                <c:pt idx="16">
                  <c:v>18</c:v>
                </c:pt>
                <c:pt idx="17">
                  <c:v>14</c:v>
                </c:pt>
                <c:pt idx="18">
                  <c:v>14</c:v>
                </c:pt>
                <c:pt idx="19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A-490D-A10B-12539F0A96FC}"/>
            </c:ext>
          </c:extLst>
        </c:ser>
        <c:ser>
          <c:idx val="1"/>
          <c:order val="1"/>
          <c:tx>
            <c:strRef>
              <c:f>nastaveni!$C$4</c:f>
              <c:strCache>
                <c:ptCount val="1"/>
                <c:pt idx="0">
                  <c:v>Odchod </c:v>
                </c:pt>
              </c:strCache>
            </c:strRef>
          </c:tx>
          <c:spPr>
            <a:solidFill>
              <a:schemeClr val="accent6">
                <a:lumMod val="75000"/>
                <a:alpha val="49000"/>
              </a:schemeClr>
            </a:solidFill>
            <a:ln>
              <a:noFill/>
            </a:ln>
            <a:effectLst/>
          </c:spPr>
          <c:cat>
            <c:strRef>
              <c:f>nastaveni!$C$4</c:f>
              <c:strCache>
                <c:ptCount val="20"/>
                <c:pt idx="0">
                  <c:v>00:00-01:00</c:v>
                </c:pt>
                <c:pt idx="1">
                  <c:v>02:00-03:00</c:v>
                </c:pt>
                <c:pt idx="2">
                  <c:v>06:00-07:00</c:v>
                </c:pt>
                <c:pt idx="3">
                  <c:v>07:00-08:00</c:v>
                </c:pt>
                <c:pt idx="4">
                  <c:v>08:00-09:00</c:v>
                </c:pt>
                <c:pt idx="5">
                  <c:v>09:00-10:00</c:v>
                </c:pt>
                <c:pt idx="6">
                  <c:v>10:00-11:00</c:v>
                </c:pt>
                <c:pt idx="7">
                  <c:v>11:00-12:00</c:v>
                </c:pt>
                <c:pt idx="8">
                  <c:v>12:00-13:00</c:v>
                </c:pt>
                <c:pt idx="9">
                  <c:v>13:00-14:00</c:v>
                </c:pt>
                <c:pt idx="10">
                  <c:v>14:00-15:00</c:v>
                </c:pt>
                <c:pt idx="11">
                  <c:v>15:00-16:00</c:v>
                </c:pt>
                <c:pt idx="12">
                  <c:v>16:00-17:00</c:v>
                </c:pt>
                <c:pt idx="13">
                  <c:v>17:00-18:00</c:v>
                </c:pt>
                <c:pt idx="14">
                  <c:v>18:00-19:00</c:v>
                </c:pt>
                <c:pt idx="15">
                  <c:v>19:00-20:00</c:v>
                </c:pt>
                <c:pt idx="16">
                  <c:v>20:00-21:00</c:v>
                </c:pt>
                <c:pt idx="17">
                  <c:v>21:00-22:00</c:v>
                </c:pt>
                <c:pt idx="18">
                  <c:v>22:00-23:00</c:v>
                </c:pt>
                <c:pt idx="19">
                  <c:v>23:00-00:00</c:v>
                </c:pt>
              </c:strCache>
            </c:strRef>
          </c:cat>
          <c:val>
            <c:numRef>
              <c:f>nastaveni!$C$4</c:f>
              <c:numCache>
                <c:formatCode>General</c:formatCode>
                <c:ptCount val="20"/>
                <c:pt idx="0">
                  <c:v>6</c:v>
                </c:pt>
                <c:pt idx="1">
                  <c:v>3</c:v>
                </c:pt>
                <c:pt idx="2">
                  <c:v>58</c:v>
                </c:pt>
                <c:pt idx="3">
                  <c:v>629</c:v>
                </c:pt>
                <c:pt idx="4">
                  <c:v>3546</c:v>
                </c:pt>
                <c:pt idx="5">
                  <c:v>5115</c:v>
                </c:pt>
                <c:pt idx="6">
                  <c:v>5645</c:v>
                </c:pt>
                <c:pt idx="7">
                  <c:v>5313</c:v>
                </c:pt>
                <c:pt idx="8">
                  <c:v>4428</c:v>
                </c:pt>
                <c:pt idx="9">
                  <c:v>3881</c:v>
                </c:pt>
                <c:pt idx="10">
                  <c:v>2892</c:v>
                </c:pt>
                <c:pt idx="11">
                  <c:v>914</c:v>
                </c:pt>
                <c:pt idx="12">
                  <c:v>165</c:v>
                </c:pt>
                <c:pt idx="13">
                  <c:v>83</c:v>
                </c:pt>
                <c:pt idx="14">
                  <c:v>60</c:v>
                </c:pt>
                <c:pt idx="15">
                  <c:v>40</c:v>
                </c:pt>
                <c:pt idx="16">
                  <c:v>27</c:v>
                </c:pt>
                <c:pt idx="17">
                  <c:v>34</c:v>
                </c:pt>
                <c:pt idx="18">
                  <c:v>38</c:v>
                </c:pt>
                <c:pt idx="1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A-490D-A10B-12539F0A9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0886752"/>
        <c:axId val="1800882912"/>
      </c:areaChart>
      <c:catAx>
        <c:axId val="180088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2912"/>
        <c:crosses val="autoZero"/>
        <c:auto val="1"/>
        <c:lblAlgn val="ctr"/>
        <c:lblOffset val="100"/>
        <c:noMultiLvlLbl val="0"/>
      </c:catAx>
      <c:valAx>
        <c:axId val="1800882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675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37595423745833995"/>
          <c:y val="0.11526902899692322"/>
          <c:w val="0.22760959659524763"/>
          <c:h val="4.5222423976756548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[TAB_cekarna_2IK.xlsx]Data Graf 3!Kontingenční tabulka15</c:name>
    <c:fmtId val="1"/>
  </c:pivotSource>
  <c:chart>
    <c:title>
      <c:tx>
        <c:strRef>
          <c:f>nastaveni!$C$5</c:f>
          <c:strCache>
            <c:ptCount val="1"/>
            <c:pt idx="0">
              <c:v>2IK - Počet pacientů za rok 2022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nastaveni!$C$5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nastaveni!$C$5</c:f>
              <c:strCache>
                <c:ptCount val="7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Sobota</c:v>
                </c:pt>
                <c:pt idx="6">
                  <c:v>Neděle</c:v>
                </c:pt>
              </c:strCache>
            </c:strRef>
          </c:cat>
          <c:val>
            <c:numRef>
              <c:f>nastaveni!$C$5</c:f>
              <c:numCache>
                <c:formatCode>General</c:formatCode>
                <c:ptCount val="7"/>
                <c:pt idx="0">
                  <c:v>6579</c:v>
                </c:pt>
                <c:pt idx="1">
                  <c:v>6374</c:v>
                </c:pt>
                <c:pt idx="2">
                  <c:v>7052</c:v>
                </c:pt>
                <c:pt idx="3">
                  <c:v>6879</c:v>
                </c:pt>
                <c:pt idx="4">
                  <c:v>5493</c:v>
                </c:pt>
                <c:pt idx="5">
                  <c:v>58</c:v>
                </c:pt>
                <c:pt idx="6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8C-453C-98B7-641618B16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9110640"/>
        <c:axId val="249115440"/>
      </c:barChart>
      <c:catAx>
        <c:axId val="24911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9115440"/>
        <c:crosses val="autoZero"/>
        <c:auto val="1"/>
        <c:lblAlgn val="ctr"/>
        <c:lblOffset val="100"/>
        <c:noMultiLvlLbl val="0"/>
      </c:catAx>
      <c:valAx>
        <c:axId val="249115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911064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2DB5A3D-CC3A-44C4-BFCD-027AA07F8DF2}">
  <sheetPr/>
  <sheetViews>
    <sheetView tabSelected="1" zoomScale="102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6A8AC15-201C-4FDA-A3A5-3698DA624AE6}">
  <sheetPr/>
  <sheetViews>
    <sheetView zoomScale="123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3C32277-C549-438E-80BB-9AC44C2673F4}">
  <sheetPr/>
  <sheetViews>
    <sheetView zoomScale="123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13824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6F032F2-DC69-B49F-6D18-812DC5477AB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1701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9C5EDD0-F1A9-2CDD-0B22-C6CE5547CEC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1701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3611A01-9DE8-3D41-C02F-B1BF1D73F21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083.324233680556" createdVersion="6" refreshedVersion="6" minRefreshableVersion="3" recordCount="1000" xr:uid="{CD7E10C7-D8AB-45C3-A83F-A34053C9574F}">
  <cacheSource type="worksheet">
    <worksheetSource ref="A1:C1048576" sheet="PocetDnuProPrumer"/>
  </cacheSource>
  <cacheFields count="3">
    <cacheField name="Den" numFmtId="0">
      <sharedItems containsBlank="1" count="8">
        <s v="Čtvrtek"/>
        <s v="Neděle"/>
        <s v="Pátek"/>
        <s v="Pondělí"/>
        <s v="Sobota"/>
        <s v="Středa"/>
        <s v="Úterý"/>
        <m/>
      </sharedItems>
    </cacheField>
    <cacheField name="Pocet" numFmtId="0">
      <sharedItems containsString="0" containsBlank="1" containsNumber="1" containsInteger="1" minValue="1" maxValue="2979"/>
    </cacheField>
    <cacheField name="Ambulance" numFmtId="0">
      <sharedItems containsBlank="1" count="36">
        <s v="6044 : 2.IK Všeobecná ambulance"/>
        <s v="6051 : 2.IK Gastroenterologická ambulance"/>
        <s v="6070 : 2.IK Endoskopická ambulance"/>
        <s v="6261 : 2IK - Sonografie"/>
        <s v="6482 : 2.IK - Nutriční poradna"/>
        <s v="7360 : 2IK - Gastroskopie (diář)"/>
        <s v="7392 : 2.IK - diář MUDr. Aiglová"/>
        <s v="7455 : 2IK - Diář VŠEOBECNÁ INTERNA"/>
        <s v="7477 : 2IK - diář MUDr.Bača"/>
        <s v="7353 : 2IK - ERCP (diář)"/>
        <s v="7361 : 2IK - diář MUDr. Vrzalová"/>
        <s v="7406 : 2IK - Pankreatobiliární poradna (diář)"/>
        <s v="7698 : 2IK - diář VŠEOBECNÁ GASTROENTEROLOGIE"/>
        <s v="7553 : 2IK - Terapie (diář)"/>
        <s v="7555 : 2IK - ENDO I.chirurgie (diář)"/>
        <m/>
        <s v="7193 : PGK - Fetální medicína" u="1"/>
        <s v="6166 : PGK - Ambulantní kartotéka" u="1"/>
        <s v="6495 : PGK - Fetální medicína - strava" u="1"/>
        <s v="6041 : PGK - Poradna pro léčbu neplodnosti" u="1"/>
        <s v="7585 : PGK - porodní sál ambulance - pohotovost" u="1"/>
        <s v="7313 : PGK - všeobecná ambulance - pohotovost" u="1"/>
        <s v="6488 : PGK - Fetální medicína - GEN" u="1"/>
        <s v="7322 : PGK - Dětská gynekologie" u="1"/>
        <s v="7215 : PGK - porodní sál ambulance" u="1"/>
        <s v="7325 : PGK - Poradna rizikové gravidity" u="1"/>
        <s v="7639 : PGK - poradna pro myomy" u="1"/>
        <s v="7550 : PGK - poradna pro endometriózu" u="1"/>
        <s v="7592 : PGK - Onkologická poradna - STUDIE" u="1"/>
        <s v="7312 : PGK - Onkologická poradna" u="1"/>
        <s v="7084 : PGK - všeobecná ambulance" u="1"/>
        <s v="7262 : PGK - Injekce, odběry" u="1"/>
        <s v="7251 : PGK - Konzultační a indikační poradna" u="1"/>
        <s v="7293 : PGK - Urogynekologická poradna" u="1"/>
        <s v="7315 : PGK - Centrum onkologické prevence" u="1"/>
        <s v="7534 : PGK - Onko.. board - zrušen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083.324234143518" createdVersion="6" refreshedVersion="6" minRefreshableVersion="3" recordCount="10000" xr:uid="{1ACD1E8F-A9EB-41A4-947A-363FBE196C4B}">
  <cacheSource type="worksheet">
    <worksheetSource ref="A1:D1048576" sheet="CasInt2"/>
  </cacheSource>
  <cacheFields count="4">
    <cacheField name="CasovyInterval_2" numFmtId="0">
      <sharedItems containsBlank="1" count="25">
        <s v="00:00-01:00"/>
        <s v="02:00-03:00"/>
        <s v="06:00-07:00"/>
        <s v="07:00-08:00"/>
        <s v="08:00-09:00"/>
        <s v="09:00-10:00"/>
        <s v="10:00-11:00"/>
        <s v="11:00-12:00"/>
        <s v="12:00-13:00"/>
        <s v="13:00-14:00"/>
        <s v="14:00-15:00"/>
        <s v="15:00-16:00"/>
        <s v="16:00-17:00"/>
        <s v="17:00-18:00"/>
        <s v="18:00-19:00"/>
        <s v="19:00-20:00"/>
        <s v="20:00-21:00"/>
        <s v="21:00-22:00"/>
        <s v="22:00-23:00"/>
        <s v="23:00-00:00"/>
        <m/>
        <s v="03:00-04:00" u="1"/>
        <s v="04:00-05:00" u="1"/>
        <s v="01:00-02:00" u="1"/>
        <s v="05:00-06:00" u="1"/>
      </sharedItems>
    </cacheField>
    <cacheField name="Prichod" numFmtId="0">
      <sharedItems containsString="0" containsBlank="1" containsNumber="1" containsInteger="1" minValue="1" maxValue="3339"/>
    </cacheField>
    <cacheField name="Odchod" numFmtId="0">
      <sharedItems containsString="0" containsBlank="1" containsNumber="1" containsInteger="1" minValue="1" maxValue="2507"/>
    </cacheField>
    <cacheField name="Ambulance" numFmtId="0">
      <sharedItems containsBlank="1" count="28">
        <s v="6070 : 2.IK Endoskopická ambulance"/>
        <s v="6044 : 2.IK Všeobecná ambulance"/>
        <s v="6051 : 2.IK Gastroenterologická ambulance"/>
        <s v="6261 : 2IK - Sonografie"/>
        <s v="6482 : 2.IK - Nutriční poradna"/>
        <s v="7392 : 2.IK - diář MUDr. Aiglová"/>
        <s v="7455 : 2IK - Diář VŠEOBECNÁ INTERNA"/>
        <s v="7553 : 2IK - Terapie (diář)"/>
        <s v="7353 : 2IK - ERCP (diář)"/>
        <s v="7360 : 2IK - Gastroskopie (diář)"/>
        <m/>
        <s v="7193 : PGK - Fetální medicína" u="1"/>
        <s v="6166 : PGK - Ambulantní kartotéka" u="1"/>
        <s v="7585 : PGK - porodní sál ambulance - pohotovost" u="1"/>
        <s v="7313 : PGK - všeobecná ambulance - pohotovost" u="1"/>
        <s v="7322 : PGK - Dětská gynekologie" u="1"/>
        <s v="7215 : PGK - porodní sál ambulance" u="1"/>
        <s v="7325 : PGK - Poradna rizikové gravidity" u="1"/>
        <s v="7639 : PGK - poradna pro myomy" u="1"/>
        <s v="7550 : PGK - poradna pro endometriózu" u="1"/>
        <s v="7592 : PGK - Onkologická poradna - STUDIE" u="1"/>
        <s v="7312 : PGK - Onkologická poradna" u="1"/>
        <s v="7084 : PGK - všeobecná ambulance" u="1"/>
        <s v="7262 : PGK - Injekce, odběry" u="1"/>
        <s v="7251 : PGK - Konzultační a indikační poradna" u="1"/>
        <s v="7293 : PGK - Urogynekologická poradna" u="1"/>
        <s v="7315 : PGK - Centrum onkologické prevence" u="1"/>
        <s v="7534 : PGK - Onko.. board - zrušen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083.324234143518" createdVersion="6" refreshedVersion="6" minRefreshableVersion="3" recordCount="10000" xr:uid="{88B9BCF3-DAC5-4C1B-9B76-0C6BA9871E18}">
  <cacheSource type="worksheet">
    <worksheetSource ref="A1:D1048576" sheet="CasInt1"/>
  </cacheSource>
  <cacheFields count="4">
    <cacheField name="CasovyInterval_1" numFmtId="0">
      <sharedItems containsBlank="1" count="49">
        <s v="00:00-00:30"/>
        <s v="00:30-01:00"/>
        <s v="02:00-02:30"/>
        <s v="06:00-06:30"/>
        <s v="06:30-07:00"/>
        <s v="07:00-07:30"/>
        <s v="07:30-08:00"/>
        <s v="08:00-08:30"/>
        <s v="08:30-09:00"/>
        <s v="09:00-09:30"/>
        <s v="09:30-10:00"/>
        <s v="10:00-10:30"/>
        <s v="10:30-11:00"/>
        <s v="11:00-11:30"/>
        <s v="11:30-12:00"/>
        <s v="12:00-12:30"/>
        <s v="12:30-13:00"/>
        <s v="13:00-13:30"/>
        <s v="13:30-14:00"/>
        <s v="14:00-14:30"/>
        <s v="14:30-15:00"/>
        <s v="15:00-15:30"/>
        <s v="15:30-16:00"/>
        <s v="16:00-16:30"/>
        <s v="16:30-17:00"/>
        <s v="17:00-17:30"/>
        <s v="17:30-18:00"/>
        <s v="18:00-18:30"/>
        <s v="18:30-19:00"/>
        <s v="19:00-19:30"/>
        <s v="19:30-20:00"/>
        <s v="20:00-20:30"/>
        <s v="20:30-21:00"/>
        <s v="21:00-21:30"/>
        <s v="21:30-22:00"/>
        <s v="22:00-22:30"/>
        <s v="22:30-23:00"/>
        <s v="23:00-23:30"/>
        <s v="23:30-00:00"/>
        <m/>
        <s v="03:30-04:00" u="1"/>
        <s v="04:00-04:30" u="1"/>
        <s v="01:00-01:30" u="1"/>
        <s v="04:30-05:00" u="1"/>
        <s v="01:30-02:00" u="1"/>
        <s v="05:00-05:30" u="1"/>
        <s v="05:30-06:00" u="1"/>
        <s v="02:30-03:00" u="1"/>
        <s v="03:00-03:30" u="1"/>
      </sharedItems>
    </cacheField>
    <cacheField name="Prichod" numFmtId="0">
      <sharedItems containsString="0" containsBlank="1" containsNumber="1" containsInteger="1" minValue="1" maxValue="1973"/>
    </cacheField>
    <cacheField name="Odchod" numFmtId="0">
      <sharedItems containsString="0" containsBlank="1" containsNumber="1" containsInteger="1" minValue="1" maxValue="1296"/>
    </cacheField>
    <cacheField name="Ambulance" numFmtId="0">
      <sharedItems containsBlank="1" count="27">
        <s v="6070 : 2.IK Endoskopická ambulance"/>
        <s v="6044 : 2.IK Všeobecná ambulance"/>
        <s v="6051 : 2.IK Gastroenterologická ambulance"/>
        <s v="6261 : 2IK - Sonografie"/>
        <s v="6482 : 2.IK - Nutriční poradna"/>
        <s v="7455 : 2IK - Diář VŠEOBECNÁ INTERNA"/>
        <s v="7392 : 2.IK - diář MUDr. Aiglová"/>
        <s v="7360 : 2IK - Gastroskopie (diář)"/>
        <s v="7353 : 2IK - ERCP (diář)"/>
        <m/>
        <s v="7193 : PGK - Fetální medicína" u="1"/>
        <s v="6166 : PGK - Ambulantní kartotéka" u="1"/>
        <s v="7585 : PGK - porodní sál ambulance - pohotovost" u="1"/>
        <s v="7313 : PGK - všeobecná ambulance - pohotovost" u="1"/>
        <s v="7322 : PGK - Dětská gynekologie" u="1"/>
        <s v="7215 : PGK - porodní sál ambulance" u="1"/>
        <s v="7325 : PGK - Poradna rizikové gravidity" u="1"/>
        <s v="7639 : PGK - poradna pro myomy" u="1"/>
        <s v="7550 : PGK - poradna pro endometriózu" u="1"/>
        <s v="7592 : PGK - Onkologická poradna - STUDIE" u="1"/>
        <s v="7312 : PGK - Onkologická poradna" u="1"/>
        <s v="7084 : PGK - všeobecná ambulance" u="1"/>
        <s v="7262 : PGK - Injekce, odběry" u="1"/>
        <s v="7251 : PGK - Konzultační a indikační poradna" u="1"/>
        <s v="7293 : PGK - Urogynekologická poradna" u="1"/>
        <s v="7315 : PGK - Centrum onkologické prevence" u="1"/>
        <s v="7534 : PGK - Onko.. board - zrušen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">
  <r>
    <x v="0"/>
    <n v="2824"/>
    <x v="0"/>
  </r>
  <r>
    <x v="0"/>
    <n v="1528"/>
    <x v="1"/>
  </r>
  <r>
    <x v="0"/>
    <n v="1610"/>
    <x v="2"/>
  </r>
  <r>
    <x v="0"/>
    <n v="525"/>
    <x v="3"/>
  </r>
  <r>
    <x v="0"/>
    <n v="387"/>
    <x v="4"/>
  </r>
  <r>
    <x v="0"/>
    <n v="1"/>
    <x v="5"/>
  </r>
  <r>
    <x v="0"/>
    <n v="2"/>
    <x v="6"/>
  </r>
  <r>
    <x v="0"/>
    <n v="1"/>
    <x v="7"/>
  </r>
  <r>
    <x v="0"/>
    <n v="1"/>
    <x v="8"/>
  </r>
  <r>
    <x v="1"/>
    <n v="10"/>
    <x v="0"/>
  </r>
  <r>
    <x v="1"/>
    <n v="2"/>
    <x v="1"/>
  </r>
  <r>
    <x v="1"/>
    <n v="52"/>
    <x v="2"/>
  </r>
  <r>
    <x v="2"/>
    <n v="2350"/>
    <x v="0"/>
  </r>
  <r>
    <x v="2"/>
    <n v="582"/>
    <x v="1"/>
  </r>
  <r>
    <x v="2"/>
    <n v="1912"/>
    <x v="2"/>
  </r>
  <r>
    <x v="2"/>
    <n v="448"/>
    <x v="3"/>
  </r>
  <r>
    <x v="2"/>
    <n v="196"/>
    <x v="4"/>
  </r>
  <r>
    <x v="2"/>
    <n v="1"/>
    <x v="9"/>
  </r>
  <r>
    <x v="2"/>
    <n v="2"/>
    <x v="5"/>
  </r>
  <r>
    <x v="2"/>
    <n v="1"/>
    <x v="10"/>
  </r>
  <r>
    <x v="2"/>
    <n v="1"/>
    <x v="7"/>
  </r>
  <r>
    <x v="3"/>
    <n v="2979"/>
    <x v="0"/>
  </r>
  <r>
    <x v="3"/>
    <n v="1065"/>
    <x v="1"/>
  </r>
  <r>
    <x v="3"/>
    <n v="1635"/>
    <x v="2"/>
  </r>
  <r>
    <x v="3"/>
    <n v="481"/>
    <x v="3"/>
  </r>
  <r>
    <x v="3"/>
    <n v="401"/>
    <x v="4"/>
  </r>
  <r>
    <x v="3"/>
    <n v="2"/>
    <x v="5"/>
  </r>
  <r>
    <x v="3"/>
    <n v="2"/>
    <x v="6"/>
  </r>
  <r>
    <x v="3"/>
    <n v="2"/>
    <x v="11"/>
  </r>
  <r>
    <x v="3"/>
    <n v="10"/>
    <x v="7"/>
  </r>
  <r>
    <x v="3"/>
    <n v="1"/>
    <x v="8"/>
  </r>
  <r>
    <x v="3"/>
    <n v="1"/>
    <x v="12"/>
  </r>
  <r>
    <x v="4"/>
    <n v="3"/>
    <x v="0"/>
  </r>
  <r>
    <x v="4"/>
    <n v="2"/>
    <x v="1"/>
  </r>
  <r>
    <x v="4"/>
    <n v="48"/>
    <x v="2"/>
  </r>
  <r>
    <x v="4"/>
    <n v="2"/>
    <x v="4"/>
  </r>
  <r>
    <x v="4"/>
    <n v="2"/>
    <x v="9"/>
  </r>
  <r>
    <x v="4"/>
    <n v="1"/>
    <x v="5"/>
  </r>
  <r>
    <x v="5"/>
    <n v="2693"/>
    <x v="0"/>
  </r>
  <r>
    <x v="5"/>
    <n v="1604"/>
    <x v="1"/>
  </r>
  <r>
    <x v="5"/>
    <n v="1904"/>
    <x v="2"/>
  </r>
  <r>
    <x v="5"/>
    <n v="512"/>
    <x v="3"/>
  </r>
  <r>
    <x v="5"/>
    <n v="335"/>
    <x v="4"/>
  </r>
  <r>
    <x v="5"/>
    <n v="1"/>
    <x v="5"/>
  </r>
  <r>
    <x v="5"/>
    <n v="1"/>
    <x v="6"/>
  </r>
  <r>
    <x v="5"/>
    <n v="1"/>
    <x v="7"/>
  </r>
  <r>
    <x v="5"/>
    <n v="1"/>
    <x v="13"/>
  </r>
  <r>
    <x v="6"/>
    <n v="2884"/>
    <x v="0"/>
  </r>
  <r>
    <x v="6"/>
    <n v="1381"/>
    <x v="1"/>
  </r>
  <r>
    <x v="6"/>
    <n v="1535"/>
    <x v="2"/>
  </r>
  <r>
    <x v="6"/>
    <n v="267"/>
    <x v="3"/>
  </r>
  <r>
    <x v="6"/>
    <n v="291"/>
    <x v="4"/>
  </r>
  <r>
    <x v="6"/>
    <n v="1"/>
    <x v="5"/>
  </r>
  <r>
    <x v="6"/>
    <n v="1"/>
    <x v="10"/>
  </r>
  <r>
    <x v="6"/>
    <n v="2"/>
    <x v="6"/>
  </r>
  <r>
    <x v="6"/>
    <n v="10"/>
    <x v="7"/>
  </r>
  <r>
    <x v="6"/>
    <n v="1"/>
    <x v="13"/>
  </r>
  <r>
    <x v="6"/>
    <n v="1"/>
    <x v="14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  <r>
    <x v="7"/>
    <m/>
    <x v="1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0">
  <r>
    <x v="0"/>
    <n v="7"/>
    <n v="6"/>
    <x v="0"/>
  </r>
  <r>
    <x v="1"/>
    <n v="2"/>
    <n v="3"/>
    <x v="0"/>
  </r>
  <r>
    <x v="2"/>
    <n v="34"/>
    <n v="27"/>
    <x v="1"/>
  </r>
  <r>
    <x v="2"/>
    <n v="8"/>
    <n v="2"/>
    <x v="2"/>
  </r>
  <r>
    <x v="2"/>
    <n v="10"/>
    <n v="26"/>
    <x v="3"/>
  </r>
  <r>
    <x v="2"/>
    <n v="4"/>
    <n v="3"/>
    <x v="4"/>
  </r>
  <r>
    <x v="3"/>
    <n v="3300"/>
    <n v="172"/>
    <x v="1"/>
  </r>
  <r>
    <x v="3"/>
    <n v="1051"/>
    <n v="44"/>
    <x v="2"/>
  </r>
  <r>
    <x v="3"/>
    <n v="2382"/>
    <n v="316"/>
    <x v="0"/>
  </r>
  <r>
    <x v="3"/>
    <n v="312"/>
    <n v="69"/>
    <x v="3"/>
  </r>
  <r>
    <x v="3"/>
    <n v="367"/>
    <n v="27"/>
    <x v="4"/>
  </r>
  <r>
    <x v="3"/>
    <n v="2"/>
    <n v="1"/>
    <x v="5"/>
  </r>
  <r>
    <x v="4"/>
    <n v="3339"/>
    <n v="1028"/>
    <x v="1"/>
  </r>
  <r>
    <x v="4"/>
    <n v="1478"/>
    <n v="512"/>
    <x v="2"/>
  </r>
  <r>
    <x v="4"/>
    <n v="2089"/>
    <n v="1113"/>
    <x v="0"/>
  </r>
  <r>
    <x v="4"/>
    <n v="1024"/>
    <n v="625"/>
    <x v="3"/>
  </r>
  <r>
    <x v="4"/>
    <n v="435"/>
    <n v="268"/>
    <x v="4"/>
  </r>
  <r>
    <x v="5"/>
    <n v="1909"/>
    <n v="1772"/>
    <x v="1"/>
  </r>
  <r>
    <x v="5"/>
    <n v="966"/>
    <n v="678"/>
    <x v="2"/>
  </r>
  <r>
    <x v="5"/>
    <n v="1600"/>
    <n v="1726"/>
    <x v="0"/>
  </r>
  <r>
    <x v="5"/>
    <n v="608"/>
    <n v="656"/>
    <x v="3"/>
  </r>
  <r>
    <x v="5"/>
    <n v="291"/>
    <n v="280"/>
    <x v="4"/>
  </r>
  <r>
    <x v="5"/>
    <n v="1"/>
    <n v="1"/>
    <x v="5"/>
  </r>
  <r>
    <x v="5"/>
    <n v="2"/>
    <n v="2"/>
    <x v="6"/>
  </r>
  <r>
    <x v="6"/>
    <n v="1345"/>
    <n v="2337"/>
    <x v="1"/>
  </r>
  <r>
    <x v="6"/>
    <n v="563"/>
    <n v="675"/>
    <x v="2"/>
  </r>
  <r>
    <x v="6"/>
    <n v="1262"/>
    <n v="1744"/>
    <x v="0"/>
  </r>
  <r>
    <x v="6"/>
    <n v="158"/>
    <n v="444"/>
    <x v="3"/>
  </r>
  <r>
    <x v="6"/>
    <n v="213"/>
    <n v="442"/>
    <x v="4"/>
  </r>
  <r>
    <x v="6"/>
    <n v="1"/>
    <n v="1"/>
    <x v="5"/>
  </r>
  <r>
    <x v="6"/>
    <n v="3"/>
    <n v="1"/>
    <x v="6"/>
  </r>
  <r>
    <x v="6"/>
    <n v="1"/>
    <n v="1"/>
    <x v="7"/>
  </r>
  <r>
    <x v="7"/>
    <n v="1116"/>
    <n v="2507"/>
    <x v="1"/>
  </r>
  <r>
    <x v="7"/>
    <n v="530"/>
    <n v="763"/>
    <x v="2"/>
  </r>
  <r>
    <x v="7"/>
    <n v="602"/>
    <n v="1524"/>
    <x v="0"/>
  </r>
  <r>
    <x v="7"/>
    <n v="34"/>
    <n v="237"/>
    <x v="3"/>
  </r>
  <r>
    <x v="7"/>
    <n v="129"/>
    <n v="279"/>
    <x v="4"/>
  </r>
  <r>
    <x v="7"/>
    <n v="2"/>
    <n v="3"/>
    <x v="6"/>
  </r>
  <r>
    <x v="8"/>
    <n v="1496"/>
    <n v="2238"/>
    <x v="1"/>
  </r>
  <r>
    <x v="8"/>
    <n v="640"/>
    <n v="881"/>
    <x v="2"/>
  </r>
  <r>
    <x v="8"/>
    <n v="180"/>
    <n v="1058"/>
    <x v="0"/>
  </r>
  <r>
    <x v="8"/>
    <n v="58"/>
    <n v="97"/>
    <x v="3"/>
  </r>
  <r>
    <x v="8"/>
    <n v="68"/>
    <n v="148"/>
    <x v="4"/>
  </r>
  <r>
    <x v="8"/>
    <n v="2"/>
    <n v="1"/>
    <x v="5"/>
  </r>
  <r>
    <x v="8"/>
    <n v="5"/>
    <n v="5"/>
    <x v="6"/>
  </r>
  <r>
    <x v="9"/>
    <n v="1056"/>
    <n v="2138"/>
    <x v="1"/>
  </r>
  <r>
    <x v="9"/>
    <n v="637"/>
    <n v="991"/>
    <x v="2"/>
  </r>
  <r>
    <x v="9"/>
    <n v="85"/>
    <n v="597"/>
    <x v="0"/>
  </r>
  <r>
    <x v="9"/>
    <n v="23"/>
    <n v="49"/>
    <x v="3"/>
  </r>
  <r>
    <x v="9"/>
    <n v="73"/>
    <n v="102"/>
    <x v="4"/>
  </r>
  <r>
    <x v="9"/>
    <n v="1"/>
    <n v="1"/>
    <x v="8"/>
  </r>
  <r>
    <x v="9"/>
    <n v="2"/>
    <n v="3"/>
    <x v="6"/>
  </r>
  <r>
    <x v="10"/>
    <n v="467"/>
    <n v="1517"/>
    <x v="1"/>
  </r>
  <r>
    <x v="10"/>
    <n v="243"/>
    <n v="1023"/>
    <x v="2"/>
  </r>
  <r>
    <x v="10"/>
    <n v="47"/>
    <n v="264"/>
    <x v="0"/>
  </r>
  <r>
    <x v="10"/>
    <n v="14"/>
    <n v="28"/>
    <x v="3"/>
  </r>
  <r>
    <x v="10"/>
    <n v="37"/>
    <n v="59"/>
    <x v="4"/>
  </r>
  <r>
    <x v="10"/>
    <n v="1"/>
    <n v="1"/>
    <x v="9"/>
  </r>
  <r>
    <x v="11"/>
    <n v="26"/>
    <n v="310"/>
    <x v="1"/>
  </r>
  <r>
    <x v="11"/>
    <n v="88"/>
    <n v="454"/>
    <x v="2"/>
  </r>
  <r>
    <x v="11"/>
    <n v="20"/>
    <n v="127"/>
    <x v="0"/>
  </r>
  <r>
    <x v="11"/>
    <n v="1"/>
    <n v="11"/>
    <x v="3"/>
  </r>
  <r>
    <x v="11"/>
    <n v="2"/>
    <n v="10"/>
    <x v="4"/>
  </r>
  <r>
    <x v="11"/>
    <n v="1"/>
    <n v="1"/>
    <x v="8"/>
  </r>
  <r>
    <x v="11"/>
    <n v="1"/>
    <n v="1"/>
    <x v="9"/>
  </r>
  <r>
    <x v="12"/>
    <n v="24"/>
    <n v="116"/>
    <x v="2"/>
  </r>
  <r>
    <x v="12"/>
    <n v="15"/>
    <n v="48"/>
    <x v="0"/>
  </r>
  <r>
    <x v="12"/>
    <n v="1"/>
    <n v="1"/>
    <x v="4"/>
  </r>
  <r>
    <x v="13"/>
    <n v="11"/>
    <n v="56"/>
    <x v="2"/>
  </r>
  <r>
    <x v="13"/>
    <n v="17"/>
    <n v="27"/>
    <x v="0"/>
  </r>
  <r>
    <x v="14"/>
    <n v="1"/>
    <n v="2"/>
    <x v="1"/>
  </r>
  <r>
    <x v="14"/>
    <n v="2"/>
    <n v="27"/>
    <x v="2"/>
  </r>
  <r>
    <x v="14"/>
    <n v="20"/>
    <n v="31"/>
    <x v="0"/>
  </r>
  <r>
    <x v="15"/>
    <n v="3"/>
    <n v="3"/>
    <x v="1"/>
  </r>
  <r>
    <x v="15"/>
    <n v="19"/>
    <n v="37"/>
    <x v="0"/>
  </r>
  <r>
    <x v="16"/>
    <n v="1"/>
    <n v="2"/>
    <x v="1"/>
  </r>
  <r>
    <x v="16"/>
    <n v="16"/>
    <n v="24"/>
    <x v="0"/>
  </r>
  <r>
    <x v="16"/>
    <n v="1"/>
    <n v="1"/>
    <x v="9"/>
  </r>
  <r>
    <x v="17"/>
    <n v="2"/>
    <n v="2"/>
    <x v="1"/>
  </r>
  <r>
    <x v="17"/>
    <n v="2"/>
    <n v="10"/>
    <x v="2"/>
  </r>
  <r>
    <x v="17"/>
    <n v="9"/>
    <n v="21"/>
    <x v="0"/>
  </r>
  <r>
    <x v="17"/>
    <n v="1"/>
    <n v="1"/>
    <x v="7"/>
  </r>
  <r>
    <x v="18"/>
    <n v="1"/>
    <n v="5"/>
    <x v="1"/>
  </r>
  <r>
    <x v="18"/>
    <n v="13"/>
    <n v="33"/>
    <x v="0"/>
  </r>
  <r>
    <x v="19"/>
    <n v="16"/>
    <n v="20"/>
    <x v="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  <r>
    <x v="20"/>
    <m/>
    <m/>
    <x v="1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0">
  <r>
    <x v="0"/>
    <n v="5"/>
    <n v="2"/>
    <x v="0"/>
  </r>
  <r>
    <x v="1"/>
    <n v="2"/>
    <n v="4"/>
    <x v="0"/>
  </r>
  <r>
    <x v="2"/>
    <n v="2"/>
    <n v="2"/>
    <x v="0"/>
  </r>
  <r>
    <x v="3"/>
    <n v="1"/>
    <n v="2"/>
    <x v="1"/>
  </r>
  <r>
    <x v="4"/>
    <n v="33"/>
    <n v="25"/>
    <x v="1"/>
  </r>
  <r>
    <x v="4"/>
    <n v="8"/>
    <n v="2"/>
    <x v="2"/>
  </r>
  <r>
    <x v="4"/>
    <n v="10"/>
    <n v="26"/>
    <x v="3"/>
  </r>
  <r>
    <x v="4"/>
    <n v="4"/>
    <n v="3"/>
    <x v="4"/>
  </r>
  <r>
    <x v="5"/>
    <n v="1427"/>
    <n v="109"/>
    <x v="1"/>
  </r>
  <r>
    <x v="5"/>
    <n v="438"/>
    <n v="21"/>
    <x v="2"/>
  </r>
  <r>
    <x v="5"/>
    <n v="864"/>
    <n v="155"/>
    <x v="0"/>
  </r>
  <r>
    <x v="5"/>
    <n v="19"/>
    <n v="39"/>
    <x v="3"/>
  </r>
  <r>
    <x v="5"/>
    <n v="173"/>
    <n v="7"/>
    <x v="4"/>
  </r>
  <r>
    <x v="6"/>
    <n v="1873"/>
    <n v="63"/>
    <x v="1"/>
  </r>
  <r>
    <x v="6"/>
    <n v="613"/>
    <n v="23"/>
    <x v="2"/>
  </r>
  <r>
    <x v="6"/>
    <n v="1518"/>
    <n v="161"/>
    <x v="0"/>
  </r>
  <r>
    <x v="6"/>
    <n v="293"/>
    <n v="30"/>
    <x v="3"/>
  </r>
  <r>
    <x v="6"/>
    <n v="194"/>
    <n v="20"/>
    <x v="4"/>
  </r>
  <r>
    <x v="7"/>
    <n v="1973"/>
    <n v="384"/>
    <x v="1"/>
  </r>
  <r>
    <x v="7"/>
    <n v="790"/>
    <n v="228"/>
    <x v="2"/>
  </r>
  <r>
    <x v="7"/>
    <n v="1057"/>
    <n v="329"/>
    <x v="0"/>
  </r>
  <r>
    <x v="7"/>
    <n v="524"/>
    <n v="234"/>
    <x v="3"/>
  </r>
  <r>
    <x v="7"/>
    <n v="263"/>
    <n v="114"/>
    <x v="4"/>
  </r>
  <r>
    <x v="8"/>
    <n v="1366"/>
    <n v="644"/>
    <x v="1"/>
  </r>
  <r>
    <x v="8"/>
    <n v="688"/>
    <n v="284"/>
    <x v="2"/>
  </r>
  <r>
    <x v="8"/>
    <n v="1032"/>
    <n v="784"/>
    <x v="0"/>
  </r>
  <r>
    <x v="8"/>
    <n v="500"/>
    <n v="391"/>
    <x v="3"/>
  </r>
  <r>
    <x v="8"/>
    <n v="172"/>
    <n v="154"/>
    <x v="4"/>
  </r>
  <r>
    <x v="9"/>
    <n v="1040"/>
    <n v="811"/>
    <x v="1"/>
  </r>
  <r>
    <x v="9"/>
    <n v="558"/>
    <n v="355"/>
    <x v="2"/>
  </r>
  <r>
    <x v="9"/>
    <n v="798"/>
    <n v="833"/>
    <x v="0"/>
  </r>
  <r>
    <x v="9"/>
    <n v="360"/>
    <n v="360"/>
    <x v="3"/>
  </r>
  <r>
    <x v="9"/>
    <n v="147"/>
    <n v="113"/>
    <x v="4"/>
  </r>
  <r>
    <x v="9"/>
    <n v="2"/>
    <n v="2"/>
    <x v="5"/>
  </r>
  <r>
    <x v="10"/>
    <n v="869"/>
    <n v="961"/>
    <x v="1"/>
  </r>
  <r>
    <x v="10"/>
    <n v="408"/>
    <n v="323"/>
    <x v="2"/>
  </r>
  <r>
    <x v="10"/>
    <n v="802"/>
    <n v="893"/>
    <x v="0"/>
  </r>
  <r>
    <x v="10"/>
    <n v="248"/>
    <n v="296"/>
    <x v="3"/>
  </r>
  <r>
    <x v="10"/>
    <n v="144"/>
    <n v="167"/>
    <x v="4"/>
  </r>
  <r>
    <x v="10"/>
    <n v="1"/>
    <n v="1"/>
    <x v="6"/>
  </r>
  <r>
    <x v="11"/>
    <n v="687"/>
    <n v="1131"/>
    <x v="1"/>
  </r>
  <r>
    <x v="11"/>
    <n v="308"/>
    <n v="319"/>
    <x v="2"/>
  </r>
  <r>
    <x v="11"/>
    <n v="679"/>
    <n v="878"/>
    <x v="0"/>
  </r>
  <r>
    <x v="11"/>
    <n v="113"/>
    <n v="256"/>
    <x v="3"/>
  </r>
  <r>
    <x v="11"/>
    <n v="103"/>
    <n v="208"/>
    <x v="4"/>
  </r>
  <r>
    <x v="12"/>
    <n v="658"/>
    <n v="1206"/>
    <x v="1"/>
  </r>
  <r>
    <x v="12"/>
    <n v="255"/>
    <n v="356"/>
    <x v="2"/>
  </r>
  <r>
    <x v="12"/>
    <n v="583"/>
    <n v="866"/>
    <x v="0"/>
  </r>
  <r>
    <x v="12"/>
    <n v="45"/>
    <n v="188"/>
    <x v="3"/>
  </r>
  <r>
    <x v="12"/>
    <n v="110"/>
    <n v="234"/>
    <x v="4"/>
  </r>
  <r>
    <x v="12"/>
    <n v="1"/>
    <n v="1"/>
    <x v="6"/>
  </r>
  <r>
    <x v="12"/>
    <n v="3"/>
    <n v="1"/>
    <x v="5"/>
  </r>
  <r>
    <x v="13"/>
    <n v="554"/>
    <n v="1296"/>
    <x v="1"/>
  </r>
  <r>
    <x v="13"/>
    <n v="224"/>
    <n v="352"/>
    <x v="2"/>
  </r>
  <r>
    <x v="13"/>
    <n v="357"/>
    <n v="767"/>
    <x v="0"/>
  </r>
  <r>
    <x v="13"/>
    <n v="24"/>
    <n v="145"/>
    <x v="3"/>
  </r>
  <r>
    <x v="13"/>
    <n v="79"/>
    <n v="159"/>
    <x v="4"/>
  </r>
  <r>
    <x v="14"/>
    <n v="562"/>
    <n v="1211"/>
    <x v="1"/>
  </r>
  <r>
    <x v="14"/>
    <n v="306"/>
    <n v="411"/>
    <x v="2"/>
  </r>
  <r>
    <x v="14"/>
    <n v="245"/>
    <n v="757"/>
    <x v="0"/>
  </r>
  <r>
    <x v="14"/>
    <n v="10"/>
    <n v="92"/>
    <x v="3"/>
  </r>
  <r>
    <x v="14"/>
    <n v="50"/>
    <n v="120"/>
    <x v="4"/>
  </r>
  <r>
    <x v="14"/>
    <n v="2"/>
    <n v="2"/>
    <x v="5"/>
  </r>
  <r>
    <x v="15"/>
    <n v="699"/>
    <n v="1156"/>
    <x v="1"/>
  </r>
  <r>
    <x v="15"/>
    <n v="261"/>
    <n v="416"/>
    <x v="2"/>
  </r>
  <r>
    <x v="15"/>
    <n v="104"/>
    <n v="572"/>
    <x v="0"/>
  </r>
  <r>
    <x v="15"/>
    <n v="19"/>
    <n v="60"/>
    <x v="3"/>
  </r>
  <r>
    <x v="15"/>
    <n v="35"/>
    <n v="85"/>
    <x v="4"/>
  </r>
  <r>
    <x v="15"/>
    <n v="1"/>
    <n v="1"/>
    <x v="6"/>
  </r>
  <r>
    <x v="15"/>
    <n v="1"/>
    <n v="3"/>
    <x v="5"/>
  </r>
  <r>
    <x v="16"/>
    <n v="797"/>
    <n v="1082"/>
    <x v="1"/>
  </r>
  <r>
    <x v="16"/>
    <n v="379"/>
    <n v="465"/>
    <x v="2"/>
  </r>
  <r>
    <x v="16"/>
    <n v="76"/>
    <n v="486"/>
    <x v="0"/>
  </r>
  <r>
    <x v="16"/>
    <n v="39"/>
    <n v="37"/>
    <x v="3"/>
  </r>
  <r>
    <x v="16"/>
    <n v="33"/>
    <n v="63"/>
    <x v="4"/>
  </r>
  <r>
    <x v="16"/>
    <n v="4"/>
    <n v="2"/>
    <x v="5"/>
  </r>
  <r>
    <x v="17"/>
    <n v="691"/>
    <n v="1118"/>
    <x v="1"/>
  </r>
  <r>
    <x v="17"/>
    <n v="328"/>
    <n v="496"/>
    <x v="2"/>
  </r>
  <r>
    <x v="17"/>
    <n v="51"/>
    <n v="360"/>
    <x v="0"/>
  </r>
  <r>
    <x v="17"/>
    <n v="14"/>
    <n v="25"/>
    <x v="3"/>
  </r>
  <r>
    <x v="17"/>
    <n v="38"/>
    <n v="56"/>
    <x v="4"/>
  </r>
  <r>
    <x v="18"/>
    <n v="365"/>
    <n v="1020"/>
    <x v="1"/>
  </r>
  <r>
    <x v="18"/>
    <n v="309"/>
    <n v="495"/>
    <x v="2"/>
  </r>
  <r>
    <x v="18"/>
    <n v="34"/>
    <n v="237"/>
    <x v="0"/>
  </r>
  <r>
    <x v="18"/>
    <n v="9"/>
    <n v="24"/>
    <x v="3"/>
  </r>
  <r>
    <x v="18"/>
    <n v="35"/>
    <n v="46"/>
    <x v="4"/>
  </r>
  <r>
    <x v="18"/>
    <n v="2"/>
    <n v="2"/>
    <x v="5"/>
  </r>
  <r>
    <x v="19"/>
    <n v="325"/>
    <n v="830"/>
    <x v="1"/>
  </r>
  <r>
    <x v="19"/>
    <n v="167"/>
    <n v="563"/>
    <x v="2"/>
  </r>
  <r>
    <x v="19"/>
    <n v="31"/>
    <n v="148"/>
    <x v="0"/>
  </r>
  <r>
    <x v="19"/>
    <n v="9"/>
    <n v="9"/>
    <x v="3"/>
  </r>
  <r>
    <x v="19"/>
    <n v="23"/>
    <n v="32"/>
    <x v="4"/>
  </r>
  <r>
    <x v="19"/>
    <n v="1"/>
    <n v="1"/>
    <x v="7"/>
  </r>
  <r>
    <x v="20"/>
    <n v="142"/>
    <n v="687"/>
    <x v="1"/>
  </r>
  <r>
    <x v="20"/>
    <n v="76"/>
    <n v="460"/>
    <x v="2"/>
  </r>
  <r>
    <x v="20"/>
    <n v="16"/>
    <n v="116"/>
    <x v="0"/>
  </r>
  <r>
    <x v="20"/>
    <n v="5"/>
    <n v="19"/>
    <x v="3"/>
  </r>
  <r>
    <x v="20"/>
    <n v="14"/>
    <n v="27"/>
    <x v="4"/>
  </r>
  <r>
    <x v="21"/>
    <n v="25"/>
    <n v="259"/>
    <x v="1"/>
  </r>
  <r>
    <x v="21"/>
    <n v="47"/>
    <n v="294"/>
    <x v="2"/>
  </r>
  <r>
    <x v="21"/>
    <n v="10"/>
    <n v="80"/>
    <x v="0"/>
  </r>
  <r>
    <x v="21"/>
    <n v="1"/>
    <n v="8"/>
    <x v="3"/>
  </r>
  <r>
    <x v="21"/>
    <n v="2"/>
    <n v="9"/>
    <x v="4"/>
  </r>
  <r>
    <x v="22"/>
    <n v="1"/>
    <n v="51"/>
    <x v="1"/>
  </r>
  <r>
    <x v="22"/>
    <n v="41"/>
    <n v="160"/>
    <x v="2"/>
  </r>
  <r>
    <x v="22"/>
    <n v="10"/>
    <n v="47"/>
    <x v="0"/>
  </r>
  <r>
    <x v="22"/>
    <n v="1"/>
    <n v="1"/>
    <x v="8"/>
  </r>
  <r>
    <x v="22"/>
    <n v="1"/>
    <n v="1"/>
    <x v="7"/>
  </r>
  <r>
    <x v="23"/>
    <n v="17"/>
    <n v="82"/>
    <x v="2"/>
  </r>
  <r>
    <x v="23"/>
    <n v="6"/>
    <n v="28"/>
    <x v="0"/>
  </r>
  <r>
    <x v="23"/>
    <n v="1"/>
    <n v="1"/>
    <x v="4"/>
  </r>
  <r>
    <x v="24"/>
    <n v="7"/>
    <n v="34"/>
    <x v="2"/>
  </r>
  <r>
    <x v="24"/>
    <n v="9"/>
    <n v="20"/>
    <x v="0"/>
  </r>
  <r>
    <x v="25"/>
    <n v="8"/>
    <n v="27"/>
    <x v="2"/>
  </r>
  <r>
    <x v="25"/>
    <n v="6"/>
    <n v="12"/>
    <x v="0"/>
  </r>
  <r>
    <x v="26"/>
    <n v="3"/>
    <n v="29"/>
    <x v="2"/>
  </r>
  <r>
    <x v="26"/>
    <n v="11"/>
    <n v="15"/>
    <x v="0"/>
  </r>
  <r>
    <x v="27"/>
    <n v="2"/>
    <n v="25"/>
    <x v="2"/>
  </r>
  <r>
    <x v="27"/>
    <n v="8"/>
    <n v="18"/>
    <x v="0"/>
  </r>
  <r>
    <x v="28"/>
    <n v="1"/>
    <n v="2"/>
    <x v="1"/>
  </r>
  <r>
    <x v="28"/>
    <n v="12"/>
    <n v="13"/>
    <x v="0"/>
  </r>
  <r>
    <x v="29"/>
    <n v="3"/>
    <n v="1"/>
    <x v="1"/>
  </r>
  <r>
    <x v="29"/>
    <n v="9"/>
    <n v="20"/>
    <x v="0"/>
  </r>
  <r>
    <x v="30"/>
    <n v="10"/>
    <n v="17"/>
    <x v="0"/>
  </r>
  <r>
    <x v="31"/>
    <n v="1"/>
    <n v="1"/>
    <x v="1"/>
  </r>
  <r>
    <x v="31"/>
    <n v="9"/>
    <n v="12"/>
    <x v="0"/>
  </r>
  <r>
    <x v="32"/>
    <n v="7"/>
    <n v="12"/>
    <x v="0"/>
  </r>
  <r>
    <x v="33"/>
    <n v="1"/>
    <n v="6"/>
    <x v="2"/>
  </r>
  <r>
    <x v="33"/>
    <n v="4"/>
    <n v="13"/>
    <x v="0"/>
  </r>
  <r>
    <x v="34"/>
    <n v="2"/>
    <n v="2"/>
    <x v="1"/>
  </r>
  <r>
    <x v="34"/>
    <n v="1"/>
    <n v="4"/>
    <x v="2"/>
  </r>
  <r>
    <x v="34"/>
    <n v="5"/>
    <n v="8"/>
    <x v="0"/>
  </r>
  <r>
    <x v="35"/>
    <n v="1"/>
    <n v="5"/>
    <x v="1"/>
  </r>
  <r>
    <x v="35"/>
    <n v="7"/>
    <n v="19"/>
    <x v="0"/>
  </r>
  <r>
    <x v="36"/>
    <n v="6"/>
    <n v="14"/>
    <x v="0"/>
  </r>
  <r>
    <x v="37"/>
    <n v="10"/>
    <n v="12"/>
    <x v="0"/>
  </r>
  <r>
    <x v="38"/>
    <n v="6"/>
    <n v="8"/>
    <x v="0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  <r>
    <x v="39"/>
    <m/>
    <m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1A0ADE-8908-4BF3-997A-015F672EF05B}" name="Kontingenční tabulka13" cacheId="14" applyNumberFormats="0" applyBorderFormats="0" applyFontFormats="0" applyPatternFormats="0" applyAlignmentFormats="0" applyWidthHeightFormats="1" dataCaption="Hodnoty" updatedVersion="6" minRefreshableVersion="3" useAutoFormatting="1" itemPrintTitles="1" createdVersion="8" indent="0" outline="1" outlineData="1" multipleFieldFilters="0" chartFormat="2">
  <location ref="A3:C43" firstHeaderRow="0" firstDataRow="1" firstDataCol="1" rowPageCount="1" colPageCount="1"/>
  <pivotFields count="4">
    <pivotField axis="axisRow" showAll="0">
      <items count="50">
        <item x="0"/>
        <item x="1"/>
        <item m="1" x="42"/>
        <item m="1" x="44"/>
        <item x="2"/>
        <item m="1" x="47"/>
        <item m="1" x="48"/>
        <item m="1" x="40"/>
        <item m="1" x="41"/>
        <item m="1" x="43"/>
        <item m="1" x="45"/>
        <item m="1" x="46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h="1" x="39"/>
        <item t="default"/>
      </items>
    </pivotField>
    <pivotField dataField="1" showAll="0"/>
    <pivotField dataField="1" showAll="0"/>
    <pivotField axis="axisPage" multipleItemSelectionAllowed="1" showAll="0">
      <items count="28">
        <item m="1" x="11"/>
        <item m="1" x="21"/>
        <item m="1" x="10"/>
        <item m="1" x="15"/>
        <item m="1" x="23"/>
        <item m="1" x="22"/>
        <item m="1" x="24"/>
        <item m="1" x="20"/>
        <item m="1" x="13"/>
        <item m="1" x="25"/>
        <item m="1" x="14"/>
        <item m="1" x="16"/>
        <item m="1" x="26"/>
        <item m="1" x="18"/>
        <item m="1" x="12"/>
        <item m="1" x="19"/>
        <item m="1" x="17"/>
        <item x="9"/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0"/>
  </rowFields>
  <rowItems count="40">
    <i>
      <x/>
    </i>
    <i>
      <x v="1"/>
    </i>
    <i>
      <x v="4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Příchod " fld="1" baseField="0" baseItem="14"/>
    <dataField name="Odchod " fld="2" baseField="0" baseItem="14"/>
  </dataFields>
  <chartFormats count="2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9F15BB-ABCE-4E84-A1A7-D23A2C3BBDE6}" name="Kontingenční tabulka14" cacheId="10" applyNumberFormats="0" applyBorderFormats="0" applyFontFormats="0" applyPatternFormats="0" applyAlignmentFormats="0" applyWidthHeightFormats="1" dataCaption="Hodnoty" updatedVersion="6" minRefreshableVersion="3" useAutoFormatting="1" itemPrintTitles="1" createdVersion="8" indent="0" outline="1" outlineData="1" multipleFieldFilters="0" chartFormat="2">
  <location ref="A3:C24" firstHeaderRow="0" firstDataRow="1" firstDataCol="1" rowPageCount="1" colPageCount="1"/>
  <pivotFields count="4">
    <pivotField axis="axisRow" showAll="0">
      <items count="26">
        <item x="0"/>
        <item m="1" x="23"/>
        <item x="1"/>
        <item m="1" x="21"/>
        <item m="1" x="22"/>
        <item m="1" x="24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h="1" x="20"/>
        <item t="default"/>
      </items>
    </pivotField>
    <pivotField dataField="1" showAll="0"/>
    <pivotField dataField="1" showAll="0"/>
    <pivotField axis="axisPage" showAll="0">
      <items count="29">
        <item m="1" x="12"/>
        <item m="1" x="22"/>
        <item m="1" x="11"/>
        <item m="1" x="16"/>
        <item m="1" x="24"/>
        <item m="1" x="23"/>
        <item m="1" x="25"/>
        <item m="1" x="21"/>
        <item m="1" x="14"/>
        <item m="1" x="26"/>
        <item m="1" x="15"/>
        <item m="1" x="17"/>
        <item m="1" x="27"/>
        <item m="1" x="19"/>
        <item m="1" x="13"/>
        <item m="1" x="20"/>
        <item m="1" x="18"/>
        <item x="10"/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</pivotFields>
  <rowFields count="1">
    <field x="0"/>
  </rowFields>
  <rowItems count="21">
    <i>
      <x/>
    </i>
    <i>
      <x v="2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Příchod " fld="1" baseField="0" baseItem="0"/>
    <dataField name="Odchod " fld="2" baseField="0" baseItem="0"/>
  </dataFields>
  <chartFormats count="2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CE2B18-C30B-4A28-95F7-627652264F58}" name="Kontingenční tabulka15" cacheId="6" applyNumberFormats="0" applyBorderFormats="0" applyFontFormats="0" applyPatternFormats="0" applyAlignmentFormats="0" applyWidthHeightFormats="1" dataCaption="Hodnoty" updatedVersion="6" minRefreshableVersion="3" useAutoFormatting="1" itemPrintTitles="1" createdVersion="8" indent="0" outline="1" outlineData="1" multipleFieldFilters="0" chartFormat="2">
  <location ref="A3:B11" firstHeaderRow="1" firstDataRow="1" firstDataCol="1" rowPageCount="1" colPageCount="1"/>
  <pivotFields count="3">
    <pivotField axis="axisRow" showAll="0">
      <items count="9">
        <item x="3"/>
        <item x="6"/>
        <item x="5"/>
        <item x="0"/>
        <item x="2"/>
        <item x="4"/>
        <item x="1"/>
        <item h="1" x="7"/>
        <item t="default"/>
      </items>
    </pivotField>
    <pivotField dataField="1" showAll="0"/>
    <pivotField axis="axisPage" showAll="0">
      <items count="37">
        <item m="1" x="19"/>
        <item m="1" x="17"/>
        <item m="1" x="22"/>
        <item m="1" x="18"/>
        <item m="1" x="30"/>
        <item m="1" x="16"/>
        <item m="1" x="24"/>
        <item m="1" x="32"/>
        <item m="1" x="31"/>
        <item m="1" x="33"/>
        <item m="1" x="29"/>
        <item m="1" x="21"/>
        <item m="1" x="34"/>
        <item m="1" x="23"/>
        <item m="1" x="25"/>
        <item m="1" x="35"/>
        <item m="1" x="27"/>
        <item m="1" x="20"/>
        <item m="1" x="28"/>
        <item m="1" x="26"/>
        <item x="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ageFields count="1">
    <pageField fld="2" hier="-1"/>
  </pageFields>
  <dataFields count="1">
    <dataField name="Součet z Pocet" fld="1" baseField="0" baseItem="5"/>
  </dataFields>
  <chartFormats count="1"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A5696-07A9-4513-B0C3-0A7921895CE9}">
  <dimension ref="A1:C5"/>
  <sheetViews>
    <sheetView workbookViewId="0">
      <selection activeCell="C24" sqref="C24"/>
    </sheetView>
  </sheetViews>
  <sheetFormatPr defaultRowHeight="15" x14ac:dyDescent="0.25"/>
  <cols>
    <col min="1" max="1" width="49.7109375" bestFit="1" customWidth="1"/>
    <col min="2" max="2" width="5.85546875" bestFit="1" customWidth="1"/>
    <col min="3" max="3" width="45.28515625" bestFit="1" customWidth="1"/>
  </cols>
  <sheetData>
    <row r="1" spans="1:3" x14ac:dyDescent="0.25">
      <c r="A1" t="s">
        <v>1</v>
      </c>
      <c r="B1" t="s">
        <v>2</v>
      </c>
      <c r="C1" t="s">
        <v>3</v>
      </c>
    </row>
    <row r="2" spans="1:3" x14ac:dyDescent="0.25">
      <c r="A2" t="s">
        <v>0</v>
      </c>
      <c r="B2" t="s">
        <v>100</v>
      </c>
    </row>
    <row r="3" spans="1:3" ht="18.75" x14ac:dyDescent="0.25">
      <c r="A3" s="9" t="s">
        <v>96</v>
      </c>
      <c r="C3" t="str">
        <f>CONCATENATE(B2," - ",A3)</f>
        <v>2IK - Počet pacientů za rok 2022 (po 30 minutách)</v>
      </c>
    </row>
    <row r="4" spans="1:3" ht="18.75" x14ac:dyDescent="0.25">
      <c r="A4" s="9" t="s">
        <v>97</v>
      </c>
      <c r="C4" t="str">
        <f>CONCATENATE(B2," - ",A4)</f>
        <v>2IK - Počet pacientů za rok 2022 (po 60 minutách)</v>
      </c>
    </row>
    <row r="5" spans="1:3" ht="18.75" x14ac:dyDescent="0.25">
      <c r="A5" s="9" t="s">
        <v>98</v>
      </c>
      <c r="C5" t="str">
        <f>CONCATENATE(B2," - ",A5)</f>
        <v>2IK - Počet pacientů za rok 2022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3810F-E64E-4673-979A-1BD0771EA7D0}">
  <dimension ref="A1:L80"/>
  <sheetViews>
    <sheetView workbookViewId="0">
      <selection sqref="A1:C1000"/>
    </sheetView>
  </sheetViews>
  <sheetFormatPr defaultRowHeight="15" x14ac:dyDescent="0.25"/>
  <cols>
    <col min="1" max="1" width="9.7109375" bestFit="1" customWidth="1"/>
    <col min="2" max="2" width="6" bestFit="1" customWidth="1"/>
    <col min="3" max="3" width="44.28515625" bestFit="1" customWidth="1"/>
  </cols>
  <sheetData>
    <row r="1" spans="1:12" x14ac:dyDescent="0.25">
      <c r="A1" s="10" t="s">
        <v>78</v>
      </c>
      <c r="B1" s="10" t="s">
        <v>47</v>
      </c>
      <c r="C1" s="10" t="s">
        <v>90</v>
      </c>
    </row>
    <row r="2" spans="1:12" x14ac:dyDescent="0.25">
      <c r="A2" s="11" t="s">
        <v>7</v>
      </c>
      <c r="B2" s="12">
        <v>252</v>
      </c>
      <c r="C2" t="s">
        <v>101</v>
      </c>
      <c r="L2">
        <f>MAX(B2:B112)</f>
        <v>252</v>
      </c>
    </row>
    <row r="3" spans="1:12" x14ac:dyDescent="0.25">
      <c r="A3" s="11" t="s">
        <v>7</v>
      </c>
      <c r="B3" s="12">
        <v>252</v>
      </c>
      <c r="C3" t="s">
        <v>102</v>
      </c>
    </row>
    <row r="4" spans="1:12" x14ac:dyDescent="0.25">
      <c r="A4" s="11" t="s">
        <v>7</v>
      </c>
      <c r="B4" s="12">
        <v>252</v>
      </c>
      <c r="C4" t="s">
        <v>103</v>
      </c>
    </row>
    <row r="5" spans="1:12" x14ac:dyDescent="0.25">
      <c r="A5" s="11" t="s">
        <v>7</v>
      </c>
      <c r="B5" s="12">
        <v>249</v>
      </c>
      <c r="C5" t="s">
        <v>104</v>
      </c>
    </row>
    <row r="6" spans="1:12" x14ac:dyDescent="0.25">
      <c r="A6" s="11" t="s">
        <v>7</v>
      </c>
      <c r="B6" s="12">
        <v>234</v>
      </c>
      <c r="C6" t="s">
        <v>105</v>
      </c>
    </row>
    <row r="7" spans="1:12" x14ac:dyDescent="0.25">
      <c r="A7" s="11" t="s">
        <v>7</v>
      </c>
      <c r="B7" s="12">
        <v>1</v>
      </c>
      <c r="C7" t="s">
        <v>106</v>
      </c>
    </row>
    <row r="8" spans="1:12" x14ac:dyDescent="0.25">
      <c r="A8" t="s">
        <v>7</v>
      </c>
      <c r="B8">
        <v>7</v>
      </c>
      <c r="C8" t="s">
        <v>107</v>
      </c>
    </row>
    <row r="9" spans="1:12" x14ac:dyDescent="0.25">
      <c r="A9" t="s">
        <v>7</v>
      </c>
      <c r="B9">
        <v>2</v>
      </c>
      <c r="C9" t="s">
        <v>108</v>
      </c>
    </row>
    <row r="10" spans="1:12" x14ac:dyDescent="0.25">
      <c r="A10" t="s">
        <v>7</v>
      </c>
      <c r="B10">
        <v>7</v>
      </c>
      <c r="C10" t="s">
        <v>109</v>
      </c>
    </row>
    <row r="11" spans="1:12" x14ac:dyDescent="0.25">
      <c r="A11" t="s">
        <v>7</v>
      </c>
      <c r="B11">
        <v>2</v>
      </c>
      <c r="C11" t="s">
        <v>110</v>
      </c>
    </row>
    <row r="12" spans="1:12" x14ac:dyDescent="0.25">
      <c r="A12" t="s">
        <v>7</v>
      </c>
      <c r="B12">
        <v>15</v>
      </c>
      <c r="C12" t="s">
        <v>111</v>
      </c>
    </row>
    <row r="13" spans="1:12" x14ac:dyDescent="0.25">
      <c r="A13" t="s">
        <v>7</v>
      </c>
      <c r="B13">
        <v>2</v>
      </c>
      <c r="C13" t="s">
        <v>112</v>
      </c>
    </row>
    <row r="14" spans="1:12" x14ac:dyDescent="0.25">
      <c r="A14" t="s">
        <v>7</v>
      </c>
      <c r="B14">
        <v>2</v>
      </c>
      <c r="C14" t="s">
        <v>113</v>
      </c>
    </row>
    <row r="15" spans="1:12" x14ac:dyDescent="0.25">
      <c r="A15" t="s">
        <v>7</v>
      </c>
      <c r="B15">
        <v>1</v>
      </c>
      <c r="C15" t="s">
        <v>114</v>
      </c>
    </row>
    <row r="16" spans="1:12" x14ac:dyDescent="0.25">
      <c r="A16" t="s">
        <v>7</v>
      </c>
      <c r="B16">
        <v>1</v>
      </c>
      <c r="C16" t="s">
        <v>115</v>
      </c>
    </row>
    <row r="17" spans="1:3" x14ac:dyDescent="0.25">
      <c r="A17" t="s">
        <v>87</v>
      </c>
      <c r="B17">
        <v>12</v>
      </c>
      <c r="C17" t="s">
        <v>101</v>
      </c>
    </row>
    <row r="18" spans="1:3" x14ac:dyDescent="0.25">
      <c r="A18" t="s">
        <v>87</v>
      </c>
      <c r="B18">
        <v>4</v>
      </c>
      <c r="C18" t="s">
        <v>102</v>
      </c>
    </row>
    <row r="19" spans="1:3" x14ac:dyDescent="0.25">
      <c r="A19" t="s">
        <v>87</v>
      </c>
      <c r="B19">
        <v>61</v>
      </c>
      <c r="C19" t="s">
        <v>103</v>
      </c>
    </row>
    <row r="20" spans="1:3" x14ac:dyDescent="0.25">
      <c r="A20" t="s">
        <v>87</v>
      </c>
      <c r="B20">
        <v>1</v>
      </c>
      <c r="C20" t="s">
        <v>105</v>
      </c>
    </row>
    <row r="21" spans="1:3" x14ac:dyDescent="0.25">
      <c r="A21" t="s">
        <v>87</v>
      </c>
      <c r="B21">
        <v>1</v>
      </c>
      <c r="C21" t="s">
        <v>106</v>
      </c>
    </row>
    <row r="22" spans="1:3" x14ac:dyDescent="0.25">
      <c r="A22" t="s">
        <v>87</v>
      </c>
      <c r="B22">
        <v>1</v>
      </c>
      <c r="C22" t="s">
        <v>107</v>
      </c>
    </row>
    <row r="23" spans="1:3" x14ac:dyDescent="0.25">
      <c r="A23" t="s">
        <v>16</v>
      </c>
      <c r="B23">
        <v>51</v>
      </c>
      <c r="C23" t="s">
        <v>101</v>
      </c>
    </row>
    <row r="24" spans="1:3" x14ac:dyDescent="0.25">
      <c r="A24" t="s">
        <v>16</v>
      </c>
      <c r="B24">
        <v>51</v>
      </c>
      <c r="C24" t="s">
        <v>102</v>
      </c>
    </row>
    <row r="25" spans="1:3" x14ac:dyDescent="0.25">
      <c r="A25" t="s">
        <v>16</v>
      </c>
      <c r="B25">
        <v>51</v>
      </c>
      <c r="C25" t="s">
        <v>103</v>
      </c>
    </row>
    <row r="26" spans="1:3" x14ac:dyDescent="0.25">
      <c r="A26" t="s">
        <v>16</v>
      </c>
      <c r="B26">
        <v>51</v>
      </c>
      <c r="C26" t="s">
        <v>104</v>
      </c>
    </row>
    <row r="27" spans="1:3" x14ac:dyDescent="0.25">
      <c r="A27" t="s">
        <v>16</v>
      </c>
      <c r="B27">
        <v>50</v>
      </c>
      <c r="C27" t="s">
        <v>105</v>
      </c>
    </row>
    <row r="28" spans="1:3" x14ac:dyDescent="0.25">
      <c r="A28" t="s">
        <v>16</v>
      </c>
      <c r="B28">
        <v>1</v>
      </c>
      <c r="C28" t="s">
        <v>107</v>
      </c>
    </row>
    <row r="29" spans="1:3" x14ac:dyDescent="0.25">
      <c r="A29" t="s">
        <v>16</v>
      </c>
      <c r="B29">
        <v>2</v>
      </c>
      <c r="C29" t="s">
        <v>109</v>
      </c>
    </row>
    <row r="30" spans="1:3" x14ac:dyDescent="0.25">
      <c r="A30" t="s">
        <v>16</v>
      </c>
      <c r="B30">
        <v>1</v>
      </c>
      <c r="C30" t="s">
        <v>111</v>
      </c>
    </row>
    <row r="31" spans="1:3" x14ac:dyDescent="0.25">
      <c r="A31" t="s">
        <v>16</v>
      </c>
      <c r="B31">
        <v>1</v>
      </c>
      <c r="C31" t="s">
        <v>112</v>
      </c>
    </row>
    <row r="32" spans="1:3" x14ac:dyDescent="0.25">
      <c r="A32" t="s">
        <v>88</v>
      </c>
      <c r="B32">
        <v>8</v>
      </c>
      <c r="C32" t="s">
        <v>101</v>
      </c>
    </row>
    <row r="33" spans="1:3" x14ac:dyDescent="0.25">
      <c r="A33" t="s">
        <v>88</v>
      </c>
      <c r="B33">
        <v>2</v>
      </c>
      <c r="C33" t="s">
        <v>102</v>
      </c>
    </row>
    <row r="34" spans="1:3" x14ac:dyDescent="0.25">
      <c r="A34" t="s">
        <v>88</v>
      </c>
      <c r="B34">
        <v>28</v>
      </c>
      <c r="C34" t="s">
        <v>103</v>
      </c>
    </row>
    <row r="35" spans="1:3" x14ac:dyDescent="0.25">
      <c r="A35" t="s">
        <v>12</v>
      </c>
      <c r="B35">
        <v>50</v>
      </c>
      <c r="C35" t="s">
        <v>101</v>
      </c>
    </row>
    <row r="36" spans="1:3" x14ac:dyDescent="0.25">
      <c r="A36" t="s">
        <v>12</v>
      </c>
      <c r="B36">
        <v>50</v>
      </c>
      <c r="C36" t="s">
        <v>102</v>
      </c>
    </row>
    <row r="37" spans="1:3" x14ac:dyDescent="0.25">
      <c r="A37" t="s">
        <v>12</v>
      </c>
      <c r="B37">
        <v>51</v>
      </c>
      <c r="C37" t="s">
        <v>103</v>
      </c>
    </row>
    <row r="38" spans="1:3" x14ac:dyDescent="0.25">
      <c r="A38" t="s">
        <v>12</v>
      </c>
      <c r="B38">
        <v>48</v>
      </c>
      <c r="C38" t="s">
        <v>104</v>
      </c>
    </row>
    <row r="39" spans="1:3" x14ac:dyDescent="0.25">
      <c r="A39" t="s">
        <v>12</v>
      </c>
      <c r="B39">
        <v>40</v>
      </c>
      <c r="C39" t="s">
        <v>105</v>
      </c>
    </row>
    <row r="40" spans="1:3" x14ac:dyDescent="0.25">
      <c r="A40" t="s">
        <v>12</v>
      </c>
      <c r="B40">
        <v>1</v>
      </c>
      <c r="C40" t="s">
        <v>106</v>
      </c>
    </row>
    <row r="41" spans="1:3" x14ac:dyDescent="0.25">
      <c r="A41" t="s">
        <v>12</v>
      </c>
      <c r="B41">
        <v>2</v>
      </c>
      <c r="C41" t="s">
        <v>107</v>
      </c>
    </row>
    <row r="42" spans="1:3" x14ac:dyDescent="0.25">
      <c r="A42" t="s">
        <v>12</v>
      </c>
      <c r="B42">
        <v>1</v>
      </c>
      <c r="C42" t="s">
        <v>108</v>
      </c>
    </row>
    <row r="43" spans="1:3" x14ac:dyDescent="0.25">
      <c r="A43" t="s">
        <v>12</v>
      </c>
      <c r="B43">
        <v>1</v>
      </c>
      <c r="C43" t="s">
        <v>111</v>
      </c>
    </row>
    <row r="44" spans="1:3" x14ac:dyDescent="0.25">
      <c r="A44" t="s">
        <v>6</v>
      </c>
      <c r="B44">
        <v>51</v>
      </c>
      <c r="C44" t="s">
        <v>101</v>
      </c>
    </row>
    <row r="45" spans="1:3" x14ac:dyDescent="0.25">
      <c r="A45" t="s">
        <v>6</v>
      </c>
      <c r="B45">
        <v>50</v>
      </c>
      <c r="C45" t="s">
        <v>102</v>
      </c>
    </row>
    <row r="46" spans="1:3" x14ac:dyDescent="0.25">
      <c r="A46" t="s">
        <v>6</v>
      </c>
      <c r="B46">
        <v>51</v>
      </c>
      <c r="C46" t="s">
        <v>103</v>
      </c>
    </row>
    <row r="47" spans="1:3" x14ac:dyDescent="0.25">
      <c r="A47" t="s">
        <v>6</v>
      </c>
      <c r="B47">
        <v>50</v>
      </c>
      <c r="C47" t="s">
        <v>104</v>
      </c>
    </row>
    <row r="48" spans="1:3" x14ac:dyDescent="0.25">
      <c r="A48" t="s">
        <v>6</v>
      </c>
      <c r="B48">
        <v>48</v>
      </c>
      <c r="C48" t="s">
        <v>105</v>
      </c>
    </row>
    <row r="49" spans="1:3" x14ac:dyDescent="0.25">
      <c r="A49" t="s">
        <v>6</v>
      </c>
      <c r="B49">
        <v>2</v>
      </c>
      <c r="C49" t="s">
        <v>107</v>
      </c>
    </row>
    <row r="50" spans="1:3" x14ac:dyDescent="0.25">
      <c r="A50" t="s">
        <v>6</v>
      </c>
      <c r="B50">
        <v>2</v>
      </c>
      <c r="C50" t="s">
        <v>109</v>
      </c>
    </row>
    <row r="51" spans="1:3" x14ac:dyDescent="0.25">
      <c r="A51" t="s">
        <v>6</v>
      </c>
      <c r="B51">
        <v>2</v>
      </c>
      <c r="C51" t="s">
        <v>110</v>
      </c>
    </row>
    <row r="52" spans="1:3" x14ac:dyDescent="0.25">
      <c r="A52" t="s">
        <v>6</v>
      </c>
      <c r="B52">
        <v>5</v>
      </c>
      <c r="C52" t="s">
        <v>111</v>
      </c>
    </row>
    <row r="53" spans="1:3" x14ac:dyDescent="0.25">
      <c r="A53" t="s">
        <v>6</v>
      </c>
      <c r="B53">
        <v>1</v>
      </c>
      <c r="C53" t="s">
        <v>112</v>
      </c>
    </row>
    <row r="54" spans="1:3" x14ac:dyDescent="0.25">
      <c r="A54" t="s">
        <v>6</v>
      </c>
      <c r="B54">
        <v>1</v>
      </c>
      <c r="C54" t="s">
        <v>115</v>
      </c>
    </row>
    <row r="55" spans="1:3" x14ac:dyDescent="0.25">
      <c r="A55" t="s">
        <v>89</v>
      </c>
      <c r="B55">
        <v>3</v>
      </c>
      <c r="C55" t="s">
        <v>101</v>
      </c>
    </row>
    <row r="56" spans="1:3" x14ac:dyDescent="0.25">
      <c r="A56" t="s">
        <v>89</v>
      </c>
      <c r="B56">
        <v>2</v>
      </c>
      <c r="C56" t="s">
        <v>102</v>
      </c>
    </row>
    <row r="57" spans="1:3" x14ac:dyDescent="0.25">
      <c r="A57" t="s">
        <v>89</v>
      </c>
      <c r="B57">
        <v>29</v>
      </c>
      <c r="C57" t="s">
        <v>103</v>
      </c>
    </row>
    <row r="58" spans="1:3" x14ac:dyDescent="0.25">
      <c r="A58" t="s">
        <v>89</v>
      </c>
      <c r="B58">
        <v>1</v>
      </c>
      <c r="C58" t="s">
        <v>105</v>
      </c>
    </row>
    <row r="59" spans="1:3" x14ac:dyDescent="0.25">
      <c r="A59" t="s">
        <v>89</v>
      </c>
      <c r="B59">
        <v>1</v>
      </c>
      <c r="C59" t="s">
        <v>106</v>
      </c>
    </row>
    <row r="60" spans="1:3" x14ac:dyDescent="0.25">
      <c r="A60" t="s">
        <v>89</v>
      </c>
      <c r="B60">
        <v>1</v>
      </c>
      <c r="C60" t="s">
        <v>107</v>
      </c>
    </row>
    <row r="61" spans="1:3" x14ac:dyDescent="0.25">
      <c r="A61" t="s">
        <v>17</v>
      </c>
      <c r="B61">
        <v>50</v>
      </c>
      <c r="C61" t="s">
        <v>101</v>
      </c>
    </row>
    <row r="62" spans="1:3" x14ac:dyDescent="0.25">
      <c r="A62" t="s">
        <v>17</v>
      </c>
      <c r="B62">
        <v>50</v>
      </c>
      <c r="C62" t="s">
        <v>102</v>
      </c>
    </row>
    <row r="63" spans="1:3" x14ac:dyDescent="0.25">
      <c r="A63" t="s">
        <v>17</v>
      </c>
      <c r="B63">
        <v>51</v>
      </c>
      <c r="C63" t="s">
        <v>103</v>
      </c>
    </row>
    <row r="64" spans="1:3" x14ac:dyDescent="0.25">
      <c r="A64" t="s">
        <v>17</v>
      </c>
      <c r="B64">
        <v>50</v>
      </c>
      <c r="C64" t="s">
        <v>104</v>
      </c>
    </row>
    <row r="65" spans="1:3" x14ac:dyDescent="0.25">
      <c r="A65" t="s">
        <v>17</v>
      </c>
      <c r="B65">
        <v>47</v>
      </c>
      <c r="C65" t="s">
        <v>105</v>
      </c>
    </row>
    <row r="66" spans="1:3" x14ac:dyDescent="0.25">
      <c r="A66" t="s">
        <v>17</v>
      </c>
      <c r="B66">
        <v>1</v>
      </c>
      <c r="C66" t="s">
        <v>107</v>
      </c>
    </row>
    <row r="67" spans="1:3" x14ac:dyDescent="0.25">
      <c r="A67" t="s">
        <v>17</v>
      </c>
      <c r="B67">
        <v>1</v>
      </c>
      <c r="C67" t="s">
        <v>109</v>
      </c>
    </row>
    <row r="68" spans="1:3" x14ac:dyDescent="0.25">
      <c r="A68" t="s">
        <v>17</v>
      </c>
      <c r="B68">
        <v>1</v>
      </c>
      <c r="C68" t="s">
        <v>111</v>
      </c>
    </row>
    <row r="69" spans="1:3" x14ac:dyDescent="0.25">
      <c r="A69" t="s">
        <v>17</v>
      </c>
      <c r="B69">
        <v>1</v>
      </c>
      <c r="C69" t="s">
        <v>113</v>
      </c>
    </row>
    <row r="70" spans="1:3" x14ac:dyDescent="0.25">
      <c r="A70" t="s">
        <v>24</v>
      </c>
      <c r="B70">
        <v>51</v>
      </c>
      <c r="C70" t="s">
        <v>101</v>
      </c>
    </row>
    <row r="71" spans="1:3" x14ac:dyDescent="0.25">
      <c r="A71" t="s">
        <v>24</v>
      </c>
      <c r="B71">
        <v>51</v>
      </c>
      <c r="C71" t="s">
        <v>102</v>
      </c>
    </row>
    <row r="72" spans="1:3" x14ac:dyDescent="0.25">
      <c r="A72" t="s">
        <v>24</v>
      </c>
      <c r="B72">
        <v>52</v>
      </c>
      <c r="C72" t="s">
        <v>103</v>
      </c>
    </row>
    <row r="73" spans="1:3" x14ac:dyDescent="0.25">
      <c r="A73" t="s">
        <v>24</v>
      </c>
      <c r="B73">
        <v>50</v>
      </c>
      <c r="C73" t="s">
        <v>104</v>
      </c>
    </row>
    <row r="74" spans="1:3" x14ac:dyDescent="0.25">
      <c r="A74" t="s">
        <v>24</v>
      </c>
      <c r="B74">
        <v>49</v>
      </c>
      <c r="C74" t="s">
        <v>105</v>
      </c>
    </row>
    <row r="75" spans="1:3" x14ac:dyDescent="0.25">
      <c r="A75" t="s">
        <v>24</v>
      </c>
      <c r="B75">
        <v>1</v>
      </c>
      <c r="C75" t="s">
        <v>107</v>
      </c>
    </row>
    <row r="76" spans="1:3" x14ac:dyDescent="0.25">
      <c r="A76" t="s">
        <v>24</v>
      </c>
      <c r="B76">
        <v>1</v>
      </c>
      <c r="C76" t="s">
        <v>108</v>
      </c>
    </row>
    <row r="77" spans="1:3" x14ac:dyDescent="0.25">
      <c r="A77" t="s">
        <v>24</v>
      </c>
      <c r="B77">
        <v>2</v>
      </c>
      <c r="C77" t="s">
        <v>109</v>
      </c>
    </row>
    <row r="78" spans="1:3" x14ac:dyDescent="0.25">
      <c r="A78" t="s">
        <v>24</v>
      </c>
      <c r="B78">
        <v>7</v>
      </c>
      <c r="C78" t="s">
        <v>111</v>
      </c>
    </row>
    <row r="79" spans="1:3" x14ac:dyDescent="0.25">
      <c r="A79" t="s">
        <v>24</v>
      </c>
      <c r="B79">
        <v>1</v>
      </c>
      <c r="C79" t="s">
        <v>113</v>
      </c>
    </row>
    <row r="80" spans="1:3" x14ac:dyDescent="0.25">
      <c r="A80" t="s">
        <v>24</v>
      </c>
      <c r="B80">
        <v>1</v>
      </c>
      <c r="C80" t="s">
        <v>114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4A20F-3B60-48B9-951B-92491903497B}">
  <dimension ref="A1:P59"/>
  <sheetViews>
    <sheetView workbookViewId="0">
      <selection sqref="A1:C1000"/>
    </sheetView>
  </sheetViews>
  <sheetFormatPr defaultRowHeight="15" x14ac:dyDescent="0.25"/>
  <cols>
    <col min="1" max="1" width="7.7109375" bestFit="1" customWidth="1"/>
    <col min="2" max="2" width="6" bestFit="1" customWidth="1"/>
    <col min="3" max="3" width="44.28515625" bestFit="1" customWidth="1"/>
    <col min="4" max="11" width="7" customWidth="1"/>
    <col min="12" max="13" width="18.5703125" bestFit="1" customWidth="1"/>
    <col min="14" max="14" width="11.85546875" bestFit="1" customWidth="1"/>
    <col min="16" max="16" width="14.5703125" bestFit="1" customWidth="1"/>
  </cols>
  <sheetData>
    <row r="1" spans="1:16" x14ac:dyDescent="0.25">
      <c r="A1" s="13" t="s">
        <v>78</v>
      </c>
      <c r="B1" s="13" t="s">
        <v>47</v>
      </c>
      <c r="C1" s="23" t="s">
        <v>90</v>
      </c>
      <c r="D1" s="27"/>
      <c r="E1" s="27"/>
      <c r="F1" s="27"/>
      <c r="G1" s="27"/>
      <c r="H1" s="27"/>
      <c r="I1" s="27"/>
      <c r="J1" s="27"/>
      <c r="L1" s="13" t="s">
        <v>78</v>
      </c>
      <c r="M1" s="13" t="s">
        <v>80</v>
      </c>
      <c r="N1" s="17" t="s">
        <v>81</v>
      </c>
      <c r="O1" s="16" t="s">
        <v>79</v>
      </c>
      <c r="P1" s="16" t="s">
        <v>82</v>
      </c>
    </row>
    <row r="2" spans="1:16" x14ac:dyDescent="0.25">
      <c r="A2" s="14" t="s">
        <v>16</v>
      </c>
      <c r="B2" s="15">
        <v>2824</v>
      </c>
      <c r="C2" s="24" t="s">
        <v>101</v>
      </c>
      <c r="D2" s="24"/>
      <c r="E2" s="24"/>
      <c r="F2" s="24"/>
      <c r="G2" s="24"/>
      <c r="H2" s="24"/>
      <c r="I2" s="24"/>
      <c r="J2" s="24"/>
      <c r="L2" s="14" t="s">
        <v>83</v>
      </c>
      <c r="M2" s="15">
        <f>VLOOKUP(L2,A:B,2,FALSE)</f>
        <v>2979</v>
      </c>
      <c r="N2">
        <f>VLOOKUP(L2,PocetDnu!A:B,2,FALSE)</f>
        <v>51</v>
      </c>
      <c r="O2" s="18">
        <f>M2/N2</f>
        <v>58.411764705882355</v>
      </c>
      <c r="P2" s="18">
        <f>AVERAGE($O$2:$O$6)</f>
        <v>54.238666666666667</v>
      </c>
    </row>
    <row r="3" spans="1:16" x14ac:dyDescent="0.25">
      <c r="A3" s="14" t="s">
        <v>16</v>
      </c>
      <c r="B3" s="15">
        <v>1528</v>
      </c>
      <c r="C3" s="24" t="s">
        <v>102</v>
      </c>
      <c r="D3" s="24"/>
      <c r="E3" s="24"/>
      <c r="F3" s="24"/>
      <c r="G3" s="24"/>
      <c r="H3" s="24"/>
      <c r="I3" s="24"/>
      <c r="J3" s="24"/>
      <c r="L3" s="14" t="s">
        <v>24</v>
      </c>
      <c r="M3" s="15">
        <f t="shared" ref="M3:M6" si="0">VLOOKUP(L3,A:B,2,FALSE)</f>
        <v>2884</v>
      </c>
      <c r="N3">
        <f>VLOOKUP(L3,PocetDnu!A:B,2,FALSE)</f>
        <v>51</v>
      </c>
      <c r="O3" s="18">
        <f t="shared" ref="O3:O6" si="1">M3/N3</f>
        <v>56.549019607843135</v>
      </c>
      <c r="P3" s="18">
        <f t="shared" ref="P3:P6" si="2">AVERAGE($O$2:$O$6)</f>
        <v>54.238666666666667</v>
      </c>
    </row>
    <row r="4" spans="1:16" x14ac:dyDescent="0.25">
      <c r="A4" s="14" t="s">
        <v>16</v>
      </c>
      <c r="B4" s="15">
        <v>1610</v>
      </c>
      <c r="C4" s="24" t="s">
        <v>103</v>
      </c>
      <c r="D4" s="24"/>
      <c r="E4" s="24"/>
      <c r="F4" s="24"/>
      <c r="G4" s="24"/>
      <c r="H4" s="24"/>
      <c r="I4" s="24"/>
      <c r="J4" s="24"/>
      <c r="L4" s="14" t="s">
        <v>84</v>
      </c>
      <c r="M4" s="15">
        <f t="shared" si="0"/>
        <v>2693</v>
      </c>
      <c r="N4">
        <f>VLOOKUP(L4,PocetDnu!A:B,2,FALSE)</f>
        <v>50</v>
      </c>
      <c r="O4" s="18">
        <f t="shared" si="1"/>
        <v>53.86</v>
      </c>
      <c r="P4" s="18">
        <f t="shared" si="2"/>
        <v>54.238666666666667</v>
      </c>
    </row>
    <row r="5" spans="1:16" x14ac:dyDescent="0.25">
      <c r="A5" s="14" t="s">
        <v>16</v>
      </c>
      <c r="B5" s="15">
        <v>525</v>
      </c>
      <c r="C5" s="24" t="s">
        <v>104</v>
      </c>
      <c r="D5" s="24"/>
      <c r="E5" s="24"/>
      <c r="F5" s="24"/>
      <c r="G5" s="24"/>
      <c r="H5" s="24"/>
      <c r="I5" s="24"/>
      <c r="J5" s="24"/>
      <c r="L5" s="14" t="s">
        <v>85</v>
      </c>
      <c r="M5" s="15">
        <f t="shared" si="0"/>
        <v>2824</v>
      </c>
      <c r="N5">
        <f>VLOOKUP(L5,PocetDnu!A:B,2,FALSE)</f>
        <v>51</v>
      </c>
      <c r="O5" s="18">
        <f t="shared" si="1"/>
        <v>55.372549019607845</v>
      </c>
      <c r="P5" s="18">
        <f t="shared" si="2"/>
        <v>54.238666666666667</v>
      </c>
    </row>
    <row r="6" spans="1:16" x14ac:dyDescent="0.25">
      <c r="A6" s="14" t="s">
        <v>16</v>
      </c>
      <c r="B6" s="15">
        <v>387</v>
      </c>
      <c r="C6" s="24" t="s">
        <v>105</v>
      </c>
      <c r="D6" s="24"/>
      <c r="E6" s="24"/>
      <c r="F6" s="24"/>
      <c r="G6" s="24"/>
      <c r="H6" s="24"/>
      <c r="I6" s="24"/>
      <c r="J6" s="24"/>
      <c r="L6" s="14" t="s">
        <v>86</v>
      </c>
      <c r="M6" s="15">
        <f t="shared" si="0"/>
        <v>2350</v>
      </c>
      <c r="N6">
        <f>VLOOKUP(L6,PocetDnu!A:B,2,FALSE)</f>
        <v>50</v>
      </c>
      <c r="O6" s="18">
        <f t="shared" si="1"/>
        <v>47</v>
      </c>
      <c r="P6" s="18">
        <f t="shared" si="2"/>
        <v>54.238666666666667</v>
      </c>
    </row>
    <row r="7" spans="1:16" x14ac:dyDescent="0.25">
      <c r="A7" s="28" t="s">
        <v>16</v>
      </c>
      <c r="B7" s="29">
        <v>1</v>
      </c>
      <c r="C7" s="30" t="s">
        <v>107</v>
      </c>
      <c r="D7" s="25"/>
      <c r="E7" s="25"/>
      <c r="F7" s="25"/>
      <c r="G7" s="25"/>
      <c r="H7" s="25"/>
      <c r="I7" s="25"/>
      <c r="J7" s="25"/>
    </row>
    <row r="8" spans="1:16" x14ac:dyDescent="0.25">
      <c r="A8" t="s">
        <v>16</v>
      </c>
      <c r="B8">
        <v>2</v>
      </c>
      <c r="C8" t="s">
        <v>109</v>
      </c>
    </row>
    <row r="9" spans="1:16" x14ac:dyDescent="0.25">
      <c r="A9" t="s">
        <v>16</v>
      </c>
      <c r="B9">
        <v>1</v>
      </c>
      <c r="C9" t="s">
        <v>111</v>
      </c>
    </row>
    <row r="10" spans="1:16" x14ac:dyDescent="0.25">
      <c r="A10" t="s">
        <v>16</v>
      </c>
      <c r="B10">
        <v>1</v>
      </c>
      <c r="C10" t="s">
        <v>112</v>
      </c>
    </row>
    <row r="11" spans="1:16" x14ac:dyDescent="0.25">
      <c r="A11" t="s">
        <v>88</v>
      </c>
      <c r="B11">
        <v>10</v>
      </c>
      <c r="C11" t="s">
        <v>101</v>
      </c>
    </row>
    <row r="12" spans="1:16" x14ac:dyDescent="0.25">
      <c r="A12" t="s">
        <v>88</v>
      </c>
      <c r="B12">
        <v>2</v>
      </c>
      <c r="C12" t="s">
        <v>102</v>
      </c>
    </row>
    <row r="13" spans="1:16" x14ac:dyDescent="0.25">
      <c r="A13" t="s">
        <v>88</v>
      </c>
      <c r="B13">
        <v>52</v>
      </c>
      <c r="C13" t="s">
        <v>103</v>
      </c>
    </row>
    <row r="14" spans="1:16" x14ac:dyDescent="0.25">
      <c r="A14" t="s">
        <v>12</v>
      </c>
      <c r="B14">
        <v>2350</v>
      </c>
      <c r="C14" t="s">
        <v>101</v>
      </c>
    </row>
    <row r="15" spans="1:16" x14ac:dyDescent="0.25">
      <c r="A15" t="s">
        <v>12</v>
      </c>
      <c r="B15">
        <v>582</v>
      </c>
      <c r="C15" t="s">
        <v>102</v>
      </c>
    </row>
    <row r="16" spans="1:16" x14ac:dyDescent="0.25">
      <c r="A16" t="s">
        <v>12</v>
      </c>
      <c r="B16">
        <v>1912</v>
      </c>
      <c r="C16" t="s">
        <v>103</v>
      </c>
    </row>
    <row r="17" spans="1:3" x14ac:dyDescent="0.25">
      <c r="A17" t="s">
        <v>12</v>
      </c>
      <c r="B17">
        <v>448</v>
      </c>
      <c r="C17" t="s">
        <v>104</v>
      </c>
    </row>
    <row r="18" spans="1:3" x14ac:dyDescent="0.25">
      <c r="A18" t="s">
        <v>12</v>
      </c>
      <c r="B18">
        <v>196</v>
      </c>
      <c r="C18" t="s">
        <v>105</v>
      </c>
    </row>
    <row r="19" spans="1:3" x14ac:dyDescent="0.25">
      <c r="A19" t="s">
        <v>12</v>
      </c>
      <c r="B19">
        <v>1</v>
      </c>
      <c r="C19" t="s">
        <v>106</v>
      </c>
    </row>
    <row r="20" spans="1:3" x14ac:dyDescent="0.25">
      <c r="A20" t="s">
        <v>12</v>
      </c>
      <c r="B20">
        <v>2</v>
      </c>
      <c r="C20" t="s">
        <v>107</v>
      </c>
    </row>
    <row r="21" spans="1:3" x14ac:dyDescent="0.25">
      <c r="A21" t="s">
        <v>12</v>
      </c>
      <c r="B21">
        <v>1</v>
      </c>
      <c r="C21" t="s">
        <v>108</v>
      </c>
    </row>
    <row r="22" spans="1:3" x14ac:dyDescent="0.25">
      <c r="A22" t="s">
        <v>12</v>
      </c>
      <c r="B22">
        <v>1</v>
      </c>
      <c r="C22" t="s">
        <v>111</v>
      </c>
    </row>
    <row r="23" spans="1:3" x14ac:dyDescent="0.25">
      <c r="A23" t="s">
        <v>6</v>
      </c>
      <c r="B23">
        <v>2979</v>
      </c>
      <c r="C23" t="s">
        <v>101</v>
      </c>
    </row>
    <row r="24" spans="1:3" x14ac:dyDescent="0.25">
      <c r="A24" t="s">
        <v>6</v>
      </c>
      <c r="B24">
        <v>1065</v>
      </c>
      <c r="C24" t="s">
        <v>102</v>
      </c>
    </row>
    <row r="25" spans="1:3" x14ac:dyDescent="0.25">
      <c r="A25" t="s">
        <v>6</v>
      </c>
      <c r="B25">
        <v>1635</v>
      </c>
      <c r="C25" t="s">
        <v>103</v>
      </c>
    </row>
    <row r="26" spans="1:3" x14ac:dyDescent="0.25">
      <c r="A26" t="s">
        <v>6</v>
      </c>
      <c r="B26">
        <v>481</v>
      </c>
      <c r="C26" t="s">
        <v>104</v>
      </c>
    </row>
    <row r="27" spans="1:3" x14ac:dyDescent="0.25">
      <c r="A27" t="s">
        <v>6</v>
      </c>
      <c r="B27">
        <v>401</v>
      </c>
      <c r="C27" t="s">
        <v>105</v>
      </c>
    </row>
    <row r="28" spans="1:3" x14ac:dyDescent="0.25">
      <c r="A28" t="s">
        <v>6</v>
      </c>
      <c r="B28">
        <v>2</v>
      </c>
      <c r="C28" t="s">
        <v>107</v>
      </c>
    </row>
    <row r="29" spans="1:3" x14ac:dyDescent="0.25">
      <c r="A29" t="s">
        <v>6</v>
      </c>
      <c r="B29">
        <v>2</v>
      </c>
      <c r="C29" t="s">
        <v>109</v>
      </c>
    </row>
    <row r="30" spans="1:3" x14ac:dyDescent="0.25">
      <c r="A30" t="s">
        <v>6</v>
      </c>
      <c r="B30">
        <v>2</v>
      </c>
      <c r="C30" t="s">
        <v>110</v>
      </c>
    </row>
    <row r="31" spans="1:3" x14ac:dyDescent="0.25">
      <c r="A31" t="s">
        <v>6</v>
      </c>
      <c r="B31">
        <v>10</v>
      </c>
      <c r="C31" t="s">
        <v>111</v>
      </c>
    </row>
    <row r="32" spans="1:3" x14ac:dyDescent="0.25">
      <c r="A32" t="s">
        <v>6</v>
      </c>
      <c r="B32">
        <v>1</v>
      </c>
      <c r="C32" t="s">
        <v>112</v>
      </c>
    </row>
    <row r="33" spans="1:3" x14ac:dyDescent="0.25">
      <c r="A33" t="s">
        <v>6</v>
      </c>
      <c r="B33">
        <v>1</v>
      </c>
      <c r="C33" t="s">
        <v>115</v>
      </c>
    </row>
    <row r="34" spans="1:3" x14ac:dyDescent="0.25">
      <c r="A34" t="s">
        <v>89</v>
      </c>
      <c r="B34">
        <v>3</v>
      </c>
      <c r="C34" t="s">
        <v>101</v>
      </c>
    </row>
    <row r="35" spans="1:3" x14ac:dyDescent="0.25">
      <c r="A35" t="s">
        <v>89</v>
      </c>
      <c r="B35">
        <v>2</v>
      </c>
      <c r="C35" t="s">
        <v>102</v>
      </c>
    </row>
    <row r="36" spans="1:3" x14ac:dyDescent="0.25">
      <c r="A36" t="s">
        <v>89</v>
      </c>
      <c r="B36">
        <v>48</v>
      </c>
      <c r="C36" t="s">
        <v>103</v>
      </c>
    </row>
    <row r="37" spans="1:3" x14ac:dyDescent="0.25">
      <c r="A37" t="s">
        <v>89</v>
      </c>
      <c r="B37">
        <v>2</v>
      </c>
      <c r="C37" t="s">
        <v>105</v>
      </c>
    </row>
    <row r="38" spans="1:3" x14ac:dyDescent="0.25">
      <c r="A38" t="s">
        <v>89</v>
      </c>
      <c r="B38">
        <v>2</v>
      </c>
      <c r="C38" t="s">
        <v>106</v>
      </c>
    </row>
    <row r="39" spans="1:3" x14ac:dyDescent="0.25">
      <c r="A39" t="s">
        <v>89</v>
      </c>
      <c r="B39">
        <v>1</v>
      </c>
      <c r="C39" t="s">
        <v>107</v>
      </c>
    </row>
    <row r="40" spans="1:3" x14ac:dyDescent="0.25">
      <c r="A40" t="s">
        <v>17</v>
      </c>
      <c r="B40">
        <v>2693</v>
      </c>
      <c r="C40" t="s">
        <v>101</v>
      </c>
    </row>
    <row r="41" spans="1:3" x14ac:dyDescent="0.25">
      <c r="A41" t="s">
        <v>17</v>
      </c>
      <c r="B41">
        <v>1604</v>
      </c>
      <c r="C41" t="s">
        <v>102</v>
      </c>
    </row>
    <row r="42" spans="1:3" x14ac:dyDescent="0.25">
      <c r="A42" t="s">
        <v>17</v>
      </c>
      <c r="B42">
        <v>1904</v>
      </c>
      <c r="C42" t="s">
        <v>103</v>
      </c>
    </row>
    <row r="43" spans="1:3" x14ac:dyDescent="0.25">
      <c r="A43" t="s">
        <v>17</v>
      </c>
      <c r="B43">
        <v>512</v>
      </c>
      <c r="C43" t="s">
        <v>104</v>
      </c>
    </row>
    <row r="44" spans="1:3" x14ac:dyDescent="0.25">
      <c r="A44" t="s">
        <v>17</v>
      </c>
      <c r="B44">
        <v>335</v>
      </c>
      <c r="C44" t="s">
        <v>105</v>
      </c>
    </row>
    <row r="45" spans="1:3" x14ac:dyDescent="0.25">
      <c r="A45" t="s">
        <v>17</v>
      </c>
      <c r="B45">
        <v>1</v>
      </c>
      <c r="C45" t="s">
        <v>107</v>
      </c>
    </row>
    <row r="46" spans="1:3" x14ac:dyDescent="0.25">
      <c r="A46" t="s">
        <v>17</v>
      </c>
      <c r="B46">
        <v>1</v>
      </c>
      <c r="C46" t="s">
        <v>109</v>
      </c>
    </row>
    <row r="47" spans="1:3" x14ac:dyDescent="0.25">
      <c r="A47" t="s">
        <v>17</v>
      </c>
      <c r="B47">
        <v>1</v>
      </c>
      <c r="C47" t="s">
        <v>111</v>
      </c>
    </row>
    <row r="48" spans="1:3" x14ac:dyDescent="0.25">
      <c r="A48" t="s">
        <v>17</v>
      </c>
      <c r="B48">
        <v>1</v>
      </c>
      <c r="C48" t="s">
        <v>113</v>
      </c>
    </row>
    <row r="49" spans="1:3" x14ac:dyDescent="0.25">
      <c r="A49" t="s">
        <v>24</v>
      </c>
      <c r="B49">
        <v>2884</v>
      </c>
      <c r="C49" t="s">
        <v>101</v>
      </c>
    </row>
    <row r="50" spans="1:3" x14ac:dyDescent="0.25">
      <c r="A50" t="s">
        <v>24</v>
      </c>
      <c r="B50">
        <v>1381</v>
      </c>
      <c r="C50" t="s">
        <v>102</v>
      </c>
    </row>
    <row r="51" spans="1:3" x14ac:dyDescent="0.25">
      <c r="A51" t="s">
        <v>24</v>
      </c>
      <c r="B51">
        <v>1535</v>
      </c>
      <c r="C51" t="s">
        <v>103</v>
      </c>
    </row>
    <row r="52" spans="1:3" x14ac:dyDescent="0.25">
      <c r="A52" t="s">
        <v>24</v>
      </c>
      <c r="B52">
        <v>267</v>
      </c>
      <c r="C52" t="s">
        <v>104</v>
      </c>
    </row>
    <row r="53" spans="1:3" x14ac:dyDescent="0.25">
      <c r="A53" t="s">
        <v>24</v>
      </c>
      <c r="B53">
        <v>291</v>
      </c>
      <c r="C53" t="s">
        <v>105</v>
      </c>
    </row>
    <row r="54" spans="1:3" x14ac:dyDescent="0.25">
      <c r="A54" t="s">
        <v>24</v>
      </c>
      <c r="B54">
        <v>1</v>
      </c>
      <c r="C54" t="s">
        <v>107</v>
      </c>
    </row>
    <row r="55" spans="1:3" x14ac:dyDescent="0.25">
      <c r="A55" t="s">
        <v>24</v>
      </c>
      <c r="B55">
        <v>1</v>
      </c>
      <c r="C55" t="s">
        <v>108</v>
      </c>
    </row>
    <row r="56" spans="1:3" x14ac:dyDescent="0.25">
      <c r="A56" t="s">
        <v>24</v>
      </c>
      <c r="B56">
        <v>2</v>
      </c>
      <c r="C56" t="s">
        <v>109</v>
      </c>
    </row>
    <row r="57" spans="1:3" x14ac:dyDescent="0.25">
      <c r="A57" t="s">
        <v>24</v>
      </c>
      <c r="B57">
        <v>10</v>
      </c>
      <c r="C57" t="s">
        <v>111</v>
      </c>
    </row>
    <row r="58" spans="1:3" x14ac:dyDescent="0.25">
      <c r="A58" t="s">
        <v>24</v>
      </c>
      <c r="B58">
        <v>1</v>
      </c>
      <c r="C58" t="s">
        <v>113</v>
      </c>
    </row>
    <row r="59" spans="1:3" x14ac:dyDescent="0.25">
      <c r="A59" t="s">
        <v>24</v>
      </c>
      <c r="B59">
        <v>1</v>
      </c>
      <c r="C59" t="s">
        <v>114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E9FCE-479D-4071-8A26-FB99438517BD}">
  <dimension ref="A1:L138"/>
  <sheetViews>
    <sheetView workbookViewId="0">
      <selection sqref="A1:D10000"/>
    </sheetView>
  </sheetViews>
  <sheetFormatPr defaultRowHeight="15" x14ac:dyDescent="0.25"/>
  <cols>
    <col min="1" max="1" width="16.140625" bestFit="1" customWidth="1"/>
    <col min="2" max="2" width="7.7109375" bestFit="1" customWidth="1"/>
    <col min="3" max="3" width="7.85546875" bestFit="1" customWidth="1"/>
    <col min="4" max="4" width="44.28515625" bestFit="1" customWidth="1"/>
    <col min="5" max="12" width="7.85546875" customWidth="1"/>
  </cols>
  <sheetData>
    <row r="1" spans="1:12" x14ac:dyDescent="0.25">
      <c r="A1" s="1" t="s">
        <v>4</v>
      </c>
      <c r="B1" s="1" t="s">
        <v>48</v>
      </c>
      <c r="C1" s="1" t="s">
        <v>49</v>
      </c>
      <c r="D1" s="19" t="s">
        <v>90</v>
      </c>
      <c r="E1" s="31"/>
      <c r="F1" s="31"/>
      <c r="G1" s="31"/>
      <c r="H1" s="31"/>
      <c r="I1" s="31"/>
      <c r="J1" s="31"/>
      <c r="K1" s="31"/>
      <c r="L1" s="31"/>
    </row>
    <row r="2" spans="1:12" x14ac:dyDescent="0.25">
      <c r="A2" s="2" t="s">
        <v>50</v>
      </c>
      <c r="B2" s="3">
        <v>5</v>
      </c>
      <c r="C2" s="3">
        <v>2</v>
      </c>
      <c r="D2" s="3" t="s">
        <v>103</v>
      </c>
      <c r="E2" s="3"/>
      <c r="F2" s="3"/>
      <c r="G2" s="3"/>
      <c r="H2" s="3"/>
      <c r="I2" s="3"/>
      <c r="J2" s="3"/>
      <c r="K2" s="3"/>
      <c r="L2" s="3"/>
    </row>
    <row r="3" spans="1:12" x14ac:dyDescent="0.25">
      <c r="A3" s="2" t="s">
        <v>51</v>
      </c>
      <c r="B3" s="3">
        <v>2</v>
      </c>
      <c r="C3" s="3">
        <v>4</v>
      </c>
      <c r="D3" s="3" t="s">
        <v>103</v>
      </c>
      <c r="E3" s="3"/>
      <c r="F3" s="3"/>
      <c r="G3" s="3"/>
      <c r="H3" s="3"/>
      <c r="I3" s="3"/>
      <c r="J3" s="3"/>
      <c r="K3" s="3"/>
      <c r="L3" s="3"/>
    </row>
    <row r="4" spans="1:12" x14ac:dyDescent="0.25">
      <c r="A4" s="2" t="s">
        <v>52</v>
      </c>
      <c r="B4" s="4">
        <v>2</v>
      </c>
      <c r="C4" s="3">
        <v>2</v>
      </c>
      <c r="D4" s="3" t="s">
        <v>103</v>
      </c>
      <c r="E4" s="3"/>
      <c r="F4" s="3"/>
      <c r="G4" s="3"/>
      <c r="H4" s="3"/>
      <c r="I4" s="3"/>
      <c r="J4" s="3"/>
      <c r="K4" s="3"/>
      <c r="L4" s="3"/>
    </row>
    <row r="5" spans="1:12" x14ac:dyDescent="0.25">
      <c r="A5" s="2" t="s">
        <v>53</v>
      </c>
      <c r="B5" s="3">
        <v>1</v>
      </c>
      <c r="C5" s="3">
        <v>2</v>
      </c>
      <c r="D5" s="3" t="s">
        <v>101</v>
      </c>
      <c r="E5" s="3"/>
      <c r="F5" s="3"/>
      <c r="G5" s="3"/>
      <c r="H5" s="3"/>
      <c r="I5" s="3"/>
      <c r="J5" s="3"/>
      <c r="K5" s="3"/>
      <c r="L5" s="3"/>
    </row>
    <row r="6" spans="1:12" x14ac:dyDescent="0.25">
      <c r="A6" s="2" t="s">
        <v>35</v>
      </c>
      <c r="B6" s="3">
        <v>33</v>
      </c>
      <c r="C6" s="3">
        <v>25</v>
      </c>
      <c r="D6" s="3" t="s">
        <v>101</v>
      </c>
      <c r="E6" s="3"/>
      <c r="F6" s="3"/>
      <c r="G6" s="3"/>
      <c r="H6" s="3"/>
      <c r="I6" s="3"/>
      <c r="J6" s="3"/>
      <c r="K6" s="3"/>
      <c r="L6" s="3"/>
    </row>
    <row r="7" spans="1:12" x14ac:dyDescent="0.25">
      <c r="A7" s="2" t="s">
        <v>35</v>
      </c>
      <c r="B7" s="3">
        <v>8</v>
      </c>
      <c r="C7" s="3">
        <v>2</v>
      </c>
      <c r="D7" s="3" t="s">
        <v>102</v>
      </c>
      <c r="E7" s="3"/>
      <c r="F7" s="3"/>
      <c r="G7" s="3"/>
      <c r="H7" s="3"/>
      <c r="I7" s="3"/>
      <c r="J7" s="3"/>
      <c r="K7" s="3"/>
      <c r="L7" s="3"/>
    </row>
    <row r="8" spans="1:12" x14ac:dyDescent="0.25">
      <c r="A8" s="2" t="s">
        <v>35</v>
      </c>
      <c r="B8" s="3">
        <v>10</v>
      </c>
      <c r="C8" s="3">
        <v>26</v>
      </c>
      <c r="D8" s="3" t="s">
        <v>104</v>
      </c>
      <c r="E8" s="3"/>
      <c r="F8" s="3"/>
      <c r="G8" s="3"/>
      <c r="H8" s="3"/>
      <c r="I8" s="3"/>
      <c r="J8" s="3"/>
      <c r="K8" s="3"/>
      <c r="L8" s="3"/>
    </row>
    <row r="9" spans="1:12" x14ac:dyDescent="0.25">
      <c r="A9" s="2" t="s">
        <v>35</v>
      </c>
      <c r="B9" s="3">
        <v>4</v>
      </c>
      <c r="C9" s="3">
        <v>3</v>
      </c>
      <c r="D9" s="3" t="s">
        <v>105</v>
      </c>
      <c r="E9" s="3"/>
      <c r="F9" s="3"/>
      <c r="G9" s="3"/>
      <c r="H9" s="3"/>
      <c r="I9" s="3"/>
      <c r="J9" s="3"/>
      <c r="K9" s="3"/>
      <c r="L9" s="3"/>
    </row>
    <row r="10" spans="1:12" x14ac:dyDescent="0.25">
      <c r="A10" s="2" t="s">
        <v>28</v>
      </c>
      <c r="B10" s="3">
        <v>1427</v>
      </c>
      <c r="C10" s="3">
        <v>109</v>
      </c>
      <c r="D10" s="3" t="s">
        <v>101</v>
      </c>
      <c r="E10" s="3"/>
      <c r="F10" s="3"/>
      <c r="G10" s="3"/>
      <c r="H10" s="3"/>
      <c r="I10" s="3"/>
      <c r="J10" s="3"/>
      <c r="K10" s="3"/>
      <c r="L10" s="3"/>
    </row>
    <row r="11" spans="1:12" x14ac:dyDescent="0.25">
      <c r="A11" s="2" t="s">
        <v>28</v>
      </c>
      <c r="B11" s="3">
        <v>438</v>
      </c>
      <c r="C11" s="3">
        <v>21</v>
      </c>
      <c r="D11" s="3" t="s">
        <v>102</v>
      </c>
      <c r="E11" s="3"/>
      <c r="F11" s="3"/>
      <c r="G11" s="3"/>
      <c r="H11" s="3"/>
      <c r="I11" s="3"/>
      <c r="J11" s="3"/>
      <c r="K11" s="3"/>
      <c r="L11" s="3"/>
    </row>
    <row r="12" spans="1:12" x14ac:dyDescent="0.25">
      <c r="A12" s="2" t="s">
        <v>28</v>
      </c>
      <c r="B12" s="3">
        <v>864</v>
      </c>
      <c r="C12" s="3">
        <v>155</v>
      </c>
      <c r="D12" s="3" t="s">
        <v>103</v>
      </c>
      <c r="E12" s="3"/>
      <c r="F12" s="3"/>
      <c r="G12" s="3"/>
      <c r="H12" s="3"/>
      <c r="I12" s="3"/>
      <c r="J12" s="3"/>
      <c r="K12" s="3"/>
      <c r="L12" s="3"/>
    </row>
    <row r="13" spans="1:12" x14ac:dyDescent="0.25">
      <c r="A13" s="2" t="s">
        <v>28</v>
      </c>
      <c r="B13" s="3">
        <v>19</v>
      </c>
      <c r="C13" s="3">
        <v>39</v>
      </c>
      <c r="D13" s="3" t="s">
        <v>104</v>
      </c>
      <c r="E13" s="3"/>
      <c r="F13" s="3"/>
      <c r="G13" s="3"/>
      <c r="H13" s="3"/>
      <c r="I13" s="3"/>
      <c r="J13" s="3"/>
      <c r="K13" s="3"/>
      <c r="L13" s="3"/>
    </row>
    <row r="14" spans="1:12" x14ac:dyDescent="0.25">
      <c r="A14" s="2" t="s">
        <v>28</v>
      </c>
      <c r="B14" s="3">
        <v>173</v>
      </c>
      <c r="C14" s="3">
        <v>7</v>
      </c>
      <c r="D14" s="3" t="s">
        <v>105</v>
      </c>
      <c r="E14" s="3"/>
      <c r="F14" s="3"/>
      <c r="G14" s="3"/>
      <c r="H14" s="3"/>
      <c r="I14" s="3"/>
      <c r="J14" s="3"/>
      <c r="K14" s="3"/>
      <c r="L14" s="3"/>
    </row>
    <row r="15" spans="1:12" x14ac:dyDescent="0.25">
      <c r="A15" s="2" t="s">
        <v>26</v>
      </c>
      <c r="B15" s="4">
        <v>1873</v>
      </c>
      <c r="C15" s="3">
        <v>63</v>
      </c>
      <c r="D15" s="3" t="s">
        <v>101</v>
      </c>
      <c r="E15" s="3"/>
      <c r="F15" s="3"/>
      <c r="G15" s="3"/>
      <c r="H15" s="3"/>
      <c r="I15" s="3"/>
      <c r="J15" s="3"/>
      <c r="K15" s="3"/>
      <c r="L15" s="3"/>
    </row>
    <row r="16" spans="1:12" x14ac:dyDescent="0.25">
      <c r="A16" s="2" t="s">
        <v>26</v>
      </c>
      <c r="B16" s="4">
        <v>613</v>
      </c>
      <c r="C16" s="4">
        <v>23</v>
      </c>
      <c r="D16" s="20" t="s">
        <v>102</v>
      </c>
      <c r="E16" s="20"/>
      <c r="F16" s="20"/>
      <c r="G16" s="20"/>
      <c r="H16" s="20"/>
      <c r="I16" s="20"/>
      <c r="J16" s="20"/>
      <c r="K16" s="20"/>
      <c r="L16" s="20"/>
    </row>
    <row r="17" spans="1:12" x14ac:dyDescent="0.25">
      <c r="A17" s="2" t="s">
        <v>26</v>
      </c>
      <c r="B17" s="4">
        <v>1518</v>
      </c>
      <c r="C17" s="4">
        <v>161</v>
      </c>
      <c r="D17" s="20" t="s">
        <v>103</v>
      </c>
      <c r="E17" s="20"/>
      <c r="F17" s="20"/>
      <c r="G17" s="20"/>
      <c r="H17" s="20"/>
      <c r="I17" s="20"/>
      <c r="J17" s="20"/>
      <c r="K17" s="20"/>
      <c r="L17" s="20"/>
    </row>
    <row r="18" spans="1:12" x14ac:dyDescent="0.25">
      <c r="A18" s="2" t="s">
        <v>26</v>
      </c>
      <c r="B18" s="4">
        <v>293</v>
      </c>
      <c r="C18" s="4">
        <v>30</v>
      </c>
      <c r="D18" s="20" t="s">
        <v>104</v>
      </c>
      <c r="E18" s="20"/>
      <c r="F18" s="20"/>
      <c r="G18" s="20"/>
      <c r="H18" s="20"/>
      <c r="I18" s="20"/>
      <c r="J18" s="20"/>
      <c r="K18" s="20"/>
      <c r="L18" s="20"/>
    </row>
    <row r="19" spans="1:12" x14ac:dyDescent="0.25">
      <c r="A19" s="2" t="s">
        <v>26</v>
      </c>
      <c r="B19" s="4">
        <v>194</v>
      </c>
      <c r="C19" s="4">
        <v>20</v>
      </c>
      <c r="D19" s="20" t="s">
        <v>105</v>
      </c>
      <c r="E19" s="20"/>
      <c r="F19" s="20"/>
      <c r="G19" s="20"/>
      <c r="H19" s="20"/>
      <c r="I19" s="20"/>
      <c r="J19" s="20"/>
      <c r="K19" s="20"/>
      <c r="L19" s="20"/>
    </row>
    <row r="20" spans="1:12" x14ac:dyDescent="0.25">
      <c r="A20" s="2" t="s">
        <v>8</v>
      </c>
      <c r="B20" s="4">
        <v>1973</v>
      </c>
      <c r="C20" s="4">
        <v>384</v>
      </c>
      <c r="D20" s="20" t="s">
        <v>101</v>
      </c>
      <c r="E20" s="20"/>
      <c r="F20" s="20"/>
      <c r="G20" s="20"/>
      <c r="H20" s="20"/>
      <c r="I20" s="20"/>
      <c r="J20" s="20"/>
      <c r="K20" s="20"/>
      <c r="L20" s="20"/>
    </row>
    <row r="21" spans="1:12" x14ac:dyDescent="0.25">
      <c r="A21" s="2" t="s">
        <v>8</v>
      </c>
      <c r="B21" s="4">
        <v>790</v>
      </c>
      <c r="C21" s="4">
        <v>228</v>
      </c>
      <c r="D21" s="20" t="s">
        <v>102</v>
      </c>
      <c r="E21" s="20"/>
      <c r="F21" s="20"/>
      <c r="G21" s="20"/>
      <c r="H21" s="20"/>
      <c r="I21" s="20"/>
      <c r="J21" s="20"/>
      <c r="K21" s="20"/>
      <c r="L21" s="20"/>
    </row>
    <row r="22" spans="1:12" x14ac:dyDescent="0.25">
      <c r="A22" s="2" t="s">
        <v>8</v>
      </c>
      <c r="B22" s="4">
        <v>1057</v>
      </c>
      <c r="C22" s="4">
        <v>329</v>
      </c>
      <c r="D22" s="20" t="s">
        <v>103</v>
      </c>
      <c r="E22" s="20"/>
      <c r="F22" s="20"/>
      <c r="G22" s="20"/>
      <c r="H22" s="20"/>
      <c r="I22" s="20"/>
      <c r="J22" s="20"/>
      <c r="K22" s="20"/>
      <c r="L22" s="20"/>
    </row>
    <row r="23" spans="1:12" x14ac:dyDescent="0.25">
      <c r="A23" s="2" t="s">
        <v>8</v>
      </c>
      <c r="B23" s="4">
        <v>524</v>
      </c>
      <c r="C23" s="4">
        <v>234</v>
      </c>
      <c r="D23" s="20" t="s">
        <v>104</v>
      </c>
      <c r="E23" s="20"/>
      <c r="F23" s="20"/>
      <c r="G23" s="20"/>
      <c r="H23" s="20"/>
      <c r="I23" s="20"/>
      <c r="J23" s="20"/>
      <c r="K23" s="20"/>
      <c r="L23" s="20"/>
    </row>
    <row r="24" spans="1:12" x14ac:dyDescent="0.25">
      <c r="A24" s="2" t="s">
        <v>8</v>
      </c>
      <c r="B24" s="4">
        <v>263</v>
      </c>
      <c r="C24" s="4">
        <v>114</v>
      </c>
      <c r="D24" s="20" t="s">
        <v>105</v>
      </c>
      <c r="E24" s="20"/>
      <c r="F24" s="20"/>
      <c r="G24" s="20"/>
      <c r="H24" s="20"/>
      <c r="I24" s="20"/>
      <c r="J24" s="20"/>
      <c r="K24" s="20"/>
      <c r="L24" s="20"/>
    </row>
    <row r="25" spans="1:12" x14ac:dyDescent="0.25">
      <c r="A25" s="2" t="s">
        <v>13</v>
      </c>
      <c r="B25" s="4">
        <v>1366</v>
      </c>
      <c r="C25" s="4">
        <v>644</v>
      </c>
      <c r="D25" s="20" t="s">
        <v>101</v>
      </c>
      <c r="E25" s="20"/>
      <c r="F25" s="20"/>
      <c r="G25" s="20"/>
      <c r="H25" s="20"/>
      <c r="I25" s="20"/>
      <c r="J25" s="20"/>
      <c r="K25" s="20"/>
      <c r="L25" s="20"/>
    </row>
    <row r="26" spans="1:12" x14ac:dyDescent="0.25">
      <c r="A26" s="2" t="s">
        <v>13</v>
      </c>
      <c r="B26" s="4">
        <v>688</v>
      </c>
      <c r="C26" s="4">
        <v>284</v>
      </c>
      <c r="D26" s="20" t="s">
        <v>102</v>
      </c>
      <c r="E26" s="20"/>
      <c r="F26" s="20"/>
      <c r="G26" s="20"/>
      <c r="H26" s="20"/>
      <c r="I26" s="20"/>
      <c r="J26" s="20"/>
      <c r="K26" s="20"/>
      <c r="L26" s="20"/>
    </row>
    <row r="27" spans="1:12" x14ac:dyDescent="0.25">
      <c r="A27" s="2" t="s">
        <v>13</v>
      </c>
      <c r="B27" s="4">
        <v>1032</v>
      </c>
      <c r="C27" s="4">
        <v>784</v>
      </c>
      <c r="D27" s="20" t="s">
        <v>103</v>
      </c>
      <c r="E27" s="20"/>
      <c r="F27" s="20"/>
      <c r="G27" s="20"/>
      <c r="H27" s="20"/>
      <c r="I27" s="20"/>
      <c r="J27" s="20"/>
      <c r="K27" s="20"/>
      <c r="L27" s="20"/>
    </row>
    <row r="28" spans="1:12" x14ac:dyDescent="0.25">
      <c r="A28" s="2" t="s">
        <v>13</v>
      </c>
      <c r="B28" s="4">
        <v>500</v>
      </c>
      <c r="C28" s="4">
        <v>391</v>
      </c>
      <c r="D28" s="20" t="s">
        <v>104</v>
      </c>
      <c r="E28" s="20"/>
      <c r="F28" s="20"/>
      <c r="G28" s="20"/>
      <c r="H28" s="20"/>
      <c r="I28" s="20"/>
      <c r="J28" s="20"/>
      <c r="K28" s="20"/>
      <c r="L28" s="20"/>
    </row>
    <row r="29" spans="1:12" x14ac:dyDescent="0.25">
      <c r="A29" s="2" t="s">
        <v>13</v>
      </c>
      <c r="B29" s="4">
        <v>172</v>
      </c>
      <c r="C29" s="4">
        <v>154</v>
      </c>
      <c r="D29" s="20" t="s">
        <v>105</v>
      </c>
      <c r="E29" s="20"/>
      <c r="F29" s="20"/>
      <c r="G29" s="20"/>
      <c r="H29" s="20"/>
      <c r="I29" s="20"/>
      <c r="J29" s="20"/>
      <c r="K29" s="20"/>
      <c r="L29" s="20"/>
    </row>
    <row r="30" spans="1:12" x14ac:dyDescent="0.25">
      <c r="A30" s="2" t="s">
        <v>14</v>
      </c>
      <c r="B30" s="4">
        <v>1040</v>
      </c>
      <c r="C30" s="4">
        <v>811</v>
      </c>
      <c r="D30" s="20" t="s">
        <v>101</v>
      </c>
      <c r="E30" s="20"/>
      <c r="F30" s="20"/>
      <c r="G30" s="20"/>
      <c r="H30" s="20"/>
      <c r="I30" s="20"/>
      <c r="J30" s="20"/>
      <c r="K30" s="20"/>
      <c r="L30" s="20"/>
    </row>
    <row r="31" spans="1:12" x14ac:dyDescent="0.25">
      <c r="A31" s="2" t="s">
        <v>14</v>
      </c>
      <c r="B31" s="4">
        <v>558</v>
      </c>
      <c r="C31" s="4">
        <v>355</v>
      </c>
      <c r="D31" s="20" t="s">
        <v>102</v>
      </c>
      <c r="E31" s="20"/>
      <c r="F31" s="20"/>
      <c r="G31" s="20"/>
      <c r="H31" s="20"/>
      <c r="I31" s="20"/>
      <c r="J31" s="20"/>
      <c r="K31" s="20"/>
      <c r="L31" s="20"/>
    </row>
    <row r="32" spans="1:12" x14ac:dyDescent="0.25">
      <c r="A32" s="2" t="s">
        <v>14</v>
      </c>
      <c r="B32" s="4">
        <v>798</v>
      </c>
      <c r="C32" s="4">
        <v>833</v>
      </c>
      <c r="D32" s="20" t="s">
        <v>103</v>
      </c>
      <c r="E32" s="20"/>
      <c r="F32" s="20"/>
      <c r="G32" s="20"/>
      <c r="H32" s="20"/>
      <c r="I32" s="20"/>
      <c r="J32" s="20"/>
      <c r="K32" s="20"/>
      <c r="L32" s="20"/>
    </row>
    <row r="33" spans="1:12" x14ac:dyDescent="0.25">
      <c r="A33" s="2" t="s">
        <v>14</v>
      </c>
      <c r="B33" s="3">
        <v>360</v>
      </c>
      <c r="C33" s="4">
        <v>360</v>
      </c>
      <c r="D33" s="20" t="s">
        <v>104</v>
      </c>
      <c r="E33" s="20"/>
      <c r="F33" s="20"/>
      <c r="G33" s="20"/>
      <c r="H33" s="20"/>
      <c r="I33" s="20"/>
      <c r="J33" s="20"/>
      <c r="K33" s="20"/>
      <c r="L33" s="20"/>
    </row>
    <row r="34" spans="1:12" x14ac:dyDescent="0.25">
      <c r="A34" s="2" t="s">
        <v>14</v>
      </c>
      <c r="B34" s="3">
        <v>147</v>
      </c>
      <c r="C34" s="4">
        <v>113</v>
      </c>
      <c r="D34" s="20" t="s">
        <v>105</v>
      </c>
      <c r="E34" s="20"/>
      <c r="F34" s="20"/>
      <c r="G34" s="20"/>
      <c r="H34" s="20"/>
      <c r="I34" s="20"/>
      <c r="J34" s="20"/>
      <c r="K34" s="20"/>
      <c r="L34" s="20"/>
    </row>
    <row r="35" spans="1:12" x14ac:dyDescent="0.25">
      <c r="A35" s="2" t="s">
        <v>14</v>
      </c>
      <c r="B35" s="3">
        <v>2</v>
      </c>
      <c r="C35" s="4">
        <v>2</v>
      </c>
      <c r="D35" s="20" t="s">
        <v>111</v>
      </c>
      <c r="E35" s="20"/>
      <c r="F35" s="20"/>
      <c r="G35" s="20"/>
      <c r="H35" s="20"/>
      <c r="I35" s="20"/>
      <c r="J35" s="20"/>
      <c r="K35" s="20"/>
      <c r="L35" s="20"/>
    </row>
    <row r="36" spans="1:12" x14ac:dyDescent="0.25">
      <c r="A36" s="2" t="s">
        <v>22</v>
      </c>
      <c r="B36" s="3">
        <v>869</v>
      </c>
      <c r="C36" s="3">
        <v>961</v>
      </c>
      <c r="D36" s="3" t="s">
        <v>101</v>
      </c>
      <c r="E36" s="3"/>
      <c r="F36" s="3"/>
      <c r="G36" s="3"/>
      <c r="H36" s="3"/>
      <c r="I36" s="3"/>
      <c r="J36" s="3"/>
      <c r="K36" s="3"/>
      <c r="L36" s="3"/>
    </row>
    <row r="37" spans="1:12" x14ac:dyDescent="0.25">
      <c r="A37" s="2" t="s">
        <v>22</v>
      </c>
      <c r="B37" s="3">
        <v>408</v>
      </c>
      <c r="C37" s="3">
        <v>323</v>
      </c>
      <c r="D37" s="3" t="s">
        <v>102</v>
      </c>
      <c r="E37" s="3"/>
      <c r="F37" s="3"/>
      <c r="G37" s="3"/>
      <c r="H37" s="3"/>
      <c r="I37" s="3"/>
      <c r="J37" s="3"/>
      <c r="K37" s="3"/>
      <c r="L37" s="3"/>
    </row>
    <row r="38" spans="1:12" x14ac:dyDescent="0.25">
      <c r="A38" s="2" t="s">
        <v>22</v>
      </c>
      <c r="B38" s="3">
        <v>802</v>
      </c>
      <c r="C38" s="3">
        <v>893</v>
      </c>
      <c r="D38" s="3" t="s">
        <v>103</v>
      </c>
      <c r="E38" s="3"/>
      <c r="F38" s="3"/>
      <c r="G38" s="3"/>
      <c r="H38" s="3"/>
      <c r="I38" s="3"/>
      <c r="J38" s="3"/>
      <c r="K38" s="3"/>
      <c r="L38" s="3"/>
    </row>
    <row r="39" spans="1:12" x14ac:dyDescent="0.25">
      <c r="A39" s="2" t="s">
        <v>22</v>
      </c>
      <c r="B39" s="3">
        <v>248</v>
      </c>
      <c r="C39" s="3">
        <v>296</v>
      </c>
      <c r="D39" s="3" t="s">
        <v>104</v>
      </c>
      <c r="E39" s="3"/>
      <c r="F39" s="3"/>
      <c r="G39" s="3"/>
      <c r="H39" s="3"/>
      <c r="I39" s="3"/>
      <c r="J39" s="3"/>
      <c r="K39" s="3"/>
      <c r="L39" s="3"/>
    </row>
    <row r="40" spans="1:12" x14ac:dyDescent="0.25">
      <c r="A40" s="2" t="s">
        <v>22</v>
      </c>
      <c r="B40" s="3">
        <v>144</v>
      </c>
      <c r="C40" s="3">
        <v>167</v>
      </c>
      <c r="D40" s="3" t="s">
        <v>105</v>
      </c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2" t="s">
        <v>22</v>
      </c>
      <c r="B41" s="3">
        <v>1</v>
      </c>
      <c r="C41" s="3">
        <v>1</v>
      </c>
      <c r="D41" s="3" t="s">
        <v>109</v>
      </c>
      <c r="E41" s="3"/>
      <c r="F41" s="3"/>
      <c r="G41" s="3"/>
      <c r="H41" s="3"/>
      <c r="I41" s="3"/>
      <c r="J41" s="3"/>
      <c r="K41" s="3"/>
      <c r="L41" s="3"/>
    </row>
    <row r="42" spans="1:12" x14ac:dyDescent="0.25">
      <c r="A42" s="2" t="s">
        <v>10</v>
      </c>
      <c r="B42" s="3">
        <v>687</v>
      </c>
      <c r="C42" s="3">
        <v>1131</v>
      </c>
      <c r="D42" s="3" t="s">
        <v>101</v>
      </c>
      <c r="E42" s="3"/>
      <c r="F42" s="3"/>
      <c r="G42" s="3"/>
      <c r="H42" s="3"/>
      <c r="I42" s="3"/>
      <c r="J42" s="3"/>
      <c r="K42" s="3"/>
      <c r="L42" s="3"/>
    </row>
    <row r="43" spans="1:12" x14ac:dyDescent="0.25">
      <c r="A43" s="2" t="s">
        <v>10</v>
      </c>
      <c r="B43" s="3">
        <v>308</v>
      </c>
      <c r="C43" s="3">
        <v>319</v>
      </c>
      <c r="D43" s="3" t="s">
        <v>102</v>
      </c>
      <c r="E43" s="3"/>
      <c r="F43" s="3"/>
      <c r="G43" s="3"/>
      <c r="H43" s="3"/>
      <c r="I43" s="3"/>
      <c r="J43" s="3"/>
      <c r="K43" s="3"/>
      <c r="L43" s="3"/>
    </row>
    <row r="44" spans="1:12" x14ac:dyDescent="0.25">
      <c r="A44" s="2" t="s">
        <v>10</v>
      </c>
      <c r="B44" s="3">
        <v>679</v>
      </c>
      <c r="C44" s="3">
        <v>878</v>
      </c>
      <c r="D44" s="3" t="s">
        <v>103</v>
      </c>
      <c r="E44" s="3"/>
      <c r="F44" s="3"/>
      <c r="G44" s="3"/>
      <c r="H44" s="3"/>
      <c r="I44" s="3"/>
      <c r="J44" s="3"/>
      <c r="K44" s="3"/>
      <c r="L44" s="3"/>
    </row>
    <row r="45" spans="1:12" x14ac:dyDescent="0.25">
      <c r="A45" s="2" t="s">
        <v>10</v>
      </c>
      <c r="B45" s="3">
        <v>113</v>
      </c>
      <c r="C45" s="3">
        <v>256</v>
      </c>
      <c r="D45" s="3" t="s">
        <v>104</v>
      </c>
      <c r="E45" s="3"/>
      <c r="F45" s="3"/>
      <c r="G45" s="3"/>
      <c r="H45" s="3"/>
      <c r="I45" s="3"/>
      <c r="J45" s="3"/>
      <c r="K45" s="3"/>
      <c r="L45" s="3"/>
    </row>
    <row r="46" spans="1:12" x14ac:dyDescent="0.25">
      <c r="A46" s="2" t="s">
        <v>10</v>
      </c>
      <c r="B46" s="3">
        <v>103</v>
      </c>
      <c r="C46" s="3">
        <v>208</v>
      </c>
      <c r="D46" s="3" t="s">
        <v>105</v>
      </c>
      <c r="E46" s="3"/>
      <c r="F46" s="3"/>
      <c r="G46" s="3"/>
      <c r="H46" s="3"/>
      <c r="I46" s="3"/>
      <c r="J46" s="3"/>
      <c r="K46" s="3"/>
      <c r="L46" s="3"/>
    </row>
    <row r="47" spans="1:12" x14ac:dyDescent="0.25">
      <c r="A47" s="2" t="s">
        <v>23</v>
      </c>
      <c r="B47" s="3">
        <v>658</v>
      </c>
      <c r="C47" s="3">
        <v>1206</v>
      </c>
      <c r="D47" s="3" t="s">
        <v>101</v>
      </c>
      <c r="E47" s="3"/>
      <c r="F47" s="3"/>
      <c r="G47" s="3"/>
      <c r="H47" s="3"/>
      <c r="I47" s="3"/>
      <c r="J47" s="3"/>
      <c r="K47" s="3"/>
      <c r="L47" s="3"/>
    </row>
    <row r="48" spans="1:12" x14ac:dyDescent="0.25">
      <c r="A48" s="2" t="s">
        <v>23</v>
      </c>
      <c r="B48" s="3">
        <v>255</v>
      </c>
      <c r="C48" s="3">
        <v>356</v>
      </c>
      <c r="D48" s="3" t="s">
        <v>102</v>
      </c>
      <c r="E48" s="3"/>
      <c r="F48" s="3"/>
      <c r="G48" s="3"/>
      <c r="H48" s="3"/>
      <c r="I48" s="3"/>
      <c r="J48" s="3"/>
      <c r="K48" s="3"/>
      <c r="L48" s="3"/>
    </row>
    <row r="49" spans="1:12" x14ac:dyDescent="0.25">
      <c r="A49" s="2" t="s">
        <v>23</v>
      </c>
      <c r="B49" s="3">
        <v>583</v>
      </c>
      <c r="C49" s="4">
        <v>866</v>
      </c>
      <c r="D49" s="20" t="s">
        <v>103</v>
      </c>
      <c r="E49" s="20"/>
      <c r="F49" s="20"/>
      <c r="G49" s="20"/>
      <c r="H49" s="20"/>
      <c r="I49" s="20"/>
      <c r="J49" s="20"/>
      <c r="K49" s="20"/>
      <c r="L49" s="20"/>
    </row>
    <row r="50" spans="1:12" x14ac:dyDescent="0.25">
      <c r="A50" t="s">
        <v>23</v>
      </c>
      <c r="B50">
        <v>45</v>
      </c>
      <c r="C50">
        <v>188</v>
      </c>
      <c r="D50" t="s">
        <v>104</v>
      </c>
    </row>
    <row r="51" spans="1:12" x14ac:dyDescent="0.25">
      <c r="A51" t="s">
        <v>23</v>
      </c>
      <c r="B51">
        <v>110</v>
      </c>
      <c r="C51">
        <v>234</v>
      </c>
      <c r="D51" t="s">
        <v>105</v>
      </c>
    </row>
    <row r="52" spans="1:12" x14ac:dyDescent="0.25">
      <c r="A52" t="s">
        <v>23</v>
      </c>
      <c r="B52">
        <v>1</v>
      </c>
      <c r="C52">
        <v>1</v>
      </c>
      <c r="D52" t="s">
        <v>109</v>
      </c>
    </row>
    <row r="53" spans="1:12" x14ac:dyDescent="0.25">
      <c r="A53" t="s">
        <v>23</v>
      </c>
      <c r="B53">
        <v>3</v>
      </c>
      <c r="C53">
        <v>1</v>
      </c>
      <c r="D53" t="s">
        <v>111</v>
      </c>
    </row>
    <row r="54" spans="1:12" x14ac:dyDescent="0.25">
      <c r="A54" t="s">
        <v>18</v>
      </c>
      <c r="B54">
        <v>554</v>
      </c>
      <c r="C54">
        <v>1296</v>
      </c>
      <c r="D54" t="s">
        <v>101</v>
      </c>
    </row>
    <row r="55" spans="1:12" x14ac:dyDescent="0.25">
      <c r="A55" t="s">
        <v>18</v>
      </c>
      <c r="B55">
        <v>224</v>
      </c>
      <c r="C55">
        <v>352</v>
      </c>
      <c r="D55" t="s">
        <v>102</v>
      </c>
    </row>
    <row r="56" spans="1:12" x14ac:dyDescent="0.25">
      <c r="A56" t="s">
        <v>18</v>
      </c>
      <c r="B56">
        <v>357</v>
      </c>
      <c r="C56">
        <v>767</v>
      </c>
      <c r="D56" t="s">
        <v>103</v>
      </c>
    </row>
    <row r="57" spans="1:12" x14ac:dyDescent="0.25">
      <c r="A57" t="s">
        <v>18</v>
      </c>
      <c r="B57">
        <v>24</v>
      </c>
      <c r="C57">
        <v>145</v>
      </c>
      <c r="D57" t="s">
        <v>104</v>
      </c>
    </row>
    <row r="58" spans="1:12" x14ac:dyDescent="0.25">
      <c r="A58" t="s">
        <v>18</v>
      </c>
      <c r="B58">
        <v>79</v>
      </c>
      <c r="C58">
        <v>159</v>
      </c>
      <c r="D58" t="s">
        <v>105</v>
      </c>
    </row>
    <row r="59" spans="1:12" x14ac:dyDescent="0.25">
      <c r="A59" t="s">
        <v>25</v>
      </c>
      <c r="B59">
        <v>562</v>
      </c>
      <c r="C59">
        <v>1211</v>
      </c>
      <c r="D59" t="s">
        <v>101</v>
      </c>
    </row>
    <row r="60" spans="1:12" x14ac:dyDescent="0.25">
      <c r="A60" t="s">
        <v>25</v>
      </c>
      <c r="B60">
        <v>306</v>
      </c>
      <c r="C60">
        <v>411</v>
      </c>
      <c r="D60" t="s">
        <v>102</v>
      </c>
    </row>
    <row r="61" spans="1:12" x14ac:dyDescent="0.25">
      <c r="A61" t="s">
        <v>25</v>
      </c>
      <c r="B61">
        <v>245</v>
      </c>
      <c r="C61">
        <v>757</v>
      </c>
      <c r="D61" t="s">
        <v>103</v>
      </c>
    </row>
    <row r="62" spans="1:12" x14ac:dyDescent="0.25">
      <c r="A62" t="s">
        <v>25</v>
      </c>
      <c r="B62">
        <v>10</v>
      </c>
      <c r="C62">
        <v>92</v>
      </c>
      <c r="D62" t="s">
        <v>104</v>
      </c>
    </row>
    <row r="63" spans="1:12" x14ac:dyDescent="0.25">
      <c r="A63" t="s">
        <v>25</v>
      </c>
      <c r="B63">
        <v>50</v>
      </c>
      <c r="C63">
        <v>120</v>
      </c>
      <c r="D63" t="s">
        <v>105</v>
      </c>
    </row>
    <row r="64" spans="1:12" x14ac:dyDescent="0.25">
      <c r="A64" t="s">
        <v>25</v>
      </c>
      <c r="B64">
        <v>2</v>
      </c>
      <c r="C64">
        <v>2</v>
      </c>
      <c r="D64" t="s">
        <v>111</v>
      </c>
    </row>
    <row r="65" spans="1:4" x14ac:dyDescent="0.25">
      <c r="A65" t="s">
        <v>20</v>
      </c>
      <c r="B65">
        <v>699</v>
      </c>
      <c r="C65">
        <v>1156</v>
      </c>
      <c r="D65" t="s">
        <v>101</v>
      </c>
    </row>
    <row r="66" spans="1:4" x14ac:dyDescent="0.25">
      <c r="A66" t="s">
        <v>20</v>
      </c>
      <c r="B66">
        <v>261</v>
      </c>
      <c r="C66">
        <v>416</v>
      </c>
      <c r="D66" t="s">
        <v>102</v>
      </c>
    </row>
    <row r="67" spans="1:4" x14ac:dyDescent="0.25">
      <c r="A67" t="s">
        <v>20</v>
      </c>
      <c r="B67">
        <v>104</v>
      </c>
      <c r="C67">
        <v>572</v>
      </c>
      <c r="D67" t="s">
        <v>103</v>
      </c>
    </row>
    <row r="68" spans="1:4" x14ac:dyDescent="0.25">
      <c r="A68" t="s">
        <v>20</v>
      </c>
      <c r="B68">
        <v>19</v>
      </c>
      <c r="C68">
        <v>60</v>
      </c>
      <c r="D68" t="s">
        <v>104</v>
      </c>
    </row>
    <row r="69" spans="1:4" x14ac:dyDescent="0.25">
      <c r="A69" t="s">
        <v>20</v>
      </c>
      <c r="B69">
        <v>35</v>
      </c>
      <c r="C69">
        <v>85</v>
      </c>
      <c r="D69" t="s">
        <v>105</v>
      </c>
    </row>
    <row r="70" spans="1:4" x14ac:dyDescent="0.25">
      <c r="A70" t="s">
        <v>20</v>
      </c>
      <c r="B70">
        <v>1</v>
      </c>
      <c r="C70">
        <v>1</v>
      </c>
      <c r="D70" t="s">
        <v>109</v>
      </c>
    </row>
    <row r="71" spans="1:4" x14ac:dyDescent="0.25">
      <c r="A71" t="s">
        <v>20</v>
      </c>
      <c r="B71">
        <v>1</v>
      </c>
      <c r="C71">
        <v>3</v>
      </c>
      <c r="D71" t="s">
        <v>111</v>
      </c>
    </row>
    <row r="72" spans="1:4" x14ac:dyDescent="0.25">
      <c r="A72" t="s">
        <v>33</v>
      </c>
      <c r="B72">
        <v>797</v>
      </c>
      <c r="C72">
        <v>1082</v>
      </c>
      <c r="D72" t="s">
        <v>101</v>
      </c>
    </row>
    <row r="73" spans="1:4" x14ac:dyDescent="0.25">
      <c r="A73" t="s">
        <v>33</v>
      </c>
      <c r="B73">
        <v>379</v>
      </c>
      <c r="C73">
        <v>465</v>
      </c>
      <c r="D73" t="s">
        <v>102</v>
      </c>
    </row>
    <row r="74" spans="1:4" x14ac:dyDescent="0.25">
      <c r="A74" t="s">
        <v>33</v>
      </c>
      <c r="B74">
        <v>76</v>
      </c>
      <c r="C74">
        <v>486</v>
      </c>
      <c r="D74" t="s">
        <v>103</v>
      </c>
    </row>
    <row r="75" spans="1:4" x14ac:dyDescent="0.25">
      <c r="A75" t="s">
        <v>33</v>
      </c>
      <c r="B75">
        <v>39</v>
      </c>
      <c r="C75">
        <v>37</v>
      </c>
      <c r="D75" t="s">
        <v>104</v>
      </c>
    </row>
    <row r="76" spans="1:4" x14ac:dyDescent="0.25">
      <c r="A76" t="s">
        <v>33</v>
      </c>
      <c r="B76">
        <v>33</v>
      </c>
      <c r="C76">
        <v>63</v>
      </c>
      <c r="D76" t="s">
        <v>105</v>
      </c>
    </row>
    <row r="77" spans="1:4" x14ac:dyDescent="0.25">
      <c r="A77" t="s">
        <v>33</v>
      </c>
      <c r="B77">
        <v>4</v>
      </c>
      <c r="C77">
        <v>2</v>
      </c>
      <c r="D77" t="s">
        <v>111</v>
      </c>
    </row>
    <row r="78" spans="1:4" x14ac:dyDescent="0.25">
      <c r="A78" t="s">
        <v>29</v>
      </c>
      <c r="B78">
        <v>691</v>
      </c>
      <c r="C78">
        <v>1118</v>
      </c>
      <c r="D78" t="s">
        <v>101</v>
      </c>
    </row>
    <row r="79" spans="1:4" x14ac:dyDescent="0.25">
      <c r="A79" t="s">
        <v>29</v>
      </c>
      <c r="B79">
        <v>328</v>
      </c>
      <c r="C79">
        <v>496</v>
      </c>
      <c r="D79" t="s">
        <v>102</v>
      </c>
    </row>
    <row r="80" spans="1:4" x14ac:dyDescent="0.25">
      <c r="A80" t="s">
        <v>29</v>
      </c>
      <c r="B80">
        <v>51</v>
      </c>
      <c r="C80">
        <v>360</v>
      </c>
      <c r="D80" t="s">
        <v>103</v>
      </c>
    </row>
    <row r="81" spans="1:4" x14ac:dyDescent="0.25">
      <c r="A81" t="s">
        <v>29</v>
      </c>
      <c r="B81">
        <v>14</v>
      </c>
      <c r="C81">
        <v>25</v>
      </c>
      <c r="D81" t="s">
        <v>104</v>
      </c>
    </row>
    <row r="82" spans="1:4" x14ac:dyDescent="0.25">
      <c r="A82" t="s">
        <v>29</v>
      </c>
      <c r="B82">
        <v>38</v>
      </c>
      <c r="C82">
        <v>56</v>
      </c>
      <c r="D82" t="s">
        <v>105</v>
      </c>
    </row>
    <row r="83" spans="1:4" x14ac:dyDescent="0.25">
      <c r="A83" t="s">
        <v>34</v>
      </c>
      <c r="B83">
        <v>365</v>
      </c>
      <c r="C83">
        <v>1020</v>
      </c>
      <c r="D83" t="s">
        <v>101</v>
      </c>
    </row>
    <row r="84" spans="1:4" x14ac:dyDescent="0.25">
      <c r="A84" t="s">
        <v>34</v>
      </c>
      <c r="B84">
        <v>309</v>
      </c>
      <c r="C84">
        <v>495</v>
      </c>
      <c r="D84" t="s">
        <v>102</v>
      </c>
    </row>
    <row r="85" spans="1:4" x14ac:dyDescent="0.25">
      <c r="A85" t="s">
        <v>34</v>
      </c>
      <c r="B85">
        <v>34</v>
      </c>
      <c r="C85">
        <v>237</v>
      </c>
      <c r="D85" t="s">
        <v>103</v>
      </c>
    </row>
    <row r="86" spans="1:4" x14ac:dyDescent="0.25">
      <c r="A86" t="s">
        <v>34</v>
      </c>
      <c r="B86">
        <v>9</v>
      </c>
      <c r="C86">
        <v>24</v>
      </c>
      <c r="D86" t="s">
        <v>104</v>
      </c>
    </row>
    <row r="87" spans="1:4" x14ac:dyDescent="0.25">
      <c r="A87" t="s">
        <v>34</v>
      </c>
      <c r="B87">
        <v>35</v>
      </c>
      <c r="C87">
        <v>46</v>
      </c>
      <c r="D87" t="s">
        <v>105</v>
      </c>
    </row>
    <row r="88" spans="1:4" x14ac:dyDescent="0.25">
      <c r="A88" t="s">
        <v>34</v>
      </c>
      <c r="B88">
        <v>2</v>
      </c>
      <c r="C88">
        <v>2</v>
      </c>
      <c r="D88" t="s">
        <v>111</v>
      </c>
    </row>
    <row r="89" spans="1:4" x14ac:dyDescent="0.25">
      <c r="A89" t="s">
        <v>31</v>
      </c>
      <c r="B89">
        <v>325</v>
      </c>
      <c r="C89">
        <v>830</v>
      </c>
      <c r="D89" t="s">
        <v>101</v>
      </c>
    </row>
    <row r="90" spans="1:4" x14ac:dyDescent="0.25">
      <c r="A90" t="s">
        <v>31</v>
      </c>
      <c r="B90">
        <v>167</v>
      </c>
      <c r="C90">
        <v>563</v>
      </c>
      <c r="D90" t="s">
        <v>102</v>
      </c>
    </row>
    <row r="91" spans="1:4" x14ac:dyDescent="0.25">
      <c r="A91" t="s">
        <v>31</v>
      </c>
      <c r="B91">
        <v>31</v>
      </c>
      <c r="C91">
        <v>148</v>
      </c>
      <c r="D91" t="s">
        <v>103</v>
      </c>
    </row>
    <row r="92" spans="1:4" x14ac:dyDescent="0.25">
      <c r="A92" t="s">
        <v>31</v>
      </c>
      <c r="B92">
        <v>9</v>
      </c>
      <c r="C92">
        <v>9</v>
      </c>
      <c r="D92" t="s">
        <v>104</v>
      </c>
    </row>
    <row r="93" spans="1:4" x14ac:dyDescent="0.25">
      <c r="A93" t="s">
        <v>31</v>
      </c>
      <c r="B93">
        <v>23</v>
      </c>
      <c r="C93">
        <v>32</v>
      </c>
      <c r="D93" t="s">
        <v>105</v>
      </c>
    </row>
    <row r="94" spans="1:4" x14ac:dyDescent="0.25">
      <c r="A94" t="s">
        <v>31</v>
      </c>
      <c r="B94">
        <v>1</v>
      </c>
      <c r="C94">
        <v>1</v>
      </c>
      <c r="D94" t="s">
        <v>107</v>
      </c>
    </row>
    <row r="95" spans="1:4" x14ac:dyDescent="0.25">
      <c r="A95" t="s">
        <v>41</v>
      </c>
      <c r="B95">
        <v>142</v>
      </c>
      <c r="C95">
        <v>687</v>
      </c>
      <c r="D95" t="s">
        <v>101</v>
      </c>
    </row>
    <row r="96" spans="1:4" x14ac:dyDescent="0.25">
      <c r="A96" t="s">
        <v>41</v>
      </c>
      <c r="B96">
        <v>76</v>
      </c>
      <c r="C96">
        <v>460</v>
      </c>
      <c r="D96" t="s">
        <v>102</v>
      </c>
    </row>
    <row r="97" spans="1:4" x14ac:dyDescent="0.25">
      <c r="A97" t="s">
        <v>41</v>
      </c>
      <c r="B97">
        <v>16</v>
      </c>
      <c r="C97">
        <v>116</v>
      </c>
      <c r="D97" t="s">
        <v>103</v>
      </c>
    </row>
    <row r="98" spans="1:4" x14ac:dyDescent="0.25">
      <c r="A98" t="s">
        <v>41</v>
      </c>
      <c r="B98">
        <v>5</v>
      </c>
      <c r="C98">
        <v>19</v>
      </c>
      <c r="D98" t="s">
        <v>104</v>
      </c>
    </row>
    <row r="99" spans="1:4" x14ac:dyDescent="0.25">
      <c r="A99" t="s">
        <v>41</v>
      </c>
      <c r="B99">
        <v>14</v>
      </c>
      <c r="C99">
        <v>27</v>
      </c>
      <c r="D99" t="s">
        <v>105</v>
      </c>
    </row>
    <row r="100" spans="1:4" x14ac:dyDescent="0.25">
      <c r="A100" t="s">
        <v>39</v>
      </c>
      <c r="B100">
        <v>25</v>
      </c>
      <c r="C100">
        <v>259</v>
      </c>
      <c r="D100" t="s">
        <v>101</v>
      </c>
    </row>
    <row r="101" spans="1:4" x14ac:dyDescent="0.25">
      <c r="A101" t="s">
        <v>39</v>
      </c>
      <c r="B101">
        <v>47</v>
      </c>
      <c r="C101">
        <v>294</v>
      </c>
      <c r="D101" t="s">
        <v>102</v>
      </c>
    </row>
    <row r="102" spans="1:4" x14ac:dyDescent="0.25">
      <c r="A102" t="s">
        <v>39</v>
      </c>
      <c r="B102">
        <v>10</v>
      </c>
      <c r="C102">
        <v>80</v>
      </c>
      <c r="D102" t="s">
        <v>103</v>
      </c>
    </row>
    <row r="103" spans="1:4" x14ac:dyDescent="0.25">
      <c r="A103" t="s">
        <v>39</v>
      </c>
      <c r="B103">
        <v>1</v>
      </c>
      <c r="C103">
        <v>8</v>
      </c>
      <c r="D103" t="s">
        <v>104</v>
      </c>
    </row>
    <row r="104" spans="1:4" x14ac:dyDescent="0.25">
      <c r="A104" t="s">
        <v>39</v>
      </c>
      <c r="B104">
        <v>2</v>
      </c>
      <c r="C104">
        <v>9</v>
      </c>
      <c r="D104" t="s">
        <v>105</v>
      </c>
    </row>
    <row r="105" spans="1:4" x14ac:dyDescent="0.25">
      <c r="A105" t="s">
        <v>44</v>
      </c>
      <c r="B105">
        <v>1</v>
      </c>
      <c r="C105">
        <v>51</v>
      </c>
      <c r="D105" t="s">
        <v>101</v>
      </c>
    </row>
    <row r="106" spans="1:4" x14ac:dyDescent="0.25">
      <c r="A106" t="s">
        <v>44</v>
      </c>
      <c r="B106">
        <v>41</v>
      </c>
      <c r="C106">
        <v>160</v>
      </c>
      <c r="D106" t="s">
        <v>102</v>
      </c>
    </row>
    <row r="107" spans="1:4" x14ac:dyDescent="0.25">
      <c r="A107" t="s">
        <v>44</v>
      </c>
      <c r="B107">
        <v>10</v>
      </c>
      <c r="C107">
        <v>47</v>
      </c>
      <c r="D107" t="s">
        <v>103</v>
      </c>
    </row>
    <row r="108" spans="1:4" x14ac:dyDescent="0.25">
      <c r="A108" t="s">
        <v>44</v>
      </c>
      <c r="B108">
        <v>1</v>
      </c>
      <c r="C108">
        <v>1</v>
      </c>
      <c r="D108" t="s">
        <v>106</v>
      </c>
    </row>
    <row r="109" spans="1:4" x14ac:dyDescent="0.25">
      <c r="A109" t="s">
        <v>44</v>
      </c>
      <c r="B109">
        <v>1</v>
      </c>
      <c r="C109">
        <v>1</v>
      </c>
      <c r="D109" t="s">
        <v>107</v>
      </c>
    </row>
    <row r="110" spans="1:4" x14ac:dyDescent="0.25">
      <c r="A110" t="s">
        <v>42</v>
      </c>
      <c r="B110">
        <v>17</v>
      </c>
      <c r="C110">
        <v>82</v>
      </c>
      <c r="D110" t="s">
        <v>102</v>
      </c>
    </row>
    <row r="111" spans="1:4" x14ac:dyDescent="0.25">
      <c r="A111" t="s">
        <v>42</v>
      </c>
      <c r="B111">
        <v>6</v>
      </c>
      <c r="C111">
        <v>28</v>
      </c>
      <c r="D111" t="s">
        <v>103</v>
      </c>
    </row>
    <row r="112" spans="1:4" x14ac:dyDescent="0.25">
      <c r="A112" t="s">
        <v>42</v>
      </c>
      <c r="B112">
        <v>1</v>
      </c>
      <c r="C112">
        <v>1</v>
      </c>
      <c r="D112" t="s">
        <v>105</v>
      </c>
    </row>
    <row r="113" spans="1:4" x14ac:dyDescent="0.25">
      <c r="A113" t="s">
        <v>45</v>
      </c>
      <c r="B113">
        <v>7</v>
      </c>
      <c r="C113">
        <v>34</v>
      </c>
      <c r="D113" t="s">
        <v>102</v>
      </c>
    </row>
    <row r="114" spans="1:4" x14ac:dyDescent="0.25">
      <c r="A114" t="s">
        <v>45</v>
      </c>
      <c r="B114">
        <v>9</v>
      </c>
      <c r="C114">
        <v>20</v>
      </c>
      <c r="D114" t="s">
        <v>103</v>
      </c>
    </row>
    <row r="115" spans="1:4" x14ac:dyDescent="0.25">
      <c r="A115" t="s">
        <v>54</v>
      </c>
      <c r="B115">
        <v>8</v>
      </c>
      <c r="C115">
        <v>27</v>
      </c>
      <c r="D115" t="s">
        <v>102</v>
      </c>
    </row>
    <row r="116" spans="1:4" x14ac:dyDescent="0.25">
      <c r="A116" t="s">
        <v>54</v>
      </c>
      <c r="B116">
        <v>6</v>
      </c>
      <c r="C116">
        <v>12</v>
      </c>
      <c r="D116" t="s">
        <v>103</v>
      </c>
    </row>
    <row r="117" spans="1:4" x14ac:dyDescent="0.25">
      <c r="A117" t="s">
        <v>55</v>
      </c>
      <c r="B117">
        <v>3</v>
      </c>
      <c r="C117">
        <v>29</v>
      </c>
      <c r="D117" t="s">
        <v>102</v>
      </c>
    </row>
    <row r="118" spans="1:4" x14ac:dyDescent="0.25">
      <c r="A118" t="s">
        <v>55</v>
      </c>
      <c r="B118">
        <v>11</v>
      </c>
      <c r="C118">
        <v>15</v>
      </c>
      <c r="D118" t="s">
        <v>103</v>
      </c>
    </row>
    <row r="119" spans="1:4" x14ac:dyDescent="0.25">
      <c r="A119" t="s">
        <v>56</v>
      </c>
      <c r="B119">
        <v>2</v>
      </c>
      <c r="C119">
        <v>25</v>
      </c>
      <c r="D119" t="s">
        <v>102</v>
      </c>
    </row>
    <row r="120" spans="1:4" x14ac:dyDescent="0.25">
      <c r="A120" t="s">
        <v>56</v>
      </c>
      <c r="B120">
        <v>8</v>
      </c>
      <c r="C120">
        <v>18</v>
      </c>
      <c r="D120" t="s">
        <v>103</v>
      </c>
    </row>
    <row r="121" spans="1:4" x14ac:dyDescent="0.25">
      <c r="A121" t="s">
        <v>57</v>
      </c>
      <c r="B121">
        <v>1</v>
      </c>
      <c r="C121">
        <v>2</v>
      </c>
      <c r="D121" t="s">
        <v>101</v>
      </c>
    </row>
    <row r="122" spans="1:4" x14ac:dyDescent="0.25">
      <c r="A122" t="s">
        <v>57</v>
      </c>
      <c r="B122">
        <v>12</v>
      </c>
      <c r="C122">
        <v>13</v>
      </c>
      <c r="D122" t="s">
        <v>103</v>
      </c>
    </row>
    <row r="123" spans="1:4" x14ac:dyDescent="0.25">
      <c r="A123" t="s">
        <v>58</v>
      </c>
      <c r="B123">
        <v>3</v>
      </c>
      <c r="C123">
        <v>1</v>
      </c>
      <c r="D123" t="s">
        <v>101</v>
      </c>
    </row>
    <row r="124" spans="1:4" x14ac:dyDescent="0.25">
      <c r="A124" t="s">
        <v>58</v>
      </c>
      <c r="B124">
        <v>9</v>
      </c>
      <c r="C124">
        <v>20</v>
      </c>
      <c r="D124" t="s">
        <v>103</v>
      </c>
    </row>
    <row r="125" spans="1:4" x14ac:dyDescent="0.25">
      <c r="A125" t="s">
        <v>59</v>
      </c>
      <c r="B125">
        <v>10</v>
      </c>
      <c r="C125">
        <v>17</v>
      </c>
      <c r="D125" t="s">
        <v>103</v>
      </c>
    </row>
    <row r="126" spans="1:4" x14ac:dyDescent="0.25">
      <c r="A126" t="s">
        <v>60</v>
      </c>
      <c r="B126">
        <v>1</v>
      </c>
      <c r="C126">
        <v>1</v>
      </c>
      <c r="D126" t="s">
        <v>101</v>
      </c>
    </row>
    <row r="127" spans="1:4" x14ac:dyDescent="0.25">
      <c r="A127" t="s">
        <v>60</v>
      </c>
      <c r="B127">
        <v>9</v>
      </c>
      <c r="C127">
        <v>12</v>
      </c>
      <c r="D127" t="s">
        <v>103</v>
      </c>
    </row>
    <row r="128" spans="1:4" x14ac:dyDescent="0.25">
      <c r="A128" t="s">
        <v>61</v>
      </c>
      <c r="B128">
        <v>7</v>
      </c>
      <c r="C128">
        <v>12</v>
      </c>
      <c r="D128" t="s">
        <v>103</v>
      </c>
    </row>
    <row r="129" spans="1:4" x14ac:dyDescent="0.25">
      <c r="A129" t="s">
        <v>62</v>
      </c>
      <c r="B129">
        <v>1</v>
      </c>
      <c r="C129">
        <v>6</v>
      </c>
      <c r="D129" t="s">
        <v>102</v>
      </c>
    </row>
    <row r="130" spans="1:4" x14ac:dyDescent="0.25">
      <c r="A130" t="s">
        <v>62</v>
      </c>
      <c r="B130">
        <v>4</v>
      </c>
      <c r="C130">
        <v>13</v>
      </c>
      <c r="D130" t="s">
        <v>103</v>
      </c>
    </row>
    <row r="131" spans="1:4" x14ac:dyDescent="0.25">
      <c r="A131" t="s">
        <v>63</v>
      </c>
      <c r="B131">
        <v>2</v>
      </c>
      <c r="C131">
        <v>2</v>
      </c>
      <c r="D131" t="s">
        <v>101</v>
      </c>
    </row>
    <row r="132" spans="1:4" x14ac:dyDescent="0.25">
      <c r="A132" t="s">
        <v>63</v>
      </c>
      <c r="B132">
        <v>1</v>
      </c>
      <c r="C132">
        <v>4</v>
      </c>
      <c r="D132" t="s">
        <v>102</v>
      </c>
    </row>
    <row r="133" spans="1:4" x14ac:dyDescent="0.25">
      <c r="A133" t="s">
        <v>63</v>
      </c>
      <c r="B133">
        <v>5</v>
      </c>
      <c r="C133">
        <v>8</v>
      </c>
      <c r="D133" t="s">
        <v>103</v>
      </c>
    </row>
    <row r="134" spans="1:4" x14ac:dyDescent="0.25">
      <c r="A134" t="s">
        <v>64</v>
      </c>
      <c r="B134">
        <v>1</v>
      </c>
      <c r="C134">
        <v>5</v>
      </c>
      <c r="D134" t="s">
        <v>101</v>
      </c>
    </row>
    <row r="135" spans="1:4" x14ac:dyDescent="0.25">
      <c r="A135" t="s">
        <v>64</v>
      </c>
      <c r="B135">
        <v>7</v>
      </c>
      <c r="C135">
        <v>19</v>
      </c>
      <c r="D135" t="s">
        <v>103</v>
      </c>
    </row>
    <row r="136" spans="1:4" x14ac:dyDescent="0.25">
      <c r="A136" t="s">
        <v>65</v>
      </c>
      <c r="B136">
        <v>6</v>
      </c>
      <c r="C136">
        <v>14</v>
      </c>
      <c r="D136" t="s">
        <v>103</v>
      </c>
    </row>
    <row r="137" spans="1:4" x14ac:dyDescent="0.25">
      <c r="A137" t="s">
        <v>66</v>
      </c>
      <c r="B137">
        <v>10</v>
      </c>
      <c r="C137">
        <v>12</v>
      </c>
      <c r="D137" t="s">
        <v>103</v>
      </c>
    </row>
    <row r="138" spans="1:4" x14ac:dyDescent="0.25">
      <c r="A138" t="s">
        <v>37</v>
      </c>
      <c r="B138">
        <v>6</v>
      </c>
      <c r="C138">
        <v>8</v>
      </c>
      <c r="D138" t="s">
        <v>103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EEC47-78D7-44E8-B853-B9BBBD7B524E}">
  <dimension ref="A1:C43"/>
  <sheetViews>
    <sheetView topLeftCell="A19" workbookViewId="0">
      <selection activeCell="A10" sqref="A10"/>
    </sheetView>
  </sheetViews>
  <sheetFormatPr defaultRowHeight="15" x14ac:dyDescent="0.25"/>
  <cols>
    <col min="1" max="1" width="15.7109375" bestFit="1" customWidth="1"/>
    <col min="2" max="2" width="8.140625" bestFit="1" customWidth="1"/>
    <col min="3" max="3" width="8.28515625" bestFit="1" customWidth="1"/>
  </cols>
  <sheetData>
    <row r="1" spans="1:3" x14ac:dyDescent="0.25">
      <c r="A1" s="32" t="s">
        <v>90</v>
      </c>
      <c r="B1" t="s">
        <v>93</v>
      </c>
    </row>
    <row r="3" spans="1:3" x14ac:dyDescent="0.25">
      <c r="A3" s="32" t="s">
        <v>91</v>
      </c>
      <c r="B3" t="s">
        <v>95</v>
      </c>
      <c r="C3" t="s">
        <v>94</v>
      </c>
    </row>
    <row r="4" spans="1:3" x14ac:dyDescent="0.25">
      <c r="A4" s="33" t="s">
        <v>50</v>
      </c>
      <c r="B4" s="34">
        <v>5</v>
      </c>
      <c r="C4" s="34">
        <v>2</v>
      </c>
    </row>
    <row r="5" spans="1:3" x14ac:dyDescent="0.25">
      <c r="A5" s="33" t="s">
        <v>51</v>
      </c>
      <c r="B5" s="34">
        <v>2</v>
      </c>
      <c r="C5" s="34">
        <v>4</v>
      </c>
    </row>
    <row r="6" spans="1:3" x14ac:dyDescent="0.25">
      <c r="A6" s="33" t="s">
        <v>52</v>
      </c>
      <c r="B6" s="34">
        <v>2</v>
      </c>
      <c r="C6" s="34">
        <v>2</v>
      </c>
    </row>
    <row r="7" spans="1:3" x14ac:dyDescent="0.25">
      <c r="A7" s="33" t="s">
        <v>53</v>
      </c>
      <c r="B7" s="34">
        <v>1</v>
      </c>
      <c r="C7" s="34">
        <v>2</v>
      </c>
    </row>
    <row r="8" spans="1:3" x14ac:dyDescent="0.25">
      <c r="A8" s="33" t="s">
        <v>35</v>
      </c>
      <c r="B8" s="34">
        <v>55</v>
      </c>
      <c r="C8" s="34">
        <v>56</v>
      </c>
    </row>
    <row r="9" spans="1:3" x14ac:dyDescent="0.25">
      <c r="A9" s="33" t="s">
        <v>28</v>
      </c>
      <c r="B9" s="34">
        <v>2921</v>
      </c>
      <c r="C9" s="34">
        <v>331</v>
      </c>
    </row>
    <row r="10" spans="1:3" x14ac:dyDescent="0.25">
      <c r="A10" s="33" t="s">
        <v>26</v>
      </c>
      <c r="B10" s="34">
        <v>4491</v>
      </c>
      <c r="C10" s="34">
        <v>297</v>
      </c>
    </row>
    <row r="11" spans="1:3" x14ac:dyDescent="0.25">
      <c r="A11" s="33" t="s">
        <v>8</v>
      </c>
      <c r="B11" s="34">
        <v>4607</v>
      </c>
      <c r="C11" s="34">
        <v>1289</v>
      </c>
    </row>
    <row r="12" spans="1:3" x14ac:dyDescent="0.25">
      <c r="A12" s="33" t="s">
        <v>13</v>
      </c>
      <c r="B12" s="34">
        <v>3758</v>
      </c>
      <c r="C12" s="34">
        <v>2257</v>
      </c>
    </row>
    <row r="13" spans="1:3" x14ac:dyDescent="0.25">
      <c r="A13" s="33" t="s">
        <v>14</v>
      </c>
      <c r="B13" s="34">
        <v>2905</v>
      </c>
      <c r="C13" s="34">
        <v>2474</v>
      </c>
    </row>
    <row r="14" spans="1:3" x14ac:dyDescent="0.25">
      <c r="A14" s="33" t="s">
        <v>22</v>
      </c>
      <c r="B14" s="34">
        <v>2472</v>
      </c>
      <c r="C14" s="34">
        <v>2641</v>
      </c>
    </row>
    <row r="15" spans="1:3" x14ac:dyDescent="0.25">
      <c r="A15" s="33" t="s">
        <v>10</v>
      </c>
      <c r="B15" s="34">
        <v>1890</v>
      </c>
      <c r="C15" s="34">
        <v>2792</v>
      </c>
    </row>
    <row r="16" spans="1:3" x14ac:dyDescent="0.25">
      <c r="A16" s="33" t="s">
        <v>23</v>
      </c>
      <c r="B16" s="34">
        <v>1655</v>
      </c>
      <c r="C16" s="34">
        <v>2852</v>
      </c>
    </row>
    <row r="17" spans="1:3" x14ac:dyDescent="0.25">
      <c r="A17" s="33" t="s">
        <v>18</v>
      </c>
      <c r="B17" s="34">
        <v>1238</v>
      </c>
      <c r="C17" s="34">
        <v>2719</v>
      </c>
    </row>
    <row r="18" spans="1:3" x14ac:dyDescent="0.25">
      <c r="A18" s="33" t="s">
        <v>25</v>
      </c>
      <c r="B18" s="34">
        <v>1175</v>
      </c>
      <c r="C18" s="34">
        <v>2593</v>
      </c>
    </row>
    <row r="19" spans="1:3" x14ac:dyDescent="0.25">
      <c r="A19" s="33" t="s">
        <v>20</v>
      </c>
      <c r="B19" s="34">
        <v>1120</v>
      </c>
      <c r="C19" s="34">
        <v>2293</v>
      </c>
    </row>
    <row r="20" spans="1:3" x14ac:dyDescent="0.25">
      <c r="A20" s="33" t="s">
        <v>33</v>
      </c>
      <c r="B20" s="34">
        <v>1328</v>
      </c>
      <c r="C20" s="34">
        <v>2135</v>
      </c>
    </row>
    <row r="21" spans="1:3" x14ac:dyDescent="0.25">
      <c r="A21" s="33" t="s">
        <v>29</v>
      </c>
      <c r="B21" s="34">
        <v>1122</v>
      </c>
      <c r="C21" s="34">
        <v>2055</v>
      </c>
    </row>
    <row r="22" spans="1:3" x14ac:dyDescent="0.25">
      <c r="A22" s="33" t="s">
        <v>34</v>
      </c>
      <c r="B22" s="34">
        <v>754</v>
      </c>
      <c r="C22" s="34">
        <v>1824</v>
      </c>
    </row>
    <row r="23" spans="1:3" x14ac:dyDescent="0.25">
      <c r="A23" s="33" t="s">
        <v>31</v>
      </c>
      <c r="B23" s="34">
        <v>556</v>
      </c>
      <c r="C23" s="34">
        <v>1583</v>
      </c>
    </row>
    <row r="24" spans="1:3" x14ac:dyDescent="0.25">
      <c r="A24" s="33" t="s">
        <v>41</v>
      </c>
      <c r="B24" s="34">
        <v>253</v>
      </c>
      <c r="C24" s="34">
        <v>1309</v>
      </c>
    </row>
    <row r="25" spans="1:3" x14ac:dyDescent="0.25">
      <c r="A25" s="33" t="s">
        <v>39</v>
      </c>
      <c r="B25" s="34">
        <v>85</v>
      </c>
      <c r="C25" s="34">
        <v>650</v>
      </c>
    </row>
    <row r="26" spans="1:3" x14ac:dyDescent="0.25">
      <c r="A26" s="33" t="s">
        <v>44</v>
      </c>
      <c r="B26" s="34">
        <v>54</v>
      </c>
      <c r="C26" s="34">
        <v>260</v>
      </c>
    </row>
    <row r="27" spans="1:3" x14ac:dyDescent="0.25">
      <c r="A27" s="33" t="s">
        <v>42</v>
      </c>
      <c r="B27" s="34">
        <v>24</v>
      </c>
      <c r="C27" s="34">
        <v>111</v>
      </c>
    </row>
    <row r="28" spans="1:3" x14ac:dyDescent="0.25">
      <c r="A28" s="33" t="s">
        <v>45</v>
      </c>
      <c r="B28" s="34">
        <v>16</v>
      </c>
      <c r="C28" s="34">
        <v>54</v>
      </c>
    </row>
    <row r="29" spans="1:3" x14ac:dyDescent="0.25">
      <c r="A29" s="33" t="s">
        <v>54</v>
      </c>
      <c r="B29" s="34">
        <v>14</v>
      </c>
      <c r="C29" s="34">
        <v>39</v>
      </c>
    </row>
    <row r="30" spans="1:3" x14ac:dyDescent="0.25">
      <c r="A30" s="33" t="s">
        <v>55</v>
      </c>
      <c r="B30" s="34">
        <v>14</v>
      </c>
      <c r="C30" s="34">
        <v>44</v>
      </c>
    </row>
    <row r="31" spans="1:3" x14ac:dyDescent="0.25">
      <c r="A31" s="33" t="s">
        <v>56</v>
      </c>
      <c r="B31" s="34">
        <v>10</v>
      </c>
      <c r="C31" s="34">
        <v>43</v>
      </c>
    </row>
    <row r="32" spans="1:3" x14ac:dyDescent="0.25">
      <c r="A32" s="33" t="s">
        <v>57</v>
      </c>
      <c r="B32" s="34">
        <v>13</v>
      </c>
      <c r="C32" s="34">
        <v>15</v>
      </c>
    </row>
    <row r="33" spans="1:3" x14ac:dyDescent="0.25">
      <c r="A33" s="33" t="s">
        <v>58</v>
      </c>
      <c r="B33" s="34">
        <v>12</v>
      </c>
      <c r="C33" s="34">
        <v>21</v>
      </c>
    </row>
    <row r="34" spans="1:3" x14ac:dyDescent="0.25">
      <c r="A34" s="33" t="s">
        <v>59</v>
      </c>
      <c r="B34" s="34">
        <v>10</v>
      </c>
      <c r="C34" s="34">
        <v>17</v>
      </c>
    </row>
    <row r="35" spans="1:3" x14ac:dyDescent="0.25">
      <c r="A35" s="33" t="s">
        <v>60</v>
      </c>
      <c r="B35" s="34">
        <v>10</v>
      </c>
      <c r="C35" s="34">
        <v>13</v>
      </c>
    </row>
    <row r="36" spans="1:3" x14ac:dyDescent="0.25">
      <c r="A36" s="33" t="s">
        <v>61</v>
      </c>
      <c r="B36" s="34">
        <v>7</v>
      </c>
      <c r="C36" s="34">
        <v>12</v>
      </c>
    </row>
    <row r="37" spans="1:3" x14ac:dyDescent="0.25">
      <c r="A37" s="33" t="s">
        <v>62</v>
      </c>
      <c r="B37" s="34">
        <v>5</v>
      </c>
      <c r="C37" s="34">
        <v>19</v>
      </c>
    </row>
    <row r="38" spans="1:3" x14ac:dyDescent="0.25">
      <c r="A38" s="33" t="s">
        <v>63</v>
      </c>
      <c r="B38" s="34">
        <v>8</v>
      </c>
      <c r="C38" s="34">
        <v>14</v>
      </c>
    </row>
    <row r="39" spans="1:3" x14ac:dyDescent="0.25">
      <c r="A39" s="33" t="s">
        <v>64</v>
      </c>
      <c r="B39" s="34">
        <v>8</v>
      </c>
      <c r="C39" s="34">
        <v>24</v>
      </c>
    </row>
    <row r="40" spans="1:3" x14ac:dyDescent="0.25">
      <c r="A40" s="33" t="s">
        <v>65</v>
      </c>
      <c r="B40" s="34">
        <v>6</v>
      </c>
      <c r="C40" s="34">
        <v>14</v>
      </c>
    </row>
    <row r="41" spans="1:3" x14ac:dyDescent="0.25">
      <c r="A41" s="33" t="s">
        <v>66</v>
      </c>
      <c r="B41" s="34">
        <v>10</v>
      </c>
      <c r="C41" s="34">
        <v>12</v>
      </c>
    </row>
    <row r="42" spans="1:3" x14ac:dyDescent="0.25">
      <c r="A42" s="33" t="s">
        <v>37</v>
      </c>
      <c r="B42" s="34">
        <v>6</v>
      </c>
      <c r="C42" s="34">
        <v>8</v>
      </c>
    </row>
    <row r="43" spans="1:3" x14ac:dyDescent="0.25">
      <c r="A43" s="33" t="s">
        <v>92</v>
      </c>
      <c r="B43" s="34">
        <v>32622</v>
      </c>
      <c r="C43" s="34">
        <v>32880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74FC9-781A-4123-A8F2-07BAACB32139}">
  <dimension ref="A1:C24"/>
  <sheetViews>
    <sheetView workbookViewId="0">
      <selection activeCell="A13" sqref="A13"/>
    </sheetView>
  </sheetViews>
  <sheetFormatPr defaultRowHeight="15" x14ac:dyDescent="0.25"/>
  <cols>
    <col min="1" max="1" width="15.7109375" bestFit="1" customWidth="1"/>
    <col min="2" max="2" width="8.140625" bestFit="1" customWidth="1"/>
    <col min="3" max="3" width="8.28515625" bestFit="1" customWidth="1"/>
  </cols>
  <sheetData>
    <row r="1" spans="1:3" x14ac:dyDescent="0.25">
      <c r="A1" s="32" t="s">
        <v>90</v>
      </c>
      <c r="B1" t="s">
        <v>93</v>
      </c>
    </row>
    <row r="3" spans="1:3" x14ac:dyDescent="0.25">
      <c r="A3" s="32" t="s">
        <v>91</v>
      </c>
      <c r="B3" t="s">
        <v>95</v>
      </c>
      <c r="C3" t="s">
        <v>94</v>
      </c>
    </row>
    <row r="4" spans="1:3" x14ac:dyDescent="0.25">
      <c r="A4" s="33" t="s">
        <v>67</v>
      </c>
      <c r="B4" s="34">
        <v>7</v>
      </c>
      <c r="C4" s="34">
        <v>6</v>
      </c>
    </row>
    <row r="5" spans="1:3" x14ac:dyDescent="0.25">
      <c r="A5" s="33" t="s">
        <v>68</v>
      </c>
      <c r="B5" s="34">
        <v>2</v>
      </c>
      <c r="C5" s="34">
        <v>3</v>
      </c>
    </row>
    <row r="6" spans="1:3" x14ac:dyDescent="0.25">
      <c r="A6" s="33" t="s">
        <v>36</v>
      </c>
      <c r="B6" s="34">
        <v>56</v>
      </c>
      <c r="C6" s="34">
        <v>58</v>
      </c>
    </row>
    <row r="7" spans="1:3" x14ac:dyDescent="0.25">
      <c r="A7" s="33" t="s">
        <v>27</v>
      </c>
      <c r="B7" s="34">
        <v>7414</v>
      </c>
      <c r="C7" s="34">
        <v>629</v>
      </c>
    </row>
    <row r="8" spans="1:3" x14ac:dyDescent="0.25">
      <c r="A8" s="33" t="s">
        <v>9</v>
      </c>
      <c r="B8" s="34">
        <v>8365</v>
      </c>
      <c r="C8" s="34">
        <v>3546</v>
      </c>
    </row>
    <row r="9" spans="1:3" x14ac:dyDescent="0.25">
      <c r="A9" s="33" t="s">
        <v>15</v>
      </c>
      <c r="B9" s="34">
        <v>5377</v>
      </c>
      <c r="C9" s="34">
        <v>5115</v>
      </c>
    </row>
    <row r="10" spans="1:3" x14ac:dyDescent="0.25">
      <c r="A10" s="33" t="s">
        <v>11</v>
      </c>
      <c r="B10" s="34">
        <v>3546</v>
      </c>
      <c r="C10" s="34">
        <v>5645</v>
      </c>
    </row>
    <row r="11" spans="1:3" x14ac:dyDescent="0.25">
      <c r="A11" s="33" t="s">
        <v>19</v>
      </c>
      <c r="B11" s="34">
        <v>2413</v>
      </c>
      <c r="C11" s="34">
        <v>5313</v>
      </c>
    </row>
    <row r="12" spans="1:3" x14ac:dyDescent="0.25">
      <c r="A12" s="33" t="s">
        <v>21</v>
      </c>
      <c r="B12" s="34">
        <v>2449</v>
      </c>
      <c r="C12" s="34">
        <v>4428</v>
      </c>
    </row>
    <row r="13" spans="1:3" x14ac:dyDescent="0.25">
      <c r="A13" s="33" t="s">
        <v>30</v>
      </c>
      <c r="B13" s="34">
        <v>1877</v>
      </c>
      <c r="C13" s="34">
        <v>3881</v>
      </c>
    </row>
    <row r="14" spans="1:3" x14ac:dyDescent="0.25">
      <c r="A14" s="33" t="s">
        <v>32</v>
      </c>
      <c r="B14" s="34">
        <v>809</v>
      </c>
      <c r="C14" s="34">
        <v>2892</v>
      </c>
    </row>
    <row r="15" spans="1:3" x14ac:dyDescent="0.25">
      <c r="A15" s="33" t="s">
        <v>40</v>
      </c>
      <c r="B15" s="34">
        <v>139</v>
      </c>
      <c r="C15" s="34">
        <v>914</v>
      </c>
    </row>
    <row r="16" spans="1:3" x14ac:dyDescent="0.25">
      <c r="A16" s="33" t="s">
        <v>43</v>
      </c>
      <c r="B16" s="34">
        <v>40</v>
      </c>
      <c r="C16" s="34">
        <v>165</v>
      </c>
    </row>
    <row r="17" spans="1:3" x14ac:dyDescent="0.25">
      <c r="A17" s="33" t="s">
        <v>72</v>
      </c>
      <c r="B17" s="34">
        <v>28</v>
      </c>
      <c r="C17" s="34">
        <v>83</v>
      </c>
    </row>
    <row r="18" spans="1:3" x14ac:dyDescent="0.25">
      <c r="A18" s="33" t="s">
        <v>73</v>
      </c>
      <c r="B18" s="34">
        <v>23</v>
      </c>
      <c r="C18" s="34">
        <v>60</v>
      </c>
    </row>
    <row r="19" spans="1:3" x14ac:dyDescent="0.25">
      <c r="A19" s="33" t="s">
        <v>74</v>
      </c>
      <c r="B19" s="34">
        <v>22</v>
      </c>
      <c r="C19" s="34">
        <v>40</v>
      </c>
    </row>
    <row r="20" spans="1:3" x14ac:dyDescent="0.25">
      <c r="A20" s="33" t="s">
        <v>75</v>
      </c>
      <c r="B20" s="34">
        <v>18</v>
      </c>
      <c r="C20" s="34">
        <v>27</v>
      </c>
    </row>
    <row r="21" spans="1:3" x14ac:dyDescent="0.25">
      <c r="A21" s="33" t="s">
        <v>76</v>
      </c>
      <c r="B21" s="34">
        <v>14</v>
      </c>
      <c r="C21" s="34">
        <v>34</v>
      </c>
    </row>
    <row r="22" spans="1:3" x14ac:dyDescent="0.25">
      <c r="A22" s="33" t="s">
        <v>77</v>
      </c>
      <c r="B22" s="34">
        <v>14</v>
      </c>
      <c r="C22" s="34">
        <v>38</v>
      </c>
    </row>
    <row r="23" spans="1:3" x14ac:dyDescent="0.25">
      <c r="A23" s="33" t="s">
        <v>38</v>
      </c>
      <c r="B23" s="34">
        <v>16</v>
      </c>
      <c r="C23" s="34">
        <v>20</v>
      </c>
    </row>
    <row r="24" spans="1:3" x14ac:dyDescent="0.25">
      <c r="A24" s="33" t="s">
        <v>92</v>
      </c>
      <c r="B24" s="34">
        <v>32629</v>
      </c>
      <c r="C24" s="34">
        <v>32897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43FD0-1625-42EB-BDE7-CF95A9937BD2}">
  <dimension ref="A1:B11"/>
  <sheetViews>
    <sheetView workbookViewId="0">
      <selection activeCell="A9" sqref="A9"/>
    </sheetView>
  </sheetViews>
  <sheetFormatPr defaultRowHeight="15" x14ac:dyDescent="0.25"/>
  <cols>
    <col min="1" max="1" width="15.7109375" bestFit="1" customWidth="1"/>
    <col min="2" max="2" width="13.85546875" bestFit="1" customWidth="1"/>
  </cols>
  <sheetData>
    <row r="1" spans="1:2" x14ac:dyDescent="0.25">
      <c r="A1" s="32" t="s">
        <v>90</v>
      </c>
      <c r="B1" t="s">
        <v>93</v>
      </c>
    </row>
    <row r="3" spans="1:2" x14ac:dyDescent="0.25">
      <c r="A3" s="32" t="s">
        <v>91</v>
      </c>
      <c r="B3" t="s">
        <v>99</v>
      </c>
    </row>
    <row r="4" spans="1:2" x14ac:dyDescent="0.25">
      <c r="A4" s="33" t="s">
        <v>6</v>
      </c>
      <c r="B4" s="34">
        <v>6579</v>
      </c>
    </row>
    <row r="5" spans="1:2" x14ac:dyDescent="0.25">
      <c r="A5" s="33" t="s">
        <v>24</v>
      </c>
      <c r="B5" s="34">
        <v>6374</v>
      </c>
    </row>
    <row r="6" spans="1:2" x14ac:dyDescent="0.25">
      <c r="A6" s="33" t="s">
        <v>17</v>
      </c>
      <c r="B6" s="34">
        <v>7052</v>
      </c>
    </row>
    <row r="7" spans="1:2" x14ac:dyDescent="0.25">
      <c r="A7" s="33" t="s">
        <v>16</v>
      </c>
      <c r="B7" s="34">
        <v>6879</v>
      </c>
    </row>
    <row r="8" spans="1:2" x14ac:dyDescent="0.25">
      <c r="A8" s="33" t="s">
        <v>12</v>
      </c>
      <c r="B8" s="34">
        <v>5493</v>
      </c>
    </row>
    <row r="9" spans="1:2" x14ac:dyDescent="0.25">
      <c r="A9" s="33" t="s">
        <v>89</v>
      </c>
      <c r="B9" s="34">
        <v>58</v>
      </c>
    </row>
    <row r="10" spans="1:2" x14ac:dyDescent="0.25">
      <c r="A10" s="33" t="s">
        <v>88</v>
      </c>
      <c r="B10" s="34">
        <v>64</v>
      </c>
    </row>
    <row r="11" spans="1:2" x14ac:dyDescent="0.25">
      <c r="A11" s="33" t="s">
        <v>92</v>
      </c>
      <c r="B11" s="34">
        <v>32499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E0847-722C-4DF6-BA42-F7AE19476593}">
  <dimension ref="A1:N86"/>
  <sheetViews>
    <sheetView workbookViewId="0">
      <selection sqref="A1:D10000"/>
    </sheetView>
  </sheetViews>
  <sheetFormatPr defaultRowHeight="15" x14ac:dyDescent="0.25"/>
  <cols>
    <col min="1" max="1" width="16.140625" bestFit="1" customWidth="1"/>
    <col min="2" max="2" width="7.7109375" bestFit="1" customWidth="1"/>
    <col min="3" max="3" width="7.85546875" bestFit="1" customWidth="1"/>
    <col min="4" max="4" width="44.28515625" bestFit="1" customWidth="1"/>
    <col min="12" max="12" width="16.140625" bestFit="1" customWidth="1"/>
    <col min="13" max="14" width="12" bestFit="1" customWidth="1"/>
  </cols>
  <sheetData>
    <row r="1" spans="1:14" x14ac:dyDescent="0.25">
      <c r="A1" s="5" t="s">
        <v>5</v>
      </c>
      <c r="B1" s="5" t="s">
        <v>48</v>
      </c>
      <c r="C1" s="5" t="s">
        <v>49</v>
      </c>
      <c r="D1" s="21" t="s">
        <v>90</v>
      </c>
      <c r="E1" s="26"/>
      <c r="F1" s="26"/>
      <c r="G1" s="26"/>
      <c r="H1" s="26"/>
      <c r="I1" s="26"/>
      <c r="J1" s="26"/>
      <c r="L1" s="5" t="s">
        <v>5</v>
      </c>
      <c r="M1" s="5" t="s">
        <v>48</v>
      </c>
      <c r="N1" s="5" t="s">
        <v>49</v>
      </c>
    </row>
    <row r="2" spans="1:14" x14ac:dyDescent="0.25">
      <c r="A2" s="6" t="s">
        <v>67</v>
      </c>
      <c r="B2" s="7">
        <v>7</v>
      </c>
      <c r="C2" s="7">
        <v>6</v>
      </c>
      <c r="D2" s="7" t="s">
        <v>103</v>
      </c>
      <c r="E2" s="7"/>
      <c r="F2" s="7"/>
      <c r="G2" s="7"/>
      <c r="H2" s="7"/>
      <c r="I2" s="7"/>
      <c r="J2" s="7"/>
      <c r="L2" s="6" t="s">
        <v>67</v>
      </c>
      <c r="M2" s="7">
        <f>B2/PocetDnu!$B$2</f>
        <v>2.7777777777777776E-2</v>
      </c>
      <c r="N2" s="7">
        <f>C2/PocetDnu!$B$2</f>
        <v>2.3809523809523808E-2</v>
      </c>
    </row>
    <row r="3" spans="1:14" x14ac:dyDescent="0.25">
      <c r="A3" s="6" t="s">
        <v>68</v>
      </c>
      <c r="B3" s="8">
        <v>2</v>
      </c>
      <c r="C3" s="7">
        <v>3</v>
      </c>
      <c r="D3" s="7" t="s">
        <v>103</v>
      </c>
      <c r="E3" s="7"/>
      <c r="F3" s="7"/>
      <c r="G3" s="7"/>
      <c r="H3" s="7"/>
      <c r="I3" s="7"/>
      <c r="J3" s="7"/>
      <c r="L3" s="6" t="s">
        <v>46</v>
      </c>
      <c r="M3" s="7">
        <f>B3/PocetDnu!$B$2</f>
        <v>7.9365079365079361E-3</v>
      </c>
      <c r="N3" s="7">
        <f>C3/PocetDnu!$B$2</f>
        <v>1.1904761904761904E-2</v>
      </c>
    </row>
    <row r="4" spans="1:14" x14ac:dyDescent="0.25">
      <c r="A4" s="6" t="s">
        <v>36</v>
      </c>
      <c r="B4" s="7">
        <v>34</v>
      </c>
      <c r="C4" s="7">
        <v>27</v>
      </c>
      <c r="D4" s="7" t="s">
        <v>101</v>
      </c>
      <c r="E4" s="7"/>
      <c r="F4" s="7"/>
      <c r="G4" s="7"/>
      <c r="H4" s="7"/>
      <c r="I4" s="7"/>
      <c r="J4" s="7"/>
      <c r="L4" s="6" t="s">
        <v>68</v>
      </c>
      <c r="M4" s="7">
        <f>B4/PocetDnu!$B$2</f>
        <v>0.13492063492063491</v>
      </c>
      <c r="N4" s="7">
        <f>C4/PocetDnu!$B$2</f>
        <v>0.10714285714285714</v>
      </c>
    </row>
    <row r="5" spans="1:14" x14ac:dyDescent="0.25">
      <c r="A5" s="6" t="s">
        <v>36</v>
      </c>
      <c r="B5" s="7">
        <v>8</v>
      </c>
      <c r="C5" s="7">
        <v>2</v>
      </c>
      <c r="D5" s="7" t="s">
        <v>102</v>
      </c>
      <c r="E5" s="7"/>
      <c r="F5" s="7"/>
      <c r="G5" s="7"/>
      <c r="H5" s="7"/>
      <c r="I5" s="7"/>
      <c r="J5" s="7"/>
      <c r="L5" s="6" t="s">
        <v>69</v>
      </c>
      <c r="M5" s="7">
        <f>B5/PocetDnu!$B$2</f>
        <v>3.1746031746031744E-2</v>
      </c>
      <c r="N5" s="7">
        <f>C5/PocetDnu!$B$2</f>
        <v>7.9365079365079361E-3</v>
      </c>
    </row>
    <row r="6" spans="1:14" x14ac:dyDescent="0.25">
      <c r="A6" s="6" t="s">
        <v>36</v>
      </c>
      <c r="B6" s="7">
        <v>10</v>
      </c>
      <c r="C6" s="7">
        <v>26</v>
      </c>
      <c r="D6" s="7" t="s">
        <v>104</v>
      </c>
      <c r="E6" s="7"/>
      <c r="F6" s="7"/>
      <c r="G6" s="7"/>
      <c r="H6" s="7"/>
      <c r="I6" s="7"/>
      <c r="J6" s="7"/>
      <c r="L6" s="6" t="s">
        <v>70</v>
      </c>
      <c r="M6" s="7">
        <f>B6/PocetDnu!$B$2</f>
        <v>3.968253968253968E-2</v>
      </c>
      <c r="N6" s="7">
        <f>C6/PocetDnu!$B$2</f>
        <v>0.10317460317460317</v>
      </c>
    </row>
    <row r="7" spans="1:14" x14ac:dyDescent="0.25">
      <c r="A7" s="6" t="s">
        <v>36</v>
      </c>
      <c r="B7" s="7">
        <v>4</v>
      </c>
      <c r="C7" s="7">
        <v>3</v>
      </c>
      <c r="D7" s="7" t="s">
        <v>105</v>
      </c>
      <c r="E7" s="7"/>
      <c r="F7" s="7"/>
      <c r="G7" s="7"/>
      <c r="H7" s="7"/>
      <c r="I7" s="7"/>
      <c r="J7" s="7"/>
      <c r="L7" s="6" t="s">
        <v>71</v>
      </c>
      <c r="M7" s="7">
        <f>B7/PocetDnu!$B$2</f>
        <v>1.5873015873015872E-2</v>
      </c>
      <c r="N7" s="7">
        <f>C7/PocetDnu!$B$2</f>
        <v>1.1904761904761904E-2</v>
      </c>
    </row>
    <row r="8" spans="1:14" x14ac:dyDescent="0.25">
      <c r="A8" s="6" t="s">
        <v>27</v>
      </c>
      <c r="B8" s="8">
        <v>3300</v>
      </c>
      <c r="C8" s="7">
        <v>172</v>
      </c>
      <c r="D8" s="7" t="s">
        <v>101</v>
      </c>
      <c r="E8" s="7"/>
      <c r="F8" s="7"/>
      <c r="G8" s="7"/>
      <c r="H8" s="7"/>
      <c r="I8" s="7"/>
      <c r="J8" s="7"/>
      <c r="L8" s="6" t="s">
        <v>36</v>
      </c>
      <c r="M8" s="7">
        <f>B8/PocetDnu!$B$2</f>
        <v>13.095238095238095</v>
      </c>
      <c r="N8" s="7">
        <f>C8/PocetDnu!$B$2</f>
        <v>0.68253968253968256</v>
      </c>
    </row>
    <row r="9" spans="1:14" x14ac:dyDescent="0.25">
      <c r="A9" s="6" t="s">
        <v>27</v>
      </c>
      <c r="B9" s="8">
        <v>1051</v>
      </c>
      <c r="C9" s="8">
        <v>44</v>
      </c>
      <c r="D9" s="22" t="s">
        <v>102</v>
      </c>
      <c r="E9" s="22"/>
      <c r="F9" s="22"/>
      <c r="G9" s="22"/>
      <c r="H9" s="22"/>
      <c r="I9" s="22"/>
      <c r="J9" s="22"/>
      <c r="L9" s="6" t="s">
        <v>27</v>
      </c>
      <c r="M9" s="7">
        <f>B9/PocetDnu!$B$2</f>
        <v>4.1706349206349209</v>
      </c>
      <c r="N9" s="7">
        <f>C9/PocetDnu!$B$2</f>
        <v>0.17460317460317459</v>
      </c>
    </row>
    <row r="10" spans="1:14" x14ac:dyDescent="0.25">
      <c r="A10" s="6" t="s">
        <v>27</v>
      </c>
      <c r="B10" s="8">
        <v>2382</v>
      </c>
      <c r="C10" s="8">
        <v>316</v>
      </c>
      <c r="D10" s="22" t="s">
        <v>103</v>
      </c>
      <c r="E10" s="22"/>
      <c r="F10" s="22"/>
      <c r="G10" s="22"/>
      <c r="H10" s="22"/>
      <c r="I10" s="22"/>
      <c r="J10" s="22"/>
      <c r="L10" s="6" t="s">
        <v>9</v>
      </c>
      <c r="M10" s="7">
        <f>B10/PocetDnu!$B$2</f>
        <v>9.4523809523809526</v>
      </c>
      <c r="N10" s="7">
        <f>C10/PocetDnu!$B$2</f>
        <v>1.253968253968254</v>
      </c>
    </row>
    <row r="11" spans="1:14" x14ac:dyDescent="0.25">
      <c r="A11" s="6" t="s">
        <v>27</v>
      </c>
      <c r="B11" s="8">
        <v>312</v>
      </c>
      <c r="C11" s="8">
        <v>69</v>
      </c>
      <c r="D11" s="22" t="s">
        <v>104</v>
      </c>
      <c r="E11" s="22"/>
      <c r="F11" s="22"/>
      <c r="G11" s="22"/>
      <c r="H11" s="22"/>
      <c r="I11" s="22"/>
      <c r="J11" s="22"/>
      <c r="L11" s="6" t="s">
        <v>15</v>
      </c>
      <c r="M11" s="7">
        <f>B11/PocetDnu!$B$2</f>
        <v>1.2380952380952381</v>
      </c>
      <c r="N11" s="7">
        <f>C11/PocetDnu!$B$2</f>
        <v>0.27380952380952384</v>
      </c>
    </row>
    <row r="12" spans="1:14" x14ac:dyDescent="0.25">
      <c r="A12" s="6" t="s">
        <v>27</v>
      </c>
      <c r="B12" s="8">
        <v>367</v>
      </c>
      <c r="C12" s="8">
        <v>27</v>
      </c>
      <c r="D12" s="22" t="s">
        <v>105</v>
      </c>
      <c r="E12" s="22"/>
      <c r="F12" s="22"/>
      <c r="G12" s="22"/>
      <c r="H12" s="22"/>
      <c r="I12" s="22"/>
      <c r="J12" s="22"/>
      <c r="L12" s="6" t="s">
        <v>11</v>
      </c>
      <c r="M12" s="7">
        <f>B12/PocetDnu!$B$2</f>
        <v>1.4563492063492063</v>
      </c>
      <c r="N12" s="7">
        <f>C12/PocetDnu!$B$2</f>
        <v>0.10714285714285714</v>
      </c>
    </row>
    <row r="13" spans="1:14" x14ac:dyDescent="0.25">
      <c r="A13" s="6" t="s">
        <v>27</v>
      </c>
      <c r="B13" s="8">
        <v>2</v>
      </c>
      <c r="C13" s="8">
        <v>1</v>
      </c>
      <c r="D13" s="22" t="s">
        <v>109</v>
      </c>
      <c r="E13" s="22"/>
      <c r="F13" s="22"/>
      <c r="G13" s="22"/>
      <c r="H13" s="22"/>
      <c r="I13" s="22"/>
      <c r="J13" s="22"/>
      <c r="L13" s="6" t="s">
        <v>19</v>
      </c>
      <c r="M13" s="7">
        <f>B13/PocetDnu!$B$2</f>
        <v>7.9365079365079361E-3</v>
      </c>
      <c r="N13" s="7">
        <f>C13/PocetDnu!$B$2</f>
        <v>3.968253968253968E-3</v>
      </c>
    </row>
    <row r="14" spans="1:14" x14ac:dyDescent="0.25">
      <c r="A14" s="6" t="s">
        <v>9</v>
      </c>
      <c r="B14" s="8">
        <v>3339</v>
      </c>
      <c r="C14" s="8">
        <v>1028</v>
      </c>
      <c r="D14" s="22" t="s">
        <v>101</v>
      </c>
      <c r="E14" s="22"/>
      <c r="F14" s="22"/>
      <c r="G14" s="22"/>
      <c r="H14" s="22"/>
      <c r="I14" s="22"/>
      <c r="J14" s="22"/>
      <c r="L14" s="6" t="s">
        <v>21</v>
      </c>
      <c r="M14" s="7">
        <f>B14/PocetDnu!$B$2</f>
        <v>13.25</v>
      </c>
      <c r="N14" s="7">
        <f>C14/PocetDnu!$B$2</f>
        <v>4.0793650793650791</v>
      </c>
    </row>
    <row r="15" spans="1:14" x14ac:dyDescent="0.25">
      <c r="A15" s="6" t="s">
        <v>9</v>
      </c>
      <c r="B15" s="8">
        <v>1478</v>
      </c>
      <c r="C15" s="8">
        <v>512</v>
      </c>
      <c r="D15" s="22" t="s">
        <v>102</v>
      </c>
      <c r="E15" s="22"/>
      <c r="F15" s="22"/>
      <c r="G15" s="22"/>
      <c r="H15" s="22"/>
      <c r="I15" s="22"/>
      <c r="J15" s="22"/>
      <c r="L15" s="6" t="s">
        <v>30</v>
      </c>
      <c r="M15" s="7">
        <f>B15/PocetDnu!$B$2</f>
        <v>5.8650793650793647</v>
      </c>
      <c r="N15" s="7">
        <f>C15/PocetDnu!$B$2</f>
        <v>2.0317460317460316</v>
      </c>
    </row>
    <row r="16" spans="1:14" x14ac:dyDescent="0.25">
      <c r="A16" s="6" t="s">
        <v>9</v>
      </c>
      <c r="B16" s="8">
        <v>2089</v>
      </c>
      <c r="C16" s="8">
        <v>1113</v>
      </c>
      <c r="D16" s="22" t="s">
        <v>103</v>
      </c>
      <c r="E16" s="22"/>
      <c r="F16" s="22"/>
      <c r="G16" s="22"/>
      <c r="H16" s="22"/>
      <c r="I16" s="22"/>
      <c r="J16" s="22"/>
      <c r="L16" s="6" t="s">
        <v>32</v>
      </c>
      <c r="M16" s="7">
        <f>B16/PocetDnu!$B$2</f>
        <v>8.2896825396825395</v>
      </c>
      <c r="N16" s="7">
        <f>C16/PocetDnu!$B$2</f>
        <v>4.416666666666667</v>
      </c>
    </row>
    <row r="17" spans="1:14" x14ac:dyDescent="0.25">
      <c r="A17" s="6" t="s">
        <v>9</v>
      </c>
      <c r="B17" s="8">
        <v>1024</v>
      </c>
      <c r="C17" s="8">
        <v>625</v>
      </c>
      <c r="D17" s="22" t="s">
        <v>104</v>
      </c>
      <c r="E17" s="22"/>
      <c r="F17" s="22"/>
      <c r="G17" s="22"/>
      <c r="H17" s="22"/>
      <c r="I17" s="22"/>
      <c r="J17" s="22"/>
      <c r="L17" s="6" t="s">
        <v>40</v>
      </c>
      <c r="M17" s="7">
        <f>B17/PocetDnu!$B$2</f>
        <v>4.0634920634920633</v>
      </c>
      <c r="N17" s="7">
        <f>C17/PocetDnu!$B$2</f>
        <v>2.4801587301587302</v>
      </c>
    </row>
    <row r="18" spans="1:14" x14ac:dyDescent="0.25">
      <c r="A18" s="6" t="s">
        <v>9</v>
      </c>
      <c r="B18" s="7">
        <v>435</v>
      </c>
      <c r="C18" s="8">
        <v>268</v>
      </c>
      <c r="D18" s="22" t="s">
        <v>105</v>
      </c>
      <c r="E18" s="22"/>
      <c r="F18" s="22"/>
      <c r="G18" s="22"/>
      <c r="H18" s="22"/>
      <c r="I18" s="22"/>
      <c r="J18" s="22"/>
      <c r="L18" s="6" t="s">
        <v>43</v>
      </c>
      <c r="M18" s="7">
        <f>B18/PocetDnu!$B$2</f>
        <v>1.7261904761904763</v>
      </c>
      <c r="N18" s="7">
        <f>C18/PocetDnu!$B$2</f>
        <v>1.0634920634920635</v>
      </c>
    </row>
    <row r="19" spans="1:14" x14ac:dyDescent="0.25">
      <c r="A19" s="6" t="s">
        <v>15</v>
      </c>
      <c r="B19" s="7">
        <v>1909</v>
      </c>
      <c r="C19" s="7">
        <v>1772</v>
      </c>
      <c r="D19" s="7" t="s">
        <v>101</v>
      </c>
      <c r="E19" s="7"/>
      <c r="F19" s="7"/>
      <c r="G19" s="7"/>
      <c r="H19" s="7"/>
      <c r="I19" s="7"/>
      <c r="J19" s="7"/>
      <c r="L19" s="6" t="s">
        <v>72</v>
      </c>
      <c r="M19" s="7">
        <f>B19/PocetDnu!$B$2</f>
        <v>7.5753968253968251</v>
      </c>
      <c r="N19" s="7">
        <f>C19/PocetDnu!$B$2</f>
        <v>7.0317460317460316</v>
      </c>
    </row>
    <row r="20" spans="1:14" x14ac:dyDescent="0.25">
      <c r="A20" s="6" t="s">
        <v>15</v>
      </c>
      <c r="B20" s="7">
        <v>966</v>
      </c>
      <c r="C20" s="7">
        <v>678</v>
      </c>
      <c r="D20" s="7" t="s">
        <v>102</v>
      </c>
      <c r="E20" s="7"/>
      <c r="F20" s="7"/>
      <c r="G20" s="7"/>
      <c r="H20" s="7"/>
      <c r="I20" s="7"/>
      <c r="J20" s="7"/>
      <c r="L20" s="6" t="s">
        <v>73</v>
      </c>
      <c r="M20" s="7">
        <f>B20/PocetDnu!$B$2</f>
        <v>3.8333333333333335</v>
      </c>
      <c r="N20" s="7">
        <f>C20/PocetDnu!$B$2</f>
        <v>2.6904761904761907</v>
      </c>
    </row>
    <row r="21" spans="1:14" x14ac:dyDescent="0.25">
      <c r="A21" s="6" t="s">
        <v>15</v>
      </c>
      <c r="B21" s="7">
        <v>1600</v>
      </c>
      <c r="C21" s="7">
        <v>1726</v>
      </c>
      <c r="D21" s="7" t="s">
        <v>103</v>
      </c>
      <c r="E21" s="7"/>
      <c r="F21" s="7"/>
      <c r="G21" s="7"/>
      <c r="H21" s="7"/>
      <c r="I21" s="7"/>
      <c r="J21" s="7"/>
      <c r="L21" s="6" t="s">
        <v>74</v>
      </c>
      <c r="M21" s="7">
        <f>B21/PocetDnu!$B$2</f>
        <v>6.3492063492063489</v>
      </c>
      <c r="N21" s="7">
        <f>C21/PocetDnu!$B$2</f>
        <v>6.8492063492063489</v>
      </c>
    </row>
    <row r="22" spans="1:14" x14ac:dyDescent="0.25">
      <c r="A22" s="6" t="s">
        <v>15</v>
      </c>
      <c r="B22" s="7">
        <v>608</v>
      </c>
      <c r="C22" s="7">
        <v>656</v>
      </c>
      <c r="D22" s="7" t="s">
        <v>104</v>
      </c>
      <c r="E22" s="7"/>
      <c r="F22" s="7"/>
      <c r="G22" s="7"/>
      <c r="H22" s="7"/>
      <c r="I22" s="7"/>
      <c r="J22" s="7"/>
      <c r="L22" s="6" t="s">
        <v>75</v>
      </c>
      <c r="M22" s="7">
        <f>B22/PocetDnu!$B$2</f>
        <v>2.4126984126984126</v>
      </c>
      <c r="N22" s="7">
        <f>C22/PocetDnu!$B$2</f>
        <v>2.6031746031746033</v>
      </c>
    </row>
    <row r="23" spans="1:14" x14ac:dyDescent="0.25">
      <c r="A23" s="6" t="s">
        <v>15</v>
      </c>
      <c r="B23" s="7">
        <v>291</v>
      </c>
      <c r="C23" s="7">
        <v>280</v>
      </c>
      <c r="D23" s="7" t="s">
        <v>105</v>
      </c>
      <c r="E23" s="7"/>
      <c r="F23" s="7"/>
      <c r="G23" s="7"/>
      <c r="H23" s="7"/>
      <c r="I23" s="7"/>
      <c r="J23" s="7"/>
      <c r="L23" s="6" t="s">
        <v>76</v>
      </c>
      <c r="M23" s="7">
        <f>B23/PocetDnu!$B$2</f>
        <v>1.1547619047619047</v>
      </c>
      <c r="N23" s="7">
        <f>C23/PocetDnu!$B$2</f>
        <v>1.1111111111111112</v>
      </c>
    </row>
    <row r="24" spans="1:14" x14ac:dyDescent="0.25">
      <c r="A24" s="6" t="s">
        <v>15</v>
      </c>
      <c r="B24" s="7">
        <v>1</v>
      </c>
      <c r="C24" s="7">
        <v>1</v>
      </c>
      <c r="D24" s="7" t="s">
        <v>109</v>
      </c>
      <c r="E24" s="7"/>
      <c r="F24" s="7"/>
      <c r="G24" s="7"/>
      <c r="H24" s="7"/>
      <c r="I24" s="7"/>
      <c r="J24" s="7"/>
      <c r="L24" s="6" t="s">
        <v>77</v>
      </c>
      <c r="M24" s="7">
        <f>B24/PocetDnu!$B$2</f>
        <v>3.968253968253968E-3</v>
      </c>
      <c r="N24" s="7">
        <f>C24/PocetDnu!$B$2</f>
        <v>3.968253968253968E-3</v>
      </c>
    </row>
    <row r="25" spans="1:14" x14ac:dyDescent="0.25">
      <c r="A25" s="6" t="s">
        <v>15</v>
      </c>
      <c r="B25" s="7">
        <v>2</v>
      </c>
      <c r="C25" s="8">
        <v>2</v>
      </c>
      <c r="D25" s="22" t="s">
        <v>111</v>
      </c>
      <c r="E25" s="22"/>
      <c r="F25" s="22"/>
      <c r="G25" s="22"/>
      <c r="H25" s="22"/>
      <c r="I25" s="22"/>
      <c r="J25" s="22"/>
      <c r="L25" s="6" t="s">
        <v>38</v>
      </c>
      <c r="M25" s="7">
        <f>B25/PocetDnu!$B$2</f>
        <v>7.9365079365079361E-3</v>
      </c>
      <c r="N25" s="7">
        <f>C25/PocetDnu!$B$2</f>
        <v>7.9365079365079361E-3</v>
      </c>
    </row>
    <row r="26" spans="1:14" x14ac:dyDescent="0.25">
      <c r="A26" t="s">
        <v>11</v>
      </c>
      <c r="B26">
        <v>1345</v>
      </c>
      <c r="C26">
        <v>2337</v>
      </c>
      <c r="D26" t="s">
        <v>101</v>
      </c>
    </row>
    <row r="27" spans="1:14" x14ac:dyDescent="0.25">
      <c r="A27" t="s">
        <v>11</v>
      </c>
      <c r="B27">
        <v>563</v>
      </c>
      <c r="C27">
        <v>675</v>
      </c>
      <c r="D27" t="s">
        <v>102</v>
      </c>
    </row>
    <row r="28" spans="1:14" x14ac:dyDescent="0.25">
      <c r="A28" t="s">
        <v>11</v>
      </c>
      <c r="B28">
        <v>1262</v>
      </c>
      <c r="C28">
        <v>1744</v>
      </c>
      <c r="D28" t="s">
        <v>103</v>
      </c>
    </row>
    <row r="29" spans="1:14" x14ac:dyDescent="0.25">
      <c r="A29" t="s">
        <v>11</v>
      </c>
      <c r="B29">
        <v>158</v>
      </c>
      <c r="C29">
        <v>444</v>
      </c>
      <c r="D29" t="s">
        <v>104</v>
      </c>
    </row>
    <row r="30" spans="1:14" x14ac:dyDescent="0.25">
      <c r="A30" t="s">
        <v>11</v>
      </c>
      <c r="B30">
        <v>213</v>
      </c>
      <c r="C30">
        <v>442</v>
      </c>
      <c r="D30" t="s">
        <v>105</v>
      </c>
    </row>
    <row r="31" spans="1:14" x14ac:dyDescent="0.25">
      <c r="A31" t="s">
        <v>11</v>
      </c>
      <c r="B31">
        <v>1</v>
      </c>
      <c r="C31">
        <v>1</v>
      </c>
      <c r="D31" t="s">
        <v>109</v>
      </c>
    </row>
    <row r="32" spans="1:14" x14ac:dyDescent="0.25">
      <c r="A32" t="s">
        <v>11</v>
      </c>
      <c r="B32">
        <v>3</v>
      </c>
      <c r="C32">
        <v>1</v>
      </c>
      <c r="D32" t="s">
        <v>111</v>
      </c>
    </row>
    <row r="33" spans="1:4" x14ac:dyDescent="0.25">
      <c r="A33" t="s">
        <v>11</v>
      </c>
      <c r="B33">
        <v>1</v>
      </c>
      <c r="C33">
        <v>1</v>
      </c>
      <c r="D33" t="s">
        <v>113</v>
      </c>
    </row>
    <row r="34" spans="1:4" x14ac:dyDescent="0.25">
      <c r="A34" t="s">
        <v>19</v>
      </c>
      <c r="B34">
        <v>1116</v>
      </c>
      <c r="C34">
        <v>2507</v>
      </c>
      <c r="D34" t="s">
        <v>101</v>
      </c>
    </row>
    <row r="35" spans="1:4" x14ac:dyDescent="0.25">
      <c r="A35" t="s">
        <v>19</v>
      </c>
      <c r="B35">
        <v>530</v>
      </c>
      <c r="C35">
        <v>763</v>
      </c>
      <c r="D35" t="s">
        <v>102</v>
      </c>
    </row>
    <row r="36" spans="1:4" x14ac:dyDescent="0.25">
      <c r="A36" t="s">
        <v>19</v>
      </c>
      <c r="B36">
        <v>602</v>
      </c>
      <c r="C36">
        <v>1524</v>
      </c>
      <c r="D36" t="s">
        <v>103</v>
      </c>
    </row>
    <row r="37" spans="1:4" x14ac:dyDescent="0.25">
      <c r="A37" t="s">
        <v>19</v>
      </c>
      <c r="B37">
        <v>34</v>
      </c>
      <c r="C37">
        <v>237</v>
      </c>
      <c r="D37" t="s">
        <v>104</v>
      </c>
    </row>
    <row r="38" spans="1:4" x14ac:dyDescent="0.25">
      <c r="A38" t="s">
        <v>19</v>
      </c>
      <c r="B38">
        <v>129</v>
      </c>
      <c r="C38">
        <v>279</v>
      </c>
      <c r="D38" t="s">
        <v>105</v>
      </c>
    </row>
    <row r="39" spans="1:4" x14ac:dyDescent="0.25">
      <c r="A39" t="s">
        <v>19</v>
      </c>
      <c r="B39">
        <v>2</v>
      </c>
      <c r="C39">
        <v>3</v>
      </c>
      <c r="D39" t="s">
        <v>111</v>
      </c>
    </row>
    <row r="40" spans="1:4" x14ac:dyDescent="0.25">
      <c r="A40" t="s">
        <v>21</v>
      </c>
      <c r="B40">
        <v>1496</v>
      </c>
      <c r="C40">
        <v>2238</v>
      </c>
      <c r="D40" t="s">
        <v>101</v>
      </c>
    </row>
    <row r="41" spans="1:4" x14ac:dyDescent="0.25">
      <c r="A41" t="s">
        <v>21</v>
      </c>
      <c r="B41">
        <v>640</v>
      </c>
      <c r="C41">
        <v>881</v>
      </c>
      <c r="D41" t="s">
        <v>102</v>
      </c>
    </row>
    <row r="42" spans="1:4" x14ac:dyDescent="0.25">
      <c r="A42" t="s">
        <v>21</v>
      </c>
      <c r="B42">
        <v>180</v>
      </c>
      <c r="C42">
        <v>1058</v>
      </c>
      <c r="D42" t="s">
        <v>103</v>
      </c>
    </row>
    <row r="43" spans="1:4" x14ac:dyDescent="0.25">
      <c r="A43" t="s">
        <v>21</v>
      </c>
      <c r="B43">
        <v>58</v>
      </c>
      <c r="C43">
        <v>97</v>
      </c>
      <c r="D43" t="s">
        <v>104</v>
      </c>
    </row>
    <row r="44" spans="1:4" x14ac:dyDescent="0.25">
      <c r="A44" t="s">
        <v>21</v>
      </c>
      <c r="B44">
        <v>68</v>
      </c>
      <c r="C44">
        <v>148</v>
      </c>
      <c r="D44" t="s">
        <v>105</v>
      </c>
    </row>
    <row r="45" spans="1:4" x14ac:dyDescent="0.25">
      <c r="A45" t="s">
        <v>21</v>
      </c>
      <c r="B45">
        <v>2</v>
      </c>
      <c r="C45">
        <v>1</v>
      </c>
      <c r="D45" t="s">
        <v>109</v>
      </c>
    </row>
    <row r="46" spans="1:4" x14ac:dyDescent="0.25">
      <c r="A46" t="s">
        <v>21</v>
      </c>
      <c r="B46">
        <v>5</v>
      </c>
      <c r="C46">
        <v>5</v>
      </c>
      <c r="D46" t="s">
        <v>111</v>
      </c>
    </row>
    <row r="47" spans="1:4" x14ac:dyDescent="0.25">
      <c r="A47" t="s">
        <v>30</v>
      </c>
      <c r="B47">
        <v>1056</v>
      </c>
      <c r="C47">
        <v>2138</v>
      </c>
      <c r="D47" t="s">
        <v>101</v>
      </c>
    </row>
    <row r="48" spans="1:4" x14ac:dyDescent="0.25">
      <c r="A48" t="s">
        <v>30</v>
      </c>
      <c r="B48">
        <v>637</v>
      </c>
      <c r="C48">
        <v>991</v>
      </c>
      <c r="D48" t="s">
        <v>102</v>
      </c>
    </row>
    <row r="49" spans="1:4" x14ac:dyDescent="0.25">
      <c r="A49" t="s">
        <v>30</v>
      </c>
      <c r="B49">
        <v>85</v>
      </c>
      <c r="C49">
        <v>597</v>
      </c>
      <c r="D49" t="s">
        <v>103</v>
      </c>
    </row>
    <row r="50" spans="1:4" x14ac:dyDescent="0.25">
      <c r="A50" t="s">
        <v>30</v>
      </c>
      <c r="B50">
        <v>23</v>
      </c>
      <c r="C50">
        <v>49</v>
      </c>
      <c r="D50" t="s">
        <v>104</v>
      </c>
    </row>
    <row r="51" spans="1:4" x14ac:dyDescent="0.25">
      <c r="A51" t="s">
        <v>30</v>
      </c>
      <c r="B51">
        <v>73</v>
      </c>
      <c r="C51">
        <v>102</v>
      </c>
      <c r="D51" t="s">
        <v>105</v>
      </c>
    </row>
    <row r="52" spans="1:4" x14ac:dyDescent="0.25">
      <c r="A52" t="s">
        <v>30</v>
      </c>
      <c r="B52">
        <v>1</v>
      </c>
      <c r="C52">
        <v>1</v>
      </c>
      <c r="D52" t="s">
        <v>106</v>
      </c>
    </row>
    <row r="53" spans="1:4" x14ac:dyDescent="0.25">
      <c r="A53" t="s">
        <v>30</v>
      </c>
      <c r="B53">
        <v>2</v>
      </c>
      <c r="C53">
        <v>3</v>
      </c>
      <c r="D53" t="s">
        <v>111</v>
      </c>
    </row>
    <row r="54" spans="1:4" x14ac:dyDescent="0.25">
      <c r="A54" t="s">
        <v>32</v>
      </c>
      <c r="B54">
        <v>467</v>
      </c>
      <c r="C54">
        <v>1517</v>
      </c>
      <c r="D54" t="s">
        <v>101</v>
      </c>
    </row>
    <row r="55" spans="1:4" x14ac:dyDescent="0.25">
      <c r="A55" t="s">
        <v>32</v>
      </c>
      <c r="B55">
        <v>243</v>
      </c>
      <c r="C55">
        <v>1023</v>
      </c>
      <c r="D55" t="s">
        <v>102</v>
      </c>
    </row>
    <row r="56" spans="1:4" x14ac:dyDescent="0.25">
      <c r="A56" t="s">
        <v>32</v>
      </c>
      <c r="B56">
        <v>47</v>
      </c>
      <c r="C56">
        <v>264</v>
      </c>
      <c r="D56" t="s">
        <v>103</v>
      </c>
    </row>
    <row r="57" spans="1:4" x14ac:dyDescent="0.25">
      <c r="A57" t="s">
        <v>32</v>
      </c>
      <c r="B57">
        <v>14</v>
      </c>
      <c r="C57">
        <v>28</v>
      </c>
      <c r="D57" t="s">
        <v>104</v>
      </c>
    </row>
    <row r="58" spans="1:4" x14ac:dyDescent="0.25">
      <c r="A58" t="s">
        <v>32</v>
      </c>
      <c r="B58">
        <v>37</v>
      </c>
      <c r="C58">
        <v>59</v>
      </c>
      <c r="D58" t="s">
        <v>105</v>
      </c>
    </row>
    <row r="59" spans="1:4" x14ac:dyDescent="0.25">
      <c r="A59" t="s">
        <v>32</v>
      </c>
      <c r="B59">
        <v>1</v>
      </c>
      <c r="C59">
        <v>1</v>
      </c>
      <c r="D59" t="s">
        <v>107</v>
      </c>
    </row>
    <row r="60" spans="1:4" x14ac:dyDescent="0.25">
      <c r="A60" t="s">
        <v>40</v>
      </c>
      <c r="B60">
        <v>26</v>
      </c>
      <c r="C60">
        <v>310</v>
      </c>
      <c r="D60" t="s">
        <v>101</v>
      </c>
    </row>
    <row r="61" spans="1:4" x14ac:dyDescent="0.25">
      <c r="A61" t="s">
        <v>40</v>
      </c>
      <c r="B61">
        <v>88</v>
      </c>
      <c r="C61">
        <v>454</v>
      </c>
      <c r="D61" t="s">
        <v>102</v>
      </c>
    </row>
    <row r="62" spans="1:4" x14ac:dyDescent="0.25">
      <c r="A62" t="s">
        <v>40</v>
      </c>
      <c r="B62">
        <v>20</v>
      </c>
      <c r="C62">
        <v>127</v>
      </c>
      <c r="D62" t="s">
        <v>103</v>
      </c>
    </row>
    <row r="63" spans="1:4" x14ac:dyDescent="0.25">
      <c r="A63" t="s">
        <v>40</v>
      </c>
      <c r="B63">
        <v>1</v>
      </c>
      <c r="C63">
        <v>11</v>
      </c>
      <c r="D63" t="s">
        <v>104</v>
      </c>
    </row>
    <row r="64" spans="1:4" x14ac:dyDescent="0.25">
      <c r="A64" t="s">
        <v>40</v>
      </c>
      <c r="B64">
        <v>2</v>
      </c>
      <c r="C64">
        <v>10</v>
      </c>
      <c r="D64" t="s">
        <v>105</v>
      </c>
    </row>
    <row r="65" spans="1:4" x14ac:dyDescent="0.25">
      <c r="A65" t="s">
        <v>40</v>
      </c>
      <c r="B65">
        <v>1</v>
      </c>
      <c r="C65">
        <v>1</v>
      </c>
      <c r="D65" t="s">
        <v>106</v>
      </c>
    </row>
    <row r="66" spans="1:4" x14ac:dyDescent="0.25">
      <c r="A66" t="s">
        <v>40</v>
      </c>
      <c r="B66">
        <v>1</v>
      </c>
      <c r="C66">
        <v>1</v>
      </c>
      <c r="D66" t="s">
        <v>107</v>
      </c>
    </row>
    <row r="67" spans="1:4" x14ac:dyDescent="0.25">
      <c r="A67" t="s">
        <v>43</v>
      </c>
      <c r="B67">
        <v>24</v>
      </c>
      <c r="C67">
        <v>116</v>
      </c>
      <c r="D67" t="s">
        <v>102</v>
      </c>
    </row>
    <row r="68" spans="1:4" x14ac:dyDescent="0.25">
      <c r="A68" t="s">
        <v>43</v>
      </c>
      <c r="B68">
        <v>15</v>
      </c>
      <c r="C68">
        <v>48</v>
      </c>
      <c r="D68" t="s">
        <v>103</v>
      </c>
    </row>
    <row r="69" spans="1:4" x14ac:dyDescent="0.25">
      <c r="A69" t="s">
        <v>43</v>
      </c>
      <c r="B69">
        <v>1</v>
      </c>
      <c r="C69">
        <v>1</v>
      </c>
      <c r="D69" t="s">
        <v>105</v>
      </c>
    </row>
    <row r="70" spans="1:4" x14ac:dyDescent="0.25">
      <c r="A70" t="s">
        <v>72</v>
      </c>
      <c r="B70">
        <v>11</v>
      </c>
      <c r="C70">
        <v>56</v>
      </c>
      <c r="D70" t="s">
        <v>102</v>
      </c>
    </row>
    <row r="71" spans="1:4" x14ac:dyDescent="0.25">
      <c r="A71" t="s">
        <v>72</v>
      </c>
      <c r="B71">
        <v>17</v>
      </c>
      <c r="C71">
        <v>27</v>
      </c>
      <c r="D71" t="s">
        <v>103</v>
      </c>
    </row>
    <row r="72" spans="1:4" x14ac:dyDescent="0.25">
      <c r="A72" t="s">
        <v>73</v>
      </c>
      <c r="B72">
        <v>1</v>
      </c>
      <c r="C72">
        <v>2</v>
      </c>
      <c r="D72" t="s">
        <v>101</v>
      </c>
    </row>
    <row r="73" spans="1:4" x14ac:dyDescent="0.25">
      <c r="A73" t="s">
        <v>73</v>
      </c>
      <c r="B73">
        <v>2</v>
      </c>
      <c r="C73">
        <v>27</v>
      </c>
      <c r="D73" t="s">
        <v>102</v>
      </c>
    </row>
    <row r="74" spans="1:4" x14ac:dyDescent="0.25">
      <c r="A74" t="s">
        <v>73</v>
      </c>
      <c r="B74">
        <v>20</v>
      </c>
      <c r="C74">
        <v>31</v>
      </c>
      <c r="D74" t="s">
        <v>103</v>
      </c>
    </row>
    <row r="75" spans="1:4" x14ac:dyDescent="0.25">
      <c r="A75" t="s">
        <v>74</v>
      </c>
      <c r="B75">
        <v>3</v>
      </c>
      <c r="C75">
        <v>3</v>
      </c>
      <c r="D75" t="s">
        <v>101</v>
      </c>
    </row>
    <row r="76" spans="1:4" x14ac:dyDescent="0.25">
      <c r="A76" t="s">
        <v>74</v>
      </c>
      <c r="B76">
        <v>19</v>
      </c>
      <c r="C76">
        <v>37</v>
      </c>
      <c r="D76" t="s">
        <v>103</v>
      </c>
    </row>
    <row r="77" spans="1:4" x14ac:dyDescent="0.25">
      <c r="A77" t="s">
        <v>75</v>
      </c>
      <c r="B77">
        <v>1</v>
      </c>
      <c r="C77">
        <v>2</v>
      </c>
      <c r="D77" t="s">
        <v>101</v>
      </c>
    </row>
    <row r="78" spans="1:4" x14ac:dyDescent="0.25">
      <c r="A78" t="s">
        <v>75</v>
      </c>
      <c r="B78">
        <v>16</v>
      </c>
      <c r="C78">
        <v>24</v>
      </c>
      <c r="D78" t="s">
        <v>103</v>
      </c>
    </row>
    <row r="79" spans="1:4" x14ac:dyDescent="0.25">
      <c r="A79" t="s">
        <v>75</v>
      </c>
      <c r="B79">
        <v>1</v>
      </c>
      <c r="C79">
        <v>1</v>
      </c>
      <c r="D79" t="s">
        <v>107</v>
      </c>
    </row>
    <row r="80" spans="1:4" x14ac:dyDescent="0.25">
      <c r="A80" t="s">
        <v>76</v>
      </c>
      <c r="B80">
        <v>2</v>
      </c>
      <c r="C80">
        <v>2</v>
      </c>
      <c r="D80" t="s">
        <v>101</v>
      </c>
    </row>
    <row r="81" spans="1:4" x14ac:dyDescent="0.25">
      <c r="A81" t="s">
        <v>76</v>
      </c>
      <c r="B81">
        <v>2</v>
      </c>
      <c r="C81">
        <v>10</v>
      </c>
      <c r="D81" t="s">
        <v>102</v>
      </c>
    </row>
    <row r="82" spans="1:4" x14ac:dyDescent="0.25">
      <c r="A82" t="s">
        <v>76</v>
      </c>
      <c r="B82">
        <v>9</v>
      </c>
      <c r="C82">
        <v>21</v>
      </c>
      <c r="D82" t="s">
        <v>103</v>
      </c>
    </row>
    <row r="83" spans="1:4" x14ac:dyDescent="0.25">
      <c r="A83" t="s">
        <v>76</v>
      </c>
      <c r="B83">
        <v>1</v>
      </c>
      <c r="C83">
        <v>1</v>
      </c>
      <c r="D83" t="s">
        <v>113</v>
      </c>
    </row>
    <row r="84" spans="1:4" x14ac:dyDescent="0.25">
      <c r="A84" t="s">
        <v>77</v>
      </c>
      <c r="B84">
        <v>1</v>
      </c>
      <c r="C84">
        <v>5</v>
      </c>
      <c r="D84" t="s">
        <v>101</v>
      </c>
    </row>
    <row r="85" spans="1:4" x14ac:dyDescent="0.25">
      <c r="A85" t="s">
        <v>77</v>
      </c>
      <c r="B85">
        <v>13</v>
      </c>
      <c r="C85">
        <v>33</v>
      </c>
      <c r="D85" t="s">
        <v>103</v>
      </c>
    </row>
    <row r="86" spans="1:4" x14ac:dyDescent="0.25">
      <c r="A86" t="s">
        <v>38</v>
      </c>
      <c r="B86">
        <v>16</v>
      </c>
      <c r="C86">
        <v>20</v>
      </c>
      <c r="D86" t="s">
        <v>103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Grafy</vt:lpstr>
      </vt:variant>
      <vt:variant>
        <vt:i4>3</vt:i4>
      </vt:variant>
    </vt:vector>
  </HeadingPairs>
  <TitlesOfParts>
    <vt:vector size="11" baseType="lpstr">
      <vt:lpstr>nastaveni</vt:lpstr>
      <vt:lpstr>PocetDnu</vt:lpstr>
      <vt:lpstr>PocetDnuProPrumer</vt:lpstr>
      <vt:lpstr>CasInt1</vt:lpstr>
      <vt:lpstr>DataGraf 1</vt:lpstr>
      <vt:lpstr>Data Graf2</vt:lpstr>
      <vt:lpstr>Data Graf 3</vt:lpstr>
      <vt:lpstr>CasInt2</vt:lpstr>
      <vt:lpstr>Graf1</vt:lpstr>
      <vt:lpstr>Graf2</vt:lpstr>
      <vt:lpstr>Graf3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Karásek Petr, Bc.</cp:lastModifiedBy>
  <dcterms:created xsi:type="dcterms:W3CDTF">2023-05-16T06:51:16Z</dcterms:created>
  <dcterms:modified xsi:type="dcterms:W3CDTF">2023-06-06T05:46:53Z</dcterms:modified>
</cp:coreProperties>
</file>