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43936B68-416D-450C-A228-9CE8F2947672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<sst xmlns="http://schemas.openxmlformats.org/spreadsheetml/2006/main" count="762" uniqueCount="94">
  <si>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</si>
  <si>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</si>
  <si>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</si>
  <si>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</si>
  <si>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</si>
  <si>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</si>
  <si>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</si>
  <si>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</si>
  <si>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</si>
  <si>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</si>
  <si>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</si>
  <si>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</si>
  <si>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</si>
  <si>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</si>
  <si>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</si>
  <si>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</si>
  <si>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</si>
  <si>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</si>
  <si>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</si>
  <si>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</si>
  <si>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</si>
  <si>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</si>
  <si>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</si>
  <si>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</si>
  <si>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</si>
  <si>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</si>
  <si>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</si>
  <si>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</si>
  <si>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</si>
  <si>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</si>
  <si>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</si>
  <si>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</si>
  <si>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</si>
  <si>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</si>
  <si>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</si>
  <si>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</si>
  <si>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</si>
  <si>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</si>
  <si>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</si>
  <si>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</si>
  <si>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16:00-17:00</t>
  </si>
  <si>
    <t>15:30-16:00</t>
  </si>
  <si>
    <t>01:00-02:00</t>
  </si>
  <si>
    <t>Pocet</t>
  </si>
  <si>
    <t>Prichod</t>
  </si>
  <si>
    <t>Odchod</t>
  </si>
  <si>
    <t>17:00-17:30</t>
  </si>
  <si>
    <t>19:30-20:00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</si>
  <si>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</si>
  <si>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</si>
  <si>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</si>
  <si>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</si>
  <si>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</si>
  <si>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</si>
  <si>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</si>
  <si>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</si>
  <si>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</si>
  <si>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</si>
  <si>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</si>
  <si>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</si>
  <si>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</si>
  <si>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</si>
  <si>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</si>
  <si>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</si>
  <si>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</si>
  <si>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</si>
  <si>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</si>
  <si>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</si>
  <si>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</si>
  <si>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</si>
  <si>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</si>
  <si>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</si>
  <si>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</si>
  <si>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</si>
  <si>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</si>
  <si>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</si>
  <si>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</si>
  <si>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</si>
  <si>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</si>
  <si>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</si>
  <si>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NEUR</t>
  </si>
  <si>
    <t>6131 : NEU amb. kartotéka</t>
  </si>
  <si>
    <t>6342 : Neu - Neurosonologická laboratoř</t>
  </si>
  <si>
    <t>7001 : NEU Epileptologická poradna</t>
  </si>
  <si>
    <t>7010 : NEU Poradna pro bolesti hlavy</t>
  </si>
  <si>
    <t>7012 : NEU Konziliární ambulance</t>
  </si>
  <si>
    <t>7018 : NEU Poradna pro neurodegenerativní onemocnění</t>
  </si>
  <si>
    <t>7026 : NEU Poradna pro roztroušenou sklerózu</t>
  </si>
  <si>
    <t>7052 : NEU Cévní poradna</t>
  </si>
  <si>
    <t>7241 : NEU Všeobecná ambulance.</t>
  </si>
  <si>
    <t>7319 : NEU Všeobecná ambulance...</t>
  </si>
  <si>
    <t>7398 : NEU - diář MUDr.Dorňák</t>
  </si>
  <si>
    <t>7428 : NEU - diář MUDr.France</t>
  </si>
  <si>
    <t>7509 : NEUR - plánování 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</si>
</sst>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[TAB_cekarna_NEUR.xlsx]DataGraf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NEUR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0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17:00-17:30</c:v>
                </c:pt>
                <c:pt idx="19">
                  <c:v>19:30-20:00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0"/>
                <c:pt idx="0">
                  <c:v>1105</c:v>
                </c:pt>
                <c:pt idx="1">
                  <c:v>1498</c:v>
                </c:pt>
                <c:pt idx="2">
                  <c:v>2230</c:v>
                </c:pt>
                <c:pt idx="3">
                  <c:v>2464</c:v>
                </c:pt>
                <c:pt idx="4">
                  <c:v>2466</c:v>
                </c:pt>
                <c:pt idx="5">
                  <c:v>2251</c:v>
                </c:pt>
                <c:pt idx="6">
                  <c:v>1655</c:v>
                </c:pt>
                <c:pt idx="7">
                  <c:v>1424</c:v>
                </c:pt>
                <c:pt idx="8">
                  <c:v>1279</c:v>
                </c:pt>
                <c:pt idx="9">
                  <c:v>1103</c:v>
                </c:pt>
                <c:pt idx="10">
                  <c:v>1074</c:v>
                </c:pt>
                <c:pt idx="11">
                  <c:v>1129</c:v>
                </c:pt>
                <c:pt idx="12">
                  <c:v>914</c:v>
                </c:pt>
                <c:pt idx="13">
                  <c:v>552</c:v>
                </c:pt>
                <c:pt idx="14">
                  <c:v>246</c:v>
                </c:pt>
                <c:pt idx="15">
                  <c:v>61</c:v>
                </c:pt>
                <c:pt idx="16">
                  <c:v>11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0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  <c:pt idx="17">
                  <c:v>15:30-16:00</c:v>
                </c:pt>
                <c:pt idx="18">
                  <c:v>17:00-17:30</c:v>
                </c:pt>
                <c:pt idx="19">
                  <c:v>19:30-20:00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0"/>
                <c:pt idx="0">
                  <c:v>26</c:v>
                </c:pt>
                <c:pt idx="1">
                  <c:v>173</c:v>
                </c:pt>
                <c:pt idx="2">
                  <c:v>423</c:v>
                </c:pt>
                <c:pt idx="3">
                  <c:v>1390</c:v>
                </c:pt>
                <c:pt idx="4">
                  <c:v>1963</c:v>
                </c:pt>
                <c:pt idx="5">
                  <c:v>2248</c:v>
                </c:pt>
                <c:pt idx="6">
                  <c:v>2186</c:v>
                </c:pt>
                <c:pt idx="7">
                  <c:v>2097</c:v>
                </c:pt>
                <c:pt idx="8">
                  <c:v>1775</c:v>
                </c:pt>
                <c:pt idx="9">
                  <c:v>1529</c:v>
                </c:pt>
                <c:pt idx="10">
                  <c:v>1487</c:v>
                </c:pt>
                <c:pt idx="11">
                  <c:v>1397</c:v>
                </c:pt>
                <c:pt idx="12">
                  <c:v>1571</c:v>
                </c:pt>
                <c:pt idx="13">
                  <c:v>1173</c:v>
                </c:pt>
                <c:pt idx="14">
                  <c:v>832</c:v>
                </c:pt>
                <c:pt idx="15">
                  <c:v>461</c:v>
                </c:pt>
                <c:pt idx="16">
                  <c:v>239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[TAB_cekarna_NEUR.xlsx]Data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NEUR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2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17:00-18:00</c:v>
                </c:pt>
                <c:pt idx="10">
                  <c:v>19:00-20:00</c:v>
                </c:pt>
                <c:pt idx="11">
                  <c:v>20:00-21:00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2"/>
                <c:pt idx="0">
                  <c:v>2796</c:v>
                </c:pt>
                <c:pt idx="1">
                  <c:v>4696</c:v>
                </c:pt>
                <c:pt idx="2">
                  <c:v>4717</c:v>
                </c:pt>
                <c:pt idx="3">
                  <c:v>3080</c:v>
                </c:pt>
                <c:pt idx="4">
                  <c:v>2382</c:v>
                </c:pt>
                <c:pt idx="5">
                  <c:v>2203</c:v>
                </c:pt>
                <c:pt idx="6">
                  <c:v>1466</c:v>
                </c:pt>
                <c:pt idx="7">
                  <c:v>307</c:v>
                </c:pt>
                <c:pt idx="8">
                  <c:v>13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2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  <c:pt idx="9">
                  <c:v>17:00-18:00</c:v>
                </c:pt>
                <c:pt idx="10">
                  <c:v>19:00-20:00</c:v>
                </c:pt>
                <c:pt idx="11">
                  <c:v>20:00-21:00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2"/>
                <c:pt idx="0">
                  <c:v>200</c:v>
                </c:pt>
                <c:pt idx="1">
                  <c:v>1815</c:v>
                </c:pt>
                <c:pt idx="2">
                  <c:v>4213</c:v>
                </c:pt>
                <c:pt idx="3">
                  <c:v>4284</c:v>
                </c:pt>
                <c:pt idx="4">
                  <c:v>3304</c:v>
                </c:pt>
                <c:pt idx="5">
                  <c:v>2884</c:v>
                </c:pt>
                <c:pt idx="6">
                  <c:v>2744</c:v>
                </c:pt>
                <c:pt idx="7">
                  <c:v>1296</c:v>
                </c:pt>
                <c:pt idx="8">
                  <c:v>321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[TAB_cekarna_NEUR.xlsx]Data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NEUR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6"/>
                <c:pt idx="0">
                  <c:v>4466</c:v>
                </c:pt>
                <c:pt idx="1">
                  <c:v>6114</c:v>
                </c:pt>
                <c:pt idx="2">
                  <c:v>3893</c:v>
                </c:pt>
                <c:pt idx="3">
                  <c:v>4249</c:v>
                </c:pt>
                <c:pt idx="4">
                  <c:v>2918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6898148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tředa"/>
        <s v="Úterý"/>
        <m/>
        <s v="Sobota" u="1"/>
      </sharedItems>
    </cacheField>
    <cacheField name="Pocet" numFmtId="0">
      <sharedItems containsString="0" containsBlank="1" containsNumber="1" containsInteger="1" minValue="1" maxValue="2229"/>
    </cacheField>
    <cacheField name="Ambulance" numFmtId="0">
      <sharedItems containsBlank="1" count="34">
        <s v="6131 : NEU amb. kartotéka"/>
        <s v="6342 : Neu - Neurosonologická laboratoř"/>
        <s v="7001 : NEU Epileptologická poradna"/>
        <s v="7010 : NEU Poradna pro bolesti hlavy"/>
        <s v="7012 : NEU Konziliární ambulance"/>
        <s v="7018 : NEU Poradna pro neurodegenerativní onemocnění"/>
        <s v="7026 : NEU Poradna pro roztroušenou sklerózu"/>
        <s v="7052 : NEU Cévní poradna"/>
        <s v="7241 : NEU Všeobecná ambulance."/>
        <s v="7398 : NEU - diář MUDr.Dorňák"/>
        <s v="7319 : NEU Všeobecná ambulance..."/>
        <s v="7428 : NEU - diář MUDr.France"/>
        <s v="7509 : NEUR - plánování 31A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6898148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s v="17:00-18:00"/>
        <s v="19:00-20:00"/>
        <s v="20:00-21:00"/>
        <m/>
        <s v="02:00-03:00" u="1"/>
        <s v="06:00-07:00" u="1"/>
        <s v="03:00-04:00" u="1"/>
        <s v="00:00-01:00" u="1"/>
        <s v="18:00-19:00" u="1"/>
        <s v="21:00-22:00" u="1"/>
        <s v="04:00-05:00" u="1"/>
        <s v="01:00-02:00" u="1"/>
        <s v="16:00-17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1884"/>
    </cacheField>
    <cacheField name="Odchod" numFmtId="0">
      <sharedItems containsString="0" containsBlank="1" containsNumber="1" containsInteger="1" minValue="1" maxValue="1832"/>
    </cacheField>
    <cacheField name="Ambulance" numFmtId="0">
      <sharedItems containsBlank="1" count="31">
        <s v="6131 : NEU amb. kartotéka"/>
        <s v="6342 : Neu - Neurosonologická laboratoř"/>
        <s v="7001 : NEU Epileptologická poradna"/>
        <s v="7010 : NEU Poradna pro bolesti hlavy"/>
        <s v="7012 : NEU Konziliární ambulance"/>
        <s v="7018 : NEU Poradna pro neurodegenerativní onemocnění"/>
        <s v="7026 : NEU Poradna pro roztroušenou sklerózu"/>
        <s v="7241 : NEU Všeobecná ambulance."/>
        <s v="7052 : NEU Cévní poradna"/>
        <s v="7398 : NEU - diář MUDr.Dorňák"/>
        <s v="7428 : NEU - diář MUDr.France"/>
        <s v="7509 : NEUR - plánování 31A"/>
        <s v="7319 : NEU Všeobecná ambulance...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69097226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7:00-17:30"/>
        <s v="19:30-20:00"/>
        <m/>
        <s v="06:30-07:00" u="1"/>
        <s v="20:30-21:00" u="1"/>
        <s v="03:30-04:00" u="1"/>
        <s v="00:30-01:00" u="1"/>
        <s v="21:00-21:30" u="1"/>
        <s v="04:00-04:30" u="1"/>
        <s v="01:00-01:30" u="1"/>
        <s v="18:30-19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1" maxValue="986"/>
    </cacheField>
    <cacheField name="Odchod" numFmtId="0">
      <sharedItems containsString="0" containsBlank="1" containsNumber="1" containsInteger="1" minValue="1" maxValue="923"/>
    </cacheField>
    <cacheField name="Ambulance" numFmtId="0">
      <sharedItems containsBlank="1" count="29">
        <s v="6131 : NEU amb. kartotéka"/>
        <s v="6342 : Neu - Neurosonologická laboratoř"/>
        <s v="7018 : NEU Poradna pro neurodegenerativní onemocnění"/>
        <s v="7026 : NEU Poradna pro roztroušenou sklerózu"/>
        <s v="7001 : NEU Epileptologická poradna"/>
        <s v="7010 : NEU Poradna pro bolesti hlavy"/>
        <s v="7012 : NEU Konziliární ambulance"/>
        <s v="7052 : NEU Cévní poradna"/>
        <s v="7428 : NEU - diář MUDr.France"/>
        <s v="7241 : NEU Všeobecná ambulance."/>
        <s v="7319 : NEU Všeobecná ambulance...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450"/>
    <x v="0"/>
  </r>
  <r>
    <x v="0"/>
    <n v="343"/>
    <x v="1"/>
  </r>
  <r>
    <x v="0"/>
    <n v="190"/>
    <x v="2"/>
  </r>
  <r>
    <x v="0"/>
    <n v="120"/>
    <x v="3"/>
  </r>
  <r>
    <x v="0"/>
    <n v="401"/>
    <x v="4"/>
  </r>
  <r>
    <x v="0"/>
    <n v="968"/>
    <x v="5"/>
  </r>
  <r>
    <x v="0"/>
    <n v="1693"/>
    <x v="6"/>
  </r>
  <r>
    <x v="0"/>
    <n v="82"/>
    <x v="7"/>
  </r>
  <r>
    <x v="0"/>
    <n v="1"/>
    <x v="8"/>
  </r>
  <r>
    <x v="0"/>
    <n v="1"/>
    <x v="9"/>
  </r>
  <r>
    <x v="1"/>
    <n v="1"/>
    <x v="0"/>
  </r>
  <r>
    <x v="2"/>
    <n v="15"/>
    <x v="0"/>
  </r>
  <r>
    <x v="2"/>
    <n v="298"/>
    <x v="1"/>
  </r>
  <r>
    <x v="2"/>
    <n v="338"/>
    <x v="2"/>
  </r>
  <r>
    <x v="2"/>
    <n v="454"/>
    <x v="3"/>
  </r>
  <r>
    <x v="2"/>
    <n v="160"/>
    <x v="4"/>
  </r>
  <r>
    <x v="2"/>
    <n v="362"/>
    <x v="5"/>
  </r>
  <r>
    <x v="2"/>
    <n v="1154"/>
    <x v="6"/>
  </r>
  <r>
    <x v="2"/>
    <n v="131"/>
    <x v="7"/>
  </r>
  <r>
    <x v="2"/>
    <n v="3"/>
    <x v="8"/>
  </r>
  <r>
    <x v="2"/>
    <n v="1"/>
    <x v="10"/>
  </r>
  <r>
    <x v="2"/>
    <n v="1"/>
    <x v="11"/>
  </r>
  <r>
    <x v="2"/>
    <n v="1"/>
    <x v="12"/>
  </r>
  <r>
    <x v="3"/>
    <n v="90"/>
    <x v="0"/>
  </r>
  <r>
    <x v="3"/>
    <n v="590"/>
    <x v="1"/>
  </r>
  <r>
    <x v="3"/>
    <n v="153"/>
    <x v="2"/>
  </r>
  <r>
    <x v="3"/>
    <n v="223"/>
    <x v="3"/>
  </r>
  <r>
    <x v="3"/>
    <n v="239"/>
    <x v="4"/>
  </r>
  <r>
    <x v="3"/>
    <n v="735"/>
    <x v="5"/>
  </r>
  <r>
    <x v="3"/>
    <n v="2229"/>
    <x v="6"/>
  </r>
  <r>
    <x v="3"/>
    <n v="205"/>
    <x v="7"/>
  </r>
  <r>
    <x v="3"/>
    <n v="1"/>
    <x v="8"/>
  </r>
  <r>
    <x v="3"/>
    <n v="1"/>
    <x v="9"/>
  </r>
  <r>
    <x v="4"/>
    <n v="178"/>
    <x v="0"/>
  </r>
  <r>
    <x v="4"/>
    <n v="339"/>
    <x v="1"/>
  </r>
  <r>
    <x v="4"/>
    <n v="197"/>
    <x v="2"/>
  </r>
  <r>
    <x v="4"/>
    <n v="103"/>
    <x v="3"/>
  </r>
  <r>
    <x v="4"/>
    <n v="374"/>
    <x v="4"/>
  </r>
  <r>
    <x v="4"/>
    <n v="417"/>
    <x v="5"/>
  </r>
  <r>
    <x v="4"/>
    <n v="2016"/>
    <x v="6"/>
  </r>
  <r>
    <x v="4"/>
    <n v="267"/>
    <x v="7"/>
  </r>
  <r>
    <x v="4"/>
    <n v="1"/>
    <x v="8"/>
  </r>
  <r>
    <x v="4"/>
    <n v="1"/>
    <x v="10"/>
  </r>
  <r>
    <x v="5"/>
    <n v="1132"/>
    <x v="0"/>
  </r>
  <r>
    <x v="5"/>
    <n v="500"/>
    <x v="1"/>
  </r>
  <r>
    <x v="5"/>
    <n v="799"/>
    <x v="2"/>
  </r>
  <r>
    <x v="5"/>
    <n v="263"/>
    <x v="3"/>
  </r>
  <r>
    <x v="5"/>
    <n v="345"/>
    <x v="4"/>
  </r>
  <r>
    <x v="5"/>
    <n v="1194"/>
    <x v="5"/>
  </r>
  <r>
    <x v="5"/>
    <n v="1860"/>
    <x v="6"/>
  </r>
  <r>
    <x v="5"/>
    <n v="20"/>
    <x v="7"/>
  </r>
  <r>
    <x v="5"/>
    <n v="1"/>
    <x v="10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  <r>
    <x v="6"/>
    <m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8"/>
    <n v="15"/>
    <x v="0"/>
  </r>
  <r>
    <x v="0"/>
    <n v="440"/>
    <n v="38"/>
    <x v="1"/>
  </r>
  <r>
    <x v="0"/>
    <n v="124"/>
    <n v="5"/>
    <x v="2"/>
  </r>
  <r>
    <x v="0"/>
    <n v="199"/>
    <n v="18"/>
    <x v="3"/>
  </r>
  <r>
    <x v="0"/>
    <n v="175"/>
    <n v="11"/>
    <x v="4"/>
  </r>
  <r>
    <x v="0"/>
    <n v="251"/>
    <n v="43"/>
    <x v="5"/>
  </r>
  <r>
    <x v="0"/>
    <n v="1548"/>
    <n v="69"/>
    <x v="6"/>
  </r>
  <r>
    <x v="0"/>
    <n v="1"/>
    <n v="1"/>
    <x v="7"/>
  </r>
  <r>
    <x v="1"/>
    <n v="411"/>
    <n v="270"/>
    <x v="0"/>
  </r>
  <r>
    <x v="1"/>
    <n v="672"/>
    <n v="353"/>
    <x v="1"/>
  </r>
  <r>
    <x v="1"/>
    <n v="370"/>
    <n v="163"/>
    <x v="2"/>
  </r>
  <r>
    <x v="1"/>
    <n v="158"/>
    <n v="58"/>
    <x v="3"/>
  </r>
  <r>
    <x v="1"/>
    <n v="444"/>
    <n v="107"/>
    <x v="4"/>
  </r>
  <r>
    <x v="1"/>
    <n v="618"/>
    <n v="128"/>
    <x v="5"/>
  </r>
  <r>
    <x v="1"/>
    <n v="1778"/>
    <n v="668"/>
    <x v="6"/>
  </r>
  <r>
    <x v="1"/>
    <n v="242"/>
    <n v="65"/>
    <x v="8"/>
  </r>
  <r>
    <x v="1"/>
    <n v="1"/>
    <n v="1"/>
    <x v="9"/>
  </r>
  <r>
    <x v="1"/>
    <n v="1"/>
    <n v="1"/>
    <x v="10"/>
  </r>
  <r>
    <x v="1"/>
    <n v="1"/>
    <n v="1"/>
    <x v="11"/>
  </r>
  <r>
    <x v="2"/>
    <n v="156"/>
    <n v="284"/>
    <x v="0"/>
  </r>
  <r>
    <x v="2"/>
    <n v="372"/>
    <n v="524"/>
    <x v="1"/>
  </r>
  <r>
    <x v="2"/>
    <n v="473"/>
    <n v="321"/>
    <x v="2"/>
  </r>
  <r>
    <x v="2"/>
    <n v="189"/>
    <n v="154"/>
    <x v="3"/>
  </r>
  <r>
    <x v="2"/>
    <n v="565"/>
    <n v="333"/>
    <x v="4"/>
  </r>
  <r>
    <x v="2"/>
    <n v="830"/>
    <n v="707"/>
    <x v="5"/>
  </r>
  <r>
    <x v="2"/>
    <n v="1884"/>
    <n v="1609"/>
    <x v="6"/>
  </r>
  <r>
    <x v="2"/>
    <n v="245"/>
    <n v="278"/>
    <x v="8"/>
  </r>
  <r>
    <x v="2"/>
    <n v="3"/>
    <n v="3"/>
    <x v="7"/>
  </r>
  <r>
    <x v="3"/>
    <n v="87"/>
    <n v="71"/>
    <x v="0"/>
  </r>
  <r>
    <x v="3"/>
    <n v="245"/>
    <n v="461"/>
    <x v="1"/>
  </r>
  <r>
    <x v="3"/>
    <n v="298"/>
    <n v="382"/>
    <x v="2"/>
  </r>
  <r>
    <x v="3"/>
    <n v="161"/>
    <n v="211"/>
    <x v="3"/>
  </r>
  <r>
    <x v="3"/>
    <n v="201"/>
    <n v="346"/>
    <x v="4"/>
  </r>
  <r>
    <x v="3"/>
    <n v="655"/>
    <n v="786"/>
    <x v="5"/>
  </r>
  <r>
    <x v="3"/>
    <n v="1382"/>
    <n v="1832"/>
    <x v="6"/>
  </r>
  <r>
    <x v="3"/>
    <n v="50"/>
    <n v="194"/>
    <x v="8"/>
  </r>
  <r>
    <x v="3"/>
    <n v="1"/>
    <n v="1"/>
    <x v="12"/>
  </r>
  <r>
    <x v="4"/>
    <n v="500"/>
    <n v="188"/>
    <x v="0"/>
  </r>
  <r>
    <x v="4"/>
    <n v="158"/>
    <n v="146"/>
    <x v="1"/>
  </r>
  <r>
    <x v="4"/>
    <n v="143"/>
    <n v="217"/>
    <x v="2"/>
  </r>
  <r>
    <x v="4"/>
    <n v="115"/>
    <n v="119"/>
    <x v="3"/>
  </r>
  <r>
    <x v="4"/>
    <n v="120"/>
    <n v="243"/>
    <x v="4"/>
  </r>
  <r>
    <x v="4"/>
    <n v="492"/>
    <n v="642"/>
    <x v="5"/>
  </r>
  <r>
    <x v="4"/>
    <n v="841"/>
    <n v="1731"/>
    <x v="6"/>
  </r>
  <r>
    <x v="4"/>
    <n v="13"/>
    <n v="18"/>
    <x v="8"/>
  </r>
  <r>
    <x v="5"/>
    <n v="582"/>
    <n v="767"/>
    <x v="0"/>
  </r>
  <r>
    <x v="5"/>
    <n v="86"/>
    <n v="86"/>
    <x v="1"/>
  </r>
  <r>
    <x v="5"/>
    <n v="184"/>
    <n v="274"/>
    <x v="2"/>
  </r>
  <r>
    <x v="5"/>
    <n v="212"/>
    <n v="235"/>
    <x v="3"/>
  </r>
  <r>
    <x v="5"/>
    <n v="37"/>
    <n v="148"/>
    <x v="4"/>
  </r>
  <r>
    <x v="5"/>
    <n v="387"/>
    <n v="364"/>
    <x v="5"/>
  </r>
  <r>
    <x v="5"/>
    <n v="652"/>
    <n v="988"/>
    <x v="6"/>
  </r>
  <r>
    <x v="5"/>
    <n v="62"/>
    <n v="21"/>
    <x v="8"/>
  </r>
  <r>
    <x v="5"/>
    <n v="1"/>
    <n v="1"/>
    <x v="12"/>
  </r>
  <r>
    <x v="6"/>
    <n v="65"/>
    <n v="237"/>
    <x v="0"/>
  </r>
  <r>
    <x v="6"/>
    <n v="74"/>
    <n v="172"/>
    <x v="1"/>
  </r>
  <r>
    <x v="6"/>
    <n v="86"/>
    <n v="230"/>
    <x v="2"/>
  </r>
  <r>
    <x v="6"/>
    <n v="121"/>
    <n v="167"/>
    <x v="3"/>
  </r>
  <r>
    <x v="6"/>
    <n v="18"/>
    <n v="120"/>
    <x v="4"/>
  </r>
  <r>
    <x v="6"/>
    <n v="343"/>
    <n v="549"/>
    <x v="5"/>
  </r>
  <r>
    <x v="6"/>
    <n v="736"/>
    <n v="1208"/>
    <x v="6"/>
  </r>
  <r>
    <x v="6"/>
    <n v="23"/>
    <n v="61"/>
    <x v="8"/>
  </r>
  <r>
    <x v="7"/>
    <n v="5"/>
    <n v="13"/>
    <x v="0"/>
  </r>
  <r>
    <x v="7"/>
    <n v="23"/>
    <n v="55"/>
    <x v="1"/>
  </r>
  <r>
    <x v="7"/>
    <n v="9"/>
    <n v="64"/>
    <x v="2"/>
  </r>
  <r>
    <x v="7"/>
    <n v="12"/>
    <n v="55"/>
    <x v="3"/>
  </r>
  <r>
    <x v="7"/>
    <n v="8"/>
    <n v="139"/>
    <x v="4"/>
  </r>
  <r>
    <x v="7"/>
    <n v="107"/>
    <n v="314"/>
    <x v="5"/>
  </r>
  <r>
    <x v="7"/>
    <n v="143"/>
    <n v="656"/>
    <x v="6"/>
  </r>
  <r>
    <x v="8"/>
    <n v="4"/>
    <n v="5"/>
    <x v="1"/>
  </r>
  <r>
    <x v="8"/>
    <n v="2"/>
    <n v="54"/>
    <x v="4"/>
  </r>
  <r>
    <x v="8"/>
    <n v="3"/>
    <n v="107"/>
    <x v="5"/>
  </r>
  <r>
    <x v="8"/>
    <n v="4"/>
    <n v="155"/>
    <x v="6"/>
  </r>
  <r>
    <x v="9"/>
    <n v="1"/>
    <n v="1"/>
    <x v="0"/>
  </r>
  <r>
    <x v="10"/>
    <n v="1"/>
    <n v="1"/>
    <x v="1"/>
  </r>
  <r>
    <x v="11"/>
    <n v="1"/>
    <n v="1"/>
    <x v="1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  <r>
    <x v="12"/>
    <m/>
    <m/>
    <x v="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1"/>
    <n v="5"/>
    <x v="0"/>
  </r>
  <r>
    <x v="0"/>
    <n v="98"/>
    <n v="3"/>
    <x v="1"/>
  </r>
  <r>
    <x v="0"/>
    <n v="80"/>
    <n v="7"/>
    <x v="2"/>
  </r>
  <r>
    <x v="0"/>
    <n v="916"/>
    <n v="11"/>
    <x v="3"/>
  </r>
  <r>
    <x v="1"/>
    <n v="47"/>
    <n v="10"/>
    <x v="0"/>
  </r>
  <r>
    <x v="1"/>
    <n v="342"/>
    <n v="35"/>
    <x v="1"/>
  </r>
  <r>
    <x v="1"/>
    <n v="79"/>
    <n v="5"/>
    <x v="4"/>
  </r>
  <r>
    <x v="1"/>
    <n v="123"/>
    <n v="18"/>
    <x v="5"/>
  </r>
  <r>
    <x v="1"/>
    <n v="104"/>
    <n v="11"/>
    <x v="6"/>
  </r>
  <r>
    <x v="1"/>
    <n v="171"/>
    <n v="36"/>
    <x v="2"/>
  </r>
  <r>
    <x v="1"/>
    <n v="632"/>
    <n v="58"/>
    <x v="3"/>
  </r>
  <r>
    <x v="2"/>
    <n v="190"/>
    <n v="63"/>
    <x v="0"/>
  </r>
  <r>
    <x v="2"/>
    <n v="412"/>
    <n v="79"/>
    <x v="1"/>
  </r>
  <r>
    <x v="2"/>
    <n v="175"/>
    <n v="44"/>
    <x v="4"/>
  </r>
  <r>
    <x v="2"/>
    <n v="79"/>
    <n v="15"/>
    <x v="5"/>
  </r>
  <r>
    <x v="2"/>
    <n v="181"/>
    <n v="25"/>
    <x v="6"/>
  </r>
  <r>
    <x v="2"/>
    <n v="260"/>
    <n v="21"/>
    <x v="2"/>
  </r>
  <r>
    <x v="2"/>
    <n v="831"/>
    <n v="171"/>
    <x v="3"/>
  </r>
  <r>
    <x v="2"/>
    <n v="101"/>
    <n v="4"/>
    <x v="7"/>
  </r>
  <r>
    <x v="2"/>
    <n v="1"/>
    <n v="1"/>
    <x v="8"/>
  </r>
  <r>
    <x v="3"/>
    <n v="221"/>
    <n v="207"/>
    <x v="0"/>
  </r>
  <r>
    <x v="3"/>
    <n v="260"/>
    <n v="274"/>
    <x v="1"/>
  </r>
  <r>
    <x v="3"/>
    <n v="195"/>
    <n v="119"/>
    <x v="4"/>
  </r>
  <r>
    <x v="3"/>
    <n v="79"/>
    <n v="43"/>
    <x v="5"/>
  </r>
  <r>
    <x v="3"/>
    <n v="263"/>
    <n v="82"/>
    <x v="6"/>
  </r>
  <r>
    <x v="3"/>
    <n v="358"/>
    <n v="107"/>
    <x v="2"/>
  </r>
  <r>
    <x v="3"/>
    <n v="947"/>
    <n v="497"/>
    <x v="3"/>
  </r>
  <r>
    <x v="3"/>
    <n v="141"/>
    <n v="61"/>
    <x v="7"/>
  </r>
  <r>
    <x v="4"/>
    <n v="100"/>
    <n v="199"/>
    <x v="0"/>
  </r>
  <r>
    <x v="4"/>
    <n v="197"/>
    <n v="271"/>
    <x v="1"/>
  </r>
  <r>
    <x v="4"/>
    <n v="218"/>
    <n v="159"/>
    <x v="4"/>
  </r>
  <r>
    <x v="4"/>
    <n v="87"/>
    <n v="60"/>
    <x v="5"/>
  </r>
  <r>
    <x v="4"/>
    <n v="320"/>
    <n v="131"/>
    <x v="6"/>
  </r>
  <r>
    <x v="4"/>
    <n v="412"/>
    <n v="264"/>
    <x v="2"/>
  </r>
  <r>
    <x v="4"/>
    <n v="986"/>
    <n v="743"/>
    <x v="3"/>
  </r>
  <r>
    <x v="4"/>
    <n v="143"/>
    <n v="135"/>
    <x v="7"/>
  </r>
  <r>
    <x v="4"/>
    <n v="3"/>
    <n v="1"/>
    <x v="9"/>
  </r>
  <r>
    <x v="5"/>
    <n v="56"/>
    <n v="85"/>
    <x v="0"/>
  </r>
  <r>
    <x v="5"/>
    <n v="175"/>
    <n v="253"/>
    <x v="1"/>
  </r>
  <r>
    <x v="5"/>
    <n v="255"/>
    <n v="162"/>
    <x v="4"/>
  </r>
  <r>
    <x v="5"/>
    <n v="102"/>
    <n v="94"/>
    <x v="5"/>
  </r>
  <r>
    <x v="5"/>
    <n v="245"/>
    <n v="202"/>
    <x v="6"/>
  </r>
  <r>
    <x v="5"/>
    <n v="418"/>
    <n v="443"/>
    <x v="2"/>
  </r>
  <r>
    <x v="5"/>
    <n v="898"/>
    <n v="866"/>
    <x v="3"/>
  </r>
  <r>
    <x v="5"/>
    <n v="102"/>
    <n v="143"/>
    <x v="7"/>
  </r>
  <r>
    <x v="6"/>
    <n v="38"/>
    <n v="41"/>
    <x v="0"/>
  </r>
  <r>
    <x v="6"/>
    <n v="111"/>
    <n v="242"/>
    <x v="1"/>
  </r>
  <r>
    <x v="6"/>
    <n v="185"/>
    <n v="196"/>
    <x v="4"/>
  </r>
  <r>
    <x v="6"/>
    <n v="93"/>
    <n v="99"/>
    <x v="5"/>
  </r>
  <r>
    <x v="6"/>
    <n v="111"/>
    <n v="172"/>
    <x v="6"/>
  </r>
  <r>
    <x v="6"/>
    <n v="338"/>
    <n v="376"/>
    <x v="2"/>
  </r>
  <r>
    <x v="6"/>
    <n v="739"/>
    <n v="923"/>
    <x v="3"/>
  </r>
  <r>
    <x v="6"/>
    <n v="40"/>
    <n v="137"/>
    <x v="7"/>
  </r>
  <r>
    <x v="7"/>
    <n v="49"/>
    <n v="30"/>
    <x v="0"/>
  </r>
  <r>
    <x v="7"/>
    <n v="134"/>
    <n v="219"/>
    <x v="1"/>
  </r>
  <r>
    <x v="7"/>
    <n v="113"/>
    <n v="186"/>
    <x v="4"/>
  </r>
  <r>
    <x v="7"/>
    <n v="68"/>
    <n v="112"/>
    <x v="5"/>
  </r>
  <r>
    <x v="7"/>
    <n v="90"/>
    <n v="174"/>
    <x v="6"/>
  </r>
  <r>
    <x v="7"/>
    <n v="317"/>
    <n v="410"/>
    <x v="2"/>
  </r>
  <r>
    <x v="7"/>
    <n v="643"/>
    <n v="909"/>
    <x v="3"/>
  </r>
  <r>
    <x v="7"/>
    <n v="10"/>
    <n v="57"/>
    <x v="7"/>
  </r>
  <r>
    <x v="8"/>
    <n v="106"/>
    <n v="39"/>
    <x v="0"/>
  </r>
  <r>
    <x v="8"/>
    <n v="107"/>
    <n v="128"/>
    <x v="1"/>
  </r>
  <r>
    <x v="8"/>
    <n v="78"/>
    <n v="145"/>
    <x v="4"/>
  </r>
  <r>
    <x v="8"/>
    <n v="60"/>
    <n v="61"/>
    <x v="5"/>
  </r>
  <r>
    <x v="8"/>
    <n v="69"/>
    <n v="124"/>
    <x v="6"/>
  </r>
  <r>
    <x v="8"/>
    <n v="269"/>
    <n v="366"/>
    <x v="2"/>
  </r>
  <r>
    <x v="8"/>
    <n v="583"/>
    <n v="896"/>
    <x v="3"/>
  </r>
  <r>
    <x v="8"/>
    <n v="7"/>
    <n v="16"/>
    <x v="7"/>
  </r>
  <r>
    <x v="9"/>
    <n v="394"/>
    <n v="149"/>
    <x v="0"/>
  </r>
  <r>
    <x v="9"/>
    <n v="51"/>
    <n v="18"/>
    <x v="1"/>
  </r>
  <r>
    <x v="9"/>
    <n v="65"/>
    <n v="72"/>
    <x v="4"/>
  </r>
  <r>
    <x v="9"/>
    <n v="55"/>
    <n v="58"/>
    <x v="5"/>
  </r>
  <r>
    <x v="9"/>
    <n v="51"/>
    <n v="119"/>
    <x v="6"/>
  </r>
  <r>
    <x v="9"/>
    <n v="223"/>
    <n v="276"/>
    <x v="2"/>
  </r>
  <r>
    <x v="9"/>
    <n v="258"/>
    <n v="835"/>
    <x v="3"/>
  </r>
  <r>
    <x v="9"/>
    <n v="6"/>
    <n v="2"/>
    <x v="7"/>
  </r>
  <r>
    <x v="10"/>
    <n v="358"/>
    <n v="412"/>
    <x v="0"/>
  </r>
  <r>
    <x v="10"/>
    <n v="18"/>
    <n v="21"/>
    <x v="1"/>
  </r>
  <r>
    <x v="10"/>
    <n v="112"/>
    <n v="124"/>
    <x v="4"/>
  </r>
  <r>
    <x v="10"/>
    <n v="122"/>
    <n v="108"/>
    <x v="5"/>
  </r>
  <r>
    <x v="10"/>
    <n v="25"/>
    <n v="74"/>
    <x v="6"/>
  </r>
  <r>
    <x v="10"/>
    <n v="194"/>
    <n v="172"/>
    <x v="2"/>
  </r>
  <r>
    <x v="10"/>
    <n v="223"/>
    <n v="567"/>
    <x v="3"/>
  </r>
  <r>
    <x v="10"/>
    <n v="21"/>
    <n v="8"/>
    <x v="7"/>
  </r>
  <r>
    <x v="10"/>
    <n v="1"/>
    <n v="1"/>
    <x v="10"/>
  </r>
  <r>
    <x v="11"/>
    <n v="224"/>
    <n v="355"/>
    <x v="0"/>
  </r>
  <r>
    <x v="11"/>
    <n v="68"/>
    <n v="65"/>
    <x v="1"/>
  </r>
  <r>
    <x v="11"/>
    <n v="72"/>
    <n v="150"/>
    <x v="4"/>
  </r>
  <r>
    <x v="11"/>
    <n v="90"/>
    <n v="127"/>
    <x v="5"/>
  </r>
  <r>
    <x v="11"/>
    <n v="12"/>
    <n v="74"/>
    <x v="6"/>
  </r>
  <r>
    <x v="11"/>
    <n v="193"/>
    <n v="192"/>
    <x v="2"/>
  </r>
  <r>
    <x v="11"/>
    <n v="429"/>
    <n v="421"/>
    <x v="3"/>
  </r>
  <r>
    <x v="11"/>
    <n v="41"/>
    <n v="13"/>
    <x v="7"/>
  </r>
  <r>
    <x v="12"/>
    <n v="51"/>
    <n v="198"/>
    <x v="0"/>
  </r>
  <r>
    <x v="12"/>
    <n v="40"/>
    <n v="94"/>
    <x v="1"/>
  </r>
  <r>
    <x v="12"/>
    <n v="62"/>
    <n v="159"/>
    <x v="4"/>
  </r>
  <r>
    <x v="12"/>
    <n v="68"/>
    <n v="95"/>
    <x v="5"/>
  </r>
  <r>
    <x v="12"/>
    <n v="11"/>
    <n v="58"/>
    <x v="6"/>
  </r>
  <r>
    <x v="12"/>
    <n v="193"/>
    <n v="301"/>
    <x v="2"/>
  </r>
  <r>
    <x v="12"/>
    <n v="472"/>
    <n v="639"/>
    <x v="3"/>
  </r>
  <r>
    <x v="12"/>
    <n v="17"/>
    <n v="27"/>
    <x v="7"/>
  </r>
  <r>
    <x v="13"/>
    <n v="14"/>
    <n v="39"/>
    <x v="0"/>
  </r>
  <r>
    <x v="13"/>
    <n v="34"/>
    <n v="78"/>
    <x v="1"/>
  </r>
  <r>
    <x v="13"/>
    <n v="24"/>
    <n v="71"/>
    <x v="4"/>
  </r>
  <r>
    <x v="13"/>
    <n v="53"/>
    <n v="72"/>
    <x v="5"/>
  </r>
  <r>
    <x v="13"/>
    <n v="7"/>
    <n v="62"/>
    <x v="6"/>
  </r>
  <r>
    <x v="13"/>
    <n v="150"/>
    <n v="248"/>
    <x v="2"/>
  </r>
  <r>
    <x v="13"/>
    <n v="264"/>
    <n v="569"/>
    <x v="3"/>
  </r>
  <r>
    <x v="13"/>
    <n v="6"/>
    <n v="34"/>
    <x v="7"/>
  </r>
  <r>
    <x v="14"/>
    <n v="5"/>
    <n v="10"/>
    <x v="0"/>
  </r>
  <r>
    <x v="14"/>
    <n v="15"/>
    <n v="45"/>
    <x v="1"/>
  </r>
  <r>
    <x v="14"/>
    <n v="7"/>
    <n v="44"/>
    <x v="4"/>
  </r>
  <r>
    <x v="14"/>
    <n v="8"/>
    <n v="44"/>
    <x v="5"/>
  </r>
  <r>
    <x v="14"/>
    <n v="6"/>
    <n v="80"/>
    <x v="6"/>
  </r>
  <r>
    <x v="14"/>
    <n v="95"/>
    <n v="190"/>
    <x v="2"/>
  </r>
  <r>
    <x v="14"/>
    <n v="110"/>
    <n v="419"/>
    <x v="3"/>
  </r>
  <r>
    <x v="15"/>
    <n v="8"/>
    <n v="10"/>
    <x v="1"/>
  </r>
  <r>
    <x v="15"/>
    <n v="2"/>
    <n v="20"/>
    <x v="4"/>
  </r>
  <r>
    <x v="15"/>
    <n v="4"/>
    <n v="11"/>
    <x v="5"/>
  </r>
  <r>
    <x v="15"/>
    <n v="2"/>
    <n v="59"/>
    <x v="6"/>
  </r>
  <r>
    <x v="15"/>
    <n v="12"/>
    <n v="124"/>
    <x v="2"/>
  </r>
  <r>
    <x v="15"/>
    <n v="33"/>
    <n v="237"/>
    <x v="3"/>
  </r>
  <r>
    <x v="16"/>
    <n v="2"/>
    <n v="3"/>
    <x v="1"/>
  </r>
  <r>
    <x v="16"/>
    <n v="2"/>
    <n v="29"/>
    <x v="6"/>
  </r>
  <r>
    <x v="16"/>
    <n v="3"/>
    <n v="90"/>
    <x v="2"/>
  </r>
  <r>
    <x v="16"/>
    <n v="4"/>
    <n v="117"/>
    <x v="3"/>
  </r>
  <r>
    <x v="17"/>
    <n v="2"/>
    <n v="2"/>
    <x v="1"/>
  </r>
  <r>
    <x v="18"/>
    <n v="1"/>
    <n v="1"/>
    <x v="0"/>
  </r>
  <r>
    <x v="19"/>
    <n v="1"/>
    <n v="1"/>
    <x v="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  <r>
    <x v="20"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4" firstHeaderRow="0" firstDataRow="1" firstDataCol="1" rowPageCount="1" colPageCount="1"/>
  <pivotFields count="4">
    <pivotField axis="axisRow" showAll="0">
      <items count="50">
        <item m="1" x="46"/>
        <item m="1" x="24"/>
        <item m="1" x="27"/>
        <item m="1" x="33"/>
        <item m="1" x="36"/>
        <item m="1" x="41"/>
        <item m="1" x="45"/>
        <item m="1" x="23"/>
        <item m="1" x="26"/>
        <item m="1" x="32"/>
        <item m="1" x="35"/>
        <item m="1" x="40"/>
        <item m="1" x="43"/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30"/>
        <item m="1" x="37"/>
        <item x="18"/>
        <item m="1" x="47"/>
        <item m="1" x="48"/>
        <item m="1" x="28"/>
        <item m="1" x="29"/>
        <item x="19"/>
        <item m="1" x="44"/>
        <item m="1" x="22"/>
        <item m="1" x="25"/>
        <item m="1" x="31"/>
        <item m="1" x="34"/>
        <item m="1" x="38"/>
        <item m="1" x="42"/>
        <item m="1" x="39"/>
        <item h="1" x="20"/>
        <item t="default"/>
      </items>
    </pivotField>
    <pivotField dataField="1" showAll="0"/>
    <pivotField dataField="1" showAll="0"/>
    <pivotField axis="axisPage" multipleItemSelectionAllowed="1" showAll="0">
      <items count="30">
        <item m="1" x="13"/>
        <item m="1" x="23"/>
        <item m="1" x="12"/>
        <item m="1" x="17"/>
        <item m="1" x="25"/>
        <item m="1" x="24"/>
        <item m="1" x="26"/>
        <item m="1" x="22"/>
        <item m="1" x="15"/>
        <item m="1" x="27"/>
        <item m="1" x="16"/>
        <item m="1" x="18"/>
        <item m="1" x="28"/>
        <item m="1" x="20"/>
        <item m="1" x="14"/>
        <item m="1" x="21"/>
        <item m="1" x="19"/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1">
    <field x="0"/>
  </rowFields>
  <rowItems count="21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6" firstHeaderRow="0" firstDataRow="1" firstDataCol="1" rowPageCount="1" colPageCount="1"/>
  <pivotFields count="4">
    <pivotField axis="axisRow" showAll="0">
      <items count="26">
        <item m="1" x="16"/>
        <item m="1" x="20"/>
        <item m="1" x="13"/>
        <item m="1" x="15"/>
        <item m="1" x="19"/>
        <item m="1" x="24"/>
        <item m="1" x="14"/>
        <item x="0"/>
        <item x="1"/>
        <item x="2"/>
        <item x="3"/>
        <item x="4"/>
        <item x="5"/>
        <item x="6"/>
        <item x="7"/>
        <item x="8"/>
        <item m="1" x="21"/>
        <item x="9"/>
        <item m="1" x="17"/>
        <item x="10"/>
        <item x="11"/>
        <item m="1" x="18"/>
        <item m="1" x="22"/>
        <item m="1" x="23"/>
        <item h="1" x="12"/>
        <item t="default"/>
      </items>
    </pivotField>
    <pivotField dataField="1" showAll="0"/>
    <pivotField dataField="1" showAll="0"/>
    <pivotField axis="axisPage" showAll="0">
      <items count="32">
        <item m="1" x="15"/>
        <item m="1" x="25"/>
        <item m="1" x="14"/>
        <item m="1" x="19"/>
        <item m="1" x="27"/>
        <item m="1" x="26"/>
        <item m="1" x="28"/>
        <item m="1" x="24"/>
        <item m="1" x="17"/>
        <item m="1" x="29"/>
        <item m="1" x="18"/>
        <item m="1" x="20"/>
        <item m="1" x="30"/>
        <item m="1" x="22"/>
        <item m="1" x="16"/>
        <item m="1" x="23"/>
        <item m="1" x="21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0"/>
  </rowFields>
  <rowItems count="13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0" firstHeaderRow="1" firstDataRow="1" firstDataCol="1" rowPageCount="1" colPageCount="1"/>
  <pivotFields count="3">
    <pivotField axis="axisRow" showAll="0">
      <items count="9">
        <item x="3"/>
        <item x="5"/>
        <item x="4"/>
        <item x="0"/>
        <item x="2"/>
        <item m="1" x="7"/>
        <item x="1"/>
        <item h="1" x="6"/>
        <item t="default"/>
      </items>
    </pivotField>
    <pivotField dataField="1" showAll="0"/>
    <pivotField axis="axisPage" showAll="0">
      <items count="35">
        <item m="1" x="17"/>
        <item m="1" x="15"/>
        <item m="1" x="20"/>
        <item m="1" x="16"/>
        <item m="1" x="28"/>
        <item m="1" x="14"/>
        <item m="1" x="22"/>
        <item m="1" x="30"/>
        <item m="1" x="29"/>
        <item m="1" x="31"/>
        <item m="1" x="27"/>
        <item m="1" x="19"/>
        <item m="1" x="32"/>
        <item m="1" x="21"/>
        <item m="1" x="23"/>
        <item m="1" x="33"/>
        <item m="1" x="25"/>
        <item m="1" x="18"/>
        <item m="1" x="26"/>
        <item m="1" x="2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80</v>
      </c>
    </row>
    <row r="3" spans="1:3" ht="18.75" x14ac:dyDescent="0.25">
      <c r="A3" s="9" t="s">
        <v>76</v>
      </c>
      <c r="C3" t="str">
        <f>CONCATENATE(B2," - ",A3)</f>
        <v>NEUR - Počet pacientů za rok 2022 (po 30 minutách)</v>
      </c>
    </row>
    <row r="4" spans="1:3" ht="18.75" x14ac:dyDescent="0.25">
      <c r="A4" s="9" t="s">
        <v>77</v>
      </c>
      <c r="C4" t="str">
        <f>CONCATENATE(B2," - ",A4)</f>
        <v>NEUR - Počet pacientů za rok 2022 (po 60 minutách)</v>
      </c>
    </row>
    <row r="5" spans="1:3" ht="18.75" x14ac:dyDescent="0.25">
      <c r="A5" s="9" t="s">
        <v>78</v>
      </c>
      <c r="C5" t="str">
        <f>CONCATENATE(B2," - ",A5)</f>
        <v>NEUR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67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59</v>
      </c>
      <c r="B1" s="10" t="s">
        <v>43</v>
      </c>
      <c r="C1" s="10" t="s">
        <v>70</v>
      </c>
    </row>
    <row r="2" spans="1:12" x14ac:dyDescent="0.25">
      <c r="A2" s="11" t="s">
        <v>7</v>
      </c>
      <c r="B2" s="12">
        <v>191</v>
      </c>
      <c r="C2" t="s">
        <v>81</v>
      </c>
      <c r="L2">
        <f>MAX(B2:B112)</f>
        <v>248</v>
      </c>
    </row>
    <row r="3" spans="1:12" x14ac:dyDescent="0.25">
      <c r="A3" s="11" t="s">
        <v>7</v>
      </c>
      <c r="B3" s="12">
        <v>221</v>
      </c>
      <c r="C3" t="s">
        <v>82</v>
      </c>
    </row>
    <row r="4" spans="1:12" x14ac:dyDescent="0.25">
      <c r="A4" s="11" t="s">
        <v>7</v>
      </c>
      <c r="B4" s="12">
        <v>204</v>
      </c>
      <c r="C4" t="s">
        <v>83</v>
      </c>
    </row>
    <row r="5" spans="1:12" x14ac:dyDescent="0.25">
      <c r="A5" s="11" t="s">
        <v>7</v>
      </c>
      <c r="B5" s="12">
        <v>175</v>
      </c>
      <c r="C5" t="s">
        <v>84</v>
      </c>
    </row>
    <row r="6" spans="1:12" x14ac:dyDescent="0.25">
      <c r="A6" s="11" t="s">
        <v>7</v>
      </c>
      <c r="B6" s="12">
        <v>247</v>
      </c>
      <c r="C6" t="s">
        <v>85</v>
      </c>
    </row>
    <row r="7" spans="1:12" x14ac:dyDescent="0.25">
      <c r="A7" s="11" t="s">
        <v>7</v>
      </c>
      <c r="B7" s="12">
        <v>228</v>
      </c>
      <c r="C7" t="s">
        <v>86</v>
      </c>
    </row>
    <row r="8" spans="1:12" x14ac:dyDescent="0.25">
      <c r="A8" t="s">
        <v>7</v>
      </c>
      <c r="B8">
        <v>248</v>
      </c>
      <c r="C8" t="s">
        <v>87</v>
      </c>
    </row>
    <row r="9" spans="1:12" x14ac:dyDescent="0.25">
      <c r="A9" t="s">
        <v>7</v>
      </c>
      <c r="B9">
        <v>166</v>
      </c>
      <c r="C9" t="s">
        <v>88</v>
      </c>
    </row>
    <row r="10" spans="1:12" x14ac:dyDescent="0.25">
      <c r="A10" t="s">
        <v>7</v>
      </c>
      <c r="B10">
        <v>5</v>
      </c>
      <c r="C10" t="s">
        <v>89</v>
      </c>
    </row>
    <row r="11" spans="1:12" x14ac:dyDescent="0.25">
      <c r="A11" t="s">
        <v>7</v>
      </c>
      <c r="B11">
        <v>3</v>
      </c>
      <c r="C11" t="s">
        <v>90</v>
      </c>
    </row>
    <row r="12" spans="1:12" x14ac:dyDescent="0.25">
      <c r="A12" t="s">
        <v>7</v>
      </c>
      <c r="B12">
        <v>2</v>
      </c>
      <c r="C12" t="s">
        <v>91</v>
      </c>
    </row>
    <row r="13" spans="1:12" x14ac:dyDescent="0.25">
      <c r="A13" t="s">
        <v>7</v>
      </c>
      <c r="B13">
        <v>1</v>
      </c>
      <c r="C13" t="s">
        <v>92</v>
      </c>
    </row>
    <row r="14" spans="1:12" x14ac:dyDescent="0.25">
      <c r="A14" t="s">
        <v>7</v>
      </c>
      <c r="B14">
        <v>1</v>
      </c>
      <c r="C14" t="s">
        <v>93</v>
      </c>
    </row>
    <row r="15" spans="1:12" x14ac:dyDescent="0.25">
      <c r="A15" t="s">
        <v>68</v>
      </c>
      <c r="B15">
        <v>1</v>
      </c>
      <c r="C15" t="s">
        <v>81</v>
      </c>
    </row>
    <row r="16" spans="1:12" x14ac:dyDescent="0.25">
      <c r="A16" t="s">
        <v>16</v>
      </c>
      <c r="B16">
        <v>46</v>
      </c>
      <c r="C16" t="s">
        <v>81</v>
      </c>
    </row>
    <row r="17" spans="1:3" x14ac:dyDescent="0.25">
      <c r="A17" t="s">
        <v>16</v>
      </c>
      <c r="B17">
        <v>46</v>
      </c>
      <c r="C17" t="s">
        <v>82</v>
      </c>
    </row>
    <row r="18" spans="1:3" x14ac:dyDescent="0.25">
      <c r="A18" t="s">
        <v>16</v>
      </c>
      <c r="B18">
        <v>36</v>
      </c>
      <c r="C18" t="s">
        <v>83</v>
      </c>
    </row>
    <row r="19" spans="1:3" x14ac:dyDescent="0.25">
      <c r="A19" t="s">
        <v>16</v>
      </c>
      <c r="B19">
        <v>26</v>
      </c>
      <c r="C19" t="s">
        <v>84</v>
      </c>
    </row>
    <row r="20" spans="1:3" x14ac:dyDescent="0.25">
      <c r="A20" t="s">
        <v>16</v>
      </c>
      <c r="B20">
        <v>51</v>
      </c>
      <c r="C20" t="s">
        <v>85</v>
      </c>
    </row>
    <row r="21" spans="1:3" x14ac:dyDescent="0.25">
      <c r="A21" t="s">
        <v>16</v>
      </c>
      <c r="B21">
        <v>47</v>
      </c>
      <c r="C21" t="s">
        <v>86</v>
      </c>
    </row>
    <row r="22" spans="1:3" x14ac:dyDescent="0.25">
      <c r="A22" t="s">
        <v>16</v>
      </c>
      <c r="B22">
        <v>50</v>
      </c>
      <c r="C22" t="s">
        <v>87</v>
      </c>
    </row>
    <row r="23" spans="1:3" x14ac:dyDescent="0.25">
      <c r="A23" t="s">
        <v>16</v>
      </c>
      <c r="B23">
        <v>33</v>
      </c>
      <c r="C23" t="s">
        <v>88</v>
      </c>
    </row>
    <row r="24" spans="1:3" x14ac:dyDescent="0.25">
      <c r="A24" t="s">
        <v>16</v>
      </c>
      <c r="B24">
        <v>1</v>
      </c>
      <c r="C24" t="s">
        <v>89</v>
      </c>
    </row>
    <row r="25" spans="1:3" x14ac:dyDescent="0.25">
      <c r="A25" t="s">
        <v>16</v>
      </c>
      <c r="B25">
        <v>1</v>
      </c>
      <c r="C25" t="s">
        <v>91</v>
      </c>
    </row>
    <row r="26" spans="1:3" x14ac:dyDescent="0.25">
      <c r="A26" t="s">
        <v>69</v>
      </c>
      <c r="B26">
        <v>1</v>
      </c>
      <c r="C26" t="s">
        <v>81</v>
      </c>
    </row>
    <row r="27" spans="1:3" x14ac:dyDescent="0.25">
      <c r="A27" t="s">
        <v>12</v>
      </c>
      <c r="B27">
        <v>12</v>
      </c>
      <c r="C27" t="s">
        <v>81</v>
      </c>
    </row>
    <row r="28" spans="1:3" x14ac:dyDescent="0.25">
      <c r="A28" t="s">
        <v>12</v>
      </c>
      <c r="B28">
        <v>39</v>
      </c>
      <c r="C28" t="s">
        <v>82</v>
      </c>
    </row>
    <row r="29" spans="1:3" x14ac:dyDescent="0.25">
      <c r="A29" t="s">
        <v>12</v>
      </c>
      <c r="B29">
        <v>39</v>
      </c>
      <c r="C29" t="s">
        <v>83</v>
      </c>
    </row>
    <row r="30" spans="1:3" x14ac:dyDescent="0.25">
      <c r="A30" t="s">
        <v>12</v>
      </c>
      <c r="B30">
        <v>44</v>
      </c>
      <c r="C30" t="s">
        <v>84</v>
      </c>
    </row>
    <row r="31" spans="1:3" x14ac:dyDescent="0.25">
      <c r="A31" t="s">
        <v>12</v>
      </c>
      <c r="B31">
        <v>46</v>
      </c>
      <c r="C31" t="s">
        <v>85</v>
      </c>
    </row>
    <row r="32" spans="1:3" x14ac:dyDescent="0.25">
      <c r="A32" t="s">
        <v>12</v>
      </c>
      <c r="B32">
        <v>39</v>
      </c>
      <c r="C32" t="s">
        <v>86</v>
      </c>
    </row>
    <row r="33" spans="1:3" x14ac:dyDescent="0.25">
      <c r="A33" t="s">
        <v>12</v>
      </c>
      <c r="B33">
        <v>49</v>
      </c>
      <c r="C33" t="s">
        <v>87</v>
      </c>
    </row>
    <row r="34" spans="1:3" x14ac:dyDescent="0.25">
      <c r="A34" t="s">
        <v>12</v>
      </c>
      <c r="B34">
        <v>34</v>
      </c>
      <c r="C34" t="s">
        <v>88</v>
      </c>
    </row>
    <row r="35" spans="1:3" x14ac:dyDescent="0.25">
      <c r="A35" t="s">
        <v>12</v>
      </c>
      <c r="B35">
        <v>2</v>
      </c>
      <c r="C35" t="s">
        <v>89</v>
      </c>
    </row>
    <row r="36" spans="1:3" x14ac:dyDescent="0.25">
      <c r="A36" t="s">
        <v>12</v>
      </c>
      <c r="B36">
        <v>1</v>
      </c>
      <c r="C36" t="s">
        <v>90</v>
      </c>
    </row>
    <row r="37" spans="1:3" x14ac:dyDescent="0.25">
      <c r="A37" t="s">
        <v>12</v>
      </c>
      <c r="B37">
        <v>1</v>
      </c>
      <c r="C37" t="s">
        <v>92</v>
      </c>
    </row>
    <row r="38" spans="1:3" x14ac:dyDescent="0.25">
      <c r="A38" t="s">
        <v>12</v>
      </c>
      <c r="B38">
        <v>1</v>
      </c>
      <c r="C38" t="s">
        <v>93</v>
      </c>
    </row>
    <row r="39" spans="1:3" x14ac:dyDescent="0.25">
      <c r="A39" t="s">
        <v>6</v>
      </c>
      <c r="B39">
        <v>37</v>
      </c>
      <c r="C39" t="s">
        <v>81</v>
      </c>
    </row>
    <row r="40" spans="1:3" x14ac:dyDescent="0.25">
      <c r="A40" t="s">
        <v>6</v>
      </c>
      <c r="B40">
        <v>46</v>
      </c>
      <c r="C40" t="s">
        <v>82</v>
      </c>
    </row>
    <row r="41" spans="1:3" x14ac:dyDescent="0.25">
      <c r="A41" t="s">
        <v>6</v>
      </c>
      <c r="B41">
        <v>39</v>
      </c>
      <c r="C41" t="s">
        <v>83</v>
      </c>
    </row>
    <row r="42" spans="1:3" x14ac:dyDescent="0.25">
      <c r="A42" t="s">
        <v>6</v>
      </c>
      <c r="B42">
        <v>39</v>
      </c>
      <c r="C42" t="s">
        <v>84</v>
      </c>
    </row>
    <row r="43" spans="1:3" x14ac:dyDescent="0.25">
      <c r="A43" t="s">
        <v>6</v>
      </c>
      <c r="B43">
        <v>49</v>
      </c>
      <c r="C43" t="s">
        <v>85</v>
      </c>
    </row>
    <row r="44" spans="1:3" x14ac:dyDescent="0.25">
      <c r="A44" t="s">
        <v>6</v>
      </c>
      <c r="B44">
        <v>47</v>
      </c>
      <c r="C44" t="s">
        <v>86</v>
      </c>
    </row>
    <row r="45" spans="1:3" x14ac:dyDescent="0.25">
      <c r="A45" t="s">
        <v>6</v>
      </c>
      <c r="B45">
        <v>50</v>
      </c>
      <c r="C45" t="s">
        <v>87</v>
      </c>
    </row>
    <row r="46" spans="1:3" x14ac:dyDescent="0.25">
      <c r="A46" t="s">
        <v>6</v>
      </c>
      <c r="B46">
        <v>42</v>
      </c>
      <c r="C46" t="s">
        <v>88</v>
      </c>
    </row>
    <row r="47" spans="1:3" x14ac:dyDescent="0.25">
      <c r="A47" t="s">
        <v>6</v>
      </c>
      <c r="B47">
        <v>1</v>
      </c>
      <c r="C47" t="s">
        <v>89</v>
      </c>
    </row>
    <row r="48" spans="1:3" x14ac:dyDescent="0.25">
      <c r="A48" t="s">
        <v>6</v>
      </c>
      <c r="B48">
        <v>1</v>
      </c>
      <c r="C48" t="s">
        <v>91</v>
      </c>
    </row>
    <row r="49" spans="1:3" x14ac:dyDescent="0.25">
      <c r="A49" t="s">
        <v>17</v>
      </c>
      <c r="B49">
        <v>46</v>
      </c>
      <c r="C49" t="s">
        <v>81</v>
      </c>
    </row>
    <row r="50" spans="1:3" x14ac:dyDescent="0.25">
      <c r="A50" t="s">
        <v>17</v>
      </c>
      <c r="B50">
        <v>44</v>
      </c>
      <c r="C50" t="s">
        <v>82</v>
      </c>
    </row>
    <row r="51" spans="1:3" x14ac:dyDescent="0.25">
      <c r="A51" t="s">
        <v>17</v>
      </c>
      <c r="B51">
        <v>44</v>
      </c>
      <c r="C51" t="s">
        <v>83</v>
      </c>
    </row>
    <row r="52" spans="1:3" x14ac:dyDescent="0.25">
      <c r="A52" t="s">
        <v>17</v>
      </c>
      <c r="B52">
        <v>28</v>
      </c>
      <c r="C52" t="s">
        <v>84</v>
      </c>
    </row>
    <row r="53" spans="1:3" x14ac:dyDescent="0.25">
      <c r="A53" t="s">
        <v>17</v>
      </c>
      <c r="B53">
        <v>50</v>
      </c>
      <c r="C53" t="s">
        <v>85</v>
      </c>
    </row>
    <row r="54" spans="1:3" x14ac:dyDescent="0.25">
      <c r="A54" t="s">
        <v>17</v>
      </c>
      <c r="B54">
        <v>45</v>
      </c>
      <c r="C54" t="s">
        <v>86</v>
      </c>
    </row>
    <row r="55" spans="1:3" x14ac:dyDescent="0.25">
      <c r="A55" t="s">
        <v>17</v>
      </c>
      <c r="B55">
        <v>49</v>
      </c>
      <c r="C55" t="s">
        <v>87</v>
      </c>
    </row>
    <row r="56" spans="1:3" x14ac:dyDescent="0.25">
      <c r="A56" t="s">
        <v>17</v>
      </c>
      <c r="B56">
        <v>41</v>
      </c>
      <c r="C56" t="s">
        <v>88</v>
      </c>
    </row>
    <row r="57" spans="1:3" x14ac:dyDescent="0.25">
      <c r="A57" t="s">
        <v>17</v>
      </c>
      <c r="B57">
        <v>1</v>
      </c>
      <c r="C57" t="s">
        <v>89</v>
      </c>
    </row>
    <row r="58" spans="1:3" x14ac:dyDescent="0.25">
      <c r="A58" t="s">
        <v>17</v>
      </c>
      <c r="B58">
        <v>1</v>
      </c>
      <c r="C58" t="s">
        <v>90</v>
      </c>
    </row>
    <row r="59" spans="1:3" x14ac:dyDescent="0.25">
      <c r="A59" t="s">
        <v>24</v>
      </c>
      <c r="B59">
        <v>50</v>
      </c>
      <c r="C59" t="s">
        <v>81</v>
      </c>
    </row>
    <row r="60" spans="1:3" x14ac:dyDescent="0.25">
      <c r="A60" t="s">
        <v>24</v>
      </c>
      <c r="B60">
        <v>46</v>
      </c>
      <c r="C60" t="s">
        <v>82</v>
      </c>
    </row>
    <row r="61" spans="1:3" x14ac:dyDescent="0.25">
      <c r="A61" t="s">
        <v>24</v>
      </c>
      <c r="B61">
        <v>46</v>
      </c>
      <c r="C61" t="s">
        <v>83</v>
      </c>
    </row>
    <row r="62" spans="1:3" x14ac:dyDescent="0.25">
      <c r="A62" t="s">
        <v>24</v>
      </c>
      <c r="B62">
        <v>38</v>
      </c>
      <c r="C62" t="s">
        <v>84</v>
      </c>
    </row>
    <row r="63" spans="1:3" x14ac:dyDescent="0.25">
      <c r="A63" t="s">
        <v>24</v>
      </c>
      <c r="B63">
        <v>51</v>
      </c>
      <c r="C63" t="s">
        <v>85</v>
      </c>
    </row>
    <row r="64" spans="1:3" x14ac:dyDescent="0.25">
      <c r="A64" t="s">
        <v>24</v>
      </c>
      <c r="B64">
        <v>50</v>
      </c>
      <c r="C64" t="s">
        <v>86</v>
      </c>
    </row>
    <row r="65" spans="1:3" x14ac:dyDescent="0.25">
      <c r="A65" t="s">
        <v>24</v>
      </c>
      <c r="B65">
        <v>50</v>
      </c>
      <c r="C65" t="s">
        <v>87</v>
      </c>
    </row>
    <row r="66" spans="1:3" x14ac:dyDescent="0.25">
      <c r="A66" t="s">
        <v>24</v>
      </c>
      <c r="B66">
        <v>16</v>
      </c>
      <c r="C66" t="s">
        <v>88</v>
      </c>
    </row>
    <row r="67" spans="1:3" x14ac:dyDescent="0.25">
      <c r="A67" t="s">
        <v>24</v>
      </c>
      <c r="B67">
        <v>1</v>
      </c>
      <c r="C67" t="s">
        <v>90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53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59</v>
      </c>
      <c r="B1" s="13" t="s">
        <v>43</v>
      </c>
      <c r="C1" s="23" t="s">
        <v>70</v>
      </c>
      <c r="D1" s="27"/>
      <c r="E1" s="27"/>
      <c r="F1" s="27"/>
      <c r="G1" s="27"/>
      <c r="H1" s="27"/>
      <c r="I1" s="27"/>
      <c r="J1" s="27"/>
      <c r="L1" s="13" t="s">
        <v>59</v>
      </c>
      <c r="M1" s="13" t="s">
        <v>61</v>
      </c>
      <c r="N1" s="17" t="s">
        <v>62</v>
      </c>
      <c r="O1" s="16" t="s">
        <v>60</v>
      </c>
      <c r="P1" s="16" t="s">
        <v>63</v>
      </c>
    </row>
    <row r="2" spans="1:16" x14ac:dyDescent="0.25">
      <c r="A2" s="14" t="s">
        <v>16</v>
      </c>
      <c r="B2" s="15">
        <v>450</v>
      </c>
      <c r="C2" s="24" t="s">
        <v>81</v>
      </c>
      <c r="D2" s="24"/>
      <c r="E2" s="24"/>
      <c r="F2" s="24"/>
      <c r="G2" s="24"/>
      <c r="H2" s="24"/>
      <c r="I2" s="24"/>
      <c r="J2" s="24"/>
      <c r="L2" s="14" t="s">
        <v>64</v>
      </c>
      <c r="M2" s="15">
        <f>VLOOKUP(L2,A:B,2,FALSE)</f>
        <v>90</v>
      </c>
      <c r="N2">
        <f>VLOOKUP(L2,PocetDnu!A:B,2,FALSE)</f>
        <v>37</v>
      </c>
      <c r="O2" s="18">
        <f>M2/N2</f>
        <v>2.4324324324324325</v>
      </c>
      <c r="P2" s="18">
        <f>AVERAGE($O$2:$O$6)</f>
        <v>7.9949212690951823</v>
      </c>
    </row>
    <row r="3" spans="1:16" x14ac:dyDescent="0.25">
      <c r="A3" s="14" t="s">
        <v>16</v>
      </c>
      <c r="B3" s="15">
        <v>343</v>
      </c>
      <c r="C3" s="24" t="s">
        <v>82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1132</v>
      </c>
      <c r="N3">
        <f>VLOOKUP(L3,PocetDnu!A:B,2,FALSE)</f>
        <v>50</v>
      </c>
      <c r="O3" s="18">
        <f t="shared" ref="O3:O6" si="1">M3/N3</f>
        <v>22.64</v>
      </c>
      <c r="P3" s="18">
        <f t="shared" ref="P3:P6" si="2">AVERAGE($O$2:$O$6)</f>
        <v>7.9949212690951823</v>
      </c>
    </row>
    <row r="4" spans="1:16" x14ac:dyDescent="0.25">
      <c r="A4" s="14" t="s">
        <v>16</v>
      </c>
      <c r="B4" s="15">
        <v>190</v>
      </c>
      <c r="C4" s="24" t="s">
        <v>83</v>
      </c>
      <c r="D4" s="24"/>
      <c r="E4" s="24"/>
      <c r="F4" s="24"/>
      <c r="G4" s="24"/>
      <c r="H4" s="24"/>
      <c r="I4" s="24"/>
      <c r="J4" s="24"/>
      <c r="L4" s="14" t="s">
        <v>65</v>
      </c>
      <c r="M4" s="15">
        <f t="shared" si="0"/>
        <v>178</v>
      </c>
      <c r="N4">
        <f>VLOOKUP(L4,PocetDnu!A:B,2,FALSE)</f>
        <v>46</v>
      </c>
      <c r="O4" s="18">
        <f t="shared" si="1"/>
        <v>3.8695652173913042</v>
      </c>
      <c r="P4" s="18">
        <f t="shared" si="2"/>
        <v>7.9949212690951823</v>
      </c>
    </row>
    <row r="5" spans="1:16" x14ac:dyDescent="0.25">
      <c r="A5" s="14" t="s">
        <v>16</v>
      </c>
      <c r="B5" s="15">
        <v>120</v>
      </c>
      <c r="C5" s="24" t="s">
        <v>84</v>
      </c>
      <c r="D5" s="24"/>
      <c r="E5" s="24"/>
      <c r="F5" s="24"/>
      <c r="G5" s="24"/>
      <c r="H5" s="24"/>
      <c r="I5" s="24"/>
      <c r="J5" s="24"/>
      <c r="L5" s="14" t="s">
        <v>66</v>
      </c>
      <c r="M5" s="15">
        <f t="shared" si="0"/>
        <v>450</v>
      </c>
      <c r="N5">
        <f>VLOOKUP(L5,PocetDnu!A:B,2,FALSE)</f>
        <v>46</v>
      </c>
      <c r="O5" s="18">
        <f t="shared" si="1"/>
        <v>9.7826086956521738</v>
      </c>
      <c r="P5" s="18">
        <f t="shared" si="2"/>
        <v>7.9949212690951823</v>
      </c>
    </row>
    <row r="6" spans="1:16" x14ac:dyDescent="0.25">
      <c r="A6" s="14" t="s">
        <v>16</v>
      </c>
      <c r="B6" s="15">
        <v>401</v>
      </c>
      <c r="C6" s="24" t="s">
        <v>85</v>
      </c>
      <c r="D6" s="24"/>
      <c r="E6" s="24"/>
      <c r="F6" s="24"/>
      <c r="G6" s="24"/>
      <c r="H6" s="24"/>
      <c r="I6" s="24"/>
      <c r="J6" s="24"/>
      <c r="L6" s="14" t="s">
        <v>67</v>
      </c>
      <c r="M6" s="15">
        <f t="shared" si="0"/>
        <v>15</v>
      </c>
      <c r="N6">
        <f>VLOOKUP(L6,PocetDnu!A:B,2,FALSE)</f>
        <v>12</v>
      </c>
      <c r="O6" s="18">
        <f t="shared" si="1"/>
        <v>1.25</v>
      </c>
      <c r="P6" s="18">
        <f t="shared" si="2"/>
        <v>7.9949212690951823</v>
      </c>
    </row>
    <row r="7" spans="1:16" x14ac:dyDescent="0.25">
      <c r="A7" s="28" t="s">
        <v>16</v>
      </c>
      <c r="B7" s="29">
        <v>968</v>
      </c>
      <c r="C7" s="30" t="s">
        <v>86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16</v>
      </c>
      <c r="B8">
        <v>1693</v>
      </c>
      <c r="C8" t="s">
        <v>87</v>
      </c>
    </row>
    <row r="9" spans="1:16" x14ac:dyDescent="0.25">
      <c r="A9" t="s">
        <v>16</v>
      </c>
      <c r="B9">
        <v>82</v>
      </c>
      <c r="C9" t="s">
        <v>88</v>
      </c>
    </row>
    <row r="10" spans="1:16" x14ac:dyDescent="0.25">
      <c r="A10" t="s">
        <v>16</v>
      </c>
      <c r="B10">
        <v>1</v>
      </c>
      <c r="C10" t="s">
        <v>89</v>
      </c>
    </row>
    <row r="11" spans="1:16" x14ac:dyDescent="0.25">
      <c r="A11" t="s">
        <v>16</v>
      </c>
      <c r="B11">
        <v>1</v>
      </c>
      <c r="C11" t="s">
        <v>91</v>
      </c>
    </row>
    <row r="12" spans="1:16" x14ac:dyDescent="0.25">
      <c r="A12" t="s">
        <v>69</v>
      </c>
      <c r="B12">
        <v>1</v>
      </c>
      <c r="C12" t="s">
        <v>81</v>
      </c>
    </row>
    <row r="13" spans="1:16" x14ac:dyDescent="0.25">
      <c r="A13" t="s">
        <v>12</v>
      </c>
      <c r="B13">
        <v>15</v>
      </c>
      <c r="C13" t="s">
        <v>81</v>
      </c>
    </row>
    <row r="14" spans="1:16" x14ac:dyDescent="0.25">
      <c r="A14" t="s">
        <v>12</v>
      </c>
      <c r="B14">
        <v>298</v>
      </c>
      <c r="C14" t="s">
        <v>82</v>
      </c>
    </row>
    <row r="15" spans="1:16" x14ac:dyDescent="0.25">
      <c r="A15" t="s">
        <v>12</v>
      </c>
      <c r="B15">
        <v>338</v>
      </c>
      <c r="C15" t="s">
        <v>83</v>
      </c>
    </row>
    <row r="16" spans="1:16" x14ac:dyDescent="0.25">
      <c r="A16" t="s">
        <v>12</v>
      </c>
      <c r="B16">
        <v>454</v>
      </c>
      <c r="C16" t="s">
        <v>84</v>
      </c>
    </row>
    <row r="17" spans="1:3" x14ac:dyDescent="0.25">
      <c r="A17" t="s">
        <v>12</v>
      </c>
      <c r="B17">
        <v>160</v>
      </c>
      <c r="C17" t="s">
        <v>85</v>
      </c>
    </row>
    <row r="18" spans="1:3" x14ac:dyDescent="0.25">
      <c r="A18" t="s">
        <v>12</v>
      </c>
      <c r="B18">
        <v>362</v>
      </c>
      <c r="C18" t="s">
        <v>86</v>
      </c>
    </row>
    <row r="19" spans="1:3" x14ac:dyDescent="0.25">
      <c r="A19" t="s">
        <v>12</v>
      </c>
      <c r="B19">
        <v>1154</v>
      </c>
      <c r="C19" t="s">
        <v>87</v>
      </c>
    </row>
    <row r="20" spans="1:3" x14ac:dyDescent="0.25">
      <c r="A20" t="s">
        <v>12</v>
      </c>
      <c r="B20">
        <v>131</v>
      </c>
      <c r="C20" t="s">
        <v>88</v>
      </c>
    </row>
    <row r="21" spans="1:3" x14ac:dyDescent="0.25">
      <c r="A21" t="s">
        <v>12</v>
      </c>
      <c r="B21">
        <v>3</v>
      </c>
      <c r="C21" t="s">
        <v>89</v>
      </c>
    </row>
    <row r="22" spans="1:3" x14ac:dyDescent="0.25">
      <c r="A22" t="s">
        <v>12</v>
      </c>
      <c r="B22">
        <v>1</v>
      </c>
      <c r="C22" t="s">
        <v>90</v>
      </c>
    </row>
    <row r="23" spans="1:3" x14ac:dyDescent="0.25">
      <c r="A23" t="s">
        <v>12</v>
      </c>
      <c r="B23">
        <v>1</v>
      </c>
      <c r="C23" t="s">
        <v>92</v>
      </c>
    </row>
    <row r="24" spans="1:3" x14ac:dyDescent="0.25">
      <c r="A24" t="s">
        <v>12</v>
      </c>
      <c r="B24">
        <v>1</v>
      </c>
      <c r="C24" t="s">
        <v>93</v>
      </c>
    </row>
    <row r="25" spans="1:3" x14ac:dyDescent="0.25">
      <c r="A25" t="s">
        <v>6</v>
      </c>
      <c r="B25">
        <v>90</v>
      </c>
      <c r="C25" t="s">
        <v>81</v>
      </c>
    </row>
    <row r="26" spans="1:3" x14ac:dyDescent="0.25">
      <c r="A26" t="s">
        <v>6</v>
      </c>
      <c r="B26">
        <v>590</v>
      </c>
      <c r="C26" t="s">
        <v>82</v>
      </c>
    </row>
    <row r="27" spans="1:3" x14ac:dyDescent="0.25">
      <c r="A27" t="s">
        <v>6</v>
      </c>
      <c r="B27">
        <v>153</v>
      </c>
      <c r="C27" t="s">
        <v>83</v>
      </c>
    </row>
    <row r="28" spans="1:3" x14ac:dyDescent="0.25">
      <c r="A28" t="s">
        <v>6</v>
      </c>
      <c r="B28">
        <v>223</v>
      </c>
      <c r="C28" t="s">
        <v>84</v>
      </c>
    </row>
    <row r="29" spans="1:3" x14ac:dyDescent="0.25">
      <c r="A29" t="s">
        <v>6</v>
      </c>
      <c r="B29">
        <v>239</v>
      </c>
      <c r="C29" t="s">
        <v>85</v>
      </c>
    </row>
    <row r="30" spans="1:3" x14ac:dyDescent="0.25">
      <c r="A30" t="s">
        <v>6</v>
      </c>
      <c r="B30">
        <v>735</v>
      </c>
      <c r="C30" t="s">
        <v>86</v>
      </c>
    </row>
    <row r="31" spans="1:3" x14ac:dyDescent="0.25">
      <c r="A31" t="s">
        <v>6</v>
      </c>
      <c r="B31">
        <v>2229</v>
      </c>
      <c r="C31" t="s">
        <v>87</v>
      </c>
    </row>
    <row r="32" spans="1:3" x14ac:dyDescent="0.25">
      <c r="A32" t="s">
        <v>6</v>
      </c>
      <c r="B32">
        <v>205</v>
      </c>
      <c r="C32" t="s">
        <v>88</v>
      </c>
    </row>
    <row r="33" spans="1:3" x14ac:dyDescent="0.25">
      <c r="A33" t="s">
        <v>6</v>
      </c>
      <c r="B33">
        <v>1</v>
      </c>
      <c r="C33" t="s">
        <v>89</v>
      </c>
    </row>
    <row r="34" spans="1:3" x14ac:dyDescent="0.25">
      <c r="A34" t="s">
        <v>6</v>
      </c>
      <c r="B34">
        <v>1</v>
      </c>
      <c r="C34" t="s">
        <v>91</v>
      </c>
    </row>
    <row r="35" spans="1:3" x14ac:dyDescent="0.25">
      <c r="A35" t="s">
        <v>17</v>
      </c>
      <c r="B35">
        <v>178</v>
      </c>
      <c r="C35" t="s">
        <v>81</v>
      </c>
    </row>
    <row r="36" spans="1:3" x14ac:dyDescent="0.25">
      <c r="A36" t="s">
        <v>17</v>
      </c>
      <c r="B36">
        <v>339</v>
      </c>
      <c r="C36" t="s">
        <v>82</v>
      </c>
    </row>
    <row r="37" spans="1:3" x14ac:dyDescent="0.25">
      <c r="A37" t="s">
        <v>17</v>
      </c>
      <c r="B37">
        <v>197</v>
      </c>
      <c r="C37" t="s">
        <v>83</v>
      </c>
    </row>
    <row r="38" spans="1:3" x14ac:dyDescent="0.25">
      <c r="A38" t="s">
        <v>17</v>
      </c>
      <c r="B38">
        <v>103</v>
      </c>
      <c r="C38" t="s">
        <v>84</v>
      </c>
    </row>
    <row r="39" spans="1:3" x14ac:dyDescent="0.25">
      <c r="A39" t="s">
        <v>17</v>
      </c>
      <c r="B39">
        <v>374</v>
      </c>
      <c r="C39" t="s">
        <v>85</v>
      </c>
    </row>
    <row r="40" spans="1:3" x14ac:dyDescent="0.25">
      <c r="A40" t="s">
        <v>17</v>
      </c>
      <c r="B40">
        <v>417</v>
      </c>
      <c r="C40" t="s">
        <v>86</v>
      </c>
    </row>
    <row r="41" spans="1:3" x14ac:dyDescent="0.25">
      <c r="A41" t="s">
        <v>17</v>
      </c>
      <c r="B41">
        <v>2016</v>
      </c>
      <c r="C41" t="s">
        <v>87</v>
      </c>
    </row>
    <row r="42" spans="1:3" x14ac:dyDescent="0.25">
      <c r="A42" t="s">
        <v>17</v>
      </c>
      <c r="B42">
        <v>267</v>
      </c>
      <c r="C42" t="s">
        <v>88</v>
      </c>
    </row>
    <row r="43" spans="1:3" x14ac:dyDescent="0.25">
      <c r="A43" t="s">
        <v>17</v>
      </c>
      <c r="B43">
        <v>1</v>
      </c>
      <c r="C43" t="s">
        <v>89</v>
      </c>
    </row>
    <row r="44" spans="1:3" x14ac:dyDescent="0.25">
      <c r="A44" t="s">
        <v>17</v>
      </c>
      <c r="B44">
        <v>1</v>
      </c>
      <c r="C44" t="s">
        <v>90</v>
      </c>
    </row>
    <row r="45" spans="1:3" x14ac:dyDescent="0.25">
      <c r="A45" t="s">
        <v>24</v>
      </c>
      <c r="B45">
        <v>1132</v>
      </c>
      <c r="C45" t="s">
        <v>81</v>
      </c>
    </row>
    <row r="46" spans="1:3" x14ac:dyDescent="0.25">
      <c r="A46" t="s">
        <v>24</v>
      </c>
      <c r="B46">
        <v>500</v>
      </c>
      <c r="C46" t="s">
        <v>82</v>
      </c>
    </row>
    <row r="47" spans="1:3" x14ac:dyDescent="0.25">
      <c r="A47" t="s">
        <v>24</v>
      </c>
      <c r="B47">
        <v>799</v>
      </c>
      <c r="C47" t="s">
        <v>83</v>
      </c>
    </row>
    <row r="48" spans="1:3" x14ac:dyDescent="0.25">
      <c r="A48" t="s">
        <v>24</v>
      </c>
      <c r="B48">
        <v>263</v>
      </c>
      <c r="C48" t="s">
        <v>84</v>
      </c>
    </row>
    <row r="49" spans="1:3" x14ac:dyDescent="0.25">
      <c r="A49" t="s">
        <v>24</v>
      </c>
      <c r="B49">
        <v>345</v>
      </c>
      <c r="C49" t="s">
        <v>85</v>
      </c>
    </row>
    <row r="50" spans="1:3" x14ac:dyDescent="0.25">
      <c r="A50" t="s">
        <v>24</v>
      </c>
      <c r="B50">
        <v>1194</v>
      </c>
      <c r="C50" t="s">
        <v>86</v>
      </c>
    </row>
    <row r="51" spans="1:3" x14ac:dyDescent="0.25">
      <c r="A51" t="s">
        <v>24</v>
      </c>
      <c r="B51">
        <v>1860</v>
      </c>
      <c r="C51" t="s">
        <v>87</v>
      </c>
    </row>
    <row r="52" spans="1:3" x14ac:dyDescent="0.25">
      <c r="A52" t="s">
        <v>24</v>
      </c>
      <c r="B52">
        <v>20</v>
      </c>
      <c r="C52" t="s">
        <v>88</v>
      </c>
    </row>
    <row r="53" spans="1:3" x14ac:dyDescent="0.25">
      <c r="A53" t="s">
        <v>24</v>
      </c>
      <c r="B53">
        <v>1</v>
      </c>
      <c r="C53" t="s">
        <v>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131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44</v>
      </c>
      <c r="C1" s="1" t="s">
        <v>45</v>
      </c>
      <c r="D1" s="19" t="s">
        <v>70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11</v>
      </c>
      <c r="C2" s="3">
        <v>5</v>
      </c>
      <c r="D2" s="3" t="s">
        <v>81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98</v>
      </c>
      <c r="C3" s="3">
        <v>3</v>
      </c>
      <c r="D3" s="3" t="s">
        <v>82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28</v>
      </c>
      <c r="B4" s="4">
        <v>80</v>
      </c>
      <c r="C4" s="3">
        <v>7</v>
      </c>
      <c r="D4" s="3" t="s">
        <v>86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28</v>
      </c>
      <c r="B5" s="3">
        <v>916</v>
      </c>
      <c r="C5" s="3">
        <v>11</v>
      </c>
      <c r="D5" s="3" t="s">
        <v>87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26</v>
      </c>
      <c r="B6" s="3">
        <v>47</v>
      </c>
      <c r="C6" s="3">
        <v>10</v>
      </c>
      <c r="D6" s="3" t="s">
        <v>81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26</v>
      </c>
      <c r="B7" s="3">
        <v>342</v>
      </c>
      <c r="C7" s="3">
        <v>35</v>
      </c>
      <c r="D7" s="3" t="s">
        <v>82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26</v>
      </c>
      <c r="B8" s="3">
        <v>79</v>
      </c>
      <c r="C8" s="3">
        <v>5</v>
      </c>
      <c r="D8" s="3" t="s">
        <v>83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26</v>
      </c>
      <c r="B9" s="3">
        <v>123</v>
      </c>
      <c r="C9" s="3">
        <v>18</v>
      </c>
      <c r="D9" s="3" t="s">
        <v>84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26</v>
      </c>
      <c r="B10" s="3">
        <v>104</v>
      </c>
      <c r="C10" s="3">
        <v>11</v>
      </c>
      <c r="D10" s="3" t="s">
        <v>85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26</v>
      </c>
      <c r="B11" s="3">
        <v>171</v>
      </c>
      <c r="C11" s="3">
        <v>36</v>
      </c>
      <c r="D11" s="3" t="s">
        <v>86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26</v>
      </c>
      <c r="B12" s="3">
        <v>632</v>
      </c>
      <c r="C12" s="3">
        <v>58</v>
      </c>
      <c r="D12" s="3" t="s">
        <v>87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8</v>
      </c>
      <c r="B13" s="3">
        <v>190</v>
      </c>
      <c r="C13" s="3">
        <v>63</v>
      </c>
      <c r="D13" s="3" t="s">
        <v>81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8</v>
      </c>
      <c r="B14" s="3">
        <v>412</v>
      </c>
      <c r="C14" s="3">
        <v>79</v>
      </c>
      <c r="D14" s="3" t="s">
        <v>82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8</v>
      </c>
      <c r="B15" s="4">
        <v>175</v>
      </c>
      <c r="C15" s="3">
        <v>44</v>
      </c>
      <c r="D15" s="3" t="s">
        <v>83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8</v>
      </c>
      <c r="B16" s="4">
        <v>79</v>
      </c>
      <c r="C16" s="4">
        <v>15</v>
      </c>
      <c r="D16" s="20" t="s">
        <v>84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8</v>
      </c>
      <c r="B17" s="4">
        <v>181</v>
      </c>
      <c r="C17" s="4">
        <v>25</v>
      </c>
      <c r="D17" s="20" t="s">
        <v>85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8</v>
      </c>
      <c r="B18" s="4">
        <v>260</v>
      </c>
      <c r="C18" s="4">
        <v>21</v>
      </c>
      <c r="D18" s="20" t="s">
        <v>86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8</v>
      </c>
      <c r="B19" s="4">
        <v>831</v>
      </c>
      <c r="C19" s="4">
        <v>171</v>
      </c>
      <c r="D19" s="20" t="s">
        <v>87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8</v>
      </c>
      <c r="B20" s="4">
        <v>101</v>
      </c>
      <c r="C20" s="4">
        <v>4</v>
      </c>
      <c r="D20" s="20" t="s">
        <v>88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8</v>
      </c>
      <c r="B21" s="4">
        <v>1</v>
      </c>
      <c r="C21" s="4">
        <v>1</v>
      </c>
      <c r="D21" s="20" t="s">
        <v>92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13</v>
      </c>
      <c r="B22" s="4">
        <v>221</v>
      </c>
      <c r="C22" s="4">
        <v>207</v>
      </c>
      <c r="D22" s="20" t="s">
        <v>81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13</v>
      </c>
      <c r="B23" s="4">
        <v>260</v>
      </c>
      <c r="C23" s="4">
        <v>274</v>
      </c>
      <c r="D23" s="20" t="s">
        <v>82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13</v>
      </c>
      <c r="B24" s="4">
        <v>195</v>
      </c>
      <c r="C24" s="4">
        <v>119</v>
      </c>
      <c r="D24" s="20" t="s">
        <v>83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13</v>
      </c>
      <c r="B25" s="4">
        <v>79</v>
      </c>
      <c r="C25" s="4">
        <v>43</v>
      </c>
      <c r="D25" s="20" t="s">
        <v>84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13</v>
      </c>
      <c r="B26" s="4">
        <v>263</v>
      </c>
      <c r="C26" s="4">
        <v>82</v>
      </c>
      <c r="D26" s="20" t="s">
        <v>85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13</v>
      </c>
      <c r="B27" s="4">
        <v>358</v>
      </c>
      <c r="C27" s="4">
        <v>107</v>
      </c>
      <c r="D27" s="20" t="s">
        <v>86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13</v>
      </c>
      <c r="B28" s="4">
        <v>947</v>
      </c>
      <c r="C28" s="4">
        <v>497</v>
      </c>
      <c r="D28" s="20" t="s">
        <v>87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13</v>
      </c>
      <c r="B29" s="4">
        <v>141</v>
      </c>
      <c r="C29" s="4">
        <v>61</v>
      </c>
      <c r="D29" s="20" t="s">
        <v>88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14</v>
      </c>
      <c r="B30" s="4">
        <v>100</v>
      </c>
      <c r="C30" s="4">
        <v>199</v>
      </c>
      <c r="D30" s="20" t="s">
        <v>81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14</v>
      </c>
      <c r="B31" s="4">
        <v>197</v>
      </c>
      <c r="C31" s="4">
        <v>271</v>
      </c>
      <c r="D31" s="20" t="s">
        <v>82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14</v>
      </c>
      <c r="B32" s="4">
        <v>218</v>
      </c>
      <c r="C32" s="4">
        <v>159</v>
      </c>
      <c r="D32" s="20" t="s">
        <v>83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14</v>
      </c>
      <c r="B33" s="3">
        <v>87</v>
      </c>
      <c r="C33" s="4">
        <v>60</v>
      </c>
      <c r="D33" s="20" t="s">
        <v>84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14</v>
      </c>
      <c r="B34" s="3">
        <v>320</v>
      </c>
      <c r="C34" s="4">
        <v>131</v>
      </c>
      <c r="D34" s="20" t="s">
        <v>85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14</v>
      </c>
      <c r="B35" s="3">
        <v>412</v>
      </c>
      <c r="C35" s="4">
        <v>264</v>
      </c>
      <c r="D35" s="20" t="s">
        <v>86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14</v>
      </c>
      <c r="B36" s="3">
        <v>986</v>
      </c>
      <c r="C36" s="3">
        <v>743</v>
      </c>
      <c r="D36" s="3" t="s">
        <v>87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14</v>
      </c>
      <c r="B37" s="3">
        <v>143</v>
      </c>
      <c r="C37" s="3">
        <v>135</v>
      </c>
      <c r="D37" s="3" t="s">
        <v>88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14</v>
      </c>
      <c r="B38" s="3">
        <v>3</v>
      </c>
      <c r="C38" s="3">
        <v>1</v>
      </c>
      <c r="D38" s="3" t="s">
        <v>89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22</v>
      </c>
      <c r="B39" s="3">
        <v>56</v>
      </c>
      <c r="C39" s="3">
        <v>85</v>
      </c>
      <c r="D39" s="3" t="s">
        <v>81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22</v>
      </c>
      <c r="B40" s="3">
        <v>175</v>
      </c>
      <c r="C40" s="3">
        <v>253</v>
      </c>
      <c r="D40" s="3" t="s">
        <v>82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22</v>
      </c>
      <c r="B41" s="3">
        <v>255</v>
      </c>
      <c r="C41" s="3">
        <v>162</v>
      </c>
      <c r="D41" s="3" t="s">
        <v>83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22</v>
      </c>
      <c r="B42" s="3">
        <v>102</v>
      </c>
      <c r="C42" s="3">
        <v>94</v>
      </c>
      <c r="D42" s="3" t="s">
        <v>84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22</v>
      </c>
      <c r="B43" s="3">
        <v>245</v>
      </c>
      <c r="C43" s="3">
        <v>202</v>
      </c>
      <c r="D43" s="3" t="s">
        <v>85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22</v>
      </c>
      <c r="B44" s="3">
        <v>418</v>
      </c>
      <c r="C44" s="3">
        <v>443</v>
      </c>
      <c r="D44" s="3" t="s">
        <v>86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22</v>
      </c>
      <c r="B45" s="3">
        <v>898</v>
      </c>
      <c r="C45" s="3">
        <v>866</v>
      </c>
      <c r="D45" s="3" t="s">
        <v>87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22</v>
      </c>
      <c r="B46" s="3">
        <v>102</v>
      </c>
      <c r="C46" s="3">
        <v>143</v>
      </c>
      <c r="D46" s="3" t="s">
        <v>88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10</v>
      </c>
      <c r="B47" s="3">
        <v>38</v>
      </c>
      <c r="C47" s="3">
        <v>41</v>
      </c>
      <c r="D47" s="3" t="s">
        <v>81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10</v>
      </c>
      <c r="B48" s="3">
        <v>111</v>
      </c>
      <c r="C48" s="3">
        <v>242</v>
      </c>
      <c r="D48" s="3" t="s">
        <v>82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10</v>
      </c>
      <c r="B49" s="3">
        <v>185</v>
      </c>
      <c r="C49" s="4">
        <v>196</v>
      </c>
      <c r="D49" s="20" t="s">
        <v>83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10</v>
      </c>
      <c r="B50">
        <v>93</v>
      </c>
      <c r="C50">
        <v>99</v>
      </c>
      <c r="D50" t="s">
        <v>84</v>
      </c>
    </row>
    <row r="51" spans="1:12" x14ac:dyDescent="0.25">
      <c r="A51" t="s">
        <v>10</v>
      </c>
      <c r="B51">
        <v>111</v>
      </c>
      <c r="C51">
        <v>172</v>
      </c>
      <c r="D51" t="s">
        <v>85</v>
      </c>
    </row>
    <row r="52" spans="1:12" x14ac:dyDescent="0.25">
      <c r="A52" t="s">
        <v>10</v>
      </c>
      <c r="B52">
        <v>338</v>
      </c>
      <c r="C52">
        <v>376</v>
      </c>
      <c r="D52" t="s">
        <v>86</v>
      </c>
    </row>
    <row r="53" spans="1:12" x14ac:dyDescent="0.25">
      <c r="A53" t="s">
        <v>10</v>
      </c>
      <c r="B53">
        <v>739</v>
      </c>
      <c r="C53">
        <v>923</v>
      </c>
      <c r="D53" t="s">
        <v>87</v>
      </c>
    </row>
    <row r="54" spans="1:12" x14ac:dyDescent="0.25">
      <c r="A54" t="s">
        <v>10</v>
      </c>
      <c r="B54">
        <v>40</v>
      </c>
      <c r="C54">
        <v>137</v>
      </c>
      <c r="D54" t="s">
        <v>88</v>
      </c>
    </row>
    <row r="55" spans="1:12" x14ac:dyDescent="0.25">
      <c r="A55" t="s">
        <v>23</v>
      </c>
      <c r="B55">
        <v>49</v>
      </c>
      <c r="C55">
        <v>30</v>
      </c>
      <c r="D55" t="s">
        <v>81</v>
      </c>
    </row>
    <row r="56" spans="1:12" x14ac:dyDescent="0.25">
      <c r="A56" t="s">
        <v>23</v>
      </c>
      <c r="B56">
        <v>134</v>
      </c>
      <c r="C56">
        <v>219</v>
      </c>
      <c r="D56" t="s">
        <v>82</v>
      </c>
    </row>
    <row r="57" spans="1:12" x14ac:dyDescent="0.25">
      <c r="A57" t="s">
        <v>23</v>
      </c>
      <c r="B57">
        <v>113</v>
      </c>
      <c r="C57">
        <v>186</v>
      </c>
      <c r="D57" t="s">
        <v>83</v>
      </c>
    </row>
    <row r="58" spans="1:12" x14ac:dyDescent="0.25">
      <c r="A58" t="s">
        <v>23</v>
      </c>
      <c r="B58">
        <v>68</v>
      </c>
      <c r="C58">
        <v>112</v>
      </c>
      <c r="D58" t="s">
        <v>84</v>
      </c>
    </row>
    <row r="59" spans="1:12" x14ac:dyDescent="0.25">
      <c r="A59" t="s">
        <v>23</v>
      </c>
      <c r="B59">
        <v>90</v>
      </c>
      <c r="C59">
        <v>174</v>
      </c>
      <c r="D59" t="s">
        <v>85</v>
      </c>
    </row>
    <row r="60" spans="1:12" x14ac:dyDescent="0.25">
      <c r="A60" t="s">
        <v>23</v>
      </c>
      <c r="B60">
        <v>317</v>
      </c>
      <c r="C60">
        <v>410</v>
      </c>
      <c r="D60" t="s">
        <v>86</v>
      </c>
    </row>
    <row r="61" spans="1:12" x14ac:dyDescent="0.25">
      <c r="A61" t="s">
        <v>23</v>
      </c>
      <c r="B61">
        <v>643</v>
      </c>
      <c r="C61">
        <v>909</v>
      </c>
      <c r="D61" t="s">
        <v>87</v>
      </c>
    </row>
    <row r="62" spans="1:12" x14ac:dyDescent="0.25">
      <c r="A62" t="s">
        <v>23</v>
      </c>
      <c r="B62">
        <v>10</v>
      </c>
      <c r="C62">
        <v>57</v>
      </c>
      <c r="D62" t="s">
        <v>88</v>
      </c>
    </row>
    <row r="63" spans="1:12" x14ac:dyDescent="0.25">
      <c r="A63" t="s">
        <v>18</v>
      </c>
      <c r="B63">
        <v>106</v>
      </c>
      <c r="C63">
        <v>39</v>
      </c>
      <c r="D63" t="s">
        <v>81</v>
      </c>
    </row>
    <row r="64" spans="1:12" x14ac:dyDescent="0.25">
      <c r="A64" t="s">
        <v>18</v>
      </c>
      <c r="B64">
        <v>107</v>
      </c>
      <c r="C64">
        <v>128</v>
      </c>
      <c r="D64" t="s">
        <v>82</v>
      </c>
    </row>
    <row r="65" spans="1:4" x14ac:dyDescent="0.25">
      <c r="A65" t="s">
        <v>18</v>
      </c>
      <c r="B65">
        <v>78</v>
      </c>
      <c r="C65">
        <v>145</v>
      </c>
      <c r="D65" t="s">
        <v>83</v>
      </c>
    </row>
    <row r="66" spans="1:4" x14ac:dyDescent="0.25">
      <c r="A66" t="s">
        <v>18</v>
      </c>
      <c r="B66">
        <v>60</v>
      </c>
      <c r="C66">
        <v>61</v>
      </c>
      <c r="D66" t="s">
        <v>84</v>
      </c>
    </row>
    <row r="67" spans="1:4" x14ac:dyDescent="0.25">
      <c r="A67" t="s">
        <v>18</v>
      </c>
      <c r="B67">
        <v>69</v>
      </c>
      <c r="C67">
        <v>124</v>
      </c>
      <c r="D67" t="s">
        <v>85</v>
      </c>
    </row>
    <row r="68" spans="1:4" x14ac:dyDescent="0.25">
      <c r="A68" t="s">
        <v>18</v>
      </c>
      <c r="B68">
        <v>269</v>
      </c>
      <c r="C68">
        <v>366</v>
      </c>
      <c r="D68" t="s">
        <v>86</v>
      </c>
    </row>
    <row r="69" spans="1:4" x14ac:dyDescent="0.25">
      <c r="A69" t="s">
        <v>18</v>
      </c>
      <c r="B69">
        <v>583</v>
      </c>
      <c r="C69">
        <v>896</v>
      </c>
      <c r="D69" t="s">
        <v>87</v>
      </c>
    </row>
    <row r="70" spans="1:4" x14ac:dyDescent="0.25">
      <c r="A70" t="s">
        <v>18</v>
      </c>
      <c r="B70">
        <v>7</v>
      </c>
      <c r="C70">
        <v>16</v>
      </c>
      <c r="D70" t="s">
        <v>88</v>
      </c>
    </row>
    <row r="71" spans="1:4" x14ac:dyDescent="0.25">
      <c r="A71" t="s">
        <v>25</v>
      </c>
      <c r="B71">
        <v>394</v>
      </c>
      <c r="C71">
        <v>149</v>
      </c>
      <c r="D71" t="s">
        <v>81</v>
      </c>
    </row>
    <row r="72" spans="1:4" x14ac:dyDescent="0.25">
      <c r="A72" t="s">
        <v>25</v>
      </c>
      <c r="B72">
        <v>51</v>
      </c>
      <c r="C72">
        <v>18</v>
      </c>
      <c r="D72" t="s">
        <v>82</v>
      </c>
    </row>
    <row r="73" spans="1:4" x14ac:dyDescent="0.25">
      <c r="A73" t="s">
        <v>25</v>
      </c>
      <c r="B73">
        <v>65</v>
      </c>
      <c r="C73">
        <v>72</v>
      </c>
      <c r="D73" t="s">
        <v>83</v>
      </c>
    </row>
    <row r="74" spans="1:4" x14ac:dyDescent="0.25">
      <c r="A74" t="s">
        <v>25</v>
      </c>
      <c r="B74">
        <v>55</v>
      </c>
      <c r="C74">
        <v>58</v>
      </c>
      <c r="D74" t="s">
        <v>84</v>
      </c>
    </row>
    <row r="75" spans="1:4" x14ac:dyDescent="0.25">
      <c r="A75" t="s">
        <v>25</v>
      </c>
      <c r="B75">
        <v>51</v>
      </c>
      <c r="C75">
        <v>119</v>
      </c>
      <c r="D75" t="s">
        <v>85</v>
      </c>
    </row>
    <row r="76" spans="1:4" x14ac:dyDescent="0.25">
      <c r="A76" t="s">
        <v>25</v>
      </c>
      <c r="B76">
        <v>223</v>
      </c>
      <c r="C76">
        <v>276</v>
      </c>
      <c r="D76" t="s">
        <v>86</v>
      </c>
    </row>
    <row r="77" spans="1:4" x14ac:dyDescent="0.25">
      <c r="A77" t="s">
        <v>25</v>
      </c>
      <c r="B77">
        <v>258</v>
      </c>
      <c r="C77">
        <v>835</v>
      </c>
      <c r="D77" t="s">
        <v>87</v>
      </c>
    </row>
    <row r="78" spans="1:4" x14ac:dyDescent="0.25">
      <c r="A78" t="s">
        <v>25</v>
      </c>
      <c r="B78">
        <v>6</v>
      </c>
      <c r="C78">
        <v>2</v>
      </c>
      <c r="D78" t="s">
        <v>88</v>
      </c>
    </row>
    <row r="79" spans="1:4" x14ac:dyDescent="0.25">
      <c r="A79" t="s">
        <v>20</v>
      </c>
      <c r="B79">
        <v>358</v>
      </c>
      <c r="C79">
        <v>412</v>
      </c>
      <c r="D79" t="s">
        <v>81</v>
      </c>
    </row>
    <row r="80" spans="1:4" x14ac:dyDescent="0.25">
      <c r="A80" t="s">
        <v>20</v>
      </c>
      <c r="B80">
        <v>18</v>
      </c>
      <c r="C80">
        <v>21</v>
      </c>
      <c r="D80" t="s">
        <v>82</v>
      </c>
    </row>
    <row r="81" spans="1:4" x14ac:dyDescent="0.25">
      <c r="A81" t="s">
        <v>20</v>
      </c>
      <c r="B81">
        <v>112</v>
      </c>
      <c r="C81">
        <v>124</v>
      </c>
      <c r="D81" t="s">
        <v>83</v>
      </c>
    </row>
    <row r="82" spans="1:4" x14ac:dyDescent="0.25">
      <c r="A82" t="s">
        <v>20</v>
      </c>
      <c r="B82">
        <v>122</v>
      </c>
      <c r="C82">
        <v>108</v>
      </c>
      <c r="D82" t="s">
        <v>84</v>
      </c>
    </row>
    <row r="83" spans="1:4" x14ac:dyDescent="0.25">
      <c r="A83" t="s">
        <v>20</v>
      </c>
      <c r="B83">
        <v>25</v>
      </c>
      <c r="C83">
        <v>74</v>
      </c>
      <c r="D83" t="s">
        <v>85</v>
      </c>
    </row>
    <row r="84" spans="1:4" x14ac:dyDescent="0.25">
      <c r="A84" t="s">
        <v>20</v>
      </c>
      <c r="B84">
        <v>194</v>
      </c>
      <c r="C84">
        <v>172</v>
      </c>
      <c r="D84" t="s">
        <v>86</v>
      </c>
    </row>
    <row r="85" spans="1:4" x14ac:dyDescent="0.25">
      <c r="A85" t="s">
        <v>20</v>
      </c>
      <c r="B85">
        <v>223</v>
      </c>
      <c r="C85">
        <v>567</v>
      </c>
      <c r="D85" t="s">
        <v>87</v>
      </c>
    </row>
    <row r="86" spans="1:4" x14ac:dyDescent="0.25">
      <c r="A86" t="s">
        <v>20</v>
      </c>
      <c r="B86">
        <v>21</v>
      </c>
      <c r="C86">
        <v>8</v>
      </c>
      <c r="D86" t="s">
        <v>88</v>
      </c>
    </row>
    <row r="87" spans="1:4" x14ac:dyDescent="0.25">
      <c r="A87" t="s">
        <v>20</v>
      </c>
      <c r="B87">
        <v>1</v>
      </c>
      <c r="C87">
        <v>1</v>
      </c>
      <c r="D87" t="s">
        <v>90</v>
      </c>
    </row>
    <row r="88" spans="1:4" x14ac:dyDescent="0.25">
      <c r="A88" t="s">
        <v>33</v>
      </c>
      <c r="B88">
        <v>224</v>
      </c>
      <c r="C88">
        <v>355</v>
      </c>
      <c r="D88" t="s">
        <v>81</v>
      </c>
    </row>
    <row r="89" spans="1:4" x14ac:dyDescent="0.25">
      <c r="A89" t="s">
        <v>33</v>
      </c>
      <c r="B89">
        <v>68</v>
      </c>
      <c r="C89">
        <v>65</v>
      </c>
      <c r="D89" t="s">
        <v>82</v>
      </c>
    </row>
    <row r="90" spans="1:4" x14ac:dyDescent="0.25">
      <c r="A90" t="s">
        <v>33</v>
      </c>
      <c r="B90">
        <v>72</v>
      </c>
      <c r="C90">
        <v>150</v>
      </c>
      <c r="D90" t="s">
        <v>83</v>
      </c>
    </row>
    <row r="91" spans="1:4" x14ac:dyDescent="0.25">
      <c r="A91" t="s">
        <v>33</v>
      </c>
      <c r="B91">
        <v>90</v>
      </c>
      <c r="C91">
        <v>127</v>
      </c>
      <c r="D91" t="s">
        <v>84</v>
      </c>
    </row>
    <row r="92" spans="1:4" x14ac:dyDescent="0.25">
      <c r="A92" t="s">
        <v>33</v>
      </c>
      <c r="B92">
        <v>12</v>
      </c>
      <c r="C92">
        <v>74</v>
      </c>
      <c r="D92" t="s">
        <v>85</v>
      </c>
    </row>
    <row r="93" spans="1:4" x14ac:dyDescent="0.25">
      <c r="A93" t="s">
        <v>33</v>
      </c>
      <c r="B93">
        <v>193</v>
      </c>
      <c r="C93">
        <v>192</v>
      </c>
      <c r="D93" t="s">
        <v>86</v>
      </c>
    </row>
    <row r="94" spans="1:4" x14ac:dyDescent="0.25">
      <c r="A94" t="s">
        <v>33</v>
      </c>
      <c r="B94">
        <v>429</v>
      </c>
      <c r="C94">
        <v>421</v>
      </c>
      <c r="D94" t="s">
        <v>87</v>
      </c>
    </row>
    <row r="95" spans="1:4" x14ac:dyDescent="0.25">
      <c r="A95" t="s">
        <v>33</v>
      </c>
      <c r="B95">
        <v>41</v>
      </c>
      <c r="C95">
        <v>13</v>
      </c>
      <c r="D95" t="s">
        <v>88</v>
      </c>
    </row>
    <row r="96" spans="1:4" x14ac:dyDescent="0.25">
      <c r="A96" t="s">
        <v>29</v>
      </c>
      <c r="B96">
        <v>51</v>
      </c>
      <c r="C96">
        <v>198</v>
      </c>
      <c r="D96" t="s">
        <v>81</v>
      </c>
    </row>
    <row r="97" spans="1:4" x14ac:dyDescent="0.25">
      <c r="A97" t="s">
        <v>29</v>
      </c>
      <c r="B97">
        <v>40</v>
      </c>
      <c r="C97">
        <v>94</v>
      </c>
      <c r="D97" t="s">
        <v>82</v>
      </c>
    </row>
    <row r="98" spans="1:4" x14ac:dyDescent="0.25">
      <c r="A98" t="s">
        <v>29</v>
      </c>
      <c r="B98">
        <v>62</v>
      </c>
      <c r="C98">
        <v>159</v>
      </c>
      <c r="D98" t="s">
        <v>83</v>
      </c>
    </row>
    <row r="99" spans="1:4" x14ac:dyDescent="0.25">
      <c r="A99" t="s">
        <v>29</v>
      </c>
      <c r="B99">
        <v>68</v>
      </c>
      <c r="C99">
        <v>95</v>
      </c>
      <c r="D99" t="s">
        <v>84</v>
      </c>
    </row>
    <row r="100" spans="1:4" x14ac:dyDescent="0.25">
      <c r="A100" t="s">
        <v>29</v>
      </c>
      <c r="B100">
        <v>11</v>
      </c>
      <c r="C100">
        <v>58</v>
      </c>
      <c r="D100" t="s">
        <v>85</v>
      </c>
    </row>
    <row r="101" spans="1:4" x14ac:dyDescent="0.25">
      <c r="A101" t="s">
        <v>29</v>
      </c>
      <c r="B101">
        <v>193</v>
      </c>
      <c r="C101">
        <v>301</v>
      </c>
      <c r="D101" t="s">
        <v>86</v>
      </c>
    </row>
    <row r="102" spans="1:4" x14ac:dyDescent="0.25">
      <c r="A102" t="s">
        <v>29</v>
      </c>
      <c r="B102">
        <v>472</v>
      </c>
      <c r="C102">
        <v>639</v>
      </c>
      <c r="D102" t="s">
        <v>87</v>
      </c>
    </row>
    <row r="103" spans="1:4" x14ac:dyDescent="0.25">
      <c r="A103" t="s">
        <v>29</v>
      </c>
      <c r="B103">
        <v>17</v>
      </c>
      <c r="C103">
        <v>27</v>
      </c>
      <c r="D103" t="s">
        <v>88</v>
      </c>
    </row>
    <row r="104" spans="1:4" x14ac:dyDescent="0.25">
      <c r="A104" t="s">
        <v>34</v>
      </c>
      <c r="B104">
        <v>14</v>
      </c>
      <c r="C104">
        <v>39</v>
      </c>
      <c r="D104" t="s">
        <v>81</v>
      </c>
    </row>
    <row r="105" spans="1:4" x14ac:dyDescent="0.25">
      <c r="A105" t="s">
        <v>34</v>
      </c>
      <c r="B105">
        <v>34</v>
      </c>
      <c r="C105">
        <v>78</v>
      </c>
      <c r="D105" t="s">
        <v>82</v>
      </c>
    </row>
    <row r="106" spans="1:4" x14ac:dyDescent="0.25">
      <c r="A106" t="s">
        <v>34</v>
      </c>
      <c r="B106">
        <v>24</v>
      </c>
      <c r="C106">
        <v>71</v>
      </c>
      <c r="D106" t="s">
        <v>83</v>
      </c>
    </row>
    <row r="107" spans="1:4" x14ac:dyDescent="0.25">
      <c r="A107" t="s">
        <v>34</v>
      </c>
      <c r="B107">
        <v>53</v>
      </c>
      <c r="C107">
        <v>72</v>
      </c>
      <c r="D107" t="s">
        <v>84</v>
      </c>
    </row>
    <row r="108" spans="1:4" x14ac:dyDescent="0.25">
      <c r="A108" t="s">
        <v>34</v>
      </c>
      <c r="B108">
        <v>7</v>
      </c>
      <c r="C108">
        <v>62</v>
      </c>
      <c r="D108" t="s">
        <v>85</v>
      </c>
    </row>
    <row r="109" spans="1:4" x14ac:dyDescent="0.25">
      <c r="A109" t="s">
        <v>34</v>
      </c>
      <c r="B109">
        <v>150</v>
      </c>
      <c r="C109">
        <v>248</v>
      </c>
      <c r="D109" t="s">
        <v>86</v>
      </c>
    </row>
    <row r="110" spans="1:4" x14ac:dyDescent="0.25">
      <c r="A110" t="s">
        <v>34</v>
      </c>
      <c r="B110">
        <v>264</v>
      </c>
      <c r="C110">
        <v>569</v>
      </c>
      <c r="D110" t="s">
        <v>87</v>
      </c>
    </row>
    <row r="111" spans="1:4" x14ac:dyDescent="0.25">
      <c r="A111" t="s">
        <v>34</v>
      </c>
      <c r="B111">
        <v>6</v>
      </c>
      <c r="C111">
        <v>34</v>
      </c>
      <c r="D111" t="s">
        <v>88</v>
      </c>
    </row>
    <row r="112" spans="1:4" x14ac:dyDescent="0.25">
      <c r="A112" t="s">
        <v>31</v>
      </c>
      <c r="B112">
        <v>5</v>
      </c>
      <c r="C112">
        <v>10</v>
      </c>
      <c r="D112" t="s">
        <v>81</v>
      </c>
    </row>
    <row r="113" spans="1:4" x14ac:dyDescent="0.25">
      <c r="A113" t="s">
        <v>31</v>
      </c>
      <c r="B113">
        <v>15</v>
      </c>
      <c r="C113">
        <v>45</v>
      </c>
      <c r="D113" t="s">
        <v>82</v>
      </c>
    </row>
    <row r="114" spans="1:4" x14ac:dyDescent="0.25">
      <c r="A114" t="s">
        <v>31</v>
      </c>
      <c r="B114">
        <v>7</v>
      </c>
      <c r="C114">
        <v>44</v>
      </c>
      <c r="D114" t="s">
        <v>83</v>
      </c>
    </row>
    <row r="115" spans="1:4" x14ac:dyDescent="0.25">
      <c r="A115" t="s">
        <v>31</v>
      </c>
      <c r="B115">
        <v>8</v>
      </c>
      <c r="C115">
        <v>44</v>
      </c>
      <c r="D115" t="s">
        <v>84</v>
      </c>
    </row>
    <row r="116" spans="1:4" x14ac:dyDescent="0.25">
      <c r="A116" t="s">
        <v>31</v>
      </c>
      <c r="B116">
        <v>6</v>
      </c>
      <c r="C116">
        <v>80</v>
      </c>
      <c r="D116" t="s">
        <v>85</v>
      </c>
    </row>
    <row r="117" spans="1:4" x14ac:dyDescent="0.25">
      <c r="A117" t="s">
        <v>31</v>
      </c>
      <c r="B117">
        <v>95</v>
      </c>
      <c r="C117">
        <v>190</v>
      </c>
      <c r="D117" t="s">
        <v>86</v>
      </c>
    </row>
    <row r="118" spans="1:4" x14ac:dyDescent="0.25">
      <c r="A118" t="s">
        <v>31</v>
      </c>
      <c r="B118">
        <v>110</v>
      </c>
      <c r="C118">
        <v>419</v>
      </c>
      <c r="D118" t="s">
        <v>87</v>
      </c>
    </row>
    <row r="119" spans="1:4" x14ac:dyDescent="0.25">
      <c r="A119" t="s">
        <v>39</v>
      </c>
      <c r="B119">
        <v>8</v>
      </c>
      <c r="C119">
        <v>10</v>
      </c>
      <c r="D119" t="s">
        <v>82</v>
      </c>
    </row>
    <row r="120" spans="1:4" x14ac:dyDescent="0.25">
      <c r="A120" t="s">
        <v>39</v>
      </c>
      <c r="B120">
        <v>2</v>
      </c>
      <c r="C120">
        <v>20</v>
      </c>
      <c r="D120" t="s">
        <v>83</v>
      </c>
    </row>
    <row r="121" spans="1:4" x14ac:dyDescent="0.25">
      <c r="A121" t="s">
        <v>39</v>
      </c>
      <c r="B121">
        <v>4</v>
      </c>
      <c r="C121">
        <v>11</v>
      </c>
      <c r="D121" t="s">
        <v>84</v>
      </c>
    </row>
    <row r="122" spans="1:4" x14ac:dyDescent="0.25">
      <c r="A122" t="s">
        <v>39</v>
      </c>
      <c r="B122">
        <v>2</v>
      </c>
      <c r="C122">
        <v>59</v>
      </c>
      <c r="D122" t="s">
        <v>85</v>
      </c>
    </row>
    <row r="123" spans="1:4" x14ac:dyDescent="0.25">
      <c r="A123" t="s">
        <v>39</v>
      </c>
      <c r="B123">
        <v>12</v>
      </c>
      <c r="C123">
        <v>124</v>
      </c>
      <c r="D123" t="s">
        <v>86</v>
      </c>
    </row>
    <row r="124" spans="1:4" x14ac:dyDescent="0.25">
      <c r="A124" t="s">
        <v>39</v>
      </c>
      <c r="B124">
        <v>33</v>
      </c>
      <c r="C124">
        <v>237</v>
      </c>
      <c r="D124" t="s">
        <v>87</v>
      </c>
    </row>
    <row r="125" spans="1:4" x14ac:dyDescent="0.25">
      <c r="A125" t="s">
        <v>37</v>
      </c>
      <c r="B125">
        <v>2</v>
      </c>
      <c r="C125">
        <v>3</v>
      </c>
      <c r="D125" t="s">
        <v>82</v>
      </c>
    </row>
    <row r="126" spans="1:4" x14ac:dyDescent="0.25">
      <c r="A126" t="s">
        <v>37</v>
      </c>
      <c r="B126">
        <v>2</v>
      </c>
      <c r="C126">
        <v>29</v>
      </c>
      <c r="D126" t="s">
        <v>85</v>
      </c>
    </row>
    <row r="127" spans="1:4" x14ac:dyDescent="0.25">
      <c r="A127" t="s">
        <v>37</v>
      </c>
      <c r="B127">
        <v>3</v>
      </c>
      <c r="C127">
        <v>90</v>
      </c>
      <c r="D127" t="s">
        <v>86</v>
      </c>
    </row>
    <row r="128" spans="1:4" x14ac:dyDescent="0.25">
      <c r="A128" t="s">
        <v>37</v>
      </c>
      <c r="B128">
        <v>4</v>
      </c>
      <c r="C128">
        <v>117</v>
      </c>
      <c r="D128" t="s">
        <v>87</v>
      </c>
    </row>
    <row r="129" spans="1:4" x14ac:dyDescent="0.25">
      <c r="A129" t="s">
        <v>41</v>
      </c>
      <c r="B129">
        <v>2</v>
      </c>
      <c r="C129">
        <v>2</v>
      </c>
      <c r="D129" t="s">
        <v>82</v>
      </c>
    </row>
    <row r="130" spans="1:4" x14ac:dyDescent="0.25">
      <c r="A130" t="s">
        <v>46</v>
      </c>
      <c r="B130">
        <v>1</v>
      </c>
      <c r="C130">
        <v>1</v>
      </c>
      <c r="D130" t="s">
        <v>81</v>
      </c>
    </row>
    <row r="131" spans="1:4" x14ac:dyDescent="0.25">
      <c r="A131" t="s">
        <v>47</v>
      </c>
      <c r="B131">
        <v>1</v>
      </c>
      <c r="C131">
        <v>1</v>
      </c>
      <c r="D131" t="s">
        <v>82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4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70</v>
      </c>
      <c r="B1" t="s">
        <v>73</v>
      </c>
    </row>
    <row r="3" spans="1:3" x14ac:dyDescent="0.25">
      <c r="A3" s="32" t="s">
        <v>71</v>
      </c>
      <c r="B3" t="s">
        <v>75</v>
      </c>
      <c r="C3" t="s">
        <v>74</v>
      </c>
    </row>
    <row r="4" spans="1:3" x14ac:dyDescent="0.25">
      <c r="A4" s="33" t="s">
        <v>28</v>
      </c>
      <c r="B4" s="34">
        <v>1105</v>
      </c>
      <c r="C4" s="34">
        <v>26</v>
      </c>
    </row>
    <row r="5" spans="1:3" x14ac:dyDescent="0.25">
      <c r="A5" s="33" t="s">
        <v>26</v>
      </c>
      <c r="B5" s="34">
        <v>1498</v>
      </c>
      <c r="C5" s="34">
        <v>173</v>
      </c>
    </row>
    <row r="6" spans="1:3" x14ac:dyDescent="0.25">
      <c r="A6" s="33" t="s">
        <v>8</v>
      </c>
      <c r="B6" s="34">
        <v>2230</v>
      </c>
      <c r="C6" s="34">
        <v>423</v>
      </c>
    </row>
    <row r="7" spans="1:3" x14ac:dyDescent="0.25">
      <c r="A7" s="33" t="s">
        <v>13</v>
      </c>
      <c r="B7" s="34">
        <v>2464</v>
      </c>
      <c r="C7" s="34">
        <v>1390</v>
      </c>
    </row>
    <row r="8" spans="1:3" x14ac:dyDescent="0.25">
      <c r="A8" s="33" t="s">
        <v>14</v>
      </c>
      <c r="B8" s="34">
        <v>2466</v>
      </c>
      <c r="C8" s="34">
        <v>1963</v>
      </c>
    </row>
    <row r="9" spans="1:3" x14ac:dyDescent="0.25">
      <c r="A9" s="33" t="s">
        <v>22</v>
      </c>
      <c r="B9" s="34">
        <v>2251</v>
      </c>
      <c r="C9" s="34">
        <v>2248</v>
      </c>
    </row>
    <row r="10" spans="1:3" x14ac:dyDescent="0.25">
      <c r="A10" s="33" t="s">
        <v>10</v>
      </c>
      <c r="B10" s="34">
        <v>1655</v>
      </c>
      <c r="C10" s="34">
        <v>2186</v>
      </c>
    </row>
    <row r="11" spans="1:3" x14ac:dyDescent="0.25">
      <c r="A11" s="33" t="s">
        <v>23</v>
      </c>
      <c r="B11" s="34">
        <v>1424</v>
      </c>
      <c r="C11" s="34">
        <v>2097</v>
      </c>
    </row>
    <row r="12" spans="1:3" x14ac:dyDescent="0.25">
      <c r="A12" s="33" t="s">
        <v>18</v>
      </c>
      <c r="B12" s="34">
        <v>1279</v>
      </c>
      <c r="C12" s="34">
        <v>1775</v>
      </c>
    </row>
    <row r="13" spans="1:3" x14ac:dyDescent="0.25">
      <c r="A13" s="33" t="s">
        <v>25</v>
      </c>
      <c r="B13" s="34">
        <v>1103</v>
      </c>
      <c r="C13" s="34">
        <v>1529</v>
      </c>
    </row>
    <row r="14" spans="1:3" x14ac:dyDescent="0.25">
      <c r="A14" s="33" t="s">
        <v>20</v>
      </c>
      <c r="B14" s="34">
        <v>1074</v>
      </c>
      <c r="C14" s="34">
        <v>1487</v>
      </c>
    </row>
    <row r="15" spans="1:3" x14ac:dyDescent="0.25">
      <c r="A15" s="33" t="s">
        <v>33</v>
      </c>
      <c r="B15" s="34">
        <v>1129</v>
      </c>
      <c r="C15" s="34">
        <v>1397</v>
      </c>
    </row>
    <row r="16" spans="1:3" x14ac:dyDescent="0.25">
      <c r="A16" s="33" t="s">
        <v>29</v>
      </c>
      <c r="B16" s="34">
        <v>914</v>
      </c>
      <c r="C16" s="34">
        <v>1571</v>
      </c>
    </row>
    <row r="17" spans="1:3" x14ac:dyDescent="0.25">
      <c r="A17" s="33" t="s">
        <v>34</v>
      </c>
      <c r="B17" s="34">
        <v>552</v>
      </c>
      <c r="C17" s="34">
        <v>1173</v>
      </c>
    </row>
    <row r="18" spans="1:3" x14ac:dyDescent="0.25">
      <c r="A18" s="33" t="s">
        <v>31</v>
      </c>
      <c r="B18" s="34">
        <v>246</v>
      </c>
      <c r="C18" s="34">
        <v>832</v>
      </c>
    </row>
    <row r="19" spans="1:3" x14ac:dyDescent="0.25">
      <c r="A19" s="33" t="s">
        <v>39</v>
      </c>
      <c r="B19" s="34">
        <v>61</v>
      </c>
      <c r="C19" s="34">
        <v>461</v>
      </c>
    </row>
    <row r="20" spans="1:3" x14ac:dyDescent="0.25">
      <c r="A20" s="33" t="s">
        <v>37</v>
      </c>
      <c r="B20" s="34">
        <v>11</v>
      </c>
      <c r="C20" s="34">
        <v>239</v>
      </c>
    </row>
    <row r="21" spans="1:3" x14ac:dyDescent="0.25">
      <c r="A21" s="33" t="s">
        <v>41</v>
      </c>
      <c r="B21" s="34">
        <v>2</v>
      </c>
      <c r="C21" s="34">
        <v>2</v>
      </c>
    </row>
    <row r="22" spans="1:3" x14ac:dyDescent="0.25">
      <c r="A22" s="33" t="s">
        <v>46</v>
      </c>
      <c r="B22" s="34">
        <v>1</v>
      </c>
      <c r="C22" s="34">
        <v>1</v>
      </c>
    </row>
    <row r="23" spans="1:3" x14ac:dyDescent="0.25">
      <c r="A23" s="33" t="s">
        <v>47</v>
      </c>
      <c r="B23" s="34">
        <v>1</v>
      </c>
      <c r="C23" s="34">
        <v>1</v>
      </c>
    </row>
    <row r="24" spans="1:3" x14ac:dyDescent="0.25">
      <c r="A24" s="33" t="s">
        <v>72</v>
      </c>
      <c r="B24" s="34">
        <v>21466</v>
      </c>
      <c r="C24" s="34">
        <v>20974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6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70</v>
      </c>
      <c r="B1" t="s">
        <v>73</v>
      </c>
    </row>
    <row r="3" spans="1:3" x14ac:dyDescent="0.25">
      <c r="A3" s="32" t="s">
        <v>71</v>
      </c>
      <c r="B3" t="s">
        <v>75</v>
      </c>
      <c r="C3" t="s">
        <v>74</v>
      </c>
    </row>
    <row r="4" spans="1:3" x14ac:dyDescent="0.25">
      <c r="A4" s="33" t="s">
        <v>27</v>
      </c>
      <c r="B4" s="34">
        <v>2796</v>
      </c>
      <c r="C4" s="34">
        <v>200</v>
      </c>
    </row>
    <row r="5" spans="1:3" x14ac:dyDescent="0.25">
      <c r="A5" s="33" t="s">
        <v>9</v>
      </c>
      <c r="B5" s="34">
        <v>4696</v>
      </c>
      <c r="C5" s="34">
        <v>1815</v>
      </c>
    </row>
    <row r="6" spans="1:3" x14ac:dyDescent="0.25">
      <c r="A6" s="33" t="s">
        <v>15</v>
      </c>
      <c r="B6" s="34">
        <v>4717</v>
      </c>
      <c r="C6" s="34">
        <v>4213</v>
      </c>
    </row>
    <row r="7" spans="1:3" x14ac:dyDescent="0.25">
      <c r="A7" s="33" t="s">
        <v>11</v>
      </c>
      <c r="B7" s="34">
        <v>3080</v>
      </c>
      <c r="C7" s="34">
        <v>4284</v>
      </c>
    </row>
    <row r="8" spans="1:3" x14ac:dyDescent="0.25">
      <c r="A8" s="33" t="s">
        <v>19</v>
      </c>
      <c r="B8" s="34">
        <v>2382</v>
      </c>
      <c r="C8" s="34">
        <v>3304</v>
      </c>
    </row>
    <row r="9" spans="1:3" x14ac:dyDescent="0.25">
      <c r="A9" s="33" t="s">
        <v>21</v>
      </c>
      <c r="B9" s="34">
        <v>2203</v>
      </c>
      <c r="C9" s="34">
        <v>2884</v>
      </c>
    </row>
    <row r="10" spans="1:3" x14ac:dyDescent="0.25">
      <c r="A10" s="33" t="s">
        <v>30</v>
      </c>
      <c r="B10" s="34">
        <v>1466</v>
      </c>
      <c r="C10" s="34">
        <v>2744</v>
      </c>
    </row>
    <row r="11" spans="1:3" x14ac:dyDescent="0.25">
      <c r="A11" s="33" t="s">
        <v>32</v>
      </c>
      <c r="B11" s="34">
        <v>307</v>
      </c>
      <c r="C11" s="34">
        <v>1296</v>
      </c>
    </row>
    <row r="12" spans="1:3" x14ac:dyDescent="0.25">
      <c r="A12" s="33" t="s">
        <v>38</v>
      </c>
      <c r="B12" s="34">
        <v>13</v>
      </c>
      <c r="C12" s="34">
        <v>321</v>
      </c>
    </row>
    <row r="13" spans="1:3" x14ac:dyDescent="0.25">
      <c r="A13" s="33" t="s">
        <v>53</v>
      </c>
      <c r="B13" s="34">
        <v>1</v>
      </c>
      <c r="C13" s="34">
        <v>1</v>
      </c>
    </row>
    <row r="14" spans="1:3" x14ac:dyDescent="0.25">
      <c r="A14" s="33" t="s">
        <v>55</v>
      </c>
      <c r="B14" s="34">
        <v>1</v>
      </c>
      <c r="C14" s="34">
        <v>1</v>
      </c>
    </row>
    <row r="15" spans="1:3" x14ac:dyDescent="0.25">
      <c r="A15" s="33" t="s">
        <v>56</v>
      </c>
      <c r="B15" s="34">
        <v>1</v>
      </c>
      <c r="C15" s="34">
        <v>1</v>
      </c>
    </row>
    <row r="16" spans="1:3" x14ac:dyDescent="0.25">
      <c r="A16" s="33" t="s">
        <v>72</v>
      </c>
      <c r="B16" s="34">
        <v>21663</v>
      </c>
      <c r="C16" s="34">
        <v>21064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0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70</v>
      </c>
      <c r="B1" t="s">
        <v>73</v>
      </c>
    </row>
    <row r="3" spans="1:2" x14ac:dyDescent="0.25">
      <c r="A3" s="32" t="s">
        <v>71</v>
      </c>
      <c r="B3" t="s">
        <v>79</v>
      </c>
    </row>
    <row r="4" spans="1:2" x14ac:dyDescent="0.25">
      <c r="A4" s="33" t="s">
        <v>6</v>
      </c>
      <c r="B4" s="34">
        <v>4466</v>
      </c>
    </row>
    <row r="5" spans="1:2" x14ac:dyDescent="0.25">
      <c r="A5" s="33" t="s">
        <v>24</v>
      </c>
      <c r="B5" s="34">
        <v>6114</v>
      </c>
    </row>
    <row r="6" spans="1:2" x14ac:dyDescent="0.25">
      <c r="A6" s="33" t="s">
        <v>17</v>
      </c>
      <c r="B6" s="34">
        <v>3893</v>
      </c>
    </row>
    <row r="7" spans="1:2" x14ac:dyDescent="0.25">
      <c r="A7" s="33" t="s">
        <v>16</v>
      </c>
      <c r="B7" s="34">
        <v>4249</v>
      </c>
    </row>
    <row r="8" spans="1:2" x14ac:dyDescent="0.25">
      <c r="A8" s="33" t="s">
        <v>12</v>
      </c>
      <c r="B8" s="34">
        <v>2918</v>
      </c>
    </row>
    <row r="9" spans="1:2" x14ac:dyDescent="0.25">
      <c r="A9" s="33" t="s">
        <v>69</v>
      </c>
      <c r="B9" s="34">
        <v>1</v>
      </c>
    </row>
    <row r="10" spans="1:2" x14ac:dyDescent="0.25">
      <c r="A10" s="33" t="s">
        <v>72</v>
      </c>
      <c r="B10" s="34">
        <v>21641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77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44</v>
      </c>
      <c r="C1" s="5" t="s">
        <v>45</v>
      </c>
      <c r="D1" s="21" t="s">
        <v>70</v>
      </c>
      <c r="E1" s="26"/>
      <c r="F1" s="26"/>
      <c r="G1" s="26"/>
      <c r="H1" s="26"/>
      <c r="I1" s="26"/>
      <c r="J1" s="26"/>
      <c r="L1" s="5" t="s">
        <v>5</v>
      </c>
      <c r="M1" s="5" t="s">
        <v>44</v>
      </c>
      <c r="N1" s="5" t="s">
        <v>45</v>
      </c>
    </row>
    <row r="2" spans="1:14" x14ac:dyDescent="0.25">
      <c r="A2" s="6" t="s">
        <v>27</v>
      </c>
      <c r="B2" s="7">
        <v>58</v>
      </c>
      <c r="C2" s="7">
        <v>15</v>
      </c>
      <c r="D2" s="7" t="s">
        <v>81</v>
      </c>
      <c r="E2" s="7"/>
      <c r="F2" s="7"/>
      <c r="G2" s="7"/>
      <c r="H2" s="7"/>
      <c r="I2" s="7"/>
      <c r="J2" s="7"/>
      <c r="L2" s="6" t="s">
        <v>48</v>
      </c>
      <c r="M2" s="7">
        <f>B2/PocetDnu!$B$2</f>
        <v>0.30366492146596857</v>
      </c>
      <c r="N2" s="7">
        <f>C2/PocetDnu!$B$2</f>
        <v>7.8534031413612565E-2</v>
      </c>
    </row>
    <row r="3" spans="1:14" x14ac:dyDescent="0.25">
      <c r="A3" s="6" t="s">
        <v>27</v>
      </c>
      <c r="B3" s="8">
        <v>440</v>
      </c>
      <c r="C3" s="7">
        <v>38</v>
      </c>
      <c r="D3" s="7" t="s">
        <v>82</v>
      </c>
      <c r="E3" s="7"/>
      <c r="F3" s="7"/>
      <c r="G3" s="7"/>
      <c r="H3" s="7"/>
      <c r="I3" s="7"/>
      <c r="J3" s="7"/>
      <c r="L3" s="6" t="s">
        <v>42</v>
      </c>
      <c r="M3" s="7">
        <f>B3/PocetDnu!$B$2</f>
        <v>2.3036649214659688</v>
      </c>
      <c r="N3" s="7">
        <f>C3/PocetDnu!$B$2</f>
        <v>0.19895287958115182</v>
      </c>
    </row>
    <row r="4" spans="1:14" x14ac:dyDescent="0.25">
      <c r="A4" s="6" t="s">
        <v>27</v>
      </c>
      <c r="B4" s="7">
        <v>124</v>
      </c>
      <c r="C4" s="7">
        <v>5</v>
      </c>
      <c r="D4" s="7" t="s">
        <v>83</v>
      </c>
      <c r="E4" s="7"/>
      <c r="F4" s="7"/>
      <c r="G4" s="7"/>
      <c r="H4" s="7"/>
      <c r="I4" s="7"/>
      <c r="J4" s="7"/>
      <c r="L4" s="6" t="s">
        <v>49</v>
      </c>
      <c r="M4" s="7">
        <f>B4/PocetDnu!$B$2</f>
        <v>0.64921465968586389</v>
      </c>
      <c r="N4" s="7">
        <f>C4/PocetDnu!$B$2</f>
        <v>2.6178010471204188E-2</v>
      </c>
    </row>
    <row r="5" spans="1:14" x14ac:dyDescent="0.25">
      <c r="A5" s="6" t="s">
        <v>27</v>
      </c>
      <c r="B5" s="7">
        <v>199</v>
      </c>
      <c r="C5" s="7">
        <v>18</v>
      </c>
      <c r="D5" s="7" t="s">
        <v>84</v>
      </c>
      <c r="E5" s="7"/>
      <c r="F5" s="7"/>
      <c r="G5" s="7"/>
      <c r="H5" s="7"/>
      <c r="I5" s="7"/>
      <c r="J5" s="7"/>
      <c r="L5" s="6" t="s">
        <v>50</v>
      </c>
      <c r="M5" s="7">
        <f>B5/PocetDnu!$B$2</f>
        <v>1.0418848167539267</v>
      </c>
      <c r="N5" s="7">
        <f>C5/PocetDnu!$B$2</f>
        <v>9.4240837696335081E-2</v>
      </c>
    </row>
    <row r="6" spans="1:14" x14ac:dyDescent="0.25">
      <c r="A6" s="6" t="s">
        <v>27</v>
      </c>
      <c r="B6" s="7">
        <v>175</v>
      </c>
      <c r="C6" s="7">
        <v>11</v>
      </c>
      <c r="D6" s="7" t="s">
        <v>85</v>
      </c>
      <c r="E6" s="7"/>
      <c r="F6" s="7"/>
      <c r="G6" s="7"/>
      <c r="H6" s="7"/>
      <c r="I6" s="7"/>
      <c r="J6" s="7"/>
      <c r="L6" s="6" t="s">
        <v>51</v>
      </c>
      <c r="M6" s="7">
        <f>B6/PocetDnu!$B$2</f>
        <v>0.91623036649214662</v>
      </c>
      <c r="N6" s="7">
        <f>C6/PocetDnu!$B$2</f>
        <v>5.7591623036649213E-2</v>
      </c>
    </row>
    <row r="7" spans="1:14" x14ac:dyDescent="0.25">
      <c r="A7" s="6" t="s">
        <v>27</v>
      </c>
      <c r="B7" s="7">
        <v>251</v>
      </c>
      <c r="C7" s="7">
        <v>43</v>
      </c>
      <c r="D7" s="7" t="s">
        <v>86</v>
      </c>
      <c r="E7" s="7"/>
      <c r="F7" s="7"/>
      <c r="G7" s="7"/>
      <c r="H7" s="7"/>
      <c r="I7" s="7"/>
      <c r="J7" s="7"/>
      <c r="L7" s="6" t="s">
        <v>52</v>
      </c>
      <c r="M7" s="7">
        <f>B7/PocetDnu!$B$2</f>
        <v>1.3141361256544504</v>
      </c>
      <c r="N7" s="7">
        <f>C7/PocetDnu!$B$2</f>
        <v>0.22513089005235601</v>
      </c>
    </row>
    <row r="8" spans="1:14" x14ac:dyDescent="0.25">
      <c r="A8" s="6" t="s">
        <v>27</v>
      </c>
      <c r="B8" s="8">
        <v>1548</v>
      </c>
      <c r="C8" s="7">
        <v>69</v>
      </c>
      <c r="D8" s="7" t="s">
        <v>87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8.1047120418848166</v>
      </c>
      <c r="N8" s="7">
        <f>C8/PocetDnu!$B$2</f>
        <v>0.36125654450261779</v>
      </c>
    </row>
    <row r="9" spans="1:14" x14ac:dyDescent="0.25">
      <c r="A9" s="6" t="s">
        <v>27</v>
      </c>
      <c r="B9" s="8">
        <v>1</v>
      </c>
      <c r="C9" s="8">
        <v>1</v>
      </c>
      <c r="D9" s="22" t="s">
        <v>89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5.235602094240838E-3</v>
      </c>
      <c r="N9" s="7">
        <f>C9/PocetDnu!$B$2</f>
        <v>5.235602094240838E-3</v>
      </c>
    </row>
    <row r="10" spans="1:14" x14ac:dyDescent="0.25">
      <c r="A10" s="6" t="s">
        <v>9</v>
      </c>
      <c r="B10" s="8">
        <v>411</v>
      </c>
      <c r="C10" s="8">
        <v>270</v>
      </c>
      <c r="D10" s="22" t="s">
        <v>81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2.1518324607329844</v>
      </c>
      <c r="N10" s="7">
        <f>C10/PocetDnu!$B$2</f>
        <v>1.4136125654450262</v>
      </c>
    </row>
    <row r="11" spans="1:14" x14ac:dyDescent="0.25">
      <c r="A11" s="6" t="s">
        <v>9</v>
      </c>
      <c r="B11" s="8">
        <v>672</v>
      </c>
      <c r="C11" s="8">
        <v>353</v>
      </c>
      <c r="D11" s="22" t="s">
        <v>82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3.5183246073298431</v>
      </c>
      <c r="N11" s="7">
        <f>C11/PocetDnu!$B$2</f>
        <v>1.8481675392670156</v>
      </c>
    </row>
    <row r="12" spans="1:14" x14ac:dyDescent="0.25">
      <c r="A12" s="6" t="s">
        <v>9</v>
      </c>
      <c r="B12" s="8">
        <v>370</v>
      </c>
      <c r="C12" s="8">
        <v>163</v>
      </c>
      <c r="D12" s="22" t="s">
        <v>83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1.9371727748691099</v>
      </c>
      <c r="N12" s="7">
        <f>C12/PocetDnu!$B$2</f>
        <v>0.8534031413612565</v>
      </c>
    </row>
    <row r="13" spans="1:14" x14ac:dyDescent="0.25">
      <c r="A13" s="6" t="s">
        <v>9</v>
      </c>
      <c r="B13" s="8">
        <v>158</v>
      </c>
      <c r="C13" s="8">
        <v>58</v>
      </c>
      <c r="D13" s="22" t="s">
        <v>84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0.82722513089005234</v>
      </c>
      <c r="N13" s="7">
        <f>C13/PocetDnu!$B$2</f>
        <v>0.30366492146596857</v>
      </c>
    </row>
    <row r="14" spans="1:14" x14ac:dyDescent="0.25">
      <c r="A14" s="6" t="s">
        <v>9</v>
      </c>
      <c r="B14" s="8">
        <v>444</v>
      </c>
      <c r="C14" s="8">
        <v>107</v>
      </c>
      <c r="D14" s="22" t="s">
        <v>85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2.3246073298429319</v>
      </c>
      <c r="N14" s="7">
        <f>C14/PocetDnu!$B$2</f>
        <v>0.56020942408376961</v>
      </c>
    </row>
    <row r="15" spans="1:14" x14ac:dyDescent="0.25">
      <c r="A15" s="6" t="s">
        <v>9</v>
      </c>
      <c r="B15" s="8">
        <v>618</v>
      </c>
      <c r="C15" s="8">
        <v>128</v>
      </c>
      <c r="D15" s="22" t="s">
        <v>86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3.2356020942408379</v>
      </c>
      <c r="N15" s="7">
        <f>C15/PocetDnu!$B$2</f>
        <v>0.67015706806282727</v>
      </c>
    </row>
    <row r="16" spans="1:14" x14ac:dyDescent="0.25">
      <c r="A16" s="6" t="s">
        <v>9</v>
      </c>
      <c r="B16" s="8">
        <v>1778</v>
      </c>
      <c r="C16" s="8">
        <v>668</v>
      </c>
      <c r="D16" s="22" t="s">
        <v>87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9.3089005235602098</v>
      </c>
      <c r="N16" s="7">
        <f>C16/PocetDnu!$B$2</f>
        <v>3.4973821989528795</v>
      </c>
    </row>
    <row r="17" spans="1:14" x14ac:dyDescent="0.25">
      <c r="A17" s="6" t="s">
        <v>9</v>
      </c>
      <c r="B17" s="8">
        <v>242</v>
      </c>
      <c r="C17" s="8">
        <v>65</v>
      </c>
      <c r="D17" s="22" t="s">
        <v>88</v>
      </c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1.2670157068062826</v>
      </c>
      <c r="N17" s="7">
        <f>C17/PocetDnu!$B$2</f>
        <v>0.34031413612565448</v>
      </c>
    </row>
    <row r="18" spans="1:14" x14ac:dyDescent="0.25">
      <c r="A18" s="6" t="s">
        <v>9</v>
      </c>
      <c r="B18" s="7">
        <v>1</v>
      </c>
      <c r="C18" s="8">
        <v>1</v>
      </c>
      <c r="D18" s="22" t="s">
        <v>91</v>
      </c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5.235602094240838E-3</v>
      </c>
      <c r="N18" s="7">
        <f>C18/PocetDnu!$B$2</f>
        <v>5.235602094240838E-3</v>
      </c>
    </row>
    <row r="19" spans="1:14" x14ac:dyDescent="0.25">
      <c r="A19" s="6" t="s">
        <v>9</v>
      </c>
      <c r="B19" s="7">
        <v>1</v>
      </c>
      <c r="C19" s="7">
        <v>1</v>
      </c>
      <c r="D19" s="7" t="s">
        <v>92</v>
      </c>
      <c r="E19" s="7"/>
      <c r="F19" s="7"/>
      <c r="G19" s="7"/>
      <c r="H19" s="7"/>
      <c r="I19" s="7"/>
      <c r="J19" s="7"/>
      <c r="L19" s="6" t="s">
        <v>53</v>
      </c>
      <c r="M19" s="7">
        <f>B19/PocetDnu!$B$2</f>
        <v>5.235602094240838E-3</v>
      </c>
      <c r="N19" s="7">
        <f>C19/PocetDnu!$B$2</f>
        <v>5.235602094240838E-3</v>
      </c>
    </row>
    <row r="20" spans="1:14" x14ac:dyDescent="0.25">
      <c r="A20" s="6" t="s">
        <v>9</v>
      </c>
      <c r="B20" s="7">
        <v>1</v>
      </c>
      <c r="C20" s="7">
        <v>1</v>
      </c>
      <c r="D20" s="7" t="s">
        <v>93</v>
      </c>
      <c r="E20" s="7"/>
      <c r="F20" s="7"/>
      <c r="G20" s="7"/>
      <c r="H20" s="7"/>
      <c r="I20" s="7"/>
      <c r="J20" s="7"/>
      <c r="L20" s="6" t="s">
        <v>54</v>
      </c>
      <c r="M20" s="7">
        <f>B20/PocetDnu!$B$2</f>
        <v>5.235602094240838E-3</v>
      </c>
      <c r="N20" s="7">
        <f>C20/PocetDnu!$B$2</f>
        <v>5.235602094240838E-3</v>
      </c>
    </row>
    <row r="21" spans="1:14" x14ac:dyDescent="0.25">
      <c r="A21" s="6" t="s">
        <v>15</v>
      </c>
      <c r="B21" s="7">
        <v>156</v>
      </c>
      <c r="C21" s="7">
        <v>284</v>
      </c>
      <c r="D21" s="7" t="s">
        <v>81</v>
      </c>
      <c r="E21" s="7"/>
      <c r="F21" s="7"/>
      <c r="G21" s="7"/>
      <c r="H21" s="7"/>
      <c r="I21" s="7"/>
      <c r="J21" s="7"/>
      <c r="L21" s="6" t="s">
        <v>55</v>
      </c>
      <c r="M21" s="7">
        <f>B21/PocetDnu!$B$2</f>
        <v>0.81675392670157065</v>
      </c>
      <c r="N21" s="7">
        <f>C21/PocetDnu!$B$2</f>
        <v>1.4869109947643979</v>
      </c>
    </row>
    <row r="22" spans="1:14" x14ac:dyDescent="0.25">
      <c r="A22" s="6" t="s">
        <v>15</v>
      </c>
      <c r="B22" s="7">
        <v>372</v>
      </c>
      <c r="C22" s="7">
        <v>524</v>
      </c>
      <c r="D22" s="7" t="s">
        <v>82</v>
      </c>
      <c r="E22" s="7"/>
      <c r="F22" s="7"/>
      <c r="G22" s="7"/>
      <c r="H22" s="7"/>
      <c r="I22" s="7"/>
      <c r="J22" s="7"/>
      <c r="L22" s="6" t="s">
        <v>56</v>
      </c>
      <c r="M22" s="7">
        <f>B22/PocetDnu!$B$2</f>
        <v>1.9476439790575917</v>
      </c>
      <c r="N22" s="7">
        <f>C22/PocetDnu!$B$2</f>
        <v>2.743455497382199</v>
      </c>
    </row>
    <row r="23" spans="1:14" x14ac:dyDescent="0.25">
      <c r="A23" s="6" t="s">
        <v>15</v>
      </c>
      <c r="B23" s="7">
        <v>473</v>
      </c>
      <c r="C23" s="7">
        <v>321</v>
      </c>
      <c r="D23" s="7" t="s">
        <v>83</v>
      </c>
      <c r="E23" s="7"/>
      <c r="F23" s="7"/>
      <c r="G23" s="7"/>
      <c r="H23" s="7"/>
      <c r="I23" s="7"/>
      <c r="J23" s="7"/>
      <c r="L23" s="6" t="s">
        <v>57</v>
      </c>
      <c r="M23" s="7">
        <f>B23/PocetDnu!$B$2</f>
        <v>2.4764397905759163</v>
      </c>
      <c r="N23" s="7">
        <f>C23/PocetDnu!$B$2</f>
        <v>1.6806282722513088</v>
      </c>
    </row>
    <row r="24" spans="1:14" x14ac:dyDescent="0.25">
      <c r="A24" s="6" t="s">
        <v>15</v>
      </c>
      <c r="B24" s="7">
        <v>189</v>
      </c>
      <c r="C24" s="7">
        <v>154</v>
      </c>
      <c r="D24" s="7" t="s">
        <v>84</v>
      </c>
      <c r="E24" s="7"/>
      <c r="F24" s="7"/>
      <c r="G24" s="7"/>
      <c r="H24" s="7"/>
      <c r="I24" s="7"/>
      <c r="J24" s="7"/>
      <c r="L24" s="6" t="s">
        <v>58</v>
      </c>
      <c r="M24" s="7">
        <f>B24/PocetDnu!$B$2</f>
        <v>0.98952879581151831</v>
      </c>
      <c r="N24" s="7">
        <f>C24/PocetDnu!$B$2</f>
        <v>0.80628272251308897</v>
      </c>
    </row>
    <row r="25" spans="1:14" x14ac:dyDescent="0.25">
      <c r="A25" s="6" t="s">
        <v>15</v>
      </c>
      <c r="B25" s="7">
        <v>565</v>
      </c>
      <c r="C25" s="8">
        <v>333</v>
      </c>
      <c r="D25" s="22" t="s">
        <v>85</v>
      </c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2.9581151832460733</v>
      </c>
      <c r="N25" s="7">
        <f>C25/PocetDnu!$B$2</f>
        <v>1.743455497382199</v>
      </c>
    </row>
    <row r="26" spans="1:14" x14ac:dyDescent="0.25">
      <c r="A26" t="s">
        <v>15</v>
      </c>
      <c r="B26">
        <v>830</v>
      </c>
      <c r="C26">
        <v>707</v>
      </c>
      <c r="D26" t="s">
        <v>86</v>
      </c>
    </row>
    <row r="27" spans="1:14" x14ac:dyDescent="0.25">
      <c r="A27" t="s">
        <v>15</v>
      </c>
      <c r="B27">
        <v>1884</v>
      </c>
      <c r="C27">
        <v>1609</v>
      </c>
      <c r="D27" t="s">
        <v>87</v>
      </c>
    </row>
    <row r="28" spans="1:14" x14ac:dyDescent="0.25">
      <c r="A28" t="s">
        <v>15</v>
      </c>
      <c r="B28">
        <v>245</v>
      </c>
      <c r="C28">
        <v>278</v>
      </c>
      <c r="D28" t="s">
        <v>88</v>
      </c>
    </row>
    <row r="29" spans="1:14" x14ac:dyDescent="0.25">
      <c r="A29" t="s">
        <v>15</v>
      </c>
      <c r="B29">
        <v>3</v>
      </c>
      <c r="C29">
        <v>3</v>
      </c>
      <c r="D29" t="s">
        <v>89</v>
      </c>
    </row>
    <row r="30" spans="1:14" x14ac:dyDescent="0.25">
      <c r="A30" t="s">
        <v>11</v>
      </c>
      <c r="B30">
        <v>87</v>
      </c>
      <c r="C30">
        <v>71</v>
      </c>
      <c r="D30" t="s">
        <v>81</v>
      </c>
    </row>
    <row r="31" spans="1:14" x14ac:dyDescent="0.25">
      <c r="A31" t="s">
        <v>11</v>
      </c>
      <c r="B31">
        <v>245</v>
      </c>
      <c r="C31">
        <v>461</v>
      </c>
      <c r="D31" t="s">
        <v>82</v>
      </c>
    </row>
    <row r="32" spans="1:14" x14ac:dyDescent="0.25">
      <c r="A32" t="s">
        <v>11</v>
      </c>
      <c r="B32">
        <v>298</v>
      </c>
      <c r="C32">
        <v>382</v>
      </c>
      <c r="D32" t="s">
        <v>83</v>
      </c>
    </row>
    <row r="33" spans="1:4" x14ac:dyDescent="0.25">
      <c r="A33" t="s">
        <v>11</v>
      </c>
      <c r="B33">
        <v>161</v>
      </c>
      <c r="C33">
        <v>211</v>
      </c>
      <c r="D33" t="s">
        <v>84</v>
      </c>
    </row>
    <row r="34" spans="1:4" x14ac:dyDescent="0.25">
      <c r="A34" t="s">
        <v>11</v>
      </c>
      <c r="B34">
        <v>201</v>
      </c>
      <c r="C34">
        <v>346</v>
      </c>
      <c r="D34" t="s">
        <v>85</v>
      </c>
    </row>
    <row r="35" spans="1:4" x14ac:dyDescent="0.25">
      <c r="A35" t="s">
        <v>11</v>
      </c>
      <c r="B35">
        <v>655</v>
      </c>
      <c r="C35">
        <v>786</v>
      </c>
      <c r="D35" t="s">
        <v>86</v>
      </c>
    </row>
    <row r="36" spans="1:4" x14ac:dyDescent="0.25">
      <c r="A36" t="s">
        <v>11</v>
      </c>
      <c r="B36">
        <v>1382</v>
      </c>
      <c r="C36">
        <v>1832</v>
      </c>
      <c r="D36" t="s">
        <v>87</v>
      </c>
    </row>
    <row r="37" spans="1:4" x14ac:dyDescent="0.25">
      <c r="A37" t="s">
        <v>11</v>
      </c>
      <c r="B37">
        <v>50</v>
      </c>
      <c r="C37">
        <v>194</v>
      </c>
      <c r="D37" t="s">
        <v>88</v>
      </c>
    </row>
    <row r="38" spans="1:4" x14ac:dyDescent="0.25">
      <c r="A38" t="s">
        <v>11</v>
      </c>
      <c r="B38">
        <v>1</v>
      </c>
      <c r="C38">
        <v>1</v>
      </c>
      <c r="D38" t="s">
        <v>90</v>
      </c>
    </row>
    <row r="39" spans="1:4" x14ac:dyDescent="0.25">
      <c r="A39" t="s">
        <v>19</v>
      </c>
      <c r="B39">
        <v>500</v>
      </c>
      <c r="C39">
        <v>188</v>
      </c>
      <c r="D39" t="s">
        <v>81</v>
      </c>
    </row>
    <row r="40" spans="1:4" x14ac:dyDescent="0.25">
      <c r="A40" t="s">
        <v>19</v>
      </c>
      <c r="B40">
        <v>158</v>
      </c>
      <c r="C40">
        <v>146</v>
      </c>
      <c r="D40" t="s">
        <v>82</v>
      </c>
    </row>
    <row r="41" spans="1:4" x14ac:dyDescent="0.25">
      <c r="A41" t="s">
        <v>19</v>
      </c>
      <c r="B41">
        <v>143</v>
      </c>
      <c r="C41">
        <v>217</v>
      </c>
      <c r="D41" t="s">
        <v>83</v>
      </c>
    </row>
    <row r="42" spans="1:4" x14ac:dyDescent="0.25">
      <c r="A42" t="s">
        <v>19</v>
      </c>
      <c r="B42">
        <v>115</v>
      </c>
      <c r="C42">
        <v>119</v>
      </c>
      <c r="D42" t="s">
        <v>84</v>
      </c>
    </row>
    <row r="43" spans="1:4" x14ac:dyDescent="0.25">
      <c r="A43" t="s">
        <v>19</v>
      </c>
      <c r="B43">
        <v>120</v>
      </c>
      <c r="C43">
        <v>243</v>
      </c>
      <c r="D43" t="s">
        <v>85</v>
      </c>
    </row>
    <row r="44" spans="1:4" x14ac:dyDescent="0.25">
      <c r="A44" t="s">
        <v>19</v>
      </c>
      <c r="B44">
        <v>492</v>
      </c>
      <c r="C44">
        <v>642</v>
      </c>
      <c r="D44" t="s">
        <v>86</v>
      </c>
    </row>
    <row r="45" spans="1:4" x14ac:dyDescent="0.25">
      <c r="A45" t="s">
        <v>19</v>
      </c>
      <c r="B45">
        <v>841</v>
      </c>
      <c r="C45">
        <v>1731</v>
      </c>
      <c r="D45" t="s">
        <v>87</v>
      </c>
    </row>
    <row r="46" spans="1:4" x14ac:dyDescent="0.25">
      <c r="A46" t="s">
        <v>19</v>
      </c>
      <c r="B46">
        <v>13</v>
      </c>
      <c r="C46">
        <v>18</v>
      </c>
      <c r="D46" t="s">
        <v>88</v>
      </c>
    </row>
    <row r="47" spans="1:4" x14ac:dyDescent="0.25">
      <c r="A47" t="s">
        <v>21</v>
      </c>
      <c r="B47">
        <v>582</v>
      </c>
      <c r="C47">
        <v>767</v>
      </c>
      <c r="D47" t="s">
        <v>81</v>
      </c>
    </row>
    <row r="48" spans="1:4" x14ac:dyDescent="0.25">
      <c r="A48" t="s">
        <v>21</v>
      </c>
      <c r="B48">
        <v>86</v>
      </c>
      <c r="C48">
        <v>86</v>
      </c>
      <c r="D48" t="s">
        <v>82</v>
      </c>
    </row>
    <row r="49" spans="1:4" x14ac:dyDescent="0.25">
      <c r="A49" t="s">
        <v>21</v>
      </c>
      <c r="B49">
        <v>184</v>
      </c>
      <c r="C49">
        <v>274</v>
      </c>
      <c r="D49" t="s">
        <v>83</v>
      </c>
    </row>
    <row r="50" spans="1:4" x14ac:dyDescent="0.25">
      <c r="A50" t="s">
        <v>21</v>
      </c>
      <c r="B50">
        <v>212</v>
      </c>
      <c r="C50">
        <v>235</v>
      </c>
      <c r="D50" t="s">
        <v>84</v>
      </c>
    </row>
    <row r="51" spans="1:4" x14ac:dyDescent="0.25">
      <c r="A51" t="s">
        <v>21</v>
      </c>
      <c r="B51">
        <v>37</v>
      </c>
      <c r="C51">
        <v>148</v>
      </c>
      <c r="D51" t="s">
        <v>85</v>
      </c>
    </row>
    <row r="52" spans="1:4" x14ac:dyDescent="0.25">
      <c r="A52" t="s">
        <v>21</v>
      </c>
      <c r="B52">
        <v>387</v>
      </c>
      <c r="C52">
        <v>364</v>
      </c>
      <c r="D52" t="s">
        <v>86</v>
      </c>
    </row>
    <row r="53" spans="1:4" x14ac:dyDescent="0.25">
      <c r="A53" t="s">
        <v>21</v>
      </c>
      <c r="B53">
        <v>652</v>
      </c>
      <c r="C53">
        <v>988</v>
      </c>
      <c r="D53" t="s">
        <v>87</v>
      </c>
    </row>
    <row r="54" spans="1:4" x14ac:dyDescent="0.25">
      <c r="A54" t="s">
        <v>21</v>
      </c>
      <c r="B54">
        <v>62</v>
      </c>
      <c r="C54">
        <v>21</v>
      </c>
      <c r="D54" t="s">
        <v>88</v>
      </c>
    </row>
    <row r="55" spans="1:4" x14ac:dyDescent="0.25">
      <c r="A55" t="s">
        <v>21</v>
      </c>
      <c r="B55">
        <v>1</v>
      </c>
      <c r="C55">
        <v>1</v>
      </c>
      <c r="D55" t="s">
        <v>90</v>
      </c>
    </row>
    <row r="56" spans="1:4" x14ac:dyDescent="0.25">
      <c r="A56" t="s">
        <v>30</v>
      </c>
      <c r="B56">
        <v>65</v>
      </c>
      <c r="C56">
        <v>237</v>
      </c>
      <c r="D56" t="s">
        <v>81</v>
      </c>
    </row>
    <row r="57" spans="1:4" x14ac:dyDescent="0.25">
      <c r="A57" t="s">
        <v>30</v>
      </c>
      <c r="B57">
        <v>74</v>
      </c>
      <c r="C57">
        <v>172</v>
      </c>
      <c r="D57" t="s">
        <v>82</v>
      </c>
    </row>
    <row r="58" spans="1:4" x14ac:dyDescent="0.25">
      <c r="A58" t="s">
        <v>30</v>
      </c>
      <c r="B58">
        <v>86</v>
      </c>
      <c r="C58">
        <v>230</v>
      </c>
      <c r="D58" t="s">
        <v>83</v>
      </c>
    </row>
    <row r="59" spans="1:4" x14ac:dyDescent="0.25">
      <c r="A59" t="s">
        <v>30</v>
      </c>
      <c r="B59">
        <v>121</v>
      </c>
      <c r="C59">
        <v>167</v>
      </c>
      <c r="D59" t="s">
        <v>84</v>
      </c>
    </row>
    <row r="60" spans="1:4" x14ac:dyDescent="0.25">
      <c r="A60" t="s">
        <v>30</v>
      </c>
      <c r="B60">
        <v>18</v>
      </c>
      <c r="C60">
        <v>120</v>
      </c>
      <c r="D60" t="s">
        <v>85</v>
      </c>
    </row>
    <row r="61" spans="1:4" x14ac:dyDescent="0.25">
      <c r="A61" t="s">
        <v>30</v>
      </c>
      <c r="B61">
        <v>343</v>
      </c>
      <c r="C61">
        <v>549</v>
      </c>
      <c r="D61" t="s">
        <v>86</v>
      </c>
    </row>
    <row r="62" spans="1:4" x14ac:dyDescent="0.25">
      <c r="A62" t="s">
        <v>30</v>
      </c>
      <c r="B62">
        <v>736</v>
      </c>
      <c r="C62">
        <v>1208</v>
      </c>
      <c r="D62" t="s">
        <v>87</v>
      </c>
    </row>
    <row r="63" spans="1:4" x14ac:dyDescent="0.25">
      <c r="A63" t="s">
        <v>30</v>
      </c>
      <c r="B63">
        <v>23</v>
      </c>
      <c r="C63">
        <v>61</v>
      </c>
      <c r="D63" t="s">
        <v>88</v>
      </c>
    </row>
    <row r="64" spans="1:4" x14ac:dyDescent="0.25">
      <c r="A64" t="s">
        <v>32</v>
      </c>
      <c r="B64">
        <v>5</v>
      </c>
      <c r="C64">
        <v>13</v>
      </c>
      <c r="D64" t="s">
        <v>81</v>
      </c>
    </row>
    <row r="65" spans="1:4" x14ac:dyDescent="0.25">
      <c r="A65" t="s">
        <v>32</v>
      </c>
      <c r="B65">
        <v>23</v>
      </c>
      <c r="C65">
        <v>55</v>
      </c>
      <c r="D65" t="s">
        <v>82</v>
      </c>
    </row>
    <row r="66" spans="1:4" x14ac:dyDescent="0.25">
      <c r="A66" t="s">
        <v>32</v>
      </c>
      <c r="B66">
        <v>9</v>
      </c>
      <c r="C66">
        <v>64</v>
      </c>
      <c r="D66" t="s">
        <v>83</v>
      </c>
    </row>
    <row r="67" spans="1:4" x14ac:dyDescent="0.25">
      <c r="A67" t="s">
        <v>32</v>
      </c>
      <c r="B67">
        <v>12</v>
      </c>
      <c r="C67">
        <v>55</v>
      </c>
      <c r="D67" t="s">
        <v>84</v>
      </c>
    </row>
    <row r="68" spans="1:4" x14ac:dyDescent="0.25">
      <c r="A68" t="s">
        <v>32</v>
      </c>
      <c r="B68">
        <v>8</v>
      </c>
      <c r="C68">
        <v>139</v>
      </c>
      <c r="D68" t="s">
        <v>85</v>
      </c>
    </row>
    <row r="69" spans="1:4" x14ac:dyDescent="0.25">
      <c r="A69" t="s">
        <v>32</v>
      </c>
      <c r="B69">
        <v>107</v>
      </c>
      <c r="C69">
        <v>314</v>
      </c>
      <c r="D69" t="s">
        <v>86</v>
      </c>
    </row>
    <row r="70" spans="1:4" x14ac:dyDescent="0.25">
      <c r="A70" t="s">
        <v>32</v>
      </c>
      <c r="B70">
        <v>143</v>
      </c>
      <c r="C70">
        <v>656</v>
      </c>
      <c r="D70" t="s">
        <v>87</v>
      </c>
    </row>
    <row r="71" spans="1:4" x14ac:dyDescent="0.25">
      <c r="A71" t="s">
        <v>38</v>
      </c>
      <c r="B71">
        <v>4</v>
      </c>
      <c r="C71">
        <v>5</v>
      </c>
      <c r="D71" t="s">
        <v>82</v>
      </c>
    </row>
    <row r="72" spans="1:4" x14ac:dyDescent="0.25">
      <c r="A72" t="s">
        <v>38</v>
      </c>
      <c r="B72">
        <v>2</v>
      </c>
      <c r="C72">
        <v>54</v>
      </c>
      <c r="D72" t="s">
        <v>85</v>
      </c>
    </row>
    <row r="73" spans="1:4" x14ac:dyDescent="0.25">
      <c r="A73" t="s">
        <v>38</v>
      </c>
      <c r="B73">
        <v>3</v>
      </c>
      <c r="C73">
        <v>107</v>
      </c>
      <c r="D73" t="s">
        <v>86</v>
      </c>
    </row>
    <row r="74" spans="1:4" x14ac:dyDescent="0.25">
      <c r="A74" t="s">
        <v>38</v>
      </c>
      <c r="B74">
        <v>4</v>
      </c>
      <c r="C74">
        <v>155</v>
      </c>
      <c r="D74" t="s">
        <v>87</v>
      </c>
    </row>
    <row r="75" spans="1:4" x14ac:dyDescent="0.25">
      <c r="A75" t="s">
        <v>53</v>
      </c>
      <c r="B75">
        <v>1</v>
      </c>
      <c r="C75">
        <v>1</v>
      </c>
      <c r="D75" t="s">
        <v>81</v>
      </c>
    </row>
    <row r="76" spans="1:4" x14ac:dyDescent="0.25">
      <c r="A76" t="s">
        <v>55</v>
      </c>
      <c r="B76">
        <v>1</v>
      </c>
      <c r="C76">
        <v>1</v>
      </c>
      <c r="D76" t="s">
        <v>82</v>
      </c>
    </row>
    <row r="77" spans="1:4" x14ac:dyDescent="0.25">
      <c r="A77" t="s">
        <v>56</v>
      </c>
      <c r="B77">
        <v>1</v>
      </c>
      <c r="C77">
        <v>1</v>
      </c>
      <c r="D77" t="s">
        <v>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2023-05-30T08:08:47Z</dcterms:modified>
</cp:coreProperties>
</file>