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FA56FD21-0E7E-4FB7-874E-8AC24F1CBAF1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<sst xmlns="http://schemas.openxmlformats.org/spreadsheetml/2006/main" count="546" uniqueCount="95">
  <si>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</si>
  <si>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</si>
  <si>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</si>
  <si>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</si>
  <si>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</si>
  <si>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</si>
  <si>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</si>
  <si>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</si>
  <si>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</si>
  <si>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</si>
  <si>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</si>
  <si>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</si>
  <si>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</si>
  <si>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</si>
  <si>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</si>
  <si>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</si>
  <si>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</si>
  <si>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</si>
  <si>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</si>
  <si>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</si>
  <si>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</si>
  <si>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</si>
  <si>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</si>
  <si>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</si>
  <si>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</si>
  <si>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</si>
  <si>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</si>
  <si>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</si>
  <si>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</si>
  <si>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</si>
  <si>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</si>
  <si>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</si>
  <si>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</si>
  <si>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</si>
  <si>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</si>
  <si>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</si>
  <si>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</si>
  <si>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23:00-00:00</t>
  </si>
  <si>
    <t>15:00-15:30</t>
  </si>
  <si>
    <t>15:00-16:00</t>
  </si>
  <si>
    <t>14:30-15:00</t>
  </si>
  <si>
    <t>16:00-16:30</t>
  </si>
  <si>
    <t>16:00-17:00</t>
  </si>
  <si>
    <t>15:30-16:00</t>
  </si>
  <si>
    <t>16:30-17:00</t>
  </si>
  <si>
    <t>01:00-02:00</t>
  </si>
  <si>
    <t>Pocet</t>
  </si>
  <si>
    <t>Prichod</t>
  </si>
  <si>
    <t>Odchod</t>
  </si>
  <si>
    <t>17:00-17:30</t>
  </si>
  <si>
    <t>17:30-18:00</t>
  </si>
  <si>
    <t>20:00-20:30</t>
  </si>
  <si>
    <t>20:30-21:00</t>
  </si>
  <si>
    <t>21:00-21:30</t>
  </si>
  <si>
    <t>21:30-22:00</t>
  </si>
  <si>
    <t>22:00-22:30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</si>
  <si>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</si>
  <si>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</si>
  <si>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</si>
  <si>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</si>
  <si>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</si>
  <si>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</si>
  <si>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</si>
  <si>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</si>
  <si>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</si>
  <si>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</si>
  <si>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</si>
  <si>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</si>
  <si>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</si>
  <si>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</si>
  <si>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</si>
  <si>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</si>
  <si>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</si>
  <si>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</si>
  <si>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</si>
  <si>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</si>
  <si>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</si>
  <si>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</si>
  <si>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</si>
  <si>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</si>
  <si>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</si>
  <si>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</si>
  <si>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</si>
  <si>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</si>
  <si>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</si>
  <si>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</si>
  <si>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</si>
  <si>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</si>
  <si>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</si>
  <si>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PRAC</t>
  </si>
  <si>
    <t>6094 : KPL Ambulance</t>
  </si>
  <si>
    <t>6458 : KPL- centrum očkování</t>
  </si>
  <si>
    <t>6507 : COVID - Očkování samoplátců</t>
  </si>
  <si>
    <t>7386 : Mobilní očkovací tým</t>
  </si>
  <si>
    <t>7635 : PRAC - očkovací centrum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</si>
</sst>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[TAB_cekarna_PRAC.xlsx]DataGraf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PRAC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8"/>
                <c:pt idx="0">
                  <c:v>06:30-07:00</c:v>
                </c:pt>
                <c:pt idx="1">
                  <c:v>07:00-07:30</c:v>
                </c:pt>
                <c:pt idx="2">
                  <c:v>07:30-08:00</c:v>
                </c:pt>
                <c:pt idx="3">
                  <c:v>08:00-08:30</c:v>
                </c:pt>
                <c:pt idx="4">
                  <c:v>08:30-09:00</c:v>
                </c:pt>
                <c:pt idx="5">
                  <c:v>09:00-09:30</c:v>
                </c:pt>
                <c:pt idx="6">
                  <c:v>09:30-10:00</c:v>
                </c:pt>
                <c:pt idx="7">
                  <c:v>10:00-10:30</c:v>
                </c:pt>
                <c:pt idx="8">
                  <c:v>10:30-11:00</c:v>
                </c:pt>
                <c:pt idx="9">
                  <c:v>11:00-11:30</c:v>
                </c:pt>
                <c:pt idx="10">
                  <c:v>11:30-12:00</c:v>
                </c:pt>
                <c:pt idx="11">
                  <c:v>12:00-12:30</c:v>
                </c:pt>
                <c:pt idx="12">
                  <c:v>12:30-13:00</c:v>
                </c:pt>
                <c:pt idx="13">
                  <c:v>13:00-13:30</c:v>
                </c:pt>
                <c:pt idx="14">
                  <c:v>13:30-14:00</c:v>
                </c:pt>
                <c:pt idx="15">
                  <c:v>14:00-14:30</c:v>
                </c:pt>
                <c:pt idx="16">
                  <c:v>14:30-15:00</c:v>
                </c:pt>
                <c:pt idx="17">
                  <c:v>15:00-15:30</c:v>
                </c:pt>
                <c:pt idx="18">
                  <c:v>15:30-16:00</c:v>
                </c:pt>
                <c:pt idx="19">
                  <c:v>16:00-16:30</c:v>
                </c:pt>
                <c:pt idx="20">
                  <c:v>16:30-17:00</c:v>
                </c:pt>
                <c:pt idx="21">
                  <c:v>17:00-17:30</c:v>
                </c:pt>
                <c:pt idx="22">
                  <c:v>17:30-18:00</c:v>
                </c:pt>
                <c:pt idx="23">
                  <c:v>20:00-20:30</c:v>
                </c:pt>
                <c:pt idx="24">
                  <c:v>20:30-21:00</c:v>
                </c:pt>
                <c:pt idx="25">
                  <c:v>21:00-21:30</c:v>
                </c:pt>
                <c:pt idx="26">
                  <c:v>21:30-22:00</c:v>
                </c:pt>
                <c:pt idx="27">
                  <c:v>22:00-22:30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8"/>
                <c:pt idx="0">
                  <c:v>51</c:v>
                </c:pt>
                <c:pt idx="1">
                  <c:v>512</c:v>
                </c:pt>
                <c:pt idx="2">
                  <c:v>2209</c:v>
                </c:pt>
                <c:pt idx="3">
                  <c:v>2675</c:v>
                </c:pt>
                <c:pt idx="4">
                  <c:v>2926</c:v>
                </c:pt>
                <c:pt idx="5">
                  <c:v>2996</c:v>
                </c:pt>
                <c:pt idx="6">
                  <c:v>2867</c:v>
                </c:pt>
                <c:pt idx="7">
                  <c:v>2798</c:v>
                </c:pt>
                <c:pt idx="8">
                  <c:v>2566</c:v>
                </c:pt>
                <c:pt idx="9">
                  <c:v>2182</c:v>
                </c:pt>
                <c:pt idx="10">
                  <c:v>1758</c:v>
                </c:pt>
                <c:pt idx="11">
                  <c:v>1234</c:v>
                </c:pt>
                <c:pt idx="12">
                  <c:v>1017</c:v>
                </c:pt>
                <c:pt idx="13">
                  <c:v>2791</c:v>
                </c:pt>
                <c:pt idx="14">
                  <c:v>2424</c:v>
                </c:pt>
                <c:pt idx="15">
                  <c:v>2443</c:v>
                </c:pt>
                <c:pt idx="16">
                  <c:v>2319</c:v>
                </c:pt>
                <c:pt idx="17">
                  <c:v>1621</c:v>
                </c:pt>
                <c:pt idx="18">
                  <c:v>1327</c:v>
                </c:pt>
                <c:pt idx="19">
                  <c:v>1244</c:v>
                </c:pt>
                <c:pt idx="20">
                  <c:v>1052</c:v>
                </c:pt>
                <c:pt idx="21">
                  <c:v>528</c:v>
                </c:pt>
                <c:pt idx="22">
                  <c:v>56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8"/>
                <c:pt idx="0">
                  <c:v>06:30-07:00</c:v>
                </c:pt>
                <c:pt idx="1">
                  <c:v>07:00-07:30</c:v>
                </c:pt>
                <c:pt idx="2">
                  <c:v>07:30-08:00</c:v>
                </c:pt>
                <c:pt idx="3">
                  <c:v>08:00-08:30</c:v>
                </c:pt>
                <c:pt idx="4">
                  <c:v>08:30-09:00</c:v>
                </c:pt>
                <c:pt idx="5">
                  <c:v>09:00-09:30</c:v>
                </c:pt>
                <c:pt idx="6">
                  <c:v>09:30-10:00</c:v>
                </c:pt>
                <c:pt idx="7">
                  <c:v>10:00-10:30</c:v>
                </c:pt>
                <c:pt idx="8">
                  <c:v>10:30-11:00</c:v>
                </c:pt>
                <c:pt idx="9">
                  <c:v>11:00-11:30</c:v>
                </c:pt>
                <c:pt idx="10">
                  <c:v>11:30-12:00</c:v>
                </c:pt>
                <c:pt idx="11">
                  <c:v>12:00-12:30</c:v>
                </c:pt>
                <c:pt idx="12">
                  <c:v>12:30-13:00</c:v>
                </c:pt>
                <c:pt idx="13">
                  <c:v>13:00-13:30</c:v>
                </c:pt>
                <c:pt idx="14">
                  <c:v>13:30-14:00</c:v>
                </c:pt>
                <c:pt idx="15">
                  <c:v>14:00-14:30</c:v>
                </c:pt>
                <c:pt idx="16">
                  <c:v>14:30-15:00</c:v>
                </c:pt>
                <c:pt idx="17">
                  <c:v>15:00-15:30</c:v>
                </c:pt>
                <c:pt idx="18">
                  <c:v>15:30-16:00</c:v>
                </c:pt>
                <c:pt idx="19">
                  <c:v>16:00-16:30</c:v>
                </c:pt>
                <c:pt idx="20">
                  <c:v>16:30-17:00</c:v>
                </c:pt>
                <c:pt idx="21">
                  <c:v>17:00-17:30</c:v>
                </c:pt>
                <c:pt idx="22">
                  <c:v>17:30-18:00</c:v>
                </c:pt>
                <c:pt idx="23">
                  <c:v>20:00-20:30</c:v>
                </c:pt>
                <c:pt idx="24">
                  <c:v>20:30-21:00</c:v>
                </c:pt>
                <c:pt idx="25">
                  <c:v>21:00-21:30</c:v>
                </c:pt>
                <c:pt idx="26">
                  <c:v>21:30-22:00</c:v>
                </c:pt>
                <c:pt idx="27">
                  <c:v>22:00-22:30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8"/>
                <c:pt idx="0">
                  <c:v>43</c:v>
                </c:pt>
                <c:pt idx="1">
                  <c:v>154</c:v>
                </c:pt>
                <c:pt idx="2">
                  <c:v>1799</c:v>
                </c:pt>
                <c:pt idx="3">
                  <c:v>2465</c:v>
                </c:pt>
                <c:pt idx="4">
                  <c:v>2748</c:v>
                </c:pt>
                <c:pt idx="5">
                  <c:v>2950</c:v>
                </c:pt>
                <c:pt idx="6">
                  <c:v>2799</c:v>
                </c:pt>
                <c:pt idx="7">
                  <c:v>2715</c:v>
                </c:pt>
                <c:pt idx="8">
                  <c:v>2641</c:v>
                </c:pt>
                <c:pt idx="9">
                  <c:v>2408</c:v>
                </c:pt>
                <c:pt idx="10">
                  <c:v>1850</c:v>
                </c:pt>
                <c:pt idx="11">
                  <c:v>1366</c:v>
                </c:pt>
                <c:pt idx="12">
                  <c:v>732</c:v>
                </c:pt>
                <c:pt idx="13">
                  <c:v>2516</c:v>
                </c:pt>
                <c:pt idx="14">
                  <c:v>2579</c:v>
                </c:pt>
                <c:pt idx="15">
                  <c:v>2521</c:v>
                </c:pt>
                <c:pt idx="16">
                  <c:v>2252</c:v>
                </c:pt>
                <c:pt idx="17">
                  <c:v>1720</c:v>
                </c:pt>
                <c:pt idx="18">
                  <c:v>1293</c:v>
                </c:pt>
                <c:pt idx="19">
                  <c:v>1162</c:v>
                </c:pt>
                <c:pt idx="20">
                  <c:v>1004</c:v>
                </c:pt>
                <c:pt idx="21">
                  <c:v>578</c:v>
                </c:pt>
                <c:pt idx="22">
                  <c:v>145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[TAB_cekarna_PRAC.xlsx]Data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PRAC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5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  <c:pt idx="11">
                  <c:v>17:00-18:00</c:v>
                </c:pt>
                <c:pt idx="12">
                  <c:v>20:00-21:00</c:v>
                </c:pt>
                <c:pt idx="13">
                  <c:v>21:00-22:00</c:v>
                </c:pt>
                <c:pt idx="14">
                  <c:v>22:00-23:00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5"/>
                <c:pt idx="0">
                  <c:v>51</c:v>
                </c:pt>
                <c:pt idx="1">
                  <c:v>2725</c:v>
                </c:pt>
                <c:pt idx="2">
                  <c:v>5601</c:v>
                </c:pt>
                <c:pt idx="3">
                  <c:v>5863</c:v>
                </c:pt>
                <c:pt idx="4">
                  <c:v>5364</c:v>
                </c:pt>
                <c:pt idx="5">
                  <c:v>3940</c:v>
                </c:pt>
                <c:pt idx="6">
                  <c:v>2251</c:v>
                </c:pt>
                <c:pt idx="7">
                  <c:v>5215</c:v>
                </c:pt>
                <c:pt idx="8">
                  <c:v>4762</c:v>
                </c:pt>
                <c:pt idx="9">
                  <c:v>2948</c:v>
                </c:pt>
                <c:pt idx="10">
                  <c:v>2296</c:v>
                </c:pt>
                <c:pt idx="11">
                  <c:v>584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5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  <c:pt idx="11">
                  <c:v>17:00-18:00</c:v>
                </c:pt>
                <c:pt idx="12">
                  <c:v>20:00-21:00</c:v>
                </c:pt>
                <c:pt idx="13">
                  <c:v>21:00-22:00</c:v>
                </c:pt>
                <c:pt idx="14">
                  <c:v>22:00-23:00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5"/>
                <c:pt idx="0">
                  <c:v>43</c:v>
                </c:pt>
                <c:pt idx="1">
                  <c:v>1953</c:v>
                </c:pt>
                <c:pt idx="2">
                  <c:v>5213</c:v>
                </c:pt>
                <c:pt idx="3">
                  <c:v>5749</c:v>
                </c:pt>
                <c:pt idx="4">
                  <c:v>5356</c:v>
                </c:pt>
                <c:pt idx="5">
                  <c:v>4258</c:v>
                </c:pt>
                <c:pt idx="6">
                  <c:v>2098</c:v>
                </c:pt>
                <c:pt idx="7">
                  <c:v>5095</c:v>
                </c:pt>
                <c:pt idx="8">
                  <c:v>4773</c:v>
                </c:pt>
                <c:pt idx="9">
                  <c:v>3013</c:v>
                </c:pt>
                <c:pt idx="10">
                  <c:v>2166</c:v>
                </c:pt>
                <c:pt idx="11">
                  <c:v>723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[TAB_cekarna_PRAC.xlsx]Data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PRAC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7"/>
                <c:pt idx="0">
                  <c:v>4592</c:v>
                </c:pt>
                <c:pt idx="1">
                  <c:v>8592</c:v>
                </c:pt>
                <c:pt idx="2">
                  <c:v>7551</c:v>
                </c:pt>
                <c:pt idx="3">
                  <c:v>9922</c:v>
                </c:pt>
                <c:pt idx="4">
                  <c:v>5043</c:v>
                </c:pt>
                <c:pt idx="5">
                  <c:v>2351</c:v>
                </c:pt>
                <c:pt idx="6">
                  <c:v>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1028472221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7861"/>
    </cacheField>
    <cacheField name="Ambulance" numFmtId="0">
      <sharedItems containsBlank="1" count="26">
        <s v="6094 : KPL Ambulance"/>
        <s v="6458 : KPL- centrum očkování"/>
        <s v="6507 : COVID - Očkování samoplátců"/>
        <s v="7386 : Mobilní očkovací tým"/>
        <s v="7635 : PRAC - očkovací centrum COVID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1028472221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s v="20:00-21:00"/>
        <s v="21:00-22:00"/>
        <s v="22:00-23:00"/>
        <m/>
        <s v="02:00-03:00" u="1"/>
        <s v="03:00-04:00" u="1"/>
        <s v="00:00-01:00" u="1"/>
        <s v="18:00-19:00" u="1"/>
        <s v="04:00-05:00" u="1"/>
        <s v="01:00-02:00" u="1"/>
        <s v="19:00-20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3945"/>
    </cacheField>
    <cacheField name="Odchod" numFmtId="0">
      <sharedItems containsString="0" containsBlank="1" containsNumber="1" containsInteger="1" minValue="1" maxValue="3759"/>
    </cacheField>
    <cacheField name="Ambulance" numFmtId="0">
      <sharedItems containsBlank="1" count="23">
        <s v="6094 : KPL Ambulance"/>
        <s v="6507 : COVID - Očkování samoplátců"/>
        <s v="7386 : Mobilní očkovací tým"/>
        <s v="7635 : PRAC - očkovací centrum COVID"/>
        <s v="6458 : KPL- centrum očkování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102858796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20:00-20:30"/>
        <s v="20:30-21:00"/>
        <s v="21:00-21:30"/>
        <s v="21:30-22:00"/>
        <s v="22:00-22:30"/>
        <m/>
        <s v="03:30-04:00" u="1"/>
        <s v="00:30-01:00" u="1"/>
        <s v="04:00-04:30" u="1"/>
        <s v="01:00-01:30" u="1"/>
        <s v="18:30-19:00" u="1"/>
        <s v="19:00-19:30" u="1"/>
        <s v="04:30-05:00" u="1"/>
        <s v="01:30-02:00" u="1"/>
        <s v="05:00-05:30" u="1"/>
        <s v="02:00-02:30" u="1"/>
        <s v="19:30-20:00" u="1"/>
        <s v="22:30-23:00" u="1"/>
        <s v="23:30-00:00" u="1"/>
        <s v="05:30-06:00" u="1"/>
        <s v="02:30-03:00" u="1"/>
        <s v="23:00-23:30" u="1"/>
        <s v="06:00-06:30" u="1"/>
        <s v="03:00-03:30" u="1"/>
        <s v="00:00-00:30" u="1"/>
        <s v="18:00-18:30" u="1"/>
      </sharedItems>
    </cacheField>
    <cacheField name="Prichod" numFmtId="0">
      <sharedItems containsString="0" containsBlank="1" containsNumber="1" containsInteger="1" minValue="1" maxValue="2052"/>
    </cacheField>
    <cacheField name="Odchod" numFmtId="0">
      <sharedItems containsString="0" containsBlank="1" containsNumber="1" containsInteger="1" minValue="1" maxValue="1977"/>
    </cacheField>
    <cacheField name="Ambulance" numFmtId="0">
      <sharedItems containsBlank="1" count="23">
        <s v="6094 : KPL Ambulance"/>
        <s v="7386 : Mobilní očkovací tým"/>
        <s v="7635 : PRAC - očkovací centrum COVID"/>
        <s v="6507 : COVID - Očkování samoplátců"/>
        <s v="6458 : KPL- centrum očkování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1892"/>
    <x v="0"/>
  </r>
  <r>
    <x v="0"/>
    <n v="9"/>
    <x v="1"/>
  </r>
  <r>
    <x v="0"/>
    <n v="2"/>
    <x v="2"/>
  </r>
  <r>
    <x v="0"/>
    <n v="158"/>
    <x v="3"/>
  </r>
  <r>
    <x v="0"/>
    <n v="7861"/>
    <x v="4"/>
  </r>
  <r>
    <x v="1"/>
    <n v="18"/>
    <x v="0"/>
  </r>
  <r>
    <x v="1"/>
    <n v="3319"/>
    <x v="4"/>
  </r>
  <r>
    <x v="2"/>
    <n v="1849"/>
    <x v="0"/>
  </r>
  <r>
    <x v="2"/>
    <n v="161"/>
    <x v="1"/>
  </r>
  <r>
    <x v="2"/>
    <n v="244"/>
    <x v="3"/>
  </r>
  <r>
    <x v="2"/>
    <n v="2789"/>
    <x v="4"/>
  </r>
  <r>
    <x v="3"/>
    <n v="1875"/>
    <x v="0"/>
  </r>
  <r>
    <x v="3"/>
    <n v="10"/>
    <x v="1"/>
  </r>
  <r>
    <x v="3"/>
    <n v="6"/>
    <x v="2"/>
  </r>
  <r>
    <x v="3"/>
    <n v="240"/>
    <x v="3"/>
  </r>
  <r>
    <x v="3"/>
    <n v="2461"/>
    <x v="4"/>
  </r>
  <r>
    <x v="4"/>
    <n v="24"/>
    <x v="0"/>
  </r>
  <r>
    <x v="4"/>
    <n v="20"/>
    <x v="3"/>
  </r>
  <r>
    <x v="4"/>
    <n v="2307"/>
    <x v="4"/>
  </r>
  <r>
    <x v="5"/>
    <n v="1958"/>
    <x v="0"/>
  </r>
  <r>
    <x v="5"/>
    <n v="5"/>
    <x v="1"/>
  </r>
  <r>
    <x v="5"/>
    <n v="148"/>
    <x v="2"/>
  </r>
  <r>
    <x v="5"/>
    <n v="232"/>
    <x v="3"/>
  </r>
  <r>
    <x v="5"/>
    <n v="5208"/>
    <x v="4"/>
  </r>
  <r>
    <x v="6"/>
    <n v="1740"/>
    <x v="0"/>
  </r>
  <r>
    <x v="6"/>
    <n v="4"/>
    <x v="1"/>
  </r>
  <r>
    <x v="6"/>
    <n v="1"/>
    <x v="2"/>
  </r>
  <r>
    <x v="6"/>
    <n v="474"/>
    <x v="3"/>
  </r>
  <r>
    <x v="6"/>
    <n v="6373"/>
    <x v="4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51"/>
    <n v="43"/>
    <x v="0"/>
  </r>
  <r>
    <x v="1"/>
    <n v="367"/>
    <n v="325"/>
    <x v="0"/>
  </r>
  <r>
    <x v="1"/>
    <n v="5"/>
    <n v="2"/>
    <x v="1"/>
  </r>
  <r>
    <x v="1"/>
    <n v="63"/>
    <n v="44"/>
    <x v="2"/>
  </r>
  <r>
    <x v="1"/>
    <n v="2290"/>
    <n v="1582"/>
    <x v="3"/>
  </r>
  <r>
    <x v="2"/>
    <n v="1773"/>
    <n v="1530"/>
    <x v="0"/>
  </r>
  <r>
    <x v="2"/>
    <n v="8"/>
    <n v="8"/>
    <x v="4"/>
  </r>
  <r>
    <x v="2"/>
    <n v="157"/>
    <n v="152"/>
    <x v="2"/>
  </r>
  <r>
    <x v="2"/>
    <n v="3663"/>
    <n v="3523"/>
    <x v="3"/>
  </r>
  <r>
    <x v="3"/>
    <n v="1916"/>
    <n v="1888"/>
    <x v="0"/>
  </r>
  <r>
    <x v="3"/>
    <n v="12"/>
    <n v="11"/>
    <x v="4"/>
  </r>
  <r>
    <x v="3"/>
    <n v="147"/>
    <n v="143"/>
    <x v="2"/>
  </r>
  <r>
    <x v="3"/>
    <n v="3788"/>
    <n v="3707"/>
    <x v="3"/>
  </r>
  <r>
    <x v="4"/>
    <n v="1779"/>
    <n v="1790"/>
    <x v="0"/>
  </r>
  <r>
    <x v="4"/>
    <n v="5"/>
    <n v="6"/>
    <x v="4"/>
  </r>
  <r>
    <x v="4"/>
    <n v="134"/>
    <n v="118"/>
    <x v="2"/>
  </r>
  <r>
    <x v="4"/>
    <n v="3446"/>
    <n v="3442"/>
    <x v="3"/>
  </r>
  <r>
    <x v="5"/>
    <n v="1090"/>
    <n v="1303"/>
    <x v="0"/>
  </r>
  <r>
    <x v="5"/>
    <n v="3"/>
    <n v="2"/>
    <x v="4"/>
  </r>
  <r>
    <x v="5"/>
    <n v="111"/>
    <n v="104"/>
    <x v="2"/>
  </r>
  <r>
    <x v="5"/>
    <n v="2736"/>
    <n v="2849"/>
    <x v="3"/>
  </r>
  <r>
    <x v="6"/>
    <n v="328"/>
    <n v="349"/>
    <x v="0"/>
  </r>
  <r>
    <x v="6"/>
    <n v="7"/>
    <n v="6"/>
    <x v="4"/>
  </r>
  <r>
    <x v="6"/>
    <n v="53"/>
    <n v="1"/>
    <x v="1"/>
  </r>
  <r>
    <x v="6"/>
    <n v="84"/>
    <n v="78"/>
    <x v="2"/>
  </r>
  <r>
    <x v="6"/>
    <n v="1779"/>
    <n v="1664"/>
    <x v="3"/>
  </r>
  <r>
    <x v="7"/>
    <n v="862"/>
    <n v="867"/>
    <x v="0"/>
  </r>
  <r>
    <x v="7"/>
    <n v="137"/>
    <n v="130"/>
    <x v="4"/>
  </r>
  <r>
    <x v="7"/>
    <n v="48"/>
    <n v="107"/>
    <x v="1"/>
  </r>
  <r>
    <x v="7"/>
    <n v="223"/>
    <n v="232"/>
    <x v="2"/>
  </r>
  <r>
    <x v="7"/>
    <n v="3945"/>
    <n v="3759"/>
    <x v="3"/>
  </r>
  <r>
    <x v="8"/>
    <n v="790"/>
    <n v="806"/>
    <x v="0"/>
  </r>
  <r>
    <x v="8"/>
    <n v="17"/>
    <n v="26"/>
    <x v="4"/>
  </r>
  <r>
    <x v="8"/>
    <n v="23"/>
    <n v="34"/>
    <x v="1"/>
  </r>
  <r>
    <x v="8"/>
    <n v="199"/>
    <n v="190"/>
    <x v="2"/>
  </r>
  <r>
    <x v="8"/>
    <n v="3733"/>
    <n v="3717"/>
    <x v="3"/>
  </r>
  <r>
    <x v="9"/>
    <n v="499"/>
    <n v="543"/>
    <x v="0"/>
  </r>
  <r>
    <x v="9"/>
    <n v="7"/>
    <n v="11"/>
    <x v="1"/>
  </r>
  <r>
    <x v="9"/>
    <n v="103"/>
    <n v="101"/>
    <x v="2"/>
  </r>
  <r>
    <x v="9"/>
    <n v="2339"/>
    <n v="2358"/>
    <x v="3"/>
  </r>
  <r>
    <x v="10"/>
    <n v="74"/>
    <n v="83"/>
    <x v="0"/>
  </r>
  <r>
    <x v="10"/>
    <n v="2"/>
    <n v="2"/>
    <x v="1"/>
  </r>
  <r>
    <x v="10"/>
    <n v="108"/>
    <n v="102"/>
    <x v="2"/>
  </r>
  <r>
    <x v="10"/>
    <n v="2112"/>
    <n v="1979"/>
    <x v="3"/>
  </r>
  <r>
    <x v="11"/>
    <n v="20"/>
    <n v="21"/>
    <x v="0"/>
  </r>
  <r>
    <x v="11"/>
    <n v="47"/>
    <n v="47"/>
    <x v="2"/>
  </r>
  <r>
    <x v="11"/>
    <n v="517"/>
    <n v="655"/>
    <x v="3"/>
  </r>
  <r>
    <x v="12"/>
    <n v="6"/>
    <n v="6"/>
    <x v="0"/>
  </r>
  <r>
    <x v="13"/>
    <n v="5"/>
    <n v="4"/>
    <x v="0"/>
  </r>
  <r>
    <x v="14"/>
    <n v="1"/>
    <n v="2"/>
    <x v="0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  <r>
    <x v="15"/>
    <m/>
    <m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51"/>
    <n v="43"/>
    <x v="0"/>
  </r>
  <r>
    <x v="1"/>
    <n v="136"/>
    <n v="134"/>
    <x v="0"/>
  </r>
  <r>
    <x v="1"/>
    <n v="11"/>
    <n v="4"/>
    <x v="1"/>
  </r>
  <r>
    <x v="1"/>
    <n v="365"/>
    <n v="16"/>
    <x v="2"/>
  </r>
  <r>
    <x v="2"/>
    <n v="231"/>
    <n v="191"/>
    <x v="0"/>
  </r>
  <r>
    <x v="2"/>
    <n v="1"/>
    <n v="2"/>
    <x v="3"/>
  </r>
  <r>
    <x v="2"/>
    <n v="52"/>
    <n v="40"/>
    <x v="1"/>
  </r>
  <r>
    <x v="2"/>
    <n v="1925"/>
    <n v="1566"/>
    <x v="2"/>
  </r>
  <r>
    <x v="3"/>
    <n v="800"/>
    <n v="591"/>
    <x v="0"/>
  </r>
  <r>
    <x v="3"/>
    <n v="1"/>
    <n v="1"/>
    <x v="4"/>
  </r>
  <r>
    <x v="3"/>
    <n v="84"/>
    <n v="86"/>
    <x v="1"/>
  </r>
  <r>
    <x v="3"/>
    <n v="1790"/>
    <n v="1787"/>
    <x v="2"/>
  </r>
  <r>
    <x v="4"/>
    <n v="973"/>
    <n v="939"/>
    <x v="0"/>
  </r>
  <r>
    <x v="4"/>
    <n v="7"/>
    <n v="7"/>
    <x v="4"/>
  </r>
  <r>
    <x v="4"/>
    <n v="73"/>
    <n v="66"/>
    <x v="1"/>
  </r>
  <r>
    <x v="4"/>
    <n v="1873"/>
    <n v="1736"/>
    <x v="2"/>
  </r>
  <r>
    <x v="5"/>
    <n v="969"/>
    <n v="955"/>
    <x v="0"/>
  </r>
  <r>
    <x v="5"/>
    <n v="6"/>
    <n v="4"/>
    <x v="4"/>
  </r>
  <r>
    <x v="5"/>
    <n v="79"/>
    <n v="80"/>
    <x v="1"/>
  </r>
  <r>
    <x v="5"/>
    <n v="1942"/>
    <n v="1911"/>
    <x v="2"/>
  </r>
  <r>
    <x v="6"/>
    <n v="947"/>
    <n v="933"/>
    <x v="0"/>
  </r>
  <r>
    <x v="6"/>
    <n v="6"/>
    <n v="7"/>
    <x v="4"/>
  </r>
  <r>
    <x v="6"/>
    <n v="68"/>
    <n v="63"/>
    <x v="1"/>
  </r>
  <r>
    <x v="6"/>
    <n v="1846"/>
    <n v="1796"/>
    <x v="2"/>
  </r>
  <r>
    <x v="7"/>
    <n v="905"/>
    <n v="905"/>
    <x v="0"/>
  </r>
  <r>
    <x v="7"/>
    <n v="5"/>
    <n v="6"/>
    <x v="4"/>
  </r>
  <r>
    <x v="7"/>
    <n v="69"/>
    <n v="65"/>
    <x v="1"/>
  </r>
  <r>
    <x v="7"/>
    <n v="1819"/>
    <n v="1739"/>
    <x v="2"/>
  </r>
  <r>
    <x v="8"/>
    <n v="874"/>
    <n v="885"/>
    <x v="0"/>
  </r>
  <r>
    <x v="8"/>
    <n v="65"/>
    <n v="53"/>
    <x v="1"/>
  </r>
  <r>
    <x v="8"/>
    <n v="1627"/>
    <n v="1703"/>
    <x v="2"/>
  </r>
  <r>
    <x v="9"/>
    <n v="679"/>
    <n v="783"/>
    <x v="0"/>
  </r>
  <r>
    <x v="9"/>
    <n v="1"/>
    <n v="1"/>
    <x v="4"/>
  </r>
  <r>
    <x v="9"/>
    <n v="72"/>
    <n v="72"/>
    <x v="1"/>
  </r>
  <r>
    <x v="9"/>
    <n v="1430"/>
    <n v="1552"/>
    <x v="2"/>
  </r>
  <r>
    <x v="10"/>
    <n v="411"/>
    <n v="520"/>
    <x v="0"/>
  </r>
  <r>
    <x v="10"/>
    <n v="2"/>
    <n v="1"/>
    <x v="4"/>
  </r>
  <r>
    <x v="10"/>
    <n v="39"/>
    <n v="32"/>
    <x v="1"/>
  </r>
  <r>
    <x v="10"/>
    <n v="1306"/>
    <n v="1297"/>
    <x v="2"/>
  </r>
  <r>
    <x v="11"/>
    <n v="141"/>
    <n v="190"/>
    <x v="0"/>
  </r>
  <r>
    <x v="11"/>
    <n v="2"/>
    <n v="3"/>
    <x v="4"/>
  </r>
  <r>
    <x v="11"/>
    <n v="22"/>
    <n v="26"/>
    <x v="1"/>
  </r>
  <r>
    <x v="11"/>
    <n v="1069"/>
    <n v="1147"/>
    <x v="2"/>
  </r>
  <r>
    <x v="12"/>
    <n v="187"/>
    <n v="159"/>
    <x v="0"/>
  </r>
  <r>
    <x v="12"/>
    <n v="5"/>
    <n v="3"/>
    <x v="4"/>
  </r>
  <r>
    <x v="12"/>
    <n v="53"/>
    <n v="1"/>
    <x v="3"/>
  </r>
  <r>
    <x v="12"/>
    <n v="62"/>
    <n v="52"/>
    <x v="1"/>
  </r>
  <r>
    <x v="12"/>
    <n v="710"/>
    <n v="517"/>
    <x v="2"/>
  </r>
  <r>
    <x v="13"/>
    <n v="504"/>
    <n v="424"/>
    <x v="0"/>
  </r>
  <r>
    <x v="13"/>
    <n v="92"/>
    <n v="85"/>
    <x v="4"/>
  </r>
  <r>
    <x v="13"/>
    <n v="27"/>
    <n v="65"/>
    <x v="3"/>
  </r>
  <r>
    <x v="13"/>
    <n v="116"/>
    <n v="116"/>
    <x v="1"/>
  </r>
  <r>
    <x v="13"/>
    <n v="2052"/>
    <n v="1826"/>
    <x v="2"/>
  </r>
  <r>
    <x v="14"/>
    <n v="358"/>
    <n v="443"/>
    <x v="0"/>
  </r>
  <r>
    <x v="14"/>
    <n v="45"/>
    <n v="45"/>
    <x v="4"/>
  </r>
  <r>
    <x v="14"/>
    <n v="21"/>
    <n v="42"/>
    <x v="3"/>
  </r>
  <r>
    <x v="14"/>
    <n v="107"/>
    <n v="116"/>
    <x v="1"/>
  </r>
  <r>
    <x v="14"/>
    <n v="1893"/>
    <n v="1933"/>
    <x v="2"/>
  </r>
  <r>
    <x v="15"/>
    <n v="390"/>
    <n v="404"/>
    <x v="0"/>
  </r>
  <r>
    <x v="15"/>
    <n v="13"/>
    <n v="20"/>
    <x v="4"/>
  </r>
  <r>
    <x v="15"/>
    <n v="10"/>
    <n v="22"/>
    <x v="3"/>
  </r>
  <r>
    <x v="15"/>
    <n v="103"/>
    <n v="98"/>
    <x v="1"/>
  </r>
  <r>
    <x v="15"/>
    <n v="1927"/>
    <n v="1977"/>
    <x v="2"/>
  </r>
  <r>
    <x v="16"/>
    <n v="400"/>
    <n v="402"/>
    <x v="0"/>
  </r>
  <r>
    <x v="16"/>
    <n v="4"/>
    <n v="6"/>
    <x v="4"/>
  </r>
  <r>
    <x v="16"/>
    <n v="13"/>
    <n v="12"/>
    <x v="3"/>
  </r>
  <r>
    <x v="16"/>
    <n v="96"/>
    <n v="92"/>
    <x v="1"/>
  </r>
  <r>
    <x v="16"/>
    <n v="1806"/>
    <n v="1740"/>
    <x v="2"/>
  </r>
  <r>
    <x v="17"/>
    <n v="392"/>
    <n v="414"/>
    <x v="0"/>
  </r>
  <r>
    <x v="17"/>
    <n v="4"/>
    <n v="7"/>
    <x v="3"/>
  </r>
  <r>
    <x v="17"/>
    <n v="52"/>
    <n v="48"/>
    <x v="1"/>
  </r>
  <r>
    <x v="17"/>
    <n v="1173"/>
    <n v="1251"/>
    <x v="2"/>
  </r>
  <r>
    <x v="18"/>
    <n v="107"/>
    <n v="129"/>
    <x v="0"/>
  </r>
  <r>
    <x v="18"/>
    <n v="3"/>
    <n v="4"/>
    <x v="3"/>
  </r>
  <r>
    <x v="18"/>
    <n v="51"/>
    <n v="53"/>
    <x v="1"/>
  </r>
  <r>
    <x v="18"/>
    <n v="1166"/>
    <n v="1107"/>
    <x v="2"/>
  </r>
  <r>
    <x v="19"/>
    <n v="48"/>
    <n v="55"/>
    <x v="0"/>
  </r>
  <r>
    <x v="19"/>
    <n v="2"/>
    <n v="2"/>
    <x v="3"/>
  </r>
  <r>
    <x v="19"/>
    <n v="61"/>
    <n v="58"/>
    <x v="1"/>
  </r>
  <r>
    <x v="19"/>
    <n v="1133"/>
    <n v="1047"/>
    <x v="2"/>
  </r>
  <r>
    <x v="20"/>
    <n v="26"/>
    <n v="28"/>
    <x v="0"/>
  </r>
  <r>
    <x v="20"/>
    <n v="47"/>
    <n v="44"/>
    <x v="1"/>
  </r>
  <r>
    <x v="20"/>
    <n v="979"/>
    <n v="932"/>
    <x v="2"/>
  </r>
  <r>
    <x v="21"/>
    <n v="8"/>
    <n v="8"/>
    <x v="0"/>
  </r>
  <r>
    <x v="21"/>
    <n v="31"/>
    <n v="39"/>
    <x v="1"/>
  </r>
  <r>
    <x v="21"/>
    <n v="489"/>
    <n v="531"/>
    <x v="2"/>
  </r>
  <r>
    <x v="22"/>
    <n v="12"/>
    <n v="13"/>
    <x v="0"/>
  </r>
  <r>
    <x v="22"/>
    <n v="16"/>
    <n v="8"/>
    <x v="1"/>
  </r>
  <r>
    <x v="22"/>
    <n v="28"/>
    <n v="124"/>
    <x v="2"/>
  </r>
  <r>
    <x v="23"/>
    <n v="3"/>
    <n v="3"/>
    <x v="0"/>
  </r>
  <r>
    <x v="24"/>
    <n v="3"/>
    <n v="3"/>
    <x v="0"/>
  </r>
  <r>
    <x v="25"/>
    <n v="2"/>
    <n v="2"/>
    <x v="0"/>
  </r>
  <r>
    <x v="26"/>
    <n v="3"/>
    <n v="2"/>
    <x v="0"/>
  </r>
  <r>
    <x v="27"/>
    <n v="1"/>
    <n v="2"/>
    <x v="0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  <r>
    <x v="28"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32" firstHeaderRow="0" firstDataRow="1" firstDataCol="1" rowPageCount="1" colPageCount="1"/>
  <pivotFields count="4">
    <pivotField axis="axisRow" showAll="0">
      <items count="50">
        <item m="1" x="47"/>
        <item m="1" x="30"/>
        <item m="1" x="32"/>
        <item m="1" x="36"/>
        <item m="1" x="38"/>
        <item m="1" x="43"/>
        <item m="1" x="46"/>
        <item m="1" x="29"/>
        <item m="1" x="31"/>
        <item m="1" x="35"/>
        <item m="1" x="37"/>
        <item m="1" x="42"/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m="1" x="48"/>
        <item m="1" x="33"/>
        <item m="1" x="34"/>
        <item m="1" x="39"/>
        <item x="23"/>
        <item x="24"/>
        <item x="25"/>
        <item x="26"/>
        <item x="27"/>
        <item m="1" x="40"/>
        <item m="1" x="44"/>
        <item m="1" x="41"/>
        <item h="1" x="28"/>
        <item t="default"/>
      </items>
    </pivotField>
    <pivotField dataField="1" showAll="0"/>
    <pivotField dataField="1" showAll="0"/>
    <pivotField axis="axisPage" multipleItemSelectionAllowed="1" showAll="0">
      <items count="24">
        <item m="1" x="7"/>
        <item m="1" x="17"/>
        <item m="1" x="6"/>
        <item m="1" x="11"/>
        <item m="1" x="19"/>
        <item m="1" x="18"/>
        <item m="1" x="20"/>
        <item m="1" x="16"/>
        <item m="1" x="9"/>
        <item m="1" x="21"/>
        <item m="1" x="10"/>
        <item m="1" x="12"/>
        <item m="1" x="22"/>
        <item m="1" x="14"/>
        <item m="1" x="8"/>
        <item m="1" x="15"/>
        <item m="1" x="13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29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9" firstHeaderRow="0" firstDataRow="1" firstDataCol="1" rowPageCount="1" colPageCount="1"/>
  <pivotFields count="4">
    <pivotField axis="axisRow" showAll="0">
      <items count="26">
        <item m="1" x="18"/>
        <item m="1" x="21"/>
        <item m="1" x="16"/>
        <item m="1" x="17"/>
        <item m="1" x="20"/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9"/>
        <item m="1" x="22"/>
        <item x="12"/>
        <item x="13"/>
        <item x="14"/>
        <item m="1" x="23"/>
        <item h="1" x="15"/>
        <item t="default"/>
      </items>
    </pivotField>
    <pivotField dataField="1" showAll="0"/>
    <pivotField dataField="1" showAll="0"/>
    <pivotField axis="axisPage" showAll="0">
      <items count="24">
        <item m="1" x="7"/>
        <item m="1" x="17"/>
        <item m="1" x="6"/>
        <item m="1" x="11"/>
        <item m="1" x="19"/>
        <item m="1" x="18"/>
        <item m="1" x="20"/>
        <item m="1" x="16"/>
        <item m="1" x="9"/>
        <item m="1" x="21"/>
        <item m="1" x="10"/>
        <item m="1" x="12"/>
        <item m="1" x="22"/>
        <item m="1" x="14"/>
        <item m="1" x="8"/>
        <item m="1" x="15"/>
        <item m="1" x="13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16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1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dataField="1" showAll="0"/>
    <pivotField axis="axisPage" showAll="0">
      <items count="27">
        <item m="1" x="9"/>
        <item m="1" x="7"/>
        <item m="1" x="12"/>
        <item m="1" x="8"/>
        <item m="1" x="20"/>
        <item m="1" x="6"/>
        <item m="1" x="14"/>
        <item m="1" x="22"/>
        <item m="1" x="21"/>
        <item m="1" x="23"/>
        <item m="1" x="19"/>
        <item m="1" x="11"/>
        <item m="1" x="24"/>
        <item m="1" x="13"/>
        <item m="1" x="15"/>
        <item m="1" x="25"/>
        <item m="1" x="17"/>
        <item m="1" x="10"/>
        <item m="1" x="18"/>
        <item m="1" x="16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89</v>
      </c>
    </row>
    <row r="3" spans="1:3" ht="18.75" x14ac:dyDescent="0.25">
      <c r="A3" s="9" t="s">
        <v>85</v>
      </c>
      <c r="C3" t="str">
        <f>CONCATENATE(B2," - ",A3)</f>
        <v>PRAC - Počet pacientů za rok 2022 (po 30 minutách)</v>
      </c>
    </row>
    <row r="4" spans="1:3" ht="18.75" x14ac:dyDescent="0.25">
      <c r="A4" s="9" t="s">
        <v>86</v>
      </c>
      <c r="C4" t="str">
        <f>CONCATENATE(B2," - ",A4)</f>
        <v>PRAC - Počet pacientů za rok 2022 (po 60 minutách)</v>
      </c>
    </row>
    <row r="5" spans="1:3" ht="18.75" x14ac:dyDescent="0.25">
      <c r="A5" s="9" t="s">
        <v>87</v>
      </c>
      <c r="C5" t="str">
        <f>CONCATENATE(B2," - ",A5)</f>
        <v>PRAC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38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67</v>
      </c>
      <c r="B1" s="10" t="s">
        <v>46</v>
      </c>
      <c r="C1" s="10" t="s">
        <v>79</v>
      </c>
    </row>
    <row r="2" spans="1:12" x14ac:dyDescent="0.25">
      <c r="A2" s="11" t="s">
        <v>7</v>
      </c>
      <c r="B2" s="12">
        <v>252</v>
      </c>
      <c r="C2" t="s">
        <v>90</v>
      </c>
      <c r="L2">
        <f>MAX(B2:B112)</f>
        <v>252</v>
      </c>
    </row>
    <row r="3" spans="1:12" x14ac:dyDescent="0.25">
      <c r="A3" s="11" t="s">
        <v>7</v>
      </c>
      <c r="B3" s="12">
        <v>71</v>
      </c>
      <c r="C3" t="s">
        <v>91</v>
      </c>
    </row>
    <row r="4" spans="1:12" x14ac:dyDescent="0.25">
      <c r="A4" s="11" t="s">
        <v>7</v>
      </c>
      <c r="B4" s="12">
        <v>44</v>
      </c>
      <c r="C4" t="s">
        <v>92</v>
      </c>
    </row>
    <row r="5" spans="1:12" x14ac:dyDescent="0.25">
      <c r="A5" s="11" t="s">
        <v>7</v>
      </c>
      <c r="B5" s="12">
        <v>27</v>
      </c>
      <c r="C5" t="s">
        <v>93</v>
      </c>
    </row>
    <row r="6" spans="1:12" x14ac:dyDescent="0.25">
      <c r="A6" s="11" t="s">
        <v>7</v>
      </c>
      <c r="B6" s="12">
        <v>153</v>
      </c>
      <c r="C6" t="s">
        <v>94</v>
      </c>
    </row>
    <row r="7" spans="1:12" x14ac:dyDescent="0.25">
      <c r="A7" s="11" t="s">
        <v>76</v>
      </c>
      <c r="B7" s="12">
        <v>3</v>
      </c>
      <c r="C7" t="s">
        <v>90</v>
      </c>
    </row>
    <row r="8" spans="1:12" x14ac:dyDescent="0.25">
      <c r="A8" t="s">
        <v>76</v>
      </c>
      <c r="B8">
        <v>1</v>
      </c>
      <c r="C8" t="s">
        <v>93</v>
      </c>
    </row>
    <row r="9" spans="1:12" x14ac:dyDescent="0.25">
      <c r="A9" t="s">
        <v>76</v>
      </c>
      <c r="B9">
        <v>16</v>
      </c>
      <c r="C9" t="s">
        <v>94</v>
      </c>
    </row>
    <row r="10" spans="1:12" x14ac:dyDescent="0.25">
      <c r="A10" t="s">
        <v>16</v>
      </c>
      <c r="B10">
        <v>51</v>
      </c>
      <c r="C10" t="s">
        <v>90</v>
      </c>
    </row>
    <row r="11" spans="1:12" x14ac:dyDescent="0.25">
      <c r="A11" t="s">
        <v>16</v>
      </c>
      <c r="B11">
        <v>8</v>
      </c>
      <c r="C11" t="s">
        <v>91</v>
      </c>
    </row>
    <row r="12" spans="1:12" x14ac:dyDescent="0.25">
      <c r="A12" t="s">
        <v>16</v>
      </c>
      <c r="B12">
        <v>2</v>
      </c>
      <c r="C12" t="s">
        <v>92</v>
      </c>
    </row>
    <row r="13" spans="1:12" x14ac:dyDescent="0.25">
      <c r="A13" t="s">
        <v>16</v>
      </c>
      <c r="B13">
        <v>9</v>
      </c>
      <c r="C13" t="s">
        <v>93</v>
      </c>
    </row>
    <row r="14" spans="1:12" x14ac:dyDescent="0.25">
      <c r="A14" t="s">
        <v>16</v>
      </c>
      <c r="B14">
        <v>47</v>
      </c>
      <c r="C14" t="s">
        <v>94</v>
      </c>
    </row>
    <row r="15" spans="1:12" x14ac:dyDescent="0.25">
      <c r="A15" t="s">
        <v>77</v>
      </c>
      <c r="B15">
        <v>1</v>
      </c>
      <c r="C15" t="s">
        <v>90</v>
      </c>
    </row>
    <row r="16" spans="1:12" x14ac:dyDescent="0.25">
      <c r="A16" t="s">
        <v>77</v>
      </c>
      <c r="B16">
        <v>9</v>
      </c>
      <c r="C16" t="s">
        <v>94</v>
      </c>
    </row>
    <row r="17" spans="1:3" x14ac:dyDescent="0.25">
      <c r="A17" t="s">
        <v>12</v>
      </c>
      <c r="B17">
        <v>50</v>
      </c>
      <c r="C17" t="s">
        <v>90</v>
      </c>
    </row>
    <row r="18" spans="1:3" x14ac:dyDescent="0.25">
      <c r="A18" t="s">
        <v>12</v>
      </c>
      <c r="B18">
        <v>46</v>
      </c>
      <c r="C18" t="s">
        <v>91</v>
      </c>
    </row>
    <row r="19" spans="1:3" x14ac:dyDescent="0.25">
      <c r="A19" t="s">
        <v>12</v>
      </c>
      <c r="B19">
        <v>6</v>
      </c>
      <c r="C19" t="s">
        <v>93</v>
      </c>
    </row>
    <row r="20" spans="1:3" x14ac:dyDescent="0.25">
      <c r="A20" t="s">
        <v>12</v>
      </c>
      <c r="B20">
        <v>9</v>
      </c>
      <c r="C20" t="s">
        <v>94</v>
      </c>
    </row>
    <row r="21" spans="1:3" x14ac:dyDescent="0.25">
      <c r="A21" t="s">
        <v>6</v>
      </c>
      <c r="B21">
        <v>50</v>
      </c>
      <c r="C21" t="s">
        <v>90</v>
      </c>
    </row>
    <row r="22" spans="1:3" x14ac:dyDescent="0.25">
      <c r="A22" t="s">
        <v>6</v>
      </c>
      <c r="B22">
        <v>8</v>
      </c>
      <c r="C22" t="s">
        <v>91</v>
      </c>
    </row>
    <row r="23" spans="1:3" x14ac:dyDescent="0.25">
      <c r="A23" t="s">
        <v>6</v>
      </c>
      <c r="B23">
        <v>5</v>
      </c>
      <c r="C23" t="s">
        <v>92</v>
      </c>
    </row>
    <row r="24" spans="1:3" x14ac:dyDescent="0.25">
      <c r="A24" t="s">
        <v>6</v>
      </c>
      <c r="B24">
        <v>3</v>
      </c>
      <c r="C24" t="s">
        <v>93</v>
      </c>
    </row>
    <row r="25" spans="1:3" x14ac:dyDescent="0.25">
      <c r="A25" t="s">
        <v>6</v>
      </c>
      <c r="B25">
        <v>10</v>
      </c>
      <c r="C25" t="s">
        <v>94</v>
      </c>
    </row>
    <row r="26" spans="1:3" x14ac:dyDescent="0.25">
      <c r="A26" t="s">
        <v>78</v>
      </c>
      <c r="B26">
        <v>2</v>
      </c>
      <c r="C26" t="s">
        <v>90</v>
      </c>
    </row>
    <row r="27" spans="1:3" x14ac:dyDescent="0.25">
      <c r="A27" t="s">
        <v>78</v>
      </c>
      <c r="B27">
        <v>1</v>
      </c>
      <c r="C27" t="s">
        <v>93</v>
      </c>
    </row>
    <row r="28" spans="1:3" x14ac:dyDescent="0.25">
      <c r="A28" t="s">
        <v>78</v>
      </c>
      <c r="B28">
        <v>7</v>
      </c>
      <c r="C28" t="s">
        <v>94</v>
      </c>
    </row>
    <row r="29" spans="1:3" x14ac:dyDescent="0.25">
      <c r="A29" t="s">
        <v>17</v>
      </c>
      <c r="B29">
        <v>50</v>
      </c>
      <c r="C29" t="s">
        <v>90</v>
      </c>
    </row>
    <row r="30" spans="1:3" x14ac:dyDescent="0.25">
      <c r="A30" t="s">
        <v>17</v>
      </c>
      <c r="B30">
        <v>5</v>
      </c>
      <c r="C30" t="s">
        <v>91</v>
      </c>
    </row>
    <row r="31" spans="1:3" x14ac:dyDescent="0.25">
      <c r="A31" t="s">
        <v>17</v>
      </c>
      <c r="B31">
        <v>36</v>
      </c>
      <c r="C31" t="s">
        <v>92</v>
      </c>
    </row>
    <row r="32" spans="1:3" x14ac:dyDescent="0.25">
      <c r="A32" t="s">
        <v>17</v>
      </c>
      <c r="B32">
        <v>4</v>
      </c>
      <c r="C32" t="s">
        <v>93</v>
      </c>
    </row>
    <row r="33" spans="1:3" x14ac:dyDescent="0.25">
      <c r="A33" t="s">
        <v>17</v>
      </c>
      <c r="B33">
        <v>49</v>
      </c>
      <c r="C33" t="s">
        <v>94</v>
      </c>
    </row>
    <row r="34" spans="1:3" x14ac:dyDescent="0.25">
      <c r="A34" t="s">
        <v>24</v>
      </c>
      <c r="B34">
        <v>51</v>
      </c>
      <c r="C34" t="s">
        <v>90</v>
      </c>
    </row>
    <row r="35" spans="1:3" x14ac:dyDescent="0.25">
      <c r="A35" t="s">
        <v>24</v>
      </c>
      <c r="B35">
        <v>4</v>
      </c>
      <c r="C35" t="s">
        <v>91</v>
      </c>
    </row>
    <row r="36" spans="1:3" x14ac:dyDescent="0.25">
      <c r="A36" t="s">
        <v>24</v>
      </c>
      <c r="B36">
        <v>1</v>
      </c>
      <c r="C36" t="s">
        <v>92</v>
      </c>
    </row>
    <row r="37" spans="1:3" x14ac:dyDescent="0.25">
      <c r="A37" t="s">
        <v>24</v>
      </c>
      <c r="B37">
        <v>5</v>
      </c>
      <c r="C37" t="s">
        <v>93</v>
      </c>
    </row>
    <row r="38" spans="1:3" x14ac:dyDescent="0.25">
      <c r="A38" t="s">
        <v>24</v>
      </c>
      <c r="B38">
        <v>38</v>
      </c>
      <c r="C38" t="s">
        <v>94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30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67</v>
      </c>
      <c r="B1" s="13" t="s">
        <v>46</v>
      </c>
      <c r="C1" s="23" t="s">
        <v>79</v>
      </c>
      <c r="D1" s="27"/>
      <c r="E1" s="27"/>
      <c r="F1" s="27"/>
      <c r="G1" s="27"/>
      <c r="H1" s="27"/>
      <c r="I1" s="27"/>
      <c r="J1" s="27"/>
      <c r="L1" s="13" t="s">
        <v>67</v>
      </c>
      <c r="M1" s="13" t="s">
        <v>69</v>
      </c>
      <c r="N1" s="17" t="s">
        <v>70</v>
      </c>
      <c r="O1" s="16" t="s">
        <v>68</v>
      </c>
      <c r="P1" s="16" t="s">
        <v>71</v>
      </c>
    </row>
    <row r="2" spans="1:16" x14ac:dyDescent="0.25">
      <c r="A2" s="14" t="s">
        <v>16</v>
      </c>
      <c r="B2" s="15">
        <v>1892</v>
      </c>
      <c r="C2" s="24" t="s">
        <v>90</v>
      </c>
      <c r="D2" s="24"/>
      <c r="E2" s="24"/>
      <c r="F2" s="24"/>
      <c r="G2" s="24"/>
      <c r="H2" s="24"/>
      <c r="I2" s="24"/>
      <c r="J2" s="24"/>
      <c r="L2" s="14" t="s">
        <v>72</v>
      </c>
      <c r="M2" s="15">
        <f>VLOOKUP(L2,A:B,2,FALSE)</f>
        <v>1875</v>
      </c>
      <c r="N2">
        <f>VLOOKUP(L2,PocetDnu!A:B,2,FALSE)</f>
        <v>50</v>
      </c>
      <c r="O2" s="18">
        <f>M2/N2</f>
        <v>37.5</v>
      </c>
      <c r="P2" s="18">
        <f>AVERAGE($O$2:$O$6)</f>
        <v>36.971137254901961</v>
      </c>
    </row>
    <row r="3" spans="1:16" x14ac:dyDescent="0.25">
      <c r="A3" s="14" t="s">
        <v>16</v>
      </c>
      <c r="B3" s="15">
        <v>9</v>
      </c>
      <c r="C3" s="24" t="s">
        <v>91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1740</v>
      </c>
      <c r="N3">
        <f>VLOOKUP(L3,PocetDnu!A:B,2,FALSE)</f>
        <v>51</v>
      </c>
      <c r="O3" s="18">
        <f t="shared" ref="O3:O6" si="1">M3/N3</f>
        <v>34.117647058823529</v>
      </c>
      <c r="P3" s="18">
        <f t="shared" ref="P3:P6" si="2">AVERAGE($O$2:$O$6)</f>
        <v>36.971137254901961</v>
      </c>
    </row>
    <row r="4" spans="1:16" x14ac:dyDescent="0.25">
      <c r="A4" s="14" t="s">
        <v>16</v>
      </c>
      <c r="B4" s="15">
        <v>2</v>
      </c>
      <c r="C4" s="24" t="s">
        <v>92</v>
      </c>
      <c r="D4" s="24"/>
      <c r="E4" s="24"/>
      <c r="F4" s="24"/>
      <c r="G4" s="24"/>
      <c r="H4" s="24"/>
      <c r="I4" s="24"/>
      <c r="J4" s="24"/>
      <c r="L4" s="14" t="s">
        <v>73</v>
      </c>
      <c r="M4" s="15">
        <f t="shared" si="0"/>
        <v>1958</v>
      </c>
      <c r="N4">
        <f>VLOOKUP(L4,PocetDnu!A:B,2,FALSE)</f>
        <v>50</v>
      </c>
      <c r="O4" s="18">
        <f t="shared" si="1"/>
        <v>39.159999999999997</v>
      </c>
      <c r="P4" s="18">
        <f t="shared" si="2"/>
        <v>36.971137254901961</v>
      </c>
    </row>
    <row r="5" spans="1:16" x14ac:dyDescent="0.25">
      <c r="A5" s="14" t="s">
        <v>16</v>
      </c>
      <c r="B5" s="15">
        <v>158</v>
      </c>
      <c r="C5" s="24" t="s">
        <v>93</v>
      </c>
      <c r="D5" s="24"/>
      <c r="E5" s="24"/>
      <c r="F5" s="24"/>
      <c r="G5" s="24"/>
      <c r="H5" s="24"/>
      <c r="I5" s="24"/>
      <c r="J5" s="24"/>
      <c r="L5" s="14" t="s">
        <v>74</v>
      </c>
      <c r="M5" s="15">
        <f t="shared" si="0"/>
        <v>1892</v>
      </c>
      <c r="N5">
        <f>VLOOKUP(L5,PocetDnu!A:B,2,FALSE)</f>
        <v>51</v>
      </c>
      <c r="O5" s="18">
        <f t="shared" si="1"/>
        <v>37.098039215686278</v>
      </c>
      <c r="P5" s="18">
        <f t="shared" si="2"/>
        <v>36.971137254901961</v>
      </c>
    </row>
    <row r="6" spans="1:16" x14ac:dyDescent="0.25">
      <c r="A6" s="14" t="s">
        <v>16</v>
      </c>
      <c r="B6" s="15">
        <v>7861</v>
      </c>
      <c r="C6" s="24" t="s">
        <v>94</v>
      </c>
      <c r="D6" s="24"/>
      <c r="E6" s="24"/>
      <c r="F6" s="24"/>
      <c r="G6" s="24"/>
      <c r="H6" s="24"/>
      <c r="I6" s="24"/>
      <c r="J6" s="24"/>
      <c r="L6" s="14" t="s">
        <v>75</v>
      </c>
      <c r="M6" s="15">
        <f t="shared" si="0"/>
        <v>1849</v>
      </c>
      <c r="N6">
        <f>VLOOKUP(L6,PocetDnu!A:B,2,FALSE)</f>
        <v>50</v>
      </c>
      <c r="O6" s="18">
        <f t="shared" si="1"/>
        <v>36.979999999999997</v>
      </c>
      <c r="P6" s="18">
        <f t="shared" si="2"/>
        <v>36.971137254901961</v>
      </c>
    </row>
    <row r="7" spans="1:16" x14ac:dyDescent="0.25">
      <c r="A7" s="28" t="s">
        <v>77</v>
      </c>
      <c r="B7" s="29">
        <v>18</v>
      </c>
      <c r="C7" s="30" t="s">
        <v>90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77</v>
      </c>
      <c r="B8">
        <v>3319</v>
      </c>
      <c r="C8" t="s">
        <v>94</v>
      </c>
    </row>
    <row r="9" spans="1:16" x14ac:dyDescent="0.25">
      <c r="A9" t="s">
        <v>12</v>
      </c>
      <c r="B9">
        <v>1849</v>
      </c>
      <c r="C9" t="s">
        <v>90</v>
      </c>
    </row>
    <row r="10" spans="1:16" x14ac:dyDescent="0.25">
      <c r="A10" t="s">
        <v>12</v>
      </c>
      <c r="B10">
        <v>161</v>
      </c>
      <c r="C10" t="s">
        <v>91</v>
      </c>
    </row>
    <row r="11" spans="1:16" x14ac:dyDescent="0.25">
      <c r="A11" t="s">
        <v>12</v>
      </c>
      <c r="B11">
        <v>244</v>
      </c>
      <c r="C11" t="s">
        <v>93</v>
      </c>
    </row>
    <row r="12" spans="1:16" x14ac:dyDescent="0.25">
      <c r="A12" t="s">
        <v>12</v>
      </c>
      <c r="B12">
        <v>2789</v>
      </c>
      <c r="C12" t="s">
        <v>94</v>
      </c>
    </row>
    <row r="13" spans="1:16" x14ac:dyDescent="0.25">
      <c r="A13" t="s">
        <v>6</v>
      </c>
      <c r="B13">
        <v>1875</v>
      </c>
      <c r="C13" t="s">
        <v>90</v>
      </c>
    </row>
    <row r="14" spans="1:16" x14ac:dyDescent="0.25">
      <c r="A14" t="s">
        <v>6</v>
      </c>
      <c r="B14">
        <v>10</v>
      </c>
      <c r="C14" t="s">
        <v>91</v>
      </c>
    </row>
    <row r="15" spans="1:16" x14ac:dyDescent="0.25">
      <c r="A15" t="s">
        <v>6</v>
      </c>
      <c r="B15">
        <v>6</v>
      </c>
      <c r="C15" t="s">
        <v>92</v>
      </c>
    </row>
    <row r="16" spans="1:16" x14ac:dyDescent="0.25">
      <c r="A16" t="s">
        <v>6</v>
      </c>
      <c r="B16">
        <v>240</v>
      </c>
      <c r="C16" t="s">
        <v>93</v>
      </c>
    </row>
    <row r="17" spans="1:3" x14ac:dyDescent="0.25">
      <c r="A17" t="s">
        <v>6</v>
      </c>
      <c r="B17">
        <v>2461</v>
      </c>
      <c r="C17" t="s">
        <v>94</v>
      </c>
    </row>
    <row r="18" spans="1:3" x14ac:dyDescent="0.25">
      <c r="A18" t="s">
        <v>78</v>
      </c>
      <c r="B18">
        <v>24</v>
      </c>
      <c r="C18" t="s">
        <v>90</v>
      </c>
    </row>
    <row r="19" spans="1:3" x14ac:dyDescent="0.25">
      <c r="A19" t="s">
        <v>78</v>
      </c>
      <c r="B19">
        <v>20</v>
      </c>
      <c r="C19" t="s">
        <v>93</v>
      </c>
    </row>
    <row r="20" spans="1:3" x14ac:dyDescent="0.25">
      <c r="A20" t="s">
        <v>78</v>
      </c>
      <c r="B20">
        <v>2307</v>
      </c>
      <c r="C20" t="s">
        <v>94</v>
      </c>
    </row>
    <row r="21" spans="1:3" x14ac:dyDescent="0.25">
      <c r="A21" t="s">
        <v>17</v>
      </c>
      <c r="B21">
        <v>1958</v>
      </c>
      <c r="C21" t="s">
        <v>90</v>
      </c>
    </row>
    <row r="22" spans="1:3" x14ac:dyDescent="0.25">
      <c r="A22" t="s">
        <v>17</v>
      </c>
      <c r="B22">
        <v>5</v>
      </c>
      <c r="C22" t="s">
        <v>91</v>
      </c>
    </row>
    <row r="23" spans="1:3" x14ac:dyDescent="0.25">
      <c r="A23" t="s">
        <v>17</v>
      </c>
      <c r="B23">
        <v>148</v>
      </c>
      <c r="C23" t="s">
        <v>92</v>
      </c>
    </row>
    <row r="24" spans="1:3" x14ac:dyDescent="0.25">
      <c r="A24" t="s">
        <v>17</v>
      </c>
      <c r="B24">
        <v>232</v>
      </c>
      <c r="C24" t="s">
        <v>93</v>
      </c>
    </row>
    <row r="25" spans="1:3" x14ac:dyDescent="0.25">
      <c r="A25" t="s">
        <v>17</v>
      </c>
      <c r="B25">
        <v>5208</v>
      </c>
      <c r="C25" t="s">
        <v>94</v>
      </c>
    </row>
    <row r="26" spans="1:3" x14ac:dyDescent="0.25">
      <c r="A26" t="s">
        <v>24</v>
      </c>
      <c r="B26">
        <v>1740</v>
      </c>
      <c r="C26" t="s">
        <v>90</v>
      </c>
    </row>
    <row r="27" spans="1:3" x14ac:dyDescent="0.25">
      <c r="A27" t="s">
        <v>24</v>
      </c>
      <c r="B27">
        <v>4</v>
      </c>
      <c r="C27" t="s">
        <v>91</v>
      </c>
    </row>
    <row r="28" spans="1:3" x14ac:dyDescent="0.25">
      <c r="A28" t="s">
        <v>24</v>
      </c>
      <c r="B28">
        <v>1</v>
      </c>
      <c r="C28" t="s">
        <v>92</v>
      </c>
    </row>
    <row r="29" spans="1:3" x14ac:dyDescent="0.25">
      <c r="A29" t="s">
        <v>24</v>
      </c>
      <c r="B29">
        <v>474</v>
      </c>
      <c r="C29" t="s">
        <v>93</v>
      </c>
    </row>
    <row r="30" spans="1:3" x14ac:dyDescent="0.25">
      <c r="A30" t="s">
        <v>24</v>
      </c>
      <c r="B30">
        <v>6373</v>
      </c>
      <c r="C30" t="s">
        <v>94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95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47</v>
      </c>
      <c r="C1" s="1" t="s">
        <v>48</v>
      </c>
      <c r="D1" s="19" t="s">
        <v>79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35</v>
      </c>
      <c r="B2" s="3">
        <v>51</v>
      </c>
      <c r="C2" s="3">
        <v>43</v>
      </c>
      <c r="D2" s="3" t="s">
        <v>90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28</v>
      </c>
      <c r="B3" s="3">
        <v>136</v>
      </c>
      <c r="C3" s="3">
        <v>134</v>
      </c>
      <c r="D3" s="3" t="s">
        <v>90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28</v>
      </c>
      <c r="B4" s="4">
        <v>11</v>
      </c>
      <c r="C4" s="3">
        <v>4</v>
      </c>
      <c r="D4" s="3" t="s">
        <v>93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28</v>
      </c>
      <c r="B5" s="3">
        <v>365</v>
      </c>
      <c r="C5" s="3">
        <v>16</v>
      </c>
      <c r="D5" s="3" t="s">
        <v>94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26</v>
      </c>
      <c r="B6" s="3">
        <v>231</v>
      </c>
      <c r="C6" s="3">
        <v>191</v>
      </c>
      <c r="D6" s="3" t="s">
        <v>90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26</v>
      </c>
      <c r="B7" s="3">
        <v>1</v>
      </c>
      <c r="C7" s="3">
        <v>2</v>
      </c>
      <c r="D7" s="3" t="s">
        <v>92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26</v>
      </c>
      <c r="B8" s="3">
        <v>52</v>
      </c>
      <c r="C8" s="3">
        <v>40</v>
      </c>
      <c r="D8" s="3" t="s">
        <v>93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26</v>
      </c>
      <c r="B9" s="3">
        <v>1925</v>
      </c>
      <c r="C9" s="3">
        <v>1566</v>
      </c>
      <c r="D9" s="3" t="s">
        <v>94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8</v>
      </c>
      <c r="B10" s="3">
        <v>800</v>
      </c>
      <c r="C10" s="3">
        <v>591</v>
      </c>
      <c r="D10" s="3" t="s">
        <v>90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8</v>
      </c>
      <c r="B11" s="3">
        <v>1</v>
      </c>
      <c r="C11" s="3">
        <v>1</v>
      </c>
      <c r="D11" s="3" t="s">
        <v>91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8</v>
      </c>
      <c r="B12" s="3">
        <v>84</v>
      </c>
      <c r="C12" s="3">
        <v>86</v>
      </c>
      <c r="D12" s="3" t="s">
        <v>93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8</v>
      </c>
      <c r="B13" s="3">
        <v>1790</v>
      </c>
      <c r="C13" s="3">
        <v>1787</v>
      </c>
      <c r="D13" s="3" t="s">
        <v>94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13</v>
      </c>
      <c r="B14" s="3">
        <v>973</v>
      </c>
      <c r="C14" s="3">
        <v>939</v>
      </c>
      <c r="D14" s="3" t="s">
        <v>90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13</v>
      </c>
      <c r="B15" s="4">
        <v>7</v>
      </c>
      <c r="C15" s="3">
        <v>7</v>
      </c>
      <c r="D15" s="3" t="s">
        <v>91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13</v>
      </c>
      <c r="B16" s="4">
        <v>73</v>
      </c>
      <c r="C16" s="4">
        <v>66</v>
      </c>
      <c r="D16" s="20" t="s">
        <v>93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13</v>
      </c>
      <c r="B17" s="4">
        <v>1873</v>
      </c>
      <c r="C17" s="4">
        <v>1736</v>
      </c>
      <c r="D17" s="20" t="s">
        <v>94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14</v>
      </c>
      <c r="B18" s="4">
        <v>969</v>
      </c>
      <c r="C18" s="4">
        <v>955</v>
      </c>
      <c r="D18" s="20" t="s">
        <v>90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14</v>
      </c>
      <c r="B19" s="4">
        <v>6</v>
      </c>
      <c r="C19" s="4">
        <v>4</v>
      </c>
      <c r="D19" s="20" t="s">
        <v>91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14</v>
      </c>
      <c r="B20" s="4">
        <v>79</v>
      </c>
      <c r="C20" s="4">
        <v>80</v>
      </c>
      <c r="D20" s="20" t="s">
        <v>93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14</v>
      </c>
      <c r="B21" s="4">
        <v>1942</v>
      </c>
      <c r="C21" s="4">
        <v>1911</v>
      </c>
      <c r="D21" s="20" t="s">
        <v>94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22</v>
      </c>
      <c r="B22" s="4">
        <v>947</v>
      </c>
      <c r="C22" s="4">
        <v>933</v>
      </c>
      <c r="D22" s="20" t="s">
        <v>90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22</v>
      </c>
      <c r="B23" s="4">
        <v>6</v>
      </c>
      <c r="C23" s="4">
        <v>7</v>
      </c>
      <c r="D23" s="20" t="s">
        <v>91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22</v>
      </c>
      <c r="B24" s="4">
        <v>68</v>
      </c>
      <c r="C24" s="4">
        <v>63</v>
      </c>
      <c r="D24" s="20" t="s">
        <v>93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22</v>
      </c>
      <c r="B25" s="4">
        <v>1846</v>
      </c>
      <c r="C25" s="4">
        <v>1796</v>
      </c>
      <c r="D25" s="20" t="s">
        <v>94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10</v>
      </c>
      <c r="B26" s="4">
        <v>905</v>
      </c>
      <c r="C26" s="4">
        <v>905</v>
      </c>
      <c r="D26" s="20" t="s">
        <v>90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10</v>
      </c>
      <c r="B27" s="4">
        <v>5</v>
      </c>
      <c r="C27" s="4">
        <v>6</v>
      </c>
      <c r="D27" s="20" t="s">
        <v>91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10</v>
      </c>
      <c r="B28" s="4">
        <v>69</v>
      </c>
      <c r="C28" s="4">
        <v>65</v>
      </c>
      <c r="D28" s="20" t="s">
        <v>93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10</v>
      </c>
      <c r="B29" s="4">
        <v>1819</v>
      </c>
      <c r="C29" s="4">
        <v>1739</v>
      </c>
      <c r="D29" s="20" t="s">
        <v>94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23</v>
      </c>
      <c r="B30" s="4">
        <v>874</v>
      </c>
      <c r="C30" s="4">
        <v>885</v>
      </c>
      <c r="D30" s="20" t="s">
        <v>90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23</v>
      </c>
      <c r="B31" s="4">
        <v>65</v>
      </c>
      <c r="C31" s="4">
        <v>53</v>
      </c>
      <c r="D31" s="20" t="s">
        <v>93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23</v>
      </c>
      <c r="B32" s="4">
        <v>1627</v>
      </c>
      <c r="C32" s="4">
        <v>1703</v>
      </c>
      <c r="D32" s="20" t="s">
        <v>94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18</v>
      </c>
      <c r="B33" s="3">
        <v>679</v>
      </c>
      <c r="C33" s="4">
        <v>783</v>
      </c>
      <c r="D33" s="20" t="s">
        <v>90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18</v>
      </c>
      <c r="B34" s="3">
        <v>1</v>
      </c>
      <c r="C34" s="4">
        <v>1</v>
      </c>
      <c r="D34" s="20" t="s">
        <v>91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18</v>
      </c>
      <c r="B35" s="3">
        <v>72</v>
      </c>
      <c r="C35" s="4">
        <v>72</v>
      </c>
      <c r="D35" s="20" t="s">
        <v>93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18</v>
      </c>
      <c r="B36" s="3">
        <v>1430</v>
      </c>
      <c r="C36" s="3">
        <v>1552</v>
      </c>
      <c r="D36" s="3" t="s">
        <v>94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25</v>
      </c>
      <c r="B37" s="3">
        <v>411</v>
      </c>
      <c r="C37" s="3">
        <v>520</v>
      </c>
      <c r="D37" s="3" t="s">
        <v>90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25</v>
      </c>
      <c r="B38" s="3">
        <v>2</v>
      </c>
      <c r="C38" s="3">
        <v>1</v>
      </c>
      <c r="D38" s="3" t="s">
        <v>91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25</v>
      </c>
      <c r="B39" s="3">
        <v>39</v>
      </c>
      <c r="C39" s="3">
        <v>32</v>
      </c>
      <c r="D39" s="3" t="s">
        <v>93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25</v>
      </c>
      <c r="B40" s="3">
        <v>1306</v>
      </c>
      <c r="C40" s="3">
        <v>1297</v>
      </c>
      <c r="D40" s="3" t="s">
        <v>94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20</v>
      </c>
      <c r="B41" s="3">
        <v>141</v>
      </c>
      <c r="C41" s="3">
        <v>190</v>
      </c>
      <c r="D41" s="3" t="s">
        <v>90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20</v>
      </c>
      <c r="B42" s="3">
        <v>2</v>
      </c>
      <c r="C42" s="3">
        <v>3</v>
      </c>
      <c r="D42" s="3" t="s">
        <v>91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20</v>
      </c>
      <c r="B43" s="3">
        <v>22</v>
      </c>
      <c r="C43" s="3">
        <v>26</v>
      </c>
      <c r="D43" s="3" t="s">
        <v>93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20</v>
      </c>
      <c r="B44" s="3">
        <v>1069</v>
      </c>
      <c r="C44" s="3">
        <v>1147</v>
      </c>
      <c r="D44" s="3" t="s">
        <v>94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33</v>
      </c>
      <c r="B45" s="3">
        <v>187</v>
      </c>
      <c r="C45" s="3">
        <v>159</v>
      </c>
      <c r="D45" s="3" t="s">
        <v>90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33</v>
      </c>
      <c r="B46" s="3">
        <v>5</v>
      </c>
      <c r="C46" s="3">
        <v>3</v>
      </c>
      <c r="D46" s="3" t="s">
        <v>91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33</v>
      </c>
      <c r="B47" s="3">
        <v>53</v>
      </c>
      <c r="C47" s="3">
        <v>1</v>
      </c>
      <c r="D47" s="3" t="s">
        <v>92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33</v>
      </c>
      <c r="B48" s="3">
        <v>62</v>
      </c>
      <c r="C48" s="3">
        <v>52</v>
      </c>
      <c r="D48" s="3" t="s">
        <v>93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33</v>
      </c>
      <c r="B49" s="3">
        <v>710</v>
      </c>
      <c r="C49" s="4">
        <v>517</v>
      </c>
      <c r="D49" s="20" t="s">
        <v>94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29</v>
      </c>
      <c r="B50">
        <v>504</v>
      </c>
      <c r="C50">
        <v>424</v>
      </c>
      <c r="D50" t="s">
        <v>90</v>
      </c>
    </row>
    <row r="51" spans="1:12" x14ac:dyDescent="0.25">
      <c r="A51" t="s">
        <v>29</v>
      </c>
      <c r="B51">
        <v>92</v>
      </c>
      <c r="C51">
        <v>85</v>
      </c>
      <c r="D51" t="s">
        <v>91</v>
      </c>
    </row>
    <row r="52" spans="1:12" x14ac:dyDescent="0.25">
      <c r="A52" t="s">
        <v>29</v>
      </c>
      <c r="B52">
        <v>27</v>
      </c>
      <c r="C52">
        <v>65</v>
      </c>
      <c r="D52" t="s">
        <v>92</v>
      </c>
    </row>
    <row r="53" spans="1:12" x14ac:dyDescent="0.25">
      <c r="A53" t="s">
        <v>29</v>
      </c>
      <c r="B53">
        <v>116</v>
      </c>
      <c r="C53">
        <v>116</v>
      </c>
      <c r="D53" t="s">
        <v>93</v>
      </c>
    </row>
    <row r="54" spans="1:12" x14ac:dyDescent="0.25">
      <c r="A54" t="s">
        <v>29</v>
      </c>
      <c r="B54">
        <v>2052</v>
      </c>
      <c r="C54">
        <v>1826</v>
      </c>
      <c r="D54" t="s">
        <v>94</v>
      </c>
    </row>
    <row r="55" spans="1:12" x14ac:dyDescent="0.25">
      <c r="A55" t="s">
        <v>34</v>
      </c>
      <c r="B55">
        <v>358</v>
      </c>
      <c r="C55">
        <v>443</v>
      </c>
      <c r="D55" t="s">
        <v>90</v>
      </c>
    </row>
    <row r="56" spans="1:12" x14ac:dyDescent="0.25">
      <c r="A56" t="s">
        <v>34</v>
      </c>
      <c r="B56">
        <v>45</v>
      </c>
      <c r="C56">
        <v>45</v>
      </c>
      <c r="D56" t="s">
        <v>91</v>
      </c>
    </row>
    <row r="57" spans="1:12" x14ac:dyDescent="0.25">
      <c r="A57" t="s">
        <v>34</v>
      </c>
      <c r="B57">
        <v>21</v>
      </c>
      <c r="C57">
        <v>42</v>
      </c>
      <c r="D57" t="s">
        <v>92</v>
      </c>
    </row>
    <row r="58" spans="1:12" x14ac:dyDescent="0.25">
      <c r="A58" t="s">
        <v>34</v>
      </c>
      <c r="B58">
        <v>107</v>
      </c>
      <c r="C58">
        <v>116</v>
      </c>
      <c r="D58" t="s">
        <v>93</v>
      </c>
    </row>
    <row r="59" spans="1:12" x14ac:dyDescent="0.25">
      <c r="A59" t="s">
        <v>34</v>
      </c>
      <c r="B59">
        <v>1893</v>
      </c>
      <c r="C59">
        <v>1933</v>
      </c>
      <c r="D59" t="s">
        <v>94</v>
      </c>
    </row>
    <row r="60" spans="1:12" x14ac:dyDescent="0.25">
      <c r="A60" t="s">
        <v>31</v>
      </c>
      <c r="B60">
        <v>390</v>
      </c>
      <c r="C60">
        <v>404</v>
      </c>
      <c r="D60" t="s">
        <v>90</v>
      </c>
    </row>
    <row r="61" spans="1:12" x14ac:dyDescent="0.25">
      <c r="A61" t="s">
        <v>31</v>
      </c>
      <c r="B61">
        <v>13</v>
      </c>
      <c r="C61">
        <v>20</v>
      </c>
      <c r="D61" t="s">
        <v>91</v>
      </c>
    </row>
    <row r="62" spans="1:12" x14ac:dyDescent="0.25">
      <c r="A62" t="s">
        <v>31</v>
      </c>
      <c r="B62">
        <v>10</v>
      </c>
      <c r="C62">
        <v>22</v>
      </c>
      <c r="D62" t="s">
        <v>92</v>
      </c>
    </row>
    <row r="63" spans="1:12" x14ac:dyDescent="0.25">
      <c r="A63" t="s">
        <v>31</v>
      </c>
      <c r="B63">
        <v>103</v>
      </c>
      <c r="C63">
        <v>98</v>
      </c>
      <c r="D63" t="s">
        <v>93</v>
      </c>
    </row>
    <row r="64" spans="1:12" x14ac:dyDescent="0.25">
      <c r="A64" t="s">
        <v>31</v>
      </c>
      <c r="B64">
        <v>1927</v>
      </c>
      <c r="C64">
        <v>1977</v>
      </c>
      <c r="D64" t="s">
        <v>94</v>
      </c>
    </row>
    <row r="65" spans="1:4" x14ac:dyDescent="0.25">
      <c r="A65" t="s">
        <v>40</v>
      </c>
      <c r="B65">
        <v>400</v>
      </c>
      <c r="C65">
        <v>402</v>
      </c>
      <c r="D65" t="s">
        <v>90</v>
      </c>
    </row>
    <row r="66" spans="1:4" x14ac:dyDescent="0.25">
      <c r="A66" t="s">
        <v>40</v>
      </c>
      <c r="B66">
        <v>4</v>
      </c>
      <c r="C66">
        <v>6</v>
      </c>
      <c r="D66" t="s">
        <v>91</v>
      </c>
    </row>
    <row r="67" spans="1:4" x14ac:dyDescent="0.25">
      <c r="A67" t="s">
        <v>40</v>
      </c>
      <c r="B67">
        <v>13</v>
      </c>
      <c r="C67">
        <v>12</v>
      </c>
      <c r="D67" t="s">
        <v>92</v>
      </c>
    </row>
    <row r="68" spans="1:4" x14ac:dyDescent="0.25">
      <c r="A68" t="s">
        <v>40</v>
      </c>
      <c r="B68">
        <v>96</v>
      </c>
      <c r="C68">
        <v>92</v>
      </c>
      <c r="D68" t="s">
        <v>93</v>
      </c>
    </row>
    <row r="69" spans="1:4" x14ac:dyDescent="0.25">
      <c r="A69" t="s">
        <v>40</v>
      </c>
      <c r="B69">
        <v>1806</v>
      </c>
      <c r="C69">
        <v>1740</v>
      </c>
      <c r="D69" t="s">
        <v>94</v>
      </c>
    </row>
    <row r="70" spans="1:4" x14ac:dyDescent="0.25">
      <c r="A70" t="s">
        <v>38</v>
      </c>
      <c r="B70">
        <v>392</v>
      </c>
      <c r="C70">
        <v>414</v>
      </c>
      <c r="D70" t="s">
        <v>90</v>
      </c>
    </row>
    <row r="71" spans="1:4" x14ac:dyDescent="0.25">
      <c r="A71" t="s">
        <v>38</v>
      </c>
      <c r="B71">
        <v>4</v>
      </c>
      <c r="C71">
        <v>7</v>
      </c>
      <c r="D71" t="s">
        <v>92</v>
      </c>
    </row>
    <row r="72" spans="1:4" x14ac:dyDescent="0.25">
      <c r="A72" t="s">
        <v>38</v>
      </c>
      <c r="B72">
        <v>52</v>
      </c>
      <c r="C72">
        <v>48</v>
      </c>
      <c r="D72" t="s">
        <v>93</v>
      </c>
    </row>
    <row r="73" spans="1:4" x14ac:dyDescent="0.25">
      <c r="A73" t="s">
        <v>38</v>
      </c>
      <c r="B73">
        <v>1173</v>
      </c>
      <c r="C73">
        <v>1251</v>
      </c>
      <c r="D73" t="s">
        <v>94</v>
      </c>
    </row>
    <row r="74" spans="1:4" x14ac:dyDescent="0.25">
      <c r="A74" t="s">
        <v>43</v>
      </c>
      <c r="B74">
        <v>107</v>
      </c>
      <c r="C74">
        <v>129</v>
      </c>
      <c r="D74" t="s">
        <v>90</v>
      </c>
    </row>
    <row r="75" spans="1:4" x14ac:dyDescent="0.25">
      <c r="A75" t="s">
        <v>43</v>
      </c>
      <c r="B75">
        <v>3</v>
      </c>
      <c r="C75">
        <v>4</v>
      </c>
      <c r="D75" t="s">
        <v>92</v>
      </c>
    </row>
    <row r="76" spans="1:4" x14ac:dyDescent="0.25">
      <c r="A76" t="s">
        <v>43</v>
      </c>
      <c r="B76">
        <v>51</v>
      </c>
      <c r="C76">
        <v>53</v>
      </c>
      <c r="D76" t="s">
        <v>93</v>
      </c>
    </row>
    <row r="77" spans="1:4" x14ac:dyDescent="0.25">
      <c r="A77" t="s">
        <v>43</v>
      </c>
      <c r="B77">
        <v>1166</v>
      </c>
      <c r="C77">
        <v>1107</v>
      </c>
      <c r="D77" t="s">
        <v>94</v>
      </c>
    </row>
    <row r="78" spans="1:4" x14ac:dyDescent="0.25">
      <c r="A78" t="s">
        <v>41</v>
      </c>
      <c r="B78">
        <v>48</v>
      </c>
      <c r="C78">
        <v>55</v>
      </c>
      <c r="D78" t="s">
        <v>90</v>
      </c>
    </row>
    <row r="79" spans="1:4" x14ac:dyDescent="0.25">
      <c r="A79" t="s">
        <v>41</v>
      </c>
      <c r="B79">
        <v>2</v>
      </c>
      <c r="C79">
        <v>2</v>
      </c>
      <c r="D79" t="s">
        <v>92</v>
      </c>
    </row>
    <row r="80" spans="1:4" x14ac:dyDescent="0.25">
      <c r="A80" t="s">
        <v>41</v>
      </c>
      <c r="B80">
        <v>61</v>
      </c>
      <c r="C80">
        <v>58</v>
      </c>
      <c r="D80" t="s">
        <v>93</v>
      </c>
    </row>
    <row r="81" spans="1:4" x14ac:dyDescent="0.25">
      <c r="A81" t="s">
        <v>41</v>
      </c>
      <c r="B81">
        <v>1133</v>
      </c>
      <c r="C81">
        <v>1047</v>
      </c>
      <c r="D81" t="s">
        <v>94</v>
      </c>
    </row>
    <row r="82" spans="1:4" x14ac:dyDescent="0.25">
      <c r="A82" t="s">
        <v>44</v>
      </c>
      <c r="B82">
        <v>26</v>
      </c>
      <c r="C82">
        <v>28</v>
      </c>
      <c r="D82" t="s">
        <v>90</v>
      </c>
    </row>
    <row r="83" spans="1:4" x14ac:dyDescent="0.25">
      <c r="A83" t="s">
        <v>44</v>
      </c>
      <c r="B83">
        <v>47</v>
      </c>
      <c r="C83">
        <v>44</v>
      </c>
      <c r="D83" t="s">
        <v>93</v>
      </c>
    </row>
    <row r="84" spans="1:4" x14ac:dyDescent="0.25">
      <c r="A84" t="s">
        <v>44</v>
      </c>
      <c r="B84">
        <v>979</v>
      </c>
      <c r="C84">
        <v>932</v>
      </c>
      <c r="D84" t="s">
        <v>94</v>
      </c>
    </row>
    <row r="85" spans="1:4" x14ac:dyDescent="0.25">
      <c r="A85" t="s">
        <v>49</v>
      </c>
      <c r="B85">
        <v>8</v>
      </c>
      <c r="C85">
        <v>8</v>
      </c>
      <c r="D85" t="s">
        <v>90</v>
      </c>
    </row>
    <row r="86" spans="1:4" x14ac:dyDescent="0.25">
      <c r="A86" t="s">
        <v>49</v>
      </c>
      <c r="B86">
        <v>31</v>
      </c>
      <c r="C86">
        <v>39</v>
      </c>
      <c r="D86" t="s">
        <v>93</v>
      </c>
    </row>
    <row r="87" spans="1:4" x14ac:dyDescent="0.25">
      <c r="A87" t="s">
        <v>49</v>
      </c>
      <c r="B87">
        <v>489</v>
      </c>
      <c r="C87">
        <v>531</v>
      </c>
      <c r="D87" t="s">
        <v>94</v>
      </c>
    </row>
    <row r="88" spans="1:4" x14ac:dyDescent="0.25">
      <c r="A88" t="s">
        <v>50</v>
      </c>
      <c r="B88">
        <v>12</v>
      </c>
      <c r="C88">
        <v>13</v>
      </c>
      <c r="D88" t="s">
        <v>90</v>
      </c>
    </row>
    <row r="89" spans="1:4" x14ac:dyDescent="0.25">
      <c r="A89" t="s">
        <v>50</v>
      </c>
      <c r="B89">
        <v>16</v>
      </c>
      <c r="C89">
        <v>8</v>
      </c>
      <c r="D89" t="s">
        <v>93</v>
      </c>
    </row>
    <row r="90" spans="1:4" x14ac:dyDescent="0.25">
      <c r="A90" t="s">
        <v>50</v>
      </c>
      <c r="B90">
        <v>28</v>
      </c>
      <c r="C90">
        <v>124</v>
      </c>
      <c r="D90" t="s">
        <v>94</v>
      </c>
    </row>
    <row r="91" spans="1:4" x14ac:dyDescent="0.25">
      <c r="A91" t="s">
        <v>51</v>
      </c>
      <c r="B91">
        <v>3</v>
      </c>
      <c r="C91">
        <v>3</v>
      </c>
      <c r="D91" t="s">
        <v>90</v>
      </c>
    </row>
    <row r="92" spans="1:4" x14ac:dyDescent="0.25">
      <c r="A92" t="s">
        <v>52</v>
      </c>
      <c r="B92">
        <v>3</v>
      </c>
      <c r="C92">
        <v>3</v>
      </c>
      <c r="D92" t="s">
        <v>90</v>
      </c>
    </row>
    <row r="93" spans="1:4" x14ac:dyDescent="0.25">
      <c r="A93" t="s">
        <v>53</v>
      </c>
      <c r="B93">
        <v>2</v>
      </c>
      <c r="C93">
        <v>2</v>
      </c>
      <c r="D93" t="s">
        <v>90</v>
      </c>
    </row>
    <row r="94" spans="1:4" x14ac:dyDescent="0.25">
      <c r="A94" t="s">
        <v>54</v>
      </c>
      <c r="B94">
        <v>3</v>
      </c>
      <c r="C94">
        <v>2</v>
      </c>
      <c r="D94" t="s">
        <v>90</v>
      </c>
    </row>
    <row r="95" spans="1:4" x14ac:dyDescent="0.25">
      <c r="A95" t="s">
        <v>55</v>
      </c>
      <c r="B95">
        <v>1</v>
      </c>
      <c r="C95">
        <v>2</v>
      </c>
      <c r="D95" t="s">
        <v>90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32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79</v>
      </c>
      <c r="B1" t="s">
        <v>82</v>
      </c>
    </row>
    <row r="3" spans="1:3" x14ac:dyDescent="0.25">
      <c r="A3" s="32" t="s">
        <v>80</v>
      </c>
      <c r="B3" t="s">
        <v>84</v>
      </c>
      <c r="C3" t="s">
        <v>83</v>
      </c>
    </row>
    <row r="4" spans="1:3" x14ac:dyDescent="0.25">
      <c r="A4" s="33" t="s">
        <v>35</v>
      </c>
      <c r="B4" s="34">
        <v>51</v>
      </c>
      <c r="C4" s="34">
        <v>43</v>
      </c>
    </row>
    <row r="5" spans="1:3" x14ac:dyDescent="0.25">
      <c r="A5" s="33" t="s">
        <v>28</v>
      </c>
      <c r="B5" s="34">
        <v>512</v>
      </c>
      <c r="C5" s="34">
        <v>154</v>
      </c>
    </row>
    <row r="6" spans="1:3" x14ac:dyDescent="0.25">
      <c r="A6" s="33" t="s">
        <v>26</v>
      </c>
      <c r="B6" s="34">
        <v>2209</v>
      </c>
      <c r="C6" s="34">
        <v>1799</v>
      </c>
    </row>
    <row r="7" spans="1:3" x14ac:dyDescent="0.25">
      <c r="A7" s="33" t="s">
        <v>8</v>
      </c>
      <c r="B7" s="34">
        <v>2675</v>
      </c>
      <c r="C7" s="34">
        <v>2465</v>
      </c>
    </row>
    <row r="8" spans="1:3" x14ac:dyDescent="0.25">
      <c r="A8" s="33" t="s">
        <v>13</v>
      </c>
      <c r="B8" s="34">
        <v>2926</v>
      </c>
      <c r="C8" s="34">
        <v>2748</v>
      </c>
    </row>
    <row r="9" spans="1:3" x14ac:dyDescent="0.25">
      <c r="A9" s="33" t="s">
        <v>14</v>
      </c>
      <c r="B9" s="34">
        <v>2996</v>
      </c>
      <c r="C9" s="34">
        <v>2950</v>
      </c>
    </row>
    <row r="10" spans="1:3" x14ac:dyDescent="0.25">
      <c r="A10" s="33" t="s">
        <v>22</v>
      </c>
      <c r="B10" s="34">
        <v>2867</v>
      </c>
      <c r="C10" s="34">
        <v>2799</v>
      </c>
    </row>
    <row r="11" spans="1:3" x14ac:dyDescent="0.25">
      <c r="A11" s="33" t="s">
        <v>10</v>
      </c>
      <c r="B11" s="34">
        <v>2798</v>
      </c>
      <c r="C11" s="34">
        <v>2715</v>
      </c>
    </row>
    <row r="12" spans="1:3" x14ac:dyDescent="0.25">
      <c r="A12" s="33" t="s">
        <v>23</v>
      </c>
      <c r="B12" s="34">
        <v>2566</v>
      </c>
      <c r="C12" s="34">
        <v>2641</v>
      </c>
    </row>
    <row r="13" spans="1:3" x14ac:dyDescent="0.25">
      <c r="A13" s="33" t="s">
        <v>18</v>
      </c>
      <c r="B13" s="34">
        <v>2182</v>
      </c>
      <c r="C13" s="34">
        <v>2408</v>
      </c>
    </row>
    <row r="14" spans="1:3" x14ac:dyDescent="0.25">
      <c r="A14" s="33" t="s">
        <v>25</v>
      </c>
      <c r="B14" s="34">
        <v>1758</v>
      </c>
      <c r="C14" s="34">
        <v>1850</v>
      </c>
    </row>
    <row r="15" spans="1:3" x14ac:dyDescent="0.25">
      <c r="A15" s="33" t="s">
        <v>20</v>
      </c>
      <c r="B15" s="34">
        <v>1234</v>
      </c>
      <c r="C15" s="34">
        <v>1366</v>
      </c>
    </row>
    <row r="16" spans="1:3" x14ac:dyDescent="0.25">
      <c r="A16" s="33" t="s">
        <v>33</v>
      </c>
      <c r="B16" s="34">
        <v>1017</v>
      </c>
      <c r="C16" s="34">
        <v>732</v>
      </c>
    </row>
    <row r="17" spans="1:3" x14ac:dyDescent="0.25">
      <c r="A17" s="33" t="s">
        <v>29</v>
      </c>
      <c r="B17" s="34">
        <v>2791</v>
      </c>
      <c r="C17" s="34">
        <v>2516</v>
      </c>
    </row>
    <row r="18" spans="1:3" x14ac:dyDescent="0.25">
      <c r="A18" s="33" t="s">
        <v>34</v>
      </c>
      <c r="B18" s="34">
        <v>2424</v>
      </c>
      <c r="C18" s="34">
        <v>2579</v>
      </c>
    </row>
    <row r="19" spans="1:3" x14ac:dyDescent="0.25">
      <c r="A19" s="33" t="s">
        <v>31</v>
      </c>
      <c r="B19" s="34">
        <v>2443</v>
      </c>
      <c r="C19" s="34">
        <v>2521</v>
      </c>
    </row>
    <row r="20" spans="1:3" x14ac:dyDescent="0.25">
      <c r="A20" s="33" t="s">
        <v>40</v>
      </c>
      <c r="B20" s="34">
        <v>2319</v>
      </c>
      <c r="C20" s="34">
        <v>2252</v>
      </c>
    </row>
    <row r="21" spans="1:3" x14ac:dyDescent="0.25">
      <c r="A21" s="33" t="s">
        <v>38</v>
      </c>
      <c r="B21" s="34">
        <v>1621</v>
      </c>
      <c r="C21" s="34">
        <v>1720</v>
      </c>
    </row>
    <row r="22" spans="1:3" x14ac:dyDescent="0.25">
      <c r="A22" s="33" t="s">
        <v>43</v>
      </c>
      <c r="B22" s="34">
        <v>1327</v>
      </c>
      <c r="C22" s="34">
        <v>1293</v>
      </c>
    </row>
    <row r="23" spans="1:3" x14ac:dyDescent="0.25">
      <c r="A23" s="33" t="s">
        <v>41</v>
      </c>
      <c r="B23" s="34">
        <v>1244</v>
      </c>
      <c r="C23" s="34">
        <v>1162</v>
      </c>
    </row>
    <row r="24" spans="1:3" x14ac:dyDescent="0.25">
      <c r="A24" s="33" t="s">
        <v>44</v>
      </c>
      <c r="B24" s="34">
        <v>1052</v>
      </c>
      <c r="C24" s="34">
        <v>1004</v>
      </c>
    </row>
    <row r="25" spans="1:3" x14ac:dyDescent="0.25">
      <c r="A25" s="33" t="s">
        <v>49</v>
      </c>
      <c r="B25" s="34">
        <v>528</v>
      </c>
      <c r="C25" s="34">
        <v>578</v>
      </c>
    </row>
    <row r="26" spans="1:3" x14ac:dyDescent="0.25">
      <c r="A26" s="33" t="s">
        <v>50</v>
      </c>
      <c r="B26" s="34">
        <v>56</v>
      </c>
      <c r="C26" s="34">
        <v>145</v>
      </c>
    </row>
    <row r="27" spans="1:3" x14ac:dyDescent="0.25">
      <c r="A27" s="33" t="s">
        <v>51</v>
      </c>
      <c r="B27" s="34">
        <v>3</v>
      </c>
      <c r="C27" s="34">
        <v>3</v>
      </c>
    </row>
    <row r="28" spans="1:3" x14ac:dyDescent="0.25">
      <c r="A28" s="33" t="s">
        <v>52</v>
      </c>
      <c r="B28" s="34">
        <v>3</v>
      </c>
      <c r="C28" s="34">
        <v>3</v>
      </c>
    </row>
    <row r="29" spans="1:3" x14ac:dyDescent="0.25">
      <c r="A29" s="33" t="s">
        <v>53</v>
      </c>
      <c r="B29" s="34">
        <v>2</v>
      </c>
      <c r="C29" s="34">
        <v>2</v>
      </c>
    </row>
    <row r="30" spans="1:3" x14ac:dyDescent="0.25">
      <c r="A30" s="33" t="s">
        <v>54</v>
      </c>
      <c r="B30" s="34">
        <v>3</v>
      </c>
      <c r="C30" s="34">
        <v>2</v>
      </c>
    </row>
    <row r="31" spans="1:3" x14ac:dyDescent="0.25">
      <c r="A31" s="33" t="s">
        <v>55</v>
      </c>
      <c r="B31" s="34">
        <v>1</v>
      </c>
      <c r="C31" s="34">
        <v>2</v>
      </c>
    </row>
    <row r="32" spans="1:3" x14ac:dyDescent="0.25">
      <c r="A32" s="33" t="s">
        <v>81</v>
      </c>
      <c r="B32" s="34">
        <v>41608</v>
      </c>
      <c r="C32" s="34">
        <v>40452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9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79</v>
      </c>
      <c r="B1" t="s">
        <v>82</v>
      </c>
    </row>
    <row r="3" spans="1:3" x14ac:dyDescent="0.25">
      <c r="A3" s="32" t="s">
        <v>80</v>
      </c>
      <c r="B3" t="s">
        <v>84</v>
      </c>
      <c r="C3" t="s">
        <v>83</v>
      </c>
    </row>
    <row r="4" spans="1:3" x14ac:dyDescent="0.25">
      <c r="A4" s="33" t="s">
        <v>36</v>
      </c>
      <c r="B4" s="34">
        <v>51</v>
      </c>
      <c r="C4" s="34">
        <v>43</v>
      </c>
    </row>
    <row r="5" spans="1:3" x14ac:dyDescent="0.25">
      <c r="A5" s="33" t="s">
        <v>27</v>
      </c>
      <c r="B5" s="34">
        <v>2725</v>
      </c>
      <c r="C5" s="34">
        <v>1953</v>
      </c>
    </row>
    <row r="6" spans="1:3" x14ac:dyDescent="0.25">
      <c r="A6" s="33" t="s">
        <v>9</v>
      </c>
      <c r="B6" s="34">
        <v>5601</v>
      </c>
      <c r="C6" s="34">
        <v>5213</v>
      </c>
    </row>
    <row r="7" spans="1:3" x14ac:dyDescent="0.25">
      <c r="A7" s="33" t="s">
        <v>15</v>
      </c>
      <c r="B7" s="34">
        <v>5863</v>
      </c>
      <c r="C7" s="34">
        <v>5749</v>
      </c>
    </row>
    <row r="8" spans="1:3" x14ac:dyDescent="0.25">
      <c r="A8" s="33" t="s">
        <v>11</v>
      </c>
      <c r="B8" s="34">
        <v>5364</v>
      </c>
      <c r="C8" s="34">
        <v>5356</v>
      </c>
    </row>
    <row r="9" spans="1:3" x14ac:dyDescent="0.25">
      <c r="A9" s="33" t="s">
        <v>19</v>
      </c>
      <c r="B9" s="34">
        <v>3940</v>
      </c>
      <c r="C9" s="34">
        <v>4258</v>
      </c>
    </row>
    <row r="10" spans="1:3" x14ac:dyDescent="0.25">
      <c r="A10" s="33" t="s">
        <v>21</v>
      </c>
      <c r="B10" s="34">
        <v>2251</v>
      </c>
      <c r="C10" s="34">
        <v>2098</v>
      </c>
    </row>
    <row r="11" spans="1:3" x14ac:dyDescent="0.25">
      <c r="A11" s="33" t="s">
        <v>30</v>
      </c>
      <c r="B11" s="34">
        <v>5215</v>
      </c>
      <c r="C11" s="34">
        <v>5095</v>
      </c>
    </row>
    <row r="12" spans="1:3" x14ac:dyDescent="0.25">
      <c r="A12" s="33" t="s">
        <v>32</v>
      </c>
      <c r="B12" s="34">
        <v>4762</v>
      </c>
      <c r="C12" s="34">
        <v>4773</v>
      </c>
    </row>
    <row r="13" spans="1:3" x14ac:dyDescent="0.25">
      <c r="A13" s="33" t="s">
        <v>39</v>
      </c>
      <c r="B13" s="34">
        <v>2948</v>
      </c>
      <c r="C13" s="34">
        <v>3013</v>
      </c>
    </row>
    <row r="14" spans="1:3" x14ac:dyDescent="0.25">
      <c r="A14" s="33" t="s">
        <v>42</v>
      </c>
      <c r="B14" s="34">
        <v>2296</v>
      </c>
      <c r="C14" s="34">
        <v>2166</v>
      </c>
    </row>
    <row r="15" spans="1:3" x14ac:dyDescent="0.25">
      <c r="A15" s="33" t="s">
        <v>61</v>
      </c>
      <c r="B15" s="34">
        <v>584</v>
      </c>
      <c r="C15" s="34">
        <v>723</v>
      </c>
    </row>
    <row r="16" spans="1:3" x14ac:dyDescent="0.25">
      <c r="A16" s="33" t="s">
        <v>64</v>
      </c>
      <c r="B16" s="34">
        <v>6</v>
      </c>
      <c r="C16" s="34">
        <v>6</v>
      </c>
    </row>
    <row r="17" spans="1:3" x14ac:dyDescent="0.25">
      <c r="A17" s="33" t="s">
        <v>65</v>
      </c>
      <c r="B17" s="34">
        <v>5</v>
      </c>
      <c r="C17" s="34">
        <v>4</v>
      </c>
    </row>
    <row r="18" spans="1:3" x14ac:dyDescent="0.25">
      <c r="A18" s="33" t="s">
        <v>66</v>
      </c>
      <c r="B18" s="34">
        <v>1</v>
      </c>
      <c r="C18" s="34">
        <v>2</v>
      </c>
    </row>
    <row r="19" spans="1:3" x14ac:dyDescent="0.25">
      <c r="A19" s="33" t="s">
        <v>81</v>
      </c>
      <c r="B19" s="34">
        <v>41612</v>
      </c>
      <c r="C19" s="34">
        <v>40452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1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79</v>
      </c>
      <c r="B1" t="s">
        <v>82</v>
      </c>
    </row>
    <row r="3" spans="1:2" x14ac:dyDescent="0.25">
      <c r="A3" s="32" t="s">
        <v>80</v>
      </c>
      <c r="B3" t="s">
        <v>88</v>
      </c>
    </row>
    <row r="4" spans="1:2" x14ac:dyDescent="0.25">
      <c r="A4" s="33" t="s">
        <v>6</v>
      </c>
      <c r="B4" s="34">
        <v>4592</v>
      </c>
    </row>
    <row r="5" spans="1:2" x14ac:dyDescent="0.25">
      <c r="A5" s="33" t="s">
        <v>24</v>
      </c>
      <c r="B5" s="34">
        <v>8592</v>
      </c>
    </row>
    <row r="6" spans="1:2" x14ac:dyDescent="0.25">
      <c r="A6" s="33" t="s">
        <v>17</v>
      </c>
      <c r="B6" s="34">
        <v>7551</v>
      </c>
    </row>
    <row r="7" spans="1:2" x14ac:dyDescent="0.25">
      <c r="A7" s="33" t="s">
        <v>16</v>
      </c>
      <c r="B7" s="34">
        <v>9922</v>
      </c>
    </row>
    <row r="8" spans="1:2" x14ac:dyDescent="0.25">
      <c r="A8" s="33" t="s">
        <v>12</v>
      </c>
      <c r="B8" s="34">
        <v>5043</v>
      </c>
    </row>
    <row r="9" spans="1:2" x14ac:dyDescent="0.25">
      <c r="A9" s="33" t="s">
        <v>78</v>
      </c>
      <c r="B9" s="34">
        <v>2351</v>
      </c>
    </row>
    <row r="10" spans="1:2" x14ac:dyDescent="0.25">
      <c r="A10" s="33" t="s">
        <v>77</v>
      </c>
      <c r="B10" s="34">
        <v>3337</v>
      </c>
    </row>
    <row r="11" spans="1:2" x14ac:dyDescent="0.25">
      <c r="A11" s="33" t="s">
        <v>81</v>
      </c>
      <c r="B11" s="34">
        <v>41388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51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47</v>
      </c>
      <c r="C1" s="5" t="s">
        <v>48</v>
      </c>
      <c r="D1" s="21" t="s">
        <v>79</v>
      </c>
      <c r="E1" s="26"/>
      <c r="F1" s="26"/>
      <c r="G1" s="26"/>
      <c r="H1" s="26"/>
      <c r="I1" s="26"/>
      <c r="J1" s="26"/>
      <c r="L1" s="5" t="s">
        <v>5</v>
      </c>
      <c r="M1" s="5" t="s">
        <v>47</v>
      </c>
      <c r="N1" s="5" t="s">
        <v>48</v>
      </c>
    </row>
    <row r="2" spans="1:14" x14ac:dyDescent="0.25">
      <c r="A2" s="6" t="s">
        <v>36</v>
      </c>
      <c r="B2" s="7">
        <v>51</v>
      </c>
      <c r="C2" s="7">
        <v>43</v>
      </c>
      <c r="D2" s="7" t="s">
        <v>90</v>
      </c>
      <c r="E2" s="7"/>
      <c r="F2" s="7"/>
      <c r="G2" s="7"/>
      <c r="H2" s="7"/>
      <c r="I2" s="7"/>
      <c r="J2" s="7"/>
      <c r="L2" s="6" t="s">
        <v>56</v>
      </c>
      <c r="M2" s="7">
        <f>B2/PocetDnu!$B$2</f>
        <v>0.20238095238095238</v>
      </c>
      <c r="N2" s="7">
        <f>C2/PocetDnu!$B$2</f>
        <v>0.17063492063492064</v>
      </c>
    </row>
    <row r="3" spans="1:14" x14ac:dyDescent="0.25">
      <c r="A3" s="6" t="s">
        <v>27</v>
      </c>
      <c r="B3" s="8">
        <v>367</v>
      </c>
      <c r="C3" s="7">
        <v>325</v>
      </c>
      <c r="D3" s="7" t="s">
        <v>90</v>
      </c>
      <c r="E3" s="7"/>
      <c r="F3" s="7"/>
      <c r="G3" s="7"/>
      <c r="H3" s="7"/>
      <c r="I3" s="7"/>
      <c r="J3" s="7"/>
      <c r="L3" s="6" t="s">
        <v>45</v>
      </c>
      <c r="M3" s="7">
        <f>B3/PocetDnu!$B$2</f>
        <v>1.4563492063492063</v>
      </c>
      <c r="N3" s="7">
        <f>C3/PocetDnu!$B$2</f>
        <v>1.2896825396825398</v>
      </c>
    </row>
    <row r="4" spans="1:14" x14ac:dyDescent="0.25">
      <c r="A4" s="6" t="s">
        <v>27</v>
      </c>
      <c r="B4" s="7">
        <v>5</v>
      </c>
      <c r="C4" s="7">
        <v>2</v>
      </c>
      <c r="D4" s="7" t="s">
        <v>92</v>
      </c>
      <c r="E4" s="7"/>
      <c r="F4" s="7"/>
      <c r="G4" s="7"/>
      <c r="H4" s="7"/>
      <c r="I4" s="7"/>
      <c r="J4" s="7"/>
      <c r="L4" s="6" t="s">
        <v>57</v>
      </c>
      <c r="M4" s="7">
        <f>B4/PocetDnu!$B$2</f>
        <v>1.984126984126984E-2</v>
      </c>
      <c r="N4" s="7">
        <f>C4/PocetDnu!$B$2</f>
        <v>7.9365079365079361E-3</v>
      </c>
    </row>
    <row r="5" spans="1:14" x14ac:dyDescent="0.25">
      <c r="A5" s="6" t="s">
        <v>27</v>
      </c>
      <c r="B5" s="7">
        <v>63</v>
      </c>
      <c r="C5" s="7">
        <v>44</v>
      </c>
      <c r="D5" s="7" t="s">
        <v>93</v>
      </c>
      <c r="E5" s="7"/>
      <c r="F5" s="7"/>
      <c r="G5" s="7"/>
      <c r="H5" s="7"/>
      <c r="I5" s="7"/>
      <c r="J5" s="7"/>
      <c r="L5" s="6" t="s">
        <v>58</v>
      </c>
      <c r="M5" s="7">
        <f>B5/PocetDnu!$B$2</f>
        <v>0.25</v>
      </c>
      <c r="N5" s="7">
        <f>C5/PocetDnu!$B$2</f>
        <v>0.17460317460317459</v>
      </c>
    </row>
    <row r="6" spans="1:14" x14ac:dyDescent="0.25">
      <c r="A6" s="6" t="s">
        <v>27</v>
      </c>
      <c r="B6" s="7">
        <v>2290</v>
      </c>
      <c r="C6" s="7">
        <v>1582</v>
      </c>
      <c r="D6" s="7" t="s">
        <v>94</v>
      </c>
      <c r="E6" s="7"/>
      <c r="F6" s="7"/>
      <c r="G6" s="7"/>
      <c r="H6" s="7"/>
      <c r="I6" s="7"/>
      <c r="J6" s="7"/>
      <c r="L6" s="6" t="s">
        <v>59</v>
      </c>
      <c r="M6" s="7">
        <f>B6/PocetDnu!$B$2</f>
        <v>9.087301587301587</v>
      </c>
      <c r="N6" s="7">
        <f>C6/PocetDnu!$B$2</f>
        <v>6.2777777777777777</v>
      </c>
    </row>
    <row r="7" spans="1:14" x14ac:dyDescent="0.25">
      <c r="A7" s="6" t="s">
        <v>9</v>
      </c>
      <c r="B7" s="7">
        <v>1773</v>
      </c>
      <c r="C7" s="7">
        <v>1530</v>
      </c>
      <c r="D7" s="7" t="s">
        <v>90</v>
      </c>
      <c r="E7" s="7"/>
      <c r="F7" s="7"/>
      <c r="G7" s="7"/>
      <c r="H7" s="7"/>
      <c r="I7" s="7"/>
      <c r="J7" s="7"/>
      <c r="L7" s="6" t="s">
        <v>60</v>
      </c>
      <c r="M7" s="7">
        <f>B7/PocetDnu!$B$2</f>
        <v>7.0357142857142856</v>
      </c>
      <c r="N7" s="7">
        <f>C7/PocetDnu!$B$2</f>
        <v>6.0714285714285712</v>
      </c>
    </row>
    <row r="8" spans="1:14" x14ac:dyDescent="0.25">
      <c r="A8" s="6" t="s">
        <v>9</v>
      </c>
      <c r="B8" s="8">
        <v>8</v>
      </c>
      <c r="C8" s="7">
        <v>8</v>
      </c>
      <c r="D8" s="7" t="s">
        <v>91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3.1746031746031744E-2</v>
      </c>
      <c r="N8" s="7">
        <f>C8/PocetDnu!$B$2</f>
        <v>3.1746031746031744E-2</v>
      </c>
    </row>
    <row r="9" spans="1:14" x14ac:dyDescent="0.25">
      <c r="A9" s="6" t="s">
        <v>9</v>
      </c>
      <c r="B9" s="8">
        <v>157</v>
      </c>
      <c r="C9" s="8">
        <v>152</v>
      </c>
      <c r="D9" s="22" t="s">
        <v>93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0.62301587301587302</v>
      </c>
      <c r="N9" s="7">
        <f>C9/PocetDnu!$B$2</f>
        <v>0.60317460317460314</v>
      </c>
    </row>
    <row r="10" spans="1:14" x14ac:dyDescent="0.25">
      <c r="A10" s="6" t="s">
        <v>9</v>
      </c>
      <c r="B10" s="8">
        <v>3663</v>
      </c>
      <c r="C10" s="8">
        <v>3523</v>
      </c>
      <c r="D10" s="22" t="s">
        <v>94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14.535714285714286</v>
      </c>
      <c r="N10" s="7">
        <f>C10/PocetDnu!$B$2</f>
        <v>13.980158730158729</v>
      </c>
    </row>
    <row r="11" spans="1:14" x14ac:dyDescent="0.25">
      <c r="A11" s="6" t="s">
        <v>15</v>
      </c>
      <c r="B11" s="8">
        <v>1916</v>
      </c>
      <c r="C11" s="8">
        <v>1888</v>
      </c>
      <c r="D11" s="22" t="s">
        <v>90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7.6031746031746028</v>
      </c>
      <c r="N11" s="7">
        <f>C11/PocetDnu!$B$2</f>
        <v>7.4920634920634921</v>
      </c>
    </row>
    <row r="12" spans="1:14" x14ac:dyDescent="0.25">
      <c r="A12" s="6" t="s">
        <v>15</v>
      </c>
      <c r="B12" s="8">
        <v>12</v>
      </c>
      <c r="C12" s="8">
        <v>11</v>
      </c>
      <c r="D12" s="22" t="s">
        <v>91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4.7619047619047616E-2</v>
      </c>
      <c r="N12" s="7">
        <f>C12/PocetDnu!$B$2</f>
        <v>4.3650793650793648E-2</v>
      </c>
    </row>
    <row r="13" spans="1:14" x14ac:dyDescent="0.25">
      <c r="A13" s="6" t="s">
        <v>15</v>
      </c>
      <c r="B13" s="8">
        <v>147</v>
      </c>
      <c r="C13" s="8">
        <v>143</v>
      </c>
      <c r="D13" s="22" t="s">
        <v>93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0.58333333333333337</v>
      </c>
      <c r="N13" s="7">
        <f>C13/PocetDnu!$B$2</f>
        <v>0.56746031746031744</v>
      </c>
    </row>
    <row r="14" spans="1:14" x14ac:dyDescent="0.25">
      <c r="A14" s="6" t="s">
        <v>15</v>
      </c>
      <c r="B14" s="8">
        <v>3788</v>
      </c>
      <c r="C14" s="8">
        <v>3707</v>
      </c>
      <c r="D14" s="22" t="s">
        <v>94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15.031746031746032</v>
      </c>
      <c r="N14" s="7">
        <f>C14/PocetDnu!$B$2</f>
        <v>14.71031746031746</v>
      </c>
    </row>
    <row r="15" spans="1:14" x14ac:dyDescent="0.25">
      <c r="A15" s="6" t="s">
        <v>11</v>
      </c>
      <c r="B15" s="8">
        <v>1779</v>
      </c>
      <c r="C15" s="8">
        <v>1790</v>
      </c>
      <c r="D15" s="22" t="s">
        <v>90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7.0595238095238093</v>
      </c>
      <c r="N15" s="7">
        <f>C15/PocetDnu!$B$2</f>
        <v>7.1031746031746028</v>
      </c>
    </row>
    <row r="16" spans="1:14" x14ac:dyDescent="0.25">
      <c r="A16" s="6" t="s">
        <v>11</v>
      </c>
      <c r="B16" s="8">
        <v>5</v>
      </c>
      <c r="C16" s="8">
        <v>6</v>
      </c>
      <c r="D16" s="22" t="s">
        <v>91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1.984126984126984E-2</v>
      </c>
      <c r="N16" s="7">
        <f>C16/PocetDnu!$B$2</f>
        <v>2.3809523809523808E-2</v>
      </c>
    </row>
    <row r="17" spans="1:14" x14ac:dyDescent="0.25">
      <c r="A17" s="6" t="s">
        <v>11</v>
      </c>
      <c r="B17" s="8">
        <v>134</v>
      </c>
      <c r="C17" s="8">
        <v>118</v>
      </c>
      <c r="D17" s="22" t="s">
        <v>93</v>
      </c>
      <c r="E17" s="22"/>
      <c r="F17" s="22"/>
      <c r="G17" s="22"/>
      <c r="H17" s="22"/>
      <c r="I17" s="22"/>
      <c r="J17" s="22"/>
      <c r="L17" s="6" t="s">
        <v>39</v>
      </c>
      <c r="M17" s="7">
        <f>B17/PocetDnu!$B$2</f>
        <v>0.53174603174603174</v>
      </c>
      <c r="N17" s="7">
        <f>C17/PocetDnu!$B$2</f>
        <v>0.46825396825396826</v>
      </c>
    </row>
    <row r="18" spans="1:14" x14ac:dyDescent="0.25">
      <c r="A18" s="6" t="s">
        <v>11</v>
      </c>
      <c r="B18" s="7">
        <v>3446</v>
      </c>
      <c r="C18" s="8">
        <v>3442</v>
      </c>
      <c r="D18" s="22" t="s">
        <v>94</v>
      </c>
      <c r="E18" s="22"/>
      <c r="F18" s="22"/>
      <c r="G18" s="22"/>
      <c r="H18" s="22"/>
      <c r="I18" s="22"/>
      <c r="J18" s="22"/>
      <c r="L18" s="6" t="s">
        <v>42</v>
      </c>
      <c r="M18" s="7">
        <f>B18/PocetDnu!$B$2</f>
        <v>13.674603174603174</v>
      </c>
      <c r="N18" s="7">
        <f>C18/PocetDnu!$B$2</f>
        <v>13.658730158730158</v>
      </c>
    </row>
    <row r="19" spans="1:14" x14ac:dyDescent="0.25">
      <c r="A19" s="6" t="s">
        <v>19</v>
      </c>
      <c r="B19" s="7">
        <v>1090</v>
      </c>
      <c r="C19" s="7">
        <v>1303</v>
      </c>
      <c r="D19" s="7" t="s">
        <v>90</v>
      </c>
      <c r="E19" s="7"/>
      <c r="F19" s="7"/>
      <c r="G19" s="7"/>
      <c r="H19" s="7"/>
      <c r="I19" s="7"/>
      <c r="J19" s="7"/>
      <c r="L19" s="6" t="s">
        <v>61</v>
      </c>
      <c r="M19" s="7">
        <f>B19/PocetDnu!$B$2</f>
        <v>4.3253968253968251</v>
      </c>
      <c r="N19" s="7">
        <f>C19/PocetDnu!$B$2</f>
        <v>5.1706349206349209</v>
      </c>
    </row>
    <row r="20" spans="1:14" x14ac:dyDescent="0.25">
      <c r="A20" s="6" t="s">
        <v>19</v>
      </c>
      <c r="B20" s="7">
        <v>3</v>
      </c>
      <c r="C20" s="7">
        <v>2</v>
      </c>
      <c r="D20" s="7" t="s">
        <v>91</v>
      </c>
      <c r="E20" s="7"/>
      <c r="F20" s="7"/>
      <c r="G20" s="7"/>
      <c r="H20" s="7"/>
      <c r="I20" s="7"/>
      <c r="J20" s="7"/>
      <c r="L20" s="6" t="s">
        <v>62</v>
      </c>
      <c r="M20" s="7">
        <f>B20/PocetDnu!$B$2</f>
        <v>1.1904761904761904E-2</v>
      </c>
      <c r="N20" s="7">
        <f>C20/PocetDnu!$B$2</f>
        <v>7.9365079365079361E-3</v>
      </c>
    </row>
    <row r="21" spans="1:14" x14ac:dyDescent="0.25">
      <c r="A21" s="6" t="s">
        <v>19</v>
      </c>
      <c r="B21" s="7">
        <v>111</v>
      </c>
      <c r="C21" s="7">
        <v>104</v>
      </c>
      <c r="D21" s="7" t="s">
        <v>93</v>
      </c>
      <c r="E21" s="7"/>
      <c r="F21" s="7"/>
      <c r="G21" s="7"/>
      <c r="H21" s="7"/>
      <c r="I21" s="7"/>
      <c r="J21" s="7"/>
      <c r="L21" s="6" t="s">
        <v>63</v>
      </c>
      <c r="M21" s="7">
        <f>B21/PocetDnu!$B$2</f>
        <v>0.44047619047619047</v>
      </c>
      <c r="N21" s="7">
        <f>C21/PocetDnu!$B$2</f>
        <v>0.41269841269841268</v>
      </c>
    </row>
    <row r="22" spans="1:14" x14ac:dyDescent="0.25">
      <c r="A22" s="6" t="s">
        <v>19</v>
      </c>
      <c r="B22" s="7">
        <v>2736</v>
      </c>
      <c r="C22" s="7">
        <v>2849</v>
      </c>
      <c r="D22" s="7" t="s">
        <v>94</v>
      </c>
      <c r="E22" s="7"/>
      <c r="F22" s="7"/>
      <c r="G22" s="7"/>
      <c r="H22" s="7"/>
      <c r="I22" s="7"/>
      <c r="J22" s="7"/>
      <c r="L22" s="6" t="s">
        <v>64</v>
      </c>
      <c r="M22" s="7">
        <f>B22/PocetDnu!$B$2</f>
        <v>10.857142857142858</v>
      </c>
      <c r="N22" s="7">
        <f>C22/PocetDnu!$B$2</f>
        <v>11.305555555555555</v>
      </c>
    </row>
    <row r="23" spans="1:14" x14ac:dyDescent="0.25">
      <c r="A23" s="6" t="s">
        <v>21</v>
      </c>
      <c r="B23" s="7">
        <v>328</v>
      </c>
      <c r="C23" s="7">
        <v>349</v>
      </c>
      <c r="D23" s="7" t="s">
        <v>90</v>
      </c>
      <c r="E23" s="7"/>
      <c r="F23" s="7"/>
      <c r="G23" s="7"/>
      <c r="H23" s="7"/>
      <c r="I23" s="7"/>
      <c r="J23" s="7"/>
      <c r="L23" s="6" t="s">
        <v>65</v>
      </c>
      <c r="M23" s="7">
        <f>B23/PocetDnu!$B$2</f>
        <v>1.3015873015873016</v>
      </c>
      <c r="N23" s="7">
        <f>C23/PocetDnu!$B$2</f>
        <v>1.3849206349206349</v>
      </c>
    </row>
    <row r="24" spans="1:14" x14ac:dyDescent="0.25">
      <c r="A24" s="6" t="s">
        <v>21</v>
      </c>
      <c r="B24" s="7">
        <v>7</v>
      </c>
      <c r="C24" s="7">
        <v>6</v>
      </c>
      <c r="D24" s="7" t="s">
        <v>91</v>
      </c>
      <c r="E24" s="7"/>
      <c r="F24" s="7"/>
      <c r="G24" s="7"/>
      <c r="H24" s="7"/>
      <c r="I24" s="7"/>
      <c r="J24" s="7"/>
      <c r="L24" s="6" t="s">
        <v>66</v>
      </c>
      <c r="M24" s="7">
        <f>B24/PocetDnu!$B$2</f>
        <v>2.7777777777777776E-2</v>
      </c>
      <c r="N24" s="7">
        <f>C24/PocetDnu!$B$2</f>
        <v>2.3809523809523808E-2</v>
      </c>
    </row>
    <row r="25" spans="1:14" x14ac:dyDescent="0.25">
      <c r="A25" s="6" t="s">
        <v>21</v>
      </c>
      <c r="B25" s="7">
        <v>53</v>
      </c>
      <c r="C25" s="8">
        <v>1</v>
      </c>
      <c r="D25" s="22" t="s">
        <v>92</v>
      </c>
      <c r="E25" s="22"/>
      <c r="F25" s="22"/>
      <c r="G25" s="22"/>
      <c r="H25" s="22"/>
      <c r="I25" s="22"/>
      <c r="J25" s="22"/>
      <c r="L25" s="6" t="s">
        <v>37</v>
      </c>
      <c r="M25" s="7">
        <f>B25/PocetDnu!$B$2</f>
        <v>0.21031746031746032</v>
      </c>
      <c r="N25" s="7">
        <f>C25/PocetDnu!$B$2</f>
        <v>3.968253968253968E-3</v>
      </c>
    </row>
    <row r="26" spans="1:14" x14ac:dyDescent="0.25">
      <c r="A26" t="s">
        <v>21</v>
      </c>
      <c r="B26">
        <v>84</v>
      </c>
      <c r="C26">
        <v>78</v>
      </c>
      <c r="D26" t="s">
        <v>93</v>
      </c>
    </row>
    <row r="27" spans="1:14" x14ac:dyDescent="0.25">
      <c r="A27" t="s">
        <v>21</v>
      </c>
      <c r="B27">
        <v>1779</v>
      </c>
      <c r="C27">
        <v>1664</v>
      </c>
      <c r="D27" t="s">
        <v>94</v>
      </c>
    </row>
    <row r="28" spans="1:14" x14ac:dyDescent="0.25">
      <c r="A28" t="s">
        <v>30</v>
      </c>
      <c r="B28">
        <v>862</v>
      </c>
      <c r="C28">
        <v>867</v>
      </c>
      <c r="D28" t="s">
        <v>90</v>
      </c>
    </row>
    <row r="29" spans="1:14" x14ac:dyDescent="0.25">
      <c r="A29" t="s">
        <v>30</v>
      </c>
      <c r="B29">
        <v>137</v>
      </c>
      <c r="C29">
        <v>130</v>
      </c>
      <c r="D29" t="s">
        <v>91</v>
      </c>
    </row>
    <row r="30" spans="1:14" x14ac:dyDescent="0.25">
      <c r="A30" t="s">
        <v>30</v>
      </c>
      <c r="B30">
        <v>48</v>
      </c>
      <c r="C30">
        <v>107</v>
      </c>
      <c r="D30" t="s">
        <v>92</v>
      </c>
    </row>
    <row r="31" spans="1:14" x14ac:dyDescent="0.25">
      <c r="A31" t="s">
        <v>30</v>
      </c>
      <c r="B31">
        <v>223</v>
      </c>
      <c r="C31">
        <v>232</v>
      </c>
      <c r="D31" t="s">
        <v>93</v>
      </c>
    </row>
    <row r="32" spans="1:14" x14ac:dyDescent="0.25">
      <c r="A32" t="s">
        <v>30</v>
      </c>
      <c r="B32">
        <v>3945</v>
      </c>
      <c r="C32">
        <v>3759</v>
      </c>
      <c r="D32" t="s">
        <v>94</v>
      </c>
    </row>
    <row r="33" spans="1:4" x14ac:dyDescent="0.25">
      <c r="A33" t="s">
        <v>32</v>
      </c>
      <c r="B33">
        <v>790</v>
      </c>
      <c r="C33">
        <v>806</v>
      </c>
      <c r="D33" t="s">
        <v>90</v>
      </c>
    </row>
    <row r="34" spans="1:4" x14ac:dyDescent="0.25">
      <c r="A34" t="s">
        <v>32</v>
      </c>
      <c r="B34">
        <v>17</v>
      </c>
      <c r="C34">
        <v>26</v>
      </c>
      <c r="D34" t="s">
        <v>91</v>
      </c>
    </row>
    <row r="35" spans="1:4" x14ac:dyDescent="0.25">
      <c r="A35" t="s">
        <v>32</v>
      </c>
      <c r="B35">
        <v>23</v>
      </c>
      <c r="C35">
        <v>34</v>
      </c>
      <c r="D35" t="s">
        <v>92</v>
      </c>
    </row>
    <row r="36" spans="1:4" x14ac:dyDescent="0.25">
      <c r="A36" t="s">
        <v>32</v>
      </c>
      <c r="B36">
        <v>199</v>
      </c>
      <c r="C36">
        <v>190</v>
      </c>
      <c r="D36" t="s">
        <v>93</v>
      </c>
    </row>
    <row r="37" spans="1:4" x14ac:dyDescent="0.25">
      <c r="A37" t="s">
        <v>32</v>
      </c>
      <c r="B37">
        <v>3733</v>
      </c>
      <c r="C37">
        <v>3717</v>
      </c>
      <c r="D37" t="s">
        <v>94</v>
      </c>
    </row>
    <row r="38" spans="1:4" x14ac:dyDescent="0.25">
      <c r="A38" t="s">
        <v>39</v>
      </c>
      <c r="B38">
        <v>499</v>
      </c>
      <c r="C38">
        <v>543</v>
      </c>
      <c r="D38" t="s">
        <v>90</v>
      </c>
    </row>
    <row r="39" spans="1:4" x14ac:dyDescent="0.25">
      <c r="A39" t="s">
        <v>39</v>
      </c>
      <c r="B39">
        <v>7</v>
      </c>
      <c r="C39">
        <v>11</v>
      </c>
      <c r="D39" t="s">
        <v>92</v>
      </c>
    </row>
    <row r="40" spans="1:4" x14ac:dyDescent="0.25">
      <c r="A40" t="s">
        <v>39</v>
      </c>
      <c r="B40">
        <v>103</v>
      </c>
      <c r="C40">
        <v>101</v>
      </c>
      <c r="D40" t="s">
        <v>93</v>
      </c>
    </row>
    <row r="41" spans="1:4" x14ac:dyDescent="0.25">
      <c r="A41" t="s">
        <v>39</v>
      </c>
      <c r="B41">
        <v>2339</v>
      </c>
      <c r="C41">
        <v>2358</v>
      </c>
      <c r="D41" t="s">
        <v>94</v>
      </c>
    </row>
    <row r="42" spans="1:4" x14ac:dyDescent="0.25">
      <c r="A42" t="s">
        <v>42</v>
      </c>
      <c r="B42">
        <v>74</v>
      </c>
      <c r="C42">
        <v>83</v>
      </c>
      <c r="D42" t="s">
        <v>90</v>
      </c>
    </row>
    <row r="43" spans="1:4" x14ac:dyDescent="0.25">
      <c r="A43" t="s">
        <v>42</v>
      </c>
      <c r="B43">
        <v>2</v>
      </c>
      <c r="C43">
        <v>2</v>
      </c>
      <c r="D43" t="s">
        <v>92</v>
      </c>
    </row>
    <row r="44" spans="1:4" x14ac:dyDescent="0.25">
      <c r="A44" t="s">
        <v>42</v>
      </c>
      <c r="B44">
        <v>108</v>
      </c>
      <c r="C44">
        <v>102</v>
      </c>
      <c r="D44" t="s">
        <v>93</v>
      </c>
    </row>
    <row r="45" spans="1:4" x14ac:dyDescent="0.25">
      <c r="A45" t="s">
        <v>42</v>
      </c>
      <c r="B45">
        <v>2112</v>
      </c>
      <c r="C45">
        <v>1979</v>
      </c>
      <c r="D45" t="s">
        <v>94</v>
      </c>
    </row>
    <row r="46" spans="1:4" x14ac:dyDescent="0.25">
      <c r="A46" t="s">
        <v>61</v>
      </c>
      <c r="B46">
        <v>20</v>
      </c>
      <c r="C46">
        <v>21</v>
      </c>
      <c r="D46" t="s">
        <v>90</v>
      </c>
    </row>
    <row r="47" spans="1:4" x14ac:dyDescent="0.25">
      <c r="A47" t="s">
        <v>61</v>
      </c>
      <c r="B47">
        <v>47</v>
      </c>
      <c r="C47">
        <v>47</v>
      </c>
      <c r="D47" t="s">
        <v>93</v>
      </c>
    </row>
    <row r="48" spans="1:4" x14ac:dyDescent="0.25">
      <c r="A48" t="s">
        <v>61</v>
      </c>
      <c r="B48">
        <v>517</v>
      </c>
      <c r="C48">
        <v>655</v>
      </c>
      <c r="D48" t="s">
        <v>94</v>
      </c>
    </row>
    <row r="49" spans="1:4" x14ac:dyDescent="0.25">
      <c r="A49" t="s">
        <v>64</v>
      </c>
      <c r="B49">
        <v>6</v>
      </c>
      <c r="C49">
        <v>6</v>
      </c>
      <c r="D49" t="s">
        <v>90</v>
      </c>
    </row>
    <row r="50" spans="1:4" x14ac:dyDescent="0.25">
      <c r="A50" t="s">
        <v>65</v>
      </c>
      <c r="B50">
        <v>5</v>
      </c>
      <c r="C50">
        <v>4</v>
      </c>
      <c r="D50" t="s">
        <v>90</v>
      </c>
    </row>
    <row r="51" spans="1:4" x14ac:dyDescent="0.25">
      <c r="A51" t="s">
        <v>66</v>
      </c>
      <c r="B51">
        <v>1</v>
      </c>
      <c r="C51">
        <v>2</v>
      </c>
      <c r="D51" t="s">
        <v>90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2023-05-30T08:06:16Z</dcterms:modified>
</cp:coreProperties>
</file>