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3B924294-3DE0-4AC1-A419-9B4BA508575A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<sst xmlns="http://schemas.openxmlformats.org/spreadsheetml/2006/main" count="341" uniqueCount="90">
  <si>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</si>
  <si>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</si>
  <si>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</si>
  <si>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</si>
  <si>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</si>
  <si>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</si>
  <si>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</si>
  <si>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</si>
  <si>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</si>
  <si>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</si>
  <si>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</si>
  <si>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</si>
  <si>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</si>
  <si>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</si>
  <si>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</si>
  <si>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</si>
  <si>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</si>
  <si>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</si>
  <si>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</si>
  <si>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</si>
  <si>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</si>
  <si>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</si>
  <si>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</si>
  <si>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</si>
  <si>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</si>
  <si>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</si>
  <si>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</si>
  <si>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</si>
  <si>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</si>
  <si>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</si>
  <si>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</si>
  <si>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</si>
  <si>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</si>
  <si>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</si>
  <si>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</si>
  <si>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</si>
  <si>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</si>
  <si>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</si>
  <si>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15:00-16:00</t>
  </si>
  <si>
    <t>14:30-15:00</t>
  </si>
  <si>
    <t>16:00-16:30</t>
  </si>
  <si>
    <t>16:00-17:00</t>
  </si>
  <si>
    <t>15:30-16:00</t>
  </si>
  <si>
    <t>16:30-17:00</t>
  </si>
  <si>
    <t>01:00-02:00</t>
  </si>
  <si>
    <t>Pocet</t>
  </si>
  <si>
    <t>Prichod</t>
  </si>
  <si>
    <t>Odchod</t>
  </si>
  <si>
    <t>17:00-17:30</t>
  </si>
  <si>
    <t>19:00-19:30</t>
  </si>
  <si>
    <t>19:30-20:00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</si>
  <si>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</si>
  <si>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</si>
  <si>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</si>
  <si>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</si>
  <si>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</si>
  <si>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</si>
  <si>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</si>
  <si>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</si>
  <si>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</si>
  <si>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</si>
  <si>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</si>
  <si>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</si>
  <si>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</si>
  <si>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</si>
  <si>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</si>
  <si>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</si>
  <si>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</si>
  <si>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</si>
  <si>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</si>
  <si>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</si>
  <si>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</si>
  <si>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</si>
  <si>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</si>
  <si>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</si>
  <si>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</si>
  <si>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</si>
  <si>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</si>
  <si>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</si>
  <si>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</si>
  <si>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</si>
  <si>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</si>
  <si>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</si>
  <si>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</si>
  <si>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UCOCH</t>
  </si>
  <si>
    <t>6103 : KÚČOCH - Ambulantní kartotéka</t>
  </si>
  <si>
    <t>7130 : KÚČOCH - Amb. sál ord.5</t>
  </si>
  <si>
    <t>7133 : KÚČOCH - Všeobecná ambulance</t>
  </si>
  <si>
    <t>7301 : KÚČOCH - LSPP</t>
  </si>
  <si>
    <t>7471 : KÚČOCH - LPS denní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</si>
</sst>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[TAB_cekarna_UCOCH.xlsx]DataGraf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UCOCH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3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15:30-16:00</c:v>
                </c:pt>
                <c:pt idx="18">
                  <c:v>16:00-16:30</c:v>
                </c:pt>
                <c:pt idx="19">
                  <c:v>16:30-17:00</c:v>
                </c:pt>
                <c:pt idx="20">
                  <c:v>17:00-17:30</c:v>
                </c:pt>
                <c:pt idx="21">
                  <c:v>19:00-19:30</c:v>
                </c:pt>
                <c:pt idx="22">
                  <c:v>19:30-20:00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3"/>
                <c:pt idx="0">
                  <c:v>75</c:v>
                </c:pt>
                <c:pt idx="1">
                  <c:v>1641</c:v>
                </c:pt>
                <c:pt idx="2">
                  <c:v>1987</c:v>
                </c:pt>
                <c:pt idx="3">
                  <c:v>2263</c:v>
                </c:pt>
                <c:pt idx="4">
                  <c:v>2225</c:v>
                </c:pt>
                <c:pt idx="5">
                  <c:v>2110</c:v>
                </c:pt>
                <c:pt idx="6">
                  <c:v>1958</c:v>
                </c:pt>
                <c:pt idx="7">
                  <c:v>1636</c:v>
                </c:pt>
                <c:pt idx="8">
                  <c:v>1271</c:v>
                </c:pt>
                <c:pt idx="9">
                  <c:v>872</c:v>
                </c:pt>
                <c:pt idx="10">
                  <c:v>484</c:v>
                </c:pt>
                <c:pt idx="11">
                  <c:v>421</c:v>
                </c:pt>
                <c:pt idx="12">
                  <c:v>799</c:v>
                </c:pt>
                <c:pt idx="13">
                  <c:v>689</c:v>
                </c:pt>
                <c:pt idx="14">
                  <c:v>325</c:v>
                </c:pt>
                <c:pt idx="15">
                  <c:v>167</c:v>
                </c:pt>
                <c:pt idx="16">
                  <c:v>19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3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15:30-16:00</c:v>
                </c:pt>
                <c:pt idx="18">
                  <c:v>16:00-16:30</c:v>
                </c:pt>
                <c:pt idx="19">
                  <c:v>16:30-17:00</c:v>
                </c:pt>
                <c:pt idx="20">
                  <c:v>17:00-17:30</c:v>
                </c:pt>
                <c:pt idx="21">
                  <c:v>19:00-19:30</c:v>
                </c:pt>
                <c:pt idx="22">
                  <c:v>19:30-20:00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3"/>
                <c:pt idx="0">
                  <c:v>1</c:v>
                </c:pt>
                <c:pt idx="1">
                  <c:v>11</c:v>
                </c:pt>
                <c:pt idx="2">
                  <c:v>421</c:v>
                </c:pt>
                <c:pt idx="3">
                  <c:v>1396</c:v>
                </c:pt>
                <c:pt idx="4">
                  <c:v>1890</c:v>
                </c:pt>
                <c:pt idx="5">
                  <c:v>1931</c:v>
                </c:pt>
                <c:pt idx="6">
                  <c:v>1954</c:v>
                </c:pt>
                <c:pt idx="7">
                  <c:v>1931</c:v>
                </c:pt>
                <c:pt idx="8">
                  <c:v>1934</c:v>
                </c:pt>
                <c:pt idx="9">
                  <c:v>1830</c:v>
                </c:pt>
                <c:pt idx="10">
                  <c:v>1574</c:v>
                </c:pt>
                <c:pt idx="11">
                  <c:v>735</c:v>
                </c:pt>
                <c:pt idx="12">
                  <c:v>349</c:v>
                </c:pt>
                <c:pt idx="13">
                  <c:v>1119</c:v>
                </c:pt>
                <c:pt idx="14">
                  <c:v>1057</c:v>
                </c:pt>
                <c:pt idx="15">
                  <c:v>595</c:v>
                </c:pt>
                <c:pt idx="16">
                  <c:v>223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[TAB_cekarna_UCOCH.xlsx]Data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UCOCH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5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  <c:pt idx="12">
                  <c:v>19:00-20:00</c:v>
                </c:pt>
                <c:pt idx="13">
                  <c:v>20:00-21:00</c:v>
                </c:pt>
                <c:pt idx="14">
                  <c:v>21:00-22:00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5"/>
                <c:pt idx="0">
                  <c:v>75</c:v>
                </c:pt>
                <c:pt idx="1">
                  <c:v>3628</c:v>
                </c:pt>
                <c:pt idx="2">
                  <c:v>4488</c:v>
                </c:pt>
                <c:pt idx="3">
                  <c:v>4068</c:v>
                </c:pt>
                <c:pt idx="4">
                  <c:v>2907</c:v>
                </c:pt>
                <c:pt idx="5">
                  <c:v>1356</c:v>
                </c:pt>
                <c:pt idx="6">
                  <c:v>1221</c:v>
                </c:pt>
                <c:pt idx="7">
                  <c:v>1014</c:v>
                </c:pt>
                <c:pt idx="8">
                  <c:v>186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5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  <c:pt idx="12">
                  <c:v>19:00-20:00</c:v>
                </c:pt>
                <c:pt idx="13">
                  <c:v>20:00-21:00</c:v>
                </c:pt>
                <c:pt idx="14">
                  <c:v>21:00-22:00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5"/>
                <c:pt idx="0">
                  <c:v>1</c:v>
                </c:pt>
                <c:pt idx="1">
                  <c:v>432</c:v>
                </c:pt>
                <c:pt idx="2">
                  <c:v>3286</c:v>
                </c:pt>
                <c:pt idx="3">
                  <c:v>3885</c:v>
                </c:pt>
                <c:pt idx="4">
                  <c:v>3865</c:v>
                </c:pt>
                <c:pt idx="5">
                  <c:v>3404</c:v>
                </c:pt>
                <c:pt idx="6">
                  <c:v>1085</c:v>
                </c:pt>
                <c:pt idx="7">
                  <c:v>2176</c:v>
                </c:pt>
                <c:pt idx="8">
                  <c:v>829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[TAB_cekarna_UCOCH.xlsx]Data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UCOCH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3954</c:v>
                </c:pt>
                <c:pt idx="1">
                  <c:v>4358</c:v>
                </c:pt>
                <c:pt idx="2">
                  <c:v>3818</c:v>
                </c:pt>
                <c:pt idx="3">
                  <c:v>3353</c:v>
                </c:pt>
                <c:pt idx="4">
                  <c:v>3487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162500003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4271"/>
    </cacheField>
    <cacheField name="Ambulance" numFmtId="0">
      <sharedItems containsBlank="1" count="26">
        <s v="7130 : KÚČOCH - Amb. sál ord.5"/>
        <s v="7133 : KÚČOCH - Všeobecná ambulance"/>
        <s v="7301 : KÚČOCH - LSPP"/>
        <s v="7471 : KÚČOCH - LPS denní"/>
        <s v="6103 : KÚČOCH - Ambulantní kartotéka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162615742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19:00-20:00"/>
        <s v="20:00-21:00"/>
        <s v="21:00-22:00"/>
        <m/>
        <s v="02:00-03:00" u="1"/>
        <s v="03:00-04:00" u="1"/>
        <s v="00:00-01:00" u="1"/>
        <s v="18:00-19:00" u="1"/>
        <s v="04:00-05:00" u="1"/>
        <s v="01:00-02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4365"/>
    </cacheField>
    <cacheField name="Odchod" numFmtId="0">
      <sharedItems containsString="0" containsBlank="1" containsNumber="1" containsInteger="1" minValue="1" maxValue="3785"/>
    </cacheField>
    <cacheField name="Ambulance" numFmtId="0">
      <sharedItems containsBlank="1" count="22">
        <s v="7133 : KÚČOCH - Všeobecná ambulance"/>
        <s v="7130 : KÚČOCH - Amb. sál ord.5"/>
        <s v="7301 : KÚČOCH - LSPP"/>
        <s v="7471 : KÚČOCH - LPS denní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162615742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30-16:00"/>
        <s v="16:00-16:30"/>
        <s v="16:30-17:00"/>
        <s v="17:00-17:30"/>
        <s v="19:00-19:30"/>
        <s v="19:30-20:00"/>
        <m/>
        <s v="20:30-21:00" u="1"/>
        <s v="03:30-04:00" u="1"/>
        <s v="00:30-01:00" u="1"/>
        <s v="21:00-21:30" u="1"/>
        <s v="04:00-04:30" u="1"/>
        <s v="01:00-01:30" u="1"/>
        <s v="18:30-19:00" u="1"/>
        <s v="21:30-22:00" u="1"/>
        <s v="04:30-05:00" u="1"/>
        <s v="01:30-02:00" u="1"/>
        <s v="22:00-22:30" u="1"/>
        <s v="05:00-05:30" u="1"/>
        <s v="02:00-02:3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  <s v="18:00-18:30" u="1"/>
        <s v="15:00-15:30" u="1"/>
      </sharedItems>
    </cacheField>
    <cacheField name="Prichod" numFmtId="0">
      <sharedItems containsString="0" containsBlank="1" containsNumber="1" containsInteger="1" minValue="1" maxValue="2203"/>
    </cacheField>
    <cacheField name="Odchod" numFmtId="0">
      <sharedItems containsString="0" containsBlank="1" containsNumber="1" containsInteger="1" minValue="1" maxValue="1897"/>
    </cacheField>
    <cacheField name="Ambulance" numFmtId="0">
      <sharedItems containsBlank="1" count="21">
        <s v="7133 : KÚČOCH - Všeobecná ambulance"/>
        <s v="7130 : KÚČOCH - Amb. sál ord.5"/>
        <s v="7301 : KÚČOCH - LSPP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118"/>
    <x v="0"/>
  </r>
  <r>
    <x v="0"/>
    <n v="3229"/>
    <x v="1"/>
  </r>
  <r>
    <x v="0"/>
    <n v="5"/>
    <x v="2"/>
  </r>
  <r>
    <x v="0"/>
    <n v="1"/>
    <x v="3"/>
  </r>
  <r>
    <x v="1"/>
    <n v="1"/>
    <x v="1"/>
  </r>
  <r>
    <x v="2"/>
    <n v="98"/>
    <x v="0"/>
  </r>
  <r>
    <x v="2"/>
    <n v="3388"/>
    <x v="1"/>
  </r>
  <r>
    <x v="2"/>
    <n v="1"/>
    <x v="2"/>
  </r>
  <r>
    <x v="3"/>
    <n v="1"/>
    <x v="4"/>
  </r>
  <r>
    <x v="3"/>
    <n v="112"/>
    <x v="0"/>
  </r>
  <r>
    <x v="3"/>
    <n v="3839"/>
    <x v="1"/>
  </r>
  <r>
    <x v="3"/>
    <n v="2"/>
    <x v="2"/>
  </r>
  <r>
    <x v="4"/>
    <n v="4"/>
    <x v="2"/>
  </r>
  <r>
    <x v="5"/>
    <n v="119"/>
    <x v="0"/>
  </r>
  <r>
    <x v="5"/>
    <n v="3695"/>
    <x v="1"/>
  </r>
  <r>
    <x v="5"/>
    <n v="4"/>
    <x v="2"/>
  </r>
  <r>
    <x v="6"/>
    <n v="84"/>
    <x v="0"/>
  </r>
  <r>
    <x v="6"/>
    <n v="4271"/>
    <x v="1"/>
  </r>
  <r>
    <x v="6"/>
    <n v="3"/>
    <x v="2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  <r>
    <x v="7"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75"/>
    <n v="1"/>
    <x v="0"/>
  </r>
  <r>
    <x v="1"/>
    <n v="3628"/>
    <n v="432"/>
    <x v="0"/>
  </r>
  <r>
    <x v="2"/>
    <n v="123"/>
    <n v="81"/>
    <x v="1"/>
  </r>
  <r>
    <x v="2"/>
    <n v="4365"/>
    <n v="3205"/>
    <x v="0"/>
  </r>
  <r>
    <x v="3"/>
    <n v="125"/>
    <n v="100"/>
    <x v="1"/>
  </r>
  <r>
    <x v="3"/>
    <n v="3943"/>
    <n v="3785"/>
    <x v="0"/>
  </r>
  <r>
    <x v="4"/>
    <n v="113"/>
    <n v="125"/>
    <x v="1"/>
  </r>
  <r>
    <x v="4"/>
    <n v="2794"/>
    <n v="3740"/>
    <x v="0"/>
  </r>
  <r>
    <x v="5"/>
    <n v="43"/>
    <n v="97"/>
    <x v="1"/>
  </r>
  <r>
    <x v="5"/>
    <n v="1313"/>
    <n v="3307"/>
    <x v="0"/>
  </r>
  <r>
    <x v="6"/>
    <n v="33"/>
    <n v="40"/>
    <x v="1"/>
  </r>
  <r>
    <x v="6"/>
    <n v="1186"/>
    <n v="1043"/>
    <x v="0"/>
  </r>
  <r>
    <x v="6"/>
    <n v="1"/>
    <n v="1"/>
    <x v="2"/>
  </r>
  <r>
    <x v="6"/>
    <n v="1"/>
    <n v="1"/>
    <x v="3"/>
  </r>
  <r>
    <x v="7"/>
    <n v="50"/>
    <n v="44"/>
    <x v="1"/>
  </r>
  <r>
    <x v="7"/>
    <n v="962"/>
    <n v="2130"/>
    <x v="0"/>
  </r>
  <r>
    <x v="7"/>
    <n v="2"/>
    <n v="2"/>
    <x v="2"/>
  </r>
  <r>
    <x v="8"/>
    <n v="1"/>
    <n v="34"/>
    <x v="1"/>
  </r>
  <r>
    <x v="8"/>
    <n v="184"/>
    <n v="794"/>
    <x v="0"/>
  </r>
  <r>
    <x v="8"/>
    <n v="1"/>
    <n v="1"/>
    <x v="2"/>
  </r>
  <r>
    <x v="9"/>
    <n v="3"/>
    <n v="2"/>
    <x v="2"/>
  </r>
  <r>
    <x v="10"/>
    <n v="2"/>
    <n v="4"/>
    <x v="2"/>
  </r>
  <r>
    <x v="11"/>
    <n v="2"/>
    <n v="2"/>
    <x v="2"/>
  </r>
  <r>
    <x v="12"/>
    <n v="5"/>
    <n v="5"/>
    <x v="2"/>
  </r>
  <r>
    <x v="13"/>
    <n v="1"/>
    <n v="1"/>
    <x v="2"/>
  </r>
  <r>
    <x v="14"/>
    <n v="1"/>
    <n v="1"/>
    <x v="2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  <r>
    <x v="15"/>
    <m/>
    <m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75"/>
    <n v="1"/>
    <x v="0"/>
  </r>
  <r>
    <x v="1"/>
    <n v="1641"/>
    <n v="11"/>
    <x v="0"/>
  </r>
  <r>
    <x v="2"/>
    <n v="1987"/>
    <n v="421"/>
    <x v="0"/>
  </r>
  <r>
    <x v="3"/>
    <n v="60"/>
    <n v="25"/>
    <x v="1"/>
  </r>
  <r>
    <x v="3"/>
    <n v="2203"/>
    <n v="1371"/>
    <x v="0"/>
  </r>
  <r>
    <x v="4"/>
    <n v="63"/>
    <n v="56"/>
    <x v="1"/>
  </r>
  <r>
    <x v="4"/>
    <n v="2162"/>
    <n v="1834"/>
    <x v="0"/>
  </r>
  <r>
    <x v="5"/>
    <n v="57"/>
    <n v="43"/>
    <x v="1"/>
  </r>
  <r>
    <x v="5"/>
    <n v="2053"/>
    <n v="1888"/>
    <x v="0"/>
  </r>
  <r>
    <x v="6"/>
    <n v="68"/>
    <n v="57"/>
    <x v="1"/>
  </r>
  <r>
    <x v="6"/>
    <n v="1890"/>
    <n v="1897"/>
    <x v="0"/>
  </r>
  <r>
    <x v="7"/>
    <n v="62"/>
    <n v="61"/>
    <x v="1"/>
  </r>
  <r>
    <x v="7"/>
    <n v="1574"/>
    <n v="1870"/>
    <x v="0"/>
  </r>
  <r>
    <x v="8"/>
    <n v="51"/>
    <n v="64"/>
    <x v="1"/>
  </r>
  <r>
    <x v="8"/>
    <n v="1220"/>
    <n v="1870"/>
    <x v="0"/>
  </r>
  <r>
    <x v="9"/>
    <n v="29"/>
    <n v="65"/>
    <x v="1"/>
  </r>
  <r>
    <x v="9"/>
    <n v="843"/>
    <n v="1765"/>
    <x v="0"/>
  </r>
  <r>
    <x v="10"/>
    <n v="14"/>
    <n v="32"/>
    <x v="1"/>
  </r>
  <r>
    <x v="10"/>
    <n v="470"/>
    <n v="1542"/>
    <x v="0"/>
  </r>
  <r>
    <x v="11"/>
    <n v="3"/>
    <n v="22"/>
    <x v="1"/>
  </r>
  <r>
    <x v="11"/>
    <n v="417"/>
    <n v="712"/>
    <x v="0"/>
  </r>
  <r>
    <x v="11"/>
    <n v="1"/>
    <n v="1"/>
    <x v="2"/>
  </r>
  <r>
    <x v="12"/>
    <n v="30"/>
    <n v="18"/>
    <x v="1"/>
  </r>
  <r>
    <x v="12"/>
    <n v="769"/>
    <n v="331"/>
    <x v="0"/>
  </r>
  <r>
    <x v="13"/>
    <n v="38"/>
    <n v="19"/>
    <x v="1"/>
  </r>
  <r>
    <x v="13"/>
    <n v="651"/>
    <n v="1100"/>
    <x v="0"/>
  </r>
  <r>
    <x v="14"/>
    <n v="12"/>
    <n v="25"/>
    <x v="1"/>
  </r>
  <r>
    <x v="14"/>
    <n v="311"/>
    <n v="1030"/>
    <x v="0"/>
  </r>
  <r>
    <x v="14"/>
    <n v="2"/>
    <n v="2"/>
    <x v="2"/>
  </r>
  <r>
    <x v="15"/>
    <n v="1"/>
    <n v="23"/>
    <x v="1"/>
  </r>
  <r>
    <x v="15"/>
    <n v="165"/>
    <n v="571"/>
    <x v="0"/>
  </r>
  <r>
    <x v="15"/>
    <n v="1"/>
    <n v="1"/>
    <x v="2"/>
  </r>
  <r>
    <x v="16"/>
    <n v="19"/>
    <n v="223"/>
    <x v="0"/>
  </r>
  <r>
    <x v="17"/>
    <n v="2"/>
    <n v="2"/>
    <x v="2"/>
  </r>
  <r>
    <x v="18"/>
    <n v="1"/>
    <n v="2"/>
    <x v="2"/>
  </r>
  <r>
    <x v="19"/>
    <n v="1"/>
    <n v="2"/>
    <x v="2"/>
  </r>
  <r>
    <x v="20"/>
    <n v="2"/>
    <n v="1"/>
    <x v="2"/>
  </r>
  <r>
    <x v="21"/>
    <n v="4"/>
    <n v="4"/>
    <x v="2"/>
  </r>
  <r>
    <x v="22"/>
    <n v="1"/>
    <n v="1"/>
    <x v="2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  <r>
    <x v="23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7" firstHeaderRow="0" firstDataRow="1" firstDataCol="1" rowPageCount="1" colPageCount="1"/>
  <pivotFields count="4">
    <pivotField axis="axisRow" showAll="0">
      <items count="50">
        <item m="1" x="45"/>
        <item m="1" x="26"/>
        <item m="1" x="29"/>
        <item m="1" x="33"/>
        <item m="1" x="36"/>
        <item m="1" x="40"/>
        <item m="1" x="44"/>
        <item m="1" x="25"/>
        <item m="1" x="28"/>
        <item m="1" x="32"/>
        <item m="1" x="35"/>
        <item m="1" x="39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48"/>
        <item x="17"/>
        <item x="18"/>
        <item x="19"/>
        <item x="20"/>
        <item m="1" x="46"/>
        <item m="1" x="47"/>
        <item m="1" x="30"/>
        <item x="21"/>
        <item x="22"/>
        <item m="1" x="43"/>
        <item m="1" x="24"/>
        <item m="1" x="27"/>
        <item m="1" x="31"/>
        <item m="1" x="34"/>
        <item m="1" x="37"/>
        <item m="1" x="41"/>
        <item m="1" x="38"/>
        <item h="1" x="23"/>
        <item t="default"/>
      </items>
    </pivotField>
    <pivotField dataField="1" showAll="0"/>
    <pivotField dataField="1" showAll="0"/>
    <pivotField axis="axisPage" multipleItemSelectionAllowed="1" showAll="0">
      <items count="22">
        <item m="1" x="5"/>
        <item m="1" x="15"/>
        <item m="1" x="4"/>
        <item m="1" x="9"/>
        <item m="1" x="17"/>
        <item m="1" x="16"/>
        <item m="1" x="18"/>
        <item m="1" x="14"/>
        <item m="1" x="7"/>
        <item m="1" x="19"/>
        <item m="1" x="8"/>
        <item m="1" x="10"/>
        <item m="1" x="20"/>
        <item m="1" x="12"/>
        <item m="1" x="6"/>
        <item m="1" x="13"/>
        <item m="1" x="11"/>
        <item x="3"/>
        <item x="0"/>
        <item x="1"/>
        <item x="2"/>
        <item t="default"/>
      </items>
    </pivotField>
  </pivotFields>
  <rowFields count="1">
    <field x="0"/>
  </rowFields>
  <rowItems count="24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8"/>
    </i>
    <i>
      <x v="3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9" firstHeaderRow="0" firstDataRow="1" firstDataCol="1" rowPageCount="1" colPageCount="1"/>
  <pivotFields count="4">
    <pivotField axis="axisRow" showAll="0">
      <items count="26">
        <item m="1" x="18"/>
        <item m="1" x="21"/>
        <item m="1" x="16"/>
        <item m="1" x="17"/>
        <item m="1" x="20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9"/>
        <item x="12"/>
        <item x="13"/>
        <item x="14"/>
        <item m="1" x="22"/>
        <item m="1" x="23"/>
        <item h="1" x="15"/>
        <item t="default"/>
      </items>
    </pivotField>
    <pivotField dataField="1" showAll="0"/>
    <pivotField dataField="1" showAll="0"/>
    <pivotField axis="axisPage" showAll="0">
      <items count="23">
        <item m="1" x="6"/>
        <item m="1" x="16"/>
        <item m="1" x="5"/>
        <item m="1" x="10"/>
        <item m="1" x="18"/>
        <item m="1" x="17"/>
        <item m="1" x="19"/>
        <item m="1" x="15"/>
        <item m="1" x="8"/>
        <item m="1" x="20"/>
        <item m="1" x="9"/>
        <item m="1" x="11"/>
        <item m="1" x="21"/>
        <item m="1" x="13"/>
        <item m="1" x="7"/>
        <item m="1" x="14"/>
        <item m="1" x="12"/>
        <item x="4"/>
        <item x="0"/>
        <item x="1"/>
        <item x="2"/>
        <item x="3"/>
        <item t="default"/>
      </items>
    </pivotField>
  </pivotFields>
  <rowFields count="1">
    <field x="0"/>
  </rowFields>
  <rowItems count="16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27">
        <item m="1" x="9"/>
        <item m="1" x="7"/>
        <item m="1" x="12"/>
        <item m="1" x="8"/>
        <item m="1" x="20"/>
        <item m="1" x="6"/>
        <item m="1" x="14"/>
        <item m="1" x="22"/>
        <item m="1" x="21"/>
        <item m="1" x="23"/>
        <item m="1" x="19"/>
        <item m="1" x="11"/>
        <item m="1" x="24"/>
        <item m="1" x="13"/>
        <item m="1" x="15"/>
        <item m="1" x="25"/>
        <item m="1" x="17"/>
        <item m="1" x="10"/>
        <item m="1" x="18"/>
        <item m="1" x="16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84</v>
      </c>
    </row>
    <row r="3" spans="1:3" ht="18.75" x14ac:dyDescent="0.25">
      <c r="A3" s="9" t="s">
        <v>80</v>
      </c>
      <c r="C3" t="str">
        <f>CONCATENATE(B2," - ",A3)</f>
        <v>UCOCH - Počet pacientů za rok 2022 (po 30 minutách)</v>
      </c>
    </row>
    <row r="4" spans="1:3" ht="18.75" x14ac:dyDescent="0.25">
      <c r="A4" s="9" t="s">
        <v>81</v>
      </c>
      <c r="C4" t="str">
        <f>CONCATENATE(B2," - ",A4)</f>
        <v>UCOCH - Počet pacientů za rok 2022 (po 60 minutách)</v>
      </c>
    </row>
    <row r="5" spans="1:3" ht="18.75" x14ac:dyDescent="0.25">
      <c r="A5" s="9" t="s">
        <v>82</v>
      </c>
      <c r="C5" t="str">
        <f>CONCATENATE(B2," - ",A5)</f>
        <v>UCOCH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27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62</v>
      </c>
      <c r="B1" s="10" t="s">
        <v>45</v>
      </c>
      <c r="C1" s="10" t="s">
        <v>74</v>
      </c>
    </row>
    <row r="2" spans="1:12" x14ac:dyDescent="0.25">
      <c r="A2" s="11" t="s">
        <v>7</v>
      </c>
      <c r="B2" s="12">
        <v>1</v>
      </c>
      <c r="C2" t="s">
        <v>85</v>
      </c>
      <c r="L2">
        <f>MAX(B2:B112)</f>
        <v>252</v>
      </c>
    </row>
    <row r="3" spans="1:12" x14ac:dyDescent="0.25">
      <c r="A3" s="11" t="s">
        <v>7</v>
      </c>
      <c r="B3" s="12">
        <v>106</v>
      </c>
      <c r="C3" t="s">
        <v>86</v>
      </c>
    </row>
    <row r="4" spans="1:12" x14ac:dyDescent="0.25">
      <c r="A4" s="11" t="s">
        <v>7</v>
      </c>
      <c r="B4" s="12">
        <v>252</v>
      </c>
      <c r="C4" t="s">
        <v>87</v>
      </c>
    </row>
    <row r="5" spans="1:12" x14ac:dyDescent="0.25">
      <c r="A5" s="11" t="s">
        <v>7</v>
      </c>
      <c r="B5" s="12">
        <v>11</v>
      </c>
      <c r="C5" t="s">
        <v>88</v>
      </c>
    </row>
    <row r="6" spans="1:12" x14ac:dyDescent="0.25">
      <c r="A6" s="11" t="s">
        <v>7</v>
      </c>
      <c r="B6" s="12">
        <v>1</v>
      </c>
      <c r="C6" t="s">
        <v>89</v>
      </c>
    </row>
    <row r="7" spans="1:12" x14ac:dyDescent="0.25">
      <c r="A7" s="11" t="s">
        <v>71</v>
      </c>
      <c r="B7" s="12">
        <v>1</v>
      </c>
      <c r="C7" t="s">
        <v>87</v>
      </c>
    </row>
    <row r="8" spans="1:12" x14ac:dyDescent="0.25">
      <c r="A8" t="s">
        <v>71</v>
      </c>
      <c r="B8">
        <v>6</v>
      </c>
      <c r="C8" t="s">
        <v>88</v>
      </c>
    </row>
    <row r="9" spans="1:12" x14ac:dyDescent="0.25">
      <c r="A9" t="s">
        <v>16</v>
      </c>
      <c r="B9">
        <v>22</v>
      </c>
      <c r="C9" t="s">
        <v>86</v>
      </c>
    </row>
    <row r="10" spans="1:12" x14ac:dyDescent="0.25">
      <c r="A10" t="s">
        <v>16</v>
      </c>
      <c r="B10">
        <v>51</v>
      </c>
      <c r="C10" t="s">
        <v>87</v>
      </c>
    </row>
    <row r="11" spans="1:12" x14ac:dyDescent="0.25">
      <c r="A11" t="s">
        <v>16</v>
      </c>
      <c r="B11">
        <v>3</v>
      </c>
      <c r="C11" t="s">
        <v>88</v>
      </c>
    </row>
    <row r="12" spans="1:12" x14ac:dyDescent="0.25">
      <c r="A12" t="s">
        <v>16</v>
      </c>
      <c r="B12">
        <v>1</v>
      </c>
      <c r="C12" t="s">
        <v>89</v>
      </c>
    </row>
    <row r="13" spans="1:12" x14ac:dyDescent="0.25">
      <c r="A13" t="s">
        <v>72</v>
      </c>
      <c r="B13">
        <v>1</v>
      </c>
      <c r="C13" t="s">
        <v>87</v>
      </c>
    </row>
    <row r="14" spans="1:12" x14ac:dyDescent="0.25">
      <c r="A14" t="s">
        <v>12</v>
      </c>
      <c r="B14">
        <v>22</v>
      </c>
      <c r="C14" t="s">
        <v>86</v>
      </c>
    </row>
    <row r="15" spans="1:12" x14ac:dyDescent="0.25">
      <c r="A15" t="s">
        <v>12</v>
      </c>
      <c r="B15">
        <v>50</v>
      </c>
      <c r="C15" t="s">
        <v>87</v>
      </c>
    </row>
    <row r="16" spans="1:12" x14ac:dyDescent="0.25">
      <c r="A16" t="s">
        <v>12</v>
      </c>
      <c r="B16">
        <v>1</v>
      </c>
      <c r="C16" t="s">
        <v>88</v>
      </c>
    </row>
    <row r="17" spans="1:3" x14ac:dyDescent="0.25">
      <c r="A17" t="s">
        <v>6</v>
      </c>
      <c r="B17">
        <v>1</v>
      </c>
      <c r="C17" t="s">
        <v>85</v>
      </c>
    </row>
    <row r="18" spans="1:3" x14ac:dyDescent="0.25">
      <c r="A18" t="s">
        <v>6</v>
      </c>
      <c r="B18">
        <v>22</v>
      </c>
      <c r="C18" t="s">
        <v>86</v>
      </c>
    </row>
    <row r="19" spans="1:3" x14ac:dyDescent="0.25">
      <c r="A19" t="s">
        <v>6</v>
      </c>
      <c r="B19">
        <v>50</v>
      </c>
      <c r="C19" t="s">
        <v>87</v>
      </c>
    </row>
    <row r="20" spans="1:3" x14ac:dyDescent="0.25">
      <c r="A20" t="s">
        <v>6</v>
      </c>
      <c r="B20">
        <v>2</v>
      </c>
      <c r="C20" t="s">
        <v>88</v>
      </c>
    </row>
    <row r="21" spans="1:3" x14ac:dyDescent="0.25">
      <c r="A21" t="s">
        <v>73</v>
      </c>
      <c r="B21">
        <v>4</v>
      </c>
      <c r="C21" t="s">
        <v>88</v>
      </c>
    </row>
    <row r="22" spans="1:3" x14ac:dyDescent="0.25">
      <c r="A22" t="s">
        <v>17</v>
      </c>
      <c r="B22">
        <v>22</v>
      </c>
      <c r="C22" t="s">
        <v>86</v>
      </c>
    </row>
    <row r="23" spans="1:3" x14ac:dyDescent="0.25">
      <c r="A23" t="s">
        <v>17</v>
      </c>
      <c r="B23">
        <v>50</v>
      </c>
      <c r="C23" t="s">
        <v>87</v>
      </c>
    </row>
    <row r="24" spans="1:3" x14ac:dyDescent="0.25">
      <c r="A24" t="s">
        <v>17</v>
      </c>
      <c r="B24">
        <v>4</v>
      </c>
      <c r="C24" t="s">
        <v>88</v>
      </c>
    </row>
    <row r="25" spans="1:3" x14ac:dyDescent="0.25">
      <c r="A25" t="s">
        <v>24</v>
      </c>
      <c r="B25">
        <v>18</v>
      </c>
      <c r="C25" t="s">
        <v>86</v>
      </c>
    </row>
    <row r="26" spans="1:3" x14ac:dyDescent="0.25">
      <c r="A26" t="s">
        <v>24</v>
      </c>
      <c r="B26">
        <v>51</v>
      </c>
      <c r="C26" t="s">
        <v>87</v>
      </c>
    </row>
    <row r="27" spans="1:3" x14ac:dyDescent="0.25">
      <c r="A27" t="s">
        <v>24</v>
      </c>
      <c r="B27">
        <v>3</v>
      </c>
      <c r="C27" t="s">
        <v>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20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62</v>
      </c>
      <c r="B1" s="13" t="s">
        <v>45</v>
      </c>
      <c r="C1" s="23" t="s">
        <v>74</v>
      </c>
      <c r="D1" s="27"/>
      <c r="E1" s="27"/>
      <c r="F1" s="27"/>
      <c r="G1" s="27"/>
      <c r="H1" s="27"/>
      <c r="I1" s="27"/>
      <c r="J1" s="27"/>
      <c r="L1" s="13" t="s">
        <v>62</v>
      </c>
      <c r="M1" s="13" t="s">
        <v>64</v>
      </c>
      <c r="N1" s="17" t="s">
        <v>65</v>
      </c>
      <c r="O1" s="16" t="s">
        <v>63</v>
      </c>
      <c r="P1" s="16" t="s">
        <v>66</v>
      </c>
    </row>
    <row r="2" spans="1:16" x14ac:dyDescent="0.25">
      <c r="A2" s="14" t="s">
        <v>16</v>
      </c>
      <c r="B2" s="15">
        <v>118</v>
      </c>
      <c r="C2" s="24" t="s">
        <v>86</v>
      </c>
      <c r="D2" s="24"/>
      <c r="E2" s="24"/>
      <c r="F2" s="24"/>
      <c r="G2" s="24"/>
      <c r="H2" s="24"/>
      <c r="I2" s="24"/>
      <c r="J2" s="24"/>
      <c r="L2" s="14" t="s">
        <v>67</v>
      </c>
      <c r="M2" s="15">
        <f>VLOOKUP(L2,A:B,2,FALSE)</f>
        <v>1</v>
      </c>
      <c r="N2">
        <f>VLOOKUP(L2,PocetDnu!A:B,2,FALSE)</f>
        <v>1</v>
      </c>
      <c r="O2" s="18">
        <f>M2/N2</f>
        <v>1</v>
      </c>
      <c r="P2" s="18">
        <f>AVERAGE($O$2:$O$6)</f>
        <v>4.1787878787878778</v>
      </c>
    </row>
    <row r="3" spans="1:16" x14ac:dyDescent="0.25">
      <c r="A3" s="14" t="s">
        <v>16</v>
      </c>
      <c r="B3" s="15">
        <v>3229</v>
      </c>
      <c r="C3" s="24" t="s">
        <v>87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84</v>
      </c>
      <c r="N3">
        <f>VLOOKUP(L3,PocetDnu!A:B,2,FALSE)</f>
        <v>18</v>
      </c>
      <c r="O3" s="18">
        <f t="shared" ref="O3:O6" si="1">M3/N3</f>
        <v>4.666666666666667</v>
      </c>
      <c r="P3" s="18">
        <f t="shared" ref="P3:P6" si="2">AVERAGE($O$2:$O$6)</f>
        <v>4.1787878787878778</v>
      </c>
    </row>
    <row r="4" spans="1:16" x14ac:dyDescent="0.25">
      <c r="A4" s="14" t="s">
        <v>16</v>
      </c>
      <c r="B4" s="15">
        <v>5</v>
      </c>
      <c r="C4" s="24" t="s">
        <v>88</v>
      </c>
      <c r="D4" s="24"/>
      <c r="E4" s="24"/>
      <c r="F4" s="24"/>
      <c r="G4" s="24"/>
      <c r="H4" s="24"/>
      <c r="I4" s="24"/>
      <c r="J4" s="24"/>
      <c r="L4" s="14" t="s">
        <v>68</v>
      </c>
      <c r="M4" s="15">
        <f t="shared" si="0"/>
        <v>119</v>
      </c>
      <c r="N4">
        <f>VLOOKUP(L4,PocetDnu!A:B,2,FALSE)</f>
        <v>22</v>
      </c>
      <c r="O4" s="18">
        <f t="shared" si="1"/>
        <v>5.4090909090909092</v>
      </c>
      <c r="P4" s="18">
        <f t="shared" si="2"/>
        <v>4.1787878787878778</v>
      </c>
    </row>
    <row r="5" spans="1:16" x14ac:dyDescent="0.25">
      <c r="A5" s="14" t="s">
        <v>16</v>
      </c>
      <c r="B5" s="15">
        <v>1</v>
      </c>
      <c r="C5" s="24" t="s">
        <v>89</v>
      </c>
      <c r="D5" s="24"/>
      <c r="E5" s="24"/>
      <c r="F5" s="24"/>
      <c r="G5" s="24"/>
      <c r="H5" s="24"/>
      <c r="I5" s="24"/>
      <c r="J5" s="24"/>
      <c r="L5" s="14" t="s">
        <v>69</v>
      </c>
      <c r="M5" s="15">
        <f t="shared" si="0"/>
        <v>118</v>
      </c>
      <c r="N5">
        <f>VLOOKUP(L5,PocetDnu!A:B,2,FALSE)</f>
        <v>22</v>
      </c>
      <c r="O5" s="18">
        <f t="shared" si="1"/>
        <v>5.3636363636363633</v>
      </c>
      <c r="P5" s="18">
        <f t="shared" si="2"/>
        <v>4.1787878787878778</v>
      </c>
    </row>
    <row r="6" spans="1:16" x14ac:dyDescent="0.25">
      <c r="A6" s="14" t="s">
        <v>72</v>
      </c>
      <c r="B6" s="15">
        <v>1</v>
      </c>
      <c r="C6" s="24" t="s">
        <v>87</v>
      </c>
      <c r="D6" s="24"/>
      <c r="E6" s="24"/>
      <c r="F6" s="24"/>
      <c r="G6" s="24"/>
      <c r="H6" s="24"/>
      <c r="I6" s="24"/>
      <c r="J6" s="24"/>
      <c r="L6" s="14" t="s">
        <v>70</v>
      </c>
      <c r="M6" s="15">
        <f t="shared" si="0"/>
        <v>98</v>
      </c>
      <c r="N6">
        <f>VLOOKUP(L6,PocetDnu!A:B,2,FALSE)</f>
        <v>22</v>
      </c>
      <c r="O6" s="18">
        <f t="shared" si="1"/>
        <v>4.4545454545454541</v>
      </c>
      <c r="P6" s="18">
        <f t="shared" si="2"/>
        <v>4.1787878787878778</v>
      </c>
    </row>
    <row r="7" spans="1:16" x14ac:dyDescent="0.25">
      <c r="A7" s="28" t="s">
        <v>12</v>
      </c>
      <c r="B7" s="29">
        <v>98</v>
      </c>
      <c r="C7" s="30" t="s">
        <v>86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12</v>
      </c>
      <c r="B8">
        <v>3388</v>
      </c>
      <c r="C8" t="s">
        <v>87</v>
      </c>
    </row>
    <row r="9" spans="1:16" x14ac:dyDescent="0.25">
      <c r="A9" t="s">
        <v>12</v>
      </c>
      <c r="B9">
        <v>1</v>
      </c>
      <c r="C9" t="s">
        <v>88</v>
      </c>
    </row>
    <row r="10" spans="1:16" x14ac:dyDescent="0.25">
      <c r="A10" t="s">
        <v>6</v>
      </c>
      <c r="B10">
        <v>1</v>
      </c>
      <c r="C10" t="s">
        <v>85</v>
      </c>
    </row>
    <row r="11" spans="1:16" x14ac:dyDescent="0.25">
      <c r="A11" t="s">
        <v>6</v>
      </c>
      <c r="B11">
        <v>112</v>
      </c>
      <c r="C11" t="s">
        <v>86</v>
      </c>
    </row>
    <row r="12" spans="1:16" x14ac:dyDescent="0.25">
      <c r="A12" t="s">
        <v>6</v>
      </c>
      <c r="B12">
        <v>3839</v>
      </c>
      <c r="C12" t="s">
        <v>87</v>
      </c>
    </row>
    <row r="13" spans="1:16" x14ac:dyDescent="0.25">
      <c r="A13" t="s">
        <v>6</v>
      </c>
      <c r="B13">
        <v>2</v>
      </c>
      <c r="C13" t="s">
        <v>88</v>
      </c>
    </row>
    <row r="14" spans="1:16" x14ac:dyDescent="0.25">
      <c r="A14" t="s">
        <v>73</v>
      </c>
      <c r="B14">
        <v>4</v>
      </c>
      <c r="C14" t="s">
        <v>88</v>
      </c>
    </row>
    <row r="15" spans="1:16" x14ac:dyDescent="0.25">
      <c r="A15" t="s">
        <v>17</v>
      </c>
      <c r="B15">
        <v>119</v>
      </c>
      <c r="C15" t="s">
        <v>86</v>
      </c>
    </row>
    <row r="16" spans="1:16" x14ac:dyDescent="0.25">
      <c r="A16" t="s">
        <v>17</v>
      </c>
      <c r="B16">
        <v>3695</v>
      </c>
      <c r="C16" t="s">
        <v>87</v>
      </c>
    </row>
    <row r="17" spans="1:3" x14ac:dyDescent="0.25">
      <c r="A17" t="s">
        <v>17</v>
      </c>
      <c r="B17">
        <v>4</v>
      </c>
      <c r="C17" t="s">
        <v>88</v>
      </c>
    </row>
    <row r="18" spans="1:3" x14ac:dyDescent="0.25">
      <c r="A18" t="s">
        <v>24</v>
      </c>
      <c r="B18">
        <v>84</v>
      </c>
      <c r="C18" t="s">
        <v>86</v>
      </c>
    </row>
    <row r="19" spans="1:3" x14ac:dyDescent="0.25">
      <c r="A19" t="s">
        <v>24</v>
      </c>
      <c r="B19">
        <v>4271</v>
      </c>
      <c r="C19" t="s">
        <v>87</v>
      </c>
    </row>
    <row r="20" spans="1:3" x14ac:dyDescent="0.25">
      <c r="A20" t="s">
        <v>24</v>
      </c>
      <c r="B20">
        <v>3</v>
      </c>
      <c r="C20" t="s">
        <v>88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4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46</v>
      </c>
      <c r="C1" s="1" t="s">
        <v>47</v>
      </c>
      <c r="D1" s="19" t="s">
        <v>74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35</v>
      </c>
      <c r="B2" s="3">
        <v>75</v>
      </c>
      <c r="C2" s="3">
        <v>1</v>
      </c>
      <c r="D2" s="3" t="s">
        <v>87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28</v>
      </c>
      <c r="B3" s="3">
        <v>1641</v>
      </c>
      <c r="C3" s="3">
        <v>11</v>
      </c>
      <c r="D3" s="3" t="s">
        <v>87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26</v>
      </c>
      <c r="B4" s="4">
        <v>1987</v>
      </c>
      <c r="C4" s="3">
        <v>421</v>
      </c>
      <c r="D4" s="3" t="s">
        <v>87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8</v>
      </c>
      <c r="B5" s="3">
        <v>60</v>
      </c>
      <c r="C5" s="3">
        <v>25</v>
      </c>
      <c r="D5" s="3" t="s">
        <v>86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8</v>
      </c>
      <c r="B6" s="3">
        <v>2203</v>
      </c>
      <c r="C6" s="3">
        <v>1371</v>
      </c>
      <c r="D6" s="3" t="s">
        <v>87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13</v>
      </c>
      <c r="B7" s="3">
        <v>63</v>
      </c>
      <c r="C7" s="3">
        <v>56</v>
      </c>
      <c r="D7" s="3" t="s">
        <v>86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13</v>
      </c>
      <c r="B8" s="3">
        <v>2162</v>
      </c>
      <c r="C8" s="3">
        <v>1834</v>
      </c>
      <c r="D8" s="3" t="s">
        <v>87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14</v>
      </c>
      <c r="B9" s="3">
        <v>57</v>
      </c>
      <c r="C9" s="3">
        <v>43</v>
      </c>
      <c r="D9" s="3" t="s">
        <v>86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14</v>
      </c>
      <c r="B10" s="3">
        <v>2053</v>
      </c>
      <c r="C10" s="3">
        <v>1888</v>
      </c>
      <c r="D10" s="3" t="s">
        <v>87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22</v>
      </c>
      <c r="B11" s="3">
        <v>68</v>
      </c>
      <c r="C11" s="3">
        <v>57</v>
      </c>
      <c r="D11" s="3" t="s">
        <v>86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22</v>
      </c>
      <c r="B12" s="3">
        <v>1890</v>
      </c>
      <c r="C12" s="3">
        <v>1897</v>
      </c>
      <c r="D12" s="3" t="s">
        <v>87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10</v>
      </c>
      <c r="B13" s="3">
        <v>62</v>
      </c>
      <c r="C13" s="3">
        <v>61</v>
      </c>
      <c r="D13" s="3" t="s">
        <v>86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10</v>
      </c>
      <c r="B14" s="3">
        <v>1574</v>
      </c>
      <c r="C14" s="3">
        <v>1870</v>
      </c>
      <c r="D14" s="3" t="s">
        <v>87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23</v>
      </c>
      <c r="B15" s="4">
        <v>51</v>
      </c>
      <c r="C15" s="3">
        <v>64</v>
      </c>
      <c r="D15" s="3" t="s">
        <v>86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23</v>
      </c>
      <c r="B16" s="4">
        <v>1220</v>
      </c>
      <c r="C16" s="4">
        <v>1870</v>
      </c>
      <c r="D16" s="20" t="s">
        <v>87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18</v>
      </c>
      <c r="B17" s="4">
        <v>29</v>
      </c>
      <c r="C17" s="4">
        <v>65</v>
      </c>
      <c r="D17" s="20" t="s">
        <v>86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18</v>
      </c>
      <c r="B18" s="4">
        <v>843</v>
      </c>
      <c r="C18" s="4">
        <v>1765</v>
      </c>
      <c r="D18" s="20" t="s">
        <v>87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25</v>
      </c>
      <c r="B19" s="4">
        <v>14</v>
      </c>
      <c r="C19" s="4">
        <v>32</v>
      </c>
      <c r="D19" s="20" t="s">
        <v>86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25</v>
      </c>
      <c r="B20" s="4">
        <v>470</v>
      </c>
      <c r="C20" s="4">
        <v>1542</v>
      </c>
      <c r="D20" s="20" t="s">
        <v>87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20</v>
      </c>
      <c r="B21" s="4">
        <v>3</v>
      </c>
      <c r="C21" s="4">
        <v>22</v>
      </c>
      <c r="D21" s="20" t="s">
        <v>86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20</v>
      </c>
      <c r="B22" s="4">
        <v>417</v>
      </c>
      <c r="C22" s="4">
        <v>712</v>
      </c>
      <c r="D22" s="20" t="s">
        <v>87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20</v>
      </c>
      <c r="B23" s="4">
        <v>1</v>
      </c>
      <c r="C23" s="4">
        <v>1</v>
      </c>
      <c r="D23" s="20" t="s">
        <v>88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33</v>
      </c>
      <c r="B24" s="4">
        <v>30</v>
      </c>
      <c r="C24" s="4">
        <v>18</v>
      </c>
      <c r="D24" s="20" t="s">
        <v>86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33</v>
      </c>
      <c r="B25" s="4">
        <v>769</v>
      </c>
      <c r="C25" s="4">
        <v>331</v>
      </c>
      <c r="D25" s="20" t="s">
        <v>87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29</v>
      </c>
      <c r="B26" s="4">
        <v>38</v>
      </c>
      <c r="C26" s="4">
        <v>19</v>
      </c>
      <c r="D26" s="20" t="s">
        <v>86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29</v>
      </c>
      <c r="B27" s="4">
        <v>651</v>
      </c>
      <c r="C27" s="4">
        <v>1100</v>
      </c>
      <c r="D27" s="20" t="s">
        <v>87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34</v>
      </c>
      <c r="B28" s="4">
        <v>12</v>
      </c>
      <c r="C28" s="4">
        <v>25</v>
      </c>
      <c r="D28" s="20" t="s">
        <v>86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34</v>
      </c>
      <c r="B29" s="4">
        <v>311</v>
      </c>
      <c r="C29" s="4">
        <v>1030</v>
      </c>
      <c r="D29" s="20" t="s">
        <v>87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34</v>
      </c>
      <c r="B30" s="4">
        <v>2</v>
      </c>
      <c r="C30" s="4">
        <v>2</v>
      </c>
      <c r="D30" s="20" t="s">
        <v>88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31</v>
      </c>
      <c r="B31" s="4">
        <v>1</v>
      </c>
      <c r="C31" s="4">
        <v>23</v>
      </c>
      <c r="D31" s="20" t="s">
        <v>86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31</v>
      </c>
      <c r="B32" s="4">
        <v>165</v>
      </c>
      <c r="C32" s="4">
        <v>571</v>
      </c>
      <c r="D32" s="20" t="s">
        <v>87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31</v>
      </c>
      <c r="B33" s="3">
        <v>1</v>
      </c>
      <c r="C33" s="4">
        <v>1</v>
      </c>
      <c r="D33" s="20" t="s">
        <v>88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39</v>
      </c>
      <c r="B34" s="3">
        <v>19</v>
      </c>
      <c r="C34" s="4">
        <v>223</v>
      </c>
      <c r="D34" s="20" t="s">
        <v>87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42</v>
      </c>
      <c r="B35" s="3">
        <v>2</v>
      </c>
      <c r="C35" s="4">
        <v>2</v>
      </c>
      <c r="D35" s="20" t="s">
        <v>88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40</v>
      </c>
      <c r="B36" s="3">
        <v>1</v>
      </c>
      <c r="C36" s="3">
        <v>2</v>
      </c>
      <c r="D36" s="3" t="s">
        <v>88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43</v>
      </c>
      <c r="B37" s="3">
        <v>1</v>
      </c>
      <c r="C37" s="3">
        <v>2</v>
      </c>
      <c r="D37" s="3" t="s">
        <v>88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48</v>
      </c>
      <c r="B38" s="3">
        <v>2</v>
      </c>
      <c r="C38" s="3">
        <v>1</v>
      </c>
      <c r="D38" s="3" t="s">
        <v>88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49</v>
      </c>
      <c r="B39" s="3">
        <v>4</v>
      </c>
      <c r="C39" s="3">
        <v>4</v>
      </c>
      <c r="D39" s="3" t="s">
        <v>88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50</v>
      </c>
      <c r="B40" s="3">
        <v>1</v>
      </c>
      <c r="C40" s="3">
        <v>1</v>
      </c>
      <c r="D40" s="3" t="s">
        <v>88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7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74</v>
      </c>
      <c r="B1" t="s">
        <v>77</v>
      </c>
    </row>
    <row r="3" spans="1:3" x14ac:dyDescent="0.25">
      <c r="A3" s="32" t="s">
        <v>75</v>
      </c>
      <c r="B3" t="s">
        <v>79</v>
      </c>
      <c r="C3" t="s">
        <v>78</v>
      </c>
    </row>
    <row r="4" spans="1:3" x14ac:dyDescent="0.25">
      <c r="A4" s="33" t="s">
        <v>35</v>
      </c>
      <c r="B4" s="34">
        <v>75</v>
      </c>
      <c r="C4" s="34">
        <v>1</v>
      </c>
    </row>
    <row r="5" spans="1:3" x14ac:dyDescent="0.25">
      <c r="A5" s="33" t="s">
        <v>28</v>
      </c>
      <c r="B5" s="34">
        <v>1641</v>
      </c>
      <c r="C5" s="34">
        <v>11</v>
      </c>
    </row>
    <row r="6" spans="1:3" x14ac:dyDescent="0.25">
      <c r="A6" s="33" t="s">
        <v>26</v>
      </c>
      <c r="B6" s="34">
        <v>1987</v>
      </c>
      <c r="C6" s="34">
        <v>421</v>
      </c>
    </row>
    <row r="7" spans="1:3" x14ac:dyDescent="0.25">
      <c r="A7" s="33" t="s">
        <v>8</v>
      </c>
      <c r="B7" s="34">
        <v>2263</v>
      </c>
      <c r="C7" s="34">
        <v>1396</v>
      </c>
    </row>
    <row r="8" spans="1:3" x14ac:dyDescent="0.25">
      <c r="A8" s="33" t="s">
        <v>13</v>
      </c>
      <c r="B8" s="34">
        <v>2225</v>
      </c>
      <c r="C8" s="34">
        <v>1890</v>
      </c>
    </row>
    <row r="9" spans="1:3" x14ac:dyDescent="0.25">
      <c r="A9" s="33" t="s">
        <v>14</v>
      </c>
      <c r="B9" s="34">
        <v>2110</v>
      </c>
      <c r="C9" s="34">
        <v>1931</v>
      </c>
    </row>
    <row r="10" spans="1:3" x14ac:dyDescent="0.25">
      <c r="A10" s="33" t="s">
        <v>22</v>
      </c>
      <c r="B10" s="34">
        <v>1958</v>
      </c>
      <c r="C10" s="34">
        <v>1954</v>
      </c>
    </row>
    <row r="11" spans="1:3" x14ac:dyDescent="0.25">
      <c r="A11" s="33" t="s">
        <v>10</v>
      </c>
      <c r="B11" s="34">
        <v>1636</v>
      </c>
      <c r="C11" s="34">
        <v>1931</v>
      </c>
    </row>
    <row r="12" spans="1:3" x14ac:dyDescent="0.25">
      <c r="A12" s="33" t="s">
        <v>23</v>
      </c>
      <c r="B12" s="34">
        <v>1271</v>
      </c>
      <c r="C12" s="34">
        <v>1934</v>
      </c>
    </row>
    <row r="13" spans="1:3" x14ac:dyDescent="0.25">
      <c r="A13" s="33" t="s">
        <v>18</v>
      </c>
      <c r="B13" s="34">
        <v>872</v>
      </c>
      <c r="C13" s="34">
        <v>1830</v>
      </c>
    </row>
    <row r="14" spans="1:3" x14ac:dyDescent="0.25">
      <c r="A14" s="33" t="s">
        <v>25</v>
      </c>
      <c r="B14" s="34">
        <v>484</v>
      </c>
      <c r="C14" s="34">
        <v>1574</v>
      </c>
    </row>
    <row r="15" spans="1:3" x14ac:dyDescent="0.25">
      <c r="A15" s="33" t="s">
        <v>20</v>
      </c>
      <c r="B15" s="34">
        <v>421</v>
      </c>
      <c r="C15" s="34">
        <v>735</v>
      </c>
    </row>
    <row r="16" spans="1:3" x14ac:dyDescent="0.25">
      <c r="A16" s="33" t="s">
        <v>33</v>
      </c>
      <c r="B16" s="34">
        <v>799</v>
      </c>
      <c r="C16" s="34">
        <v>349</v>
      </c>
    </row>
    <row r="17" spans="1:3" x14ac:dyDescent="0.25">
      <c r="A17" s="33" t="s">
        <v>29</v>
      </c>
      <c r="B17" s="34">
        <v>689</v>
      </c>
      <c r="C17" s="34">
        <v>1119</v>
      </c>
    </row>
    <row r="18" spans="1:3" x14ac:dyDescent="0.25">
      <c r="A18" s="33" t="s">
        <v>34</v>
      </c>
      <c r="B18" s="34">
        <v>325</v>
      </c>
      <c r="C18" s="34">
        <v>1057</v>
      </c>
    </row>
    <row r="19" spans="1:3" x14ac:dyDescent="0.25">
      <c r="A19" s="33" t="s">
        <v>31</v>
      </c>
      <c r="B19" s="34">
        <v>167</v>
      </c>
      <c r="C19" s="34">
        <v>595</v>
      </c>
    </row>
    <row r="20" spans="1:3" x14ac:dyDescent="0.25">
      <c r="A20" s="33" t="s">
        <v>39</v>
      </c>
      <c r="B20" s="34">
        <v>19</v>
      </c>
      <c r="C20" s="34">
        <v>223</v>
      </c>
    </row>
    <row r="21" spans="1:3" x14ac:dyDescent="0.25">
      <c r="A21" s="33" t="s">
        <v>42</v>
      </c>
      <c r="B21" s="34">
        <v>2</v>
      </c>
      <c r="C21" s="34">
        <v>2</v>
      </c>
    </row>
    <row r="22" spans="1:3" x14ac:dyDescent="0.25">
      <c r="A22" s="33" t="s">
        <v>40</v>
      </c>
      <c r="B22" s="34">
        <v>1</v>
      </c>
      <c r="C22" s="34">
        <v>2</v>
      </c>
    </row>
    <row r="23" spans="1:3" x14ac:dyDescent="0.25">
      <c r="A23" s="33" t="s">
        <v>43</v>
      </c>
      <c r="B23" s="34">
        <v>1</v>
      </c>
      <c r="C23" s="34">
        <v>2</v>
      </c>
    </row>
    <row r="24" spans="1:3" x14ac:dyDescent="0.25">
      <c r="A24" s="33" t="s">
        <v>48</v>
      </c>
      <c r="B24" s="34">
        <v>2</v>
      </c>
      <c r="C24" s="34">
        <v>1</v>
      </c>
    </row>
    <row r="25" spans="1:3" x14ac:dyDescent="0.25">
      <c r="A25" s="33" t="s">
        <v>49</v>
      </c>
      <c r="B25" s="34">
        <v>4</v>
      </c>
      <c r="C25" s="34">
        <v>4</v>
      </c>
    </row>
    <row r="26" spans="1:3" x14ac:dyDescent="0.25">
      <c r="A26" s="33" t="s">
        <v>50</v>
      </c>
      <c r="B26" s="34">
        <v>1</v>
      </c>
      <c r="C26" s="34">
        <v>1</v>
      </c>
    </row>
    <row r="27" spans="1:3" x14ac:dyDescent="0.25">
      <c r="A27" s="33" t="s">
        <v>76</v>
      </c>
      <c r="B27" s="34">
        <v>18953</v>
      </c>
      <c r="C27" s="34">
        <v>18963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9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74</v>
      </c>
      <c r="B1" t="s">
        <v>77</v>
      </c>
    </row>
    <row r="3" spans="1:3" x14ac:dyDescent="0.25">
      <c r="A3" s="32" t="s">
        <v>75</v>
      </c>
      <c r="B3" t="s">
        <v>79</v>
      </c>
      <c r="C3" t="s">
        <v>78</v>
      </c>
    </row>
    <row r="4" spans="1:3" x14ac:dyDescent="0.25">
      <c r="A4" s="33" t="s">
        <v>36</v>
      </c>
      <c r="B4" s="34">
        <v>75</v>
      </c>
      <c r="C4" s="34">
        <v>1</v>
      </c>
    </row>
    <row r="5" spans="1:3" x14ac:dyDescent="0.25">
      <c r="A5" s="33" t="s">
        <v>27</v>
      </c>
      <c r="B5" s="34">
        <v>3628</v>
      </c>
      <c r="C5" s="34">
        <v>432</v>
      </c>
    </row>
    <row r="6" spans="1:3" x14ac:dyDescent="0.25">
      <c r="A6" s="33" t="s">
        <v>9</v>
      </c>
      <c r="B6" s="34">
        <v>4488</v>
      </c>
      <c r="C6" s="34">
        <v>3286</v>
      </c>
    </row>
    <row r="7" spans="1:3" x14ac:dyDescent="0.25">
      <c r="A7" s="33" t="s">
        <v>15</v>
      </c>
      <c r="B7" s="34">
        <v>4068</v>
      </c>
      <c r="C7" s="34">
        <v>3885</v>
      </c>
    </row>
    <row r="8" spans="1:3" x14ac:dyDescent="0.25">
      <c r="A8" s="33" t="s">
        <v>11</v>
      </c>
      <c r="B8" s="34">
        <v>2907</v>
      </c>
      <c r="C8" s="34">
        <v>3865</v>
      </c>
    </row>
    <row r="9" spans="1:3" x14ac:dyDescent="0.25">
      <c r="A9" s="33" t="s">
        <v>19</v>
      </c>
      <c r="B9" s="34">
        <v>1356</v>
      </c>
      <c r="C9" s="34">
        <v>3404</v>
      </c>
    </row>
    <row r="10" spans="1:3" x14ac:dyDescent="0.25">
      <c r="A10" s="33" t="s">
        <v>21</v>
      </c>
      <c r="B10" s="34">
        <v>1221</v>
      </c>
      <c r="C10" s="34">
        <v>1085</v>
      </c>
    </row>
    <row r="11" spans="1:3" x14ac:dyDescent="0.25">
      <c r="A11" s="33" t="s">
        <v>30</v>
      </c>
      <c r="B11" s="34">
        <v>1014</v>
      </c>
      <c r="C11" s="34">
        <v>2176</v>
      </c>
    </row>
    <row r="12" spans="1:3" x14ac:dyDescent="0.25">
      <c r="A12" s="33" t="s">
        <v>32</v>
      </c>
      <c r="B12" s="34">
        <v>186</v>
      </c>
      <c r="C12" s="34">
        <v>829</v>
      </c>
    </row>
    <row r="13" spans="1:3" x14ac:dyDescent="0.25">
      <c r="A13" s="33" t="s">
        <v>38</v>
      </c>
      <c r="B13" s="34">
        <v>3</v>
      </c>
      <c r="C13" s="34">
        <v>2</v>
      </c>
    </row>
    <row r="14" spans="1:3" x14ac:dyDescent="0.25">
      <c r="A14" s="33" t="s">
        <v>41</v>
      </c>
      <c r="B14" s="34">
        <v>2</v>
      </c>
      <c r="C14" s="34">
        <v>4</v>
      </c>
    </row>
    <row r="15" spans="1:3" x14ac:dyDescent="0.25">
      <c r="A15" s="33" t="s">
        <v>56</v>
      </c>
      <c r="B15" s="34">
        <v>2</v>
      </c>
      <c r="C15" s="34">
        <v>2</v>
      </c>
    </row>
    <row r="16" spans="1:3" x14ac:dyDescent="0.25">
      <c r="A16" s="33" t="s">
        <v>58</v>
      </c>
      <c r="B16" s="34">
        <v>5</v>
      </c>
      <c r="C16" s="34">
        <v>5</v>
      </c>
    </row>
    <row r="17" spans="1:3" x14ac:dyDescent="0.25">
      <c r="A17" s="33" t="s">
        <v>59</v>
      </c>
      <c r="B17" s="34">
        <v>1</v>
      </c>
      <c r="C17" s="34">
        <v>1</v>
      </c>
    </row>
    <row r="18" spans="1:3" x14ac:dyDescent="0.25">
      <c r="A18" s="33" t="s">
        <v>60</v>
      </c>
      <c r="B18" s="34">
        <v>1</v>
      </c>
      <c r="C18" s="34">
        <v>1</v>
      </c>
    </row>
    <row r="19" spans="1:3" x14ac:dyDescent="0.25">
      <c r="A19" s="33" t="s">
        <v>76</v>
      </c>
      <c r="B19" s="34">
        <v>18957</v>
      </c>
      <c r="C19" s="34">
        <v>18978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74</v>
      </c>
      <c r="B1" t="s">
        <v>77</v>
      </c>
    </row>
    <row r="3" spans="1:2" x14ac:dyDescent="0.25">
      <c r="A3" s="32" t="s">
        <v>75</v>
      </c>
      <c r="B3" t="s">
        <v>83</v>
      </c>
    </row>
    <row r="4" spans="1:2" x14ac:dyDescent="0.25">
      <c r="A4" s="33" t="s">
        <v>6</v>
      </c>
      <c r="B4" s="34">
        <v>3954</v>
      </c>
    </row>
    <row r="5" spans="1:2" x14ac:dyDescent="0.25">
      <c r="A5" s="33" t="s">
        <v>24</v>
      </c>
      <c r="B5" s="34">
        <v>4358</v>
      </c>
    </row>
    <row r="6" spans="1:2" x14ac:dyDescent="0.25">
      <c r="A6" s="33" t="s">
        <v>17</v>
      </c>
      <c r="B6" s="34">
        <v>3818</v>
      </c>
    </row>
    <row r="7" spans="1:2" x14ac:dyDescent="0.25">
      <c r="A7" s="33" t="s">
        <v>16</v>
      </c>
      <c r="B7" s="34">
        <v>3353</v>
      </c>
    </row>
    <row r="8" spans="1:2" x14ac:dyDescent="0.25">
      <c r="A8" s="33" t="s">
        <v>12</v>
      </c>
      <c r="B8" s="34">
        <v>3487</v>
      </c>
    </row>
    <row r="9" spans="1:2" x14ac:dyDescent="0.25">
      <c r="A9" s="33" t="s">
        <v>73</v>
      </c>
      <c r="B9" s="34">
        <v>4</v>
      </c>
    </row>
    <row r="10" spans="1:2" x14ac:dyDescent="0.25">
      <c r="A10" s="33" t="s">
        <v>72</v>
      </c>
      <c r="B10" s="34">
        <v>1</v>
      </c>
    </row>
    <row r="11" spans="1:2" x14ac:dyDescent="0.25">
      <c r="A11" s="33" t="s">
        <v>76</v>
      </c>
      <c r="B11" s="34">
        <v>18975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7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46</v>
      </c>
      <c r="C1" s="5" t="s">
        <v>47</v>
      </c>
      <c r="D1" s="21" t="s">
        <v>74</v>
      </c>
      <c r="E1" s="26"/>
      <c r="F1" s="26"/>
      <c r="G1" s="26"/>
      <c r="H1" s="26"/>
      <c r="I1" s="26"/>
      <c r="J1" s="26"/>
      <c r="L1" s="5" t="s">
        <v>5</v>
      </c>
      <c r="M1" s="5" t="s">
        <v>46</v>
      </c>
      <c r="N1" s="5" t="s">
        <v>47</v>
      </c>
    </row>
    <row r="2" spans="1:14" x14ac:dyDescent="0.25">
      <c r="A2" s="6" t="s">
        <v>36</v>
      </c>
      <c r="B2" s="7">
        <v>75</v>
      </c>
      <c r="C2" s="7">
        <v>1</v>
      </c>
      <c r="D2" s="7" t="s">
        <v>87</v>
      </c>
      <c r="E2" s="7"/>
      <c r="F2" s="7"/>
      <c r="G2" s="7"/>
      <c r="H2" s="7"/>
      <c r="I2" s="7"/>
      <c r="J2" s="7"/>
      <c r="L2" s="6" t="s">
        <v>51</v>
      </c>
      <c r="M2" s="7">
        <f>B2/PocetDnu!$B$2</f>
        <v>75</v>
      </c>
      <c r="N2" s="7">
        <f>C2/PocetDnu!$B$2</f>
        <v>1</v>
      </c>
    </row>
    <row r="3" spans="1:14" x14ac:dyDescent="0.25">
      <c r="A3" s="6" t="s">
        <v>27</v>
      </c>
      <c r="B3" s="8">
        <v>3628</v>
      </c>
      <c r="C3" s="7">
        <v>432</v>
      </c>
      <c r="D3" s="7" t="s">
        <v>87</v>
      </c>
      <c r="E3" s="7"/>
      <c r="F3" s="7"/>
      <c r="G3" s="7"/>
      <c r="H3" s="7"/>
      <c r="I3" s="7"/>
      <c r="J3" s="7"/>
      <c r="L3" s="6" t="s">
        <v>44</v>
      </c>
      <c r="M3" s="7">
        <f>B3/PocetDnu!$B$2</f>
        <v>3628</v>
      </c>
      <c r="N3" s="7">
        <f>C3/PocetDnu!$B$2</f>
        <v>432</v>
      </c>
    </row>
    <row r="4" spans="1:14" x14ac:dyDescent="0.25">
      <c r="A4" s="6" t="s">
        <v>9</v>
      </c>
      <c r="B4" s="7">
        <v>123</v>
      </c>
      <c r="C4" s="7">
        <v>81</v>
      </c>
      <c r="D4" s="7" t="s">
        <v>86</v>
      </c>
      <c r="E4" s="7"/>
      <c r="F4" s="7"/>
      <c r="G4" s="7"/>
      <c r="H4" s="7"/>
      <c r="I4" s="7"/>
      <c r="J4" s="7"/>
      <c r="L4" s="6" t="s">
        <v>52</v>
      </c>
      <c r="M4" s="7">
        <f>B4/PocetDnu!$B$2</f>
        <v>123</v>
      </c>
      <c r="N4" s="7">
        <f>C4/PocetDnu!$B$2</f>
        <v>81</v>
      </c>
    </row>
    <row r="5" spans="1:14" x14ac:dyDescent="0.25">
      <c r="A5" s="6" t="s">
        <v>9</v>
      </c>
      <c r="B5" s="7">
        <v>4365</v>
      </c>
      <c r="C5" s="7">
        <v>3205</v>
      </c>
      <c r="D5" s="7" t="s">
        <v>87</v>
      </c>
      <c r="E5" s="7"/>
      <c r="F5" s="7"/>
      <c r="G5" s="7"/>
      <c r="H5" s="7"/>
      <c r="I5" s="7"/>
      <c r="J5" s="7"/>
      <c r="L5" s="6" t="s">
        <v>53</v>
      </c>
      <c r="M5" s="7">
        <f>B5/PocetDnu!$B$2</f>
        <v>4365</v>
      </c>
      <c r="N5" s="7">
        <f>C5/PocetDnu!$B$2</f>
        <v>3205</v>
      </c>
    </row>
    <row r="6" spans="1:14" x14ac:dyDescent="0.25">
      <c r="A6" s="6" t="s">
        <v>15</v>
      </c>
      <c r="B6" s="7">
        <v>125</v>
      </c>
      <c r="C6" s="7">
        <v>100</v>
      </c>
      <c r="D6" s="7" t="s">
        <v>86</v>
      </c>
      <c r="E6" s="7"/>
      <c r="F6" s="7"/>
      <c r="G6" s="7"/>
      <c r="H6" s="7"/>
      <c r="I6" s="7"/>
      <c r="J6" s="7"/>
      <c r="L6" s="6" t="s">
        <v>54</v>
      </c>
      <c r="M6" s="7">
        <f>B6/PocetDnu!$B$2</f>
        <v>125</v>
      </c>
      <c r="N6" s="7">
        <f>C6/PocetDnu!$B$2</f>
        <v>100</v>
      </c>
    </row>
    <row r="7" spans="1:14" x14ac:dyDescent="0.25">
      <c r="A7" s="6" t="s">
        <v>15</v>
      </c>
      <c r="B7" s="7">
        <v>3943</v>
      </c>
      <c r="C7" s="7">
        <v>3785</v>
      </c>
      <c r="D7" s="7" t="s">
        <v>87</v>
      </c>
      <c r="E7" s="7"/>
      <c r="F7" s="7"/>
      <c r="G7" s="7"/>
      <c r="H7" s="7"/>
      <c r="I7" s="7"/>
      <c r="J7" s="7"/>
      <c r="L7" s="6" t="s">
        <v>55</v>
      </c>
      <c r="M7" s="7">
        <f>B7/PocetDnu!$B$2</f>
        <v>3943</v>
      </c>
      <c r="N7" s="7">
        <f>C7/PocetDnu!$B$2</f>
        <v>3785</v>
      </c>
    </row>
    <row r="8" spans="1:14" x14ac:dyDescent="0.25">
      <c r="A8" s="6" t="s">
        <v>11</v>
      </c>
      <c r="B8" s="8">
        <v>113</v>
      </c>
      <c r="C8" s="7">
        <v>125</v>
      </c>
      <c r="D8" s="7" t="s">
        <v>86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113</v>
      </c>
      <c r="N8" s="7">
        <f>C8/PocetDnu!$B$2</f>
        <v>125</v>
      </c>
    </row>
    <row r="9" spans="1:14" x14ac:dyDescent="0.25">
      <c r="A9" s="6" t="s">
        <v>11</v>
      </c>
      <c r="B9" s="8">
        <v>2794</v>
      </c>
      <c r="C9" s="8">
        <v>3740</v>
      </c>
      <c r="D9" s="22" t="s">
        <v>87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2794</v>
      </c>
      <c r="N9" s="7">
        <f>C9/PocetDnu!$B$2</f>
        <v>3740</v>
      </c>
    </row>
    <row r="10" spans="1:14" x14ac:dyDescent="0.25">
      <c r="A10" s="6" t="s">
        <v>19</v>
      </c>
      <c r="B10" s="8">
        <v>43</v>
      </c>
      <c r="C10" s="8">
        <v>97</v>
      </c>
      <c r="D10" s="22" t="s">
        <v>86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43</v>
      </c>
      <c r="N10" s="7">
        <f>C10/PocetDnu!$B$2</f>
        <v>97</v>
      </c>
    </row>
    <row r="11" spans="1:14" x14ac:dyDescent="0.25">
      <c r="A11" s="6" t="s">
        <v>19</v>
      </c>
      <c r="B11" s="8">
        <v>1313</v>
      </c>
      <c r="C11" s="8">
        <v>3307</v>
      </c>
      <c r="D11" s="22" t="s">
        <v>87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1313</v>
      </c>
      <c r="N11" s="7">
        <f>C11/PocetDnu!$B$2</f>
        <v>3307</v>
      </c>
    </row>
    <row r="12" spans="1:14" x14ac:dyDescent="0.25">
      <c r="A12" s="6" t="s">
        <v>21</v>
      </c>
      <c r="B12" s="8">
        <v>33</v>
      </c>
      <c r="C12" s="8">
        <v>40</v>
      </c>
      <c r="D12" s="22" t="s">
        <v>86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33</v>
      </c>
      <c r="N12" s="7">
        <f>C12/PocetDnu!$B$2</f>
        <v>40</v>
      </c>
    </row>
    <row r="13" spans="1:14" x14ac:dyDescent="0.25">
      <c r="A13" s="6" t="s">
        <v>21</v>
      </c>
      <c r="B13" s="8">
        <v>1186</v>
      </c>
      <c r="C13" s="8">
        <v>1043</v>
      </c>
      <c r="D13" s="22" t="s">
        <v>87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1186</v>
      </c>
      <c r="N13" s="7">
        <f>C13/PocetDnu!$B$2</f>
        <v>1043</v>
      </c>
    </row>
    <row r="14" spans="1:14" x14ac:dyDescent="0.25">
      <c r="A14" s="6" t="s">
        <v>21</v>
      </c>
      <c r="B14" s="8">
        <v>1</v>
      </c>
      <c r="C14" s="8">
        <v>1</v>
      </c>
      <c r="D14" s="22" t="s">
        <v>88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1</v>
      </c>
      <c r="N14" s="7">
        <f>C14/PocetDnu!$B$2</f>
        <v>1</v>
      </c>
    </row>
    <row r="15" spans="1:14" x14ac:dyDescent="0.25">
      <c r="A15" s="6" t="s">
        <v>21</v>
      </c>
      <c r="B15" s="8">
        <v>1</v>
      </c>
      <c r="C15" s="8">
        <v>1</v>
      </c>
      <c r="D15" s="22" t="s">
        <v>89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1</v>
      </c>
      <c r="N15" s="7">
        <f>C15/PocetDnu!$B$2</f>
        <v>1</v>
      </c>
    </row>
    <row r="16" spans="1:14" x14ac:dyDescent="0.25">
      <c r="A16" s="6" t="s">
        <v>30</v>
      </c>
      <c r="B16" s="8">
        <v>50</v>
      </c>
      <c r="C16" s="8">
        <v>44</v>
      </c>
      <c r="D16" s="22" t="s">
        <v>86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50</v>
      </c>
      <c r="N16" s="7">
        <f>C16/PocetDnu!$B$2</f>
        <v>44</v>
      </c>
    </row>
    <row r="17" spans="1:14" x14ac:dyDescent="0.25">
      <c r="A17" s="6" t="s">
        <v>30</v>
      </c>
      <c r="B17" s="8">
        <v>962</v>
      </c>
      <c r="C17" s="8">
        <v>2130</v>
      </c>
      <c r="D17" s="22" t="s">
        <v>87</v>
      </c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962</v>
      </c>
      <c r="N17" s="7">
        <f>C17/PocetDnu!$B$2</f>
        <v>2130</v>
      </c>
    </row>
    <row r="18" spans="1:14" x14ac:dyDescent="0.25">
      <c r="A18" s="6" t="s">
        <v>30</v>
      </c>
      <c r="B18" s="7">
        <v>2</v>
      </c>
      <c r="C18" s="8">
        <v>2</v>
      </c>
      <c r="D18" s="22" t="s">
        <v>88</v>
      </c>
      <c r="E18" s="22"/>
      <c r="F18" s="22"/>
      <c r="G18" s="22"/>
      <c r="H18" s="22"/>
      <c r="I18" s="22"/>
      <c r="J18" s="22"/>
      <c r="L18" s="6" t="s">
        <v>41</v>
      </c>
      <c r="M18" s="7">
        <f>B18/PocetDnu!$B$2</f>
        <v>2</v>
      </c>
      <c r="N18" s="7">
        <f>C18/PocetDnu!$B$2</f>
        <v>2</v>
      </c>
    </row>
    <row r="19" spans="1:14" x14ac:dyDescent="0.25">
      <c r="A19" s="6" t="s">
        <v>32</v>
      </c>
      <c r="B19" s="7">
        <v>1</v>
      </c>
      <c r="C19" s="7">
        <v>34</v>
      </c>
      <c r="D19" s="7" t="s">
        <v>86</v>
      </c>
      <c r="E19" s="7"/>
      <c r="F19" s="7"/>
      <c r="G19" s="7"/>
      <c r="H19" s="7"/>
      <c r="I19" s="7"/>
      <c r="J19" s="7"/>
      <c r="L19" s="6" t="s">
        <v>56</v>
      </c>
      <c r="M19" s="7">
        <f>B19/PocetDnu!$B$2</f>
        <v>1</v>
      </c>
      <c r="N19" s="7">
        <f>C19/PocetDnu!$B$2</f>
        <v>34</v>
      </c>
    </row>
    <row r="20" spans="1:14" x14ac:dyDescent="0.25">
      <c r="A20" s="6" t="s">
        <v>32</v>
      </c>
      <c r="B20" s="7">
        <v>184</v>
      </c>
      <c r="C20" s="7">
        <v>794</v>
      </c>
      <c r="D20" s="7" t="s">
        <v>87</v>
      </c>
      <c r="E20" s="7"/>
      <c r="F20" s="7"/>
      <c r="G20" s="7"/>
      <c r="H20" s="7"/>
      <c r="I20" s="7"/>
      <c r="J20" s="7"/>
      <c r="L20" s="6" t="s">
        <v>57</v>
      </c>
      <c r="M20" s="7">
        <f>B20/PocetDnu!$B$2</f>
        <v>184</v>
      </c>
      <c r="N20" s="7">
        <f>C20/PocetDnu!$B$2</f>
        <v>794</v>
      </c>
    </row>
    <row r="21" spans="1:14" x14ac:dyDescent="0.25">
      <c r="A21" s="6" t="s">
        <v>32</v>
      </c>
      <c r="B21" s="7">
        <v>1</v>
      </c>
      <c r="C21" s="7">
        <v>1</v>
      </c>
      <c r="D21" s="7" t="s">
        <v>88</v>
      </c>
      <c r="E21" s="7"/>
      <c r="F21" s="7"/>
      <c r="G21" s="7"/>
      <c r="H21" s="7"/>
      <c r="I21" s="7"/>
      <c r="J21" s="7"/>
      <c r="L21" s="6" t="s">
        <v>58</v>
      </c>
      <c r="M21" s="7">
        <f>B21/PocetDnu!$B$2</f>
        <v>1</v>
      </c>
      <c r="N21" s="7">
        <f>C21/PocetDnu!$B$2</f>
        <v>1</v>
      </c>
    </row>
    <row r="22" spans="1:14" x14ac:dyDescent="0.25">
      <c r="A22" s="6" t="s">
        <v>38</v>
      </c>
      <c r="B22" s="7">
        <v>3</v>
      </c>
      <c r="C22" s="7">
        <v>2</v>
      </c>
      <c r="D22" s="7" t="s">
        <v>88</v>
      </c>
      <c r="E22" s="7"/>
      <c r="F22" s="7"/>
      <c r="G22" s="7"/>
      <c r="H22" s="7"/>
      <c r="I22" s="7"/>
      <c r="J22" s="7"/>
      <c r="L22" s="6" t="s">
        <v>59</v>
      </c>
      <c r="M22" s="7">
        <f>B22/PocetDnu!$B$2</f>
        <v>3</v>
      </c>
      <c r="N22" s="7">
        <f>C22/PocetDnu!$B$2</f>
        <v>2</v>
      </c>
    </row>
    <row r="23" spans="1:14" x14ac:dyDescent="0.25">
      <c r="A23" s="6" t="s">
        <v>41</v>
      </c>
      <c r="B23" s="7">
        <v>2</v>
      </c>
      <c r="C23" s="7">
        <v>4</v>
      </c>
      <c r="D23" s="7" t="s">
        <v>88</v>
      </c>
      <c r="E23" s="7"/>
      <c r="F23" s="7"/>
      <c r="G23" s="7"/>
      <c r="H23" s="7"/>
      <c r="I23" s="7"/>
      <c r="J23" s="7"/>
      <c r="L23" s="6" t="s">
        <v>60</v>
      </c>
      <c r="M23" s="7">
        <f>B23/PocetDnu!$B$2</f>
        <v>2</v>
      </c>
      <c r="N23" s="7">
        <f>C23/PocetDnu!$B$2</f>
        <v>4</v>
      </c>
    </row>
    <row r="24" spans="1:14" x14ac:dyDescent="0.25">
      <c r="A24" s="6" t="s">
        <v>56</v>
      </c>
      <c r="B24" s="7">
        <v>2</v>
      </c>
      <c r="C24" s="7">
        <v>2</v>
      </c>
      <c r="D24" s="7" t="s">
        <v>88</v>
      </c>
      <c r="E24" s="7"/>
      <c r="F24" s="7"/>
      <c r="G24" s="7"/>
      <c r="H24" s="7"/>
      <c r="I24" s="7"/>
      <c r="J24" s="7"/>
      <c r="L24" s="6" t="s">
        <v>61</v>
      </c>
      <c r="M24" s="7">
        <f>B24/PocetDnu!$B$2</f>
        <v>2</v>
      </c>
      <c r="N24" s="7">
        <f>C24/PocetDnu!$B$2</f>
        <v>2</v>
      </c>
    </row>
    <row r="25" spans="1:14" x14ac:dyDescent="0.25">
      <c r="A25" s="6" t="s">
        <v>58</v>
      </c>
      <c r="B25" s="7">
        <v>5</v>
      </c>
      <c r="C25" s="8">
        <v>5</v>
      </c>
      <c r="D25" s="22" t="s">
        <v>88</v>
      </c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5</v>
      </c>
      <c r="N25" s="7">
        <f>C25/PocetDnu!$B$2</f>
        <v>5</v>
      </c>
    </row>
    <row r="26" spans="1:14" x14ac:dyDescent="0.25">
      <c r="A26" t="s">
        <v>59</v>
      </c>
      <c r="B26">
        <v>1</v>
      </c>
      <c r="C26">
        <v>1</v>
      </c>
      <c r="D26" t="s">
        <v>88</v>
      </c>
    </row>
    <row r="27" spans="1:14" x14ac:dyDescent="0.25">
      <c r="A27" t="s">
        <v>60</v>
      </c>
      <c r="B27">
        <v>1</v>
      </c>
      <c r="C27">
        <v>1</v>
      </c>
      <c r="D27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2023-05-30T08:09:21Z</dcterms:modified>
</cp:coreProperties>
</file>