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8_{E71D2C5C-2ABC-4BEA-BC0C-54ABF61791A8}" xr6:coauthVersionLast="44" xr6:coauthVersionMax="44" xr10:uidLastSave="{00000000-0000-0000-0000-000000000000}"/>
  <bookViews>
    <workbookView xWindow="-120" yWindow="-120" windowWidth="29040" windowHeight="15840" xr2:uid="{A33EA5B8-6A7D-4F20-B66A-6717C133212E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2" l="1"/>
  <c r="K35" i="2"/>
  <c r="E14" i="2"/>
  <c r="J35" i="2"/>
  <c r="I35" i="2"/>
  <c r="H35" i="2"/>
  <c r="J32" i="2"/>
  <c r="I32" i="2"/>
  <c r="H32" i="2"/>
  <c r="E11" i="2"/>
  <c r="D14" i="2"/>
  <c r="C14" i="2"/>
  <c r="B14" i="2"/>
  <c r="D13" i="2"/>
  <c r="C13" i="2"/>
  <c r="B13" i="2"/>
</calcChain>
</file>

<file path=xl/sharedStrings.xml><?xml version="1.0" encoding="utf-8"?>
<sst xmlns="http://schemas.openxmlformats.org/spreadsheetml/2006/main" count="1776" uniqueCount="191">
  <si>
    <t>RokV</t>
  </si>
  <si>
    <t>ICP</t>
  </si>
  <si>
    <t>Odb</t>
  </si>
  <si>
    <t>NS</t>
  </si>
  <si>
    <t>TypAHJ</t>
  </si>
  <si>
    <t>Kod</t>
  </si>
  <si>
    <t>Naz</t>
  </si>
  <si>
    <t>počet</t>
  </si>
  <si>
    <t>body</t>
  </si>
  <si>
    <t>Kc</t>
  </si>
  <si>
    <t>2F1</t>
  </si>
  <si>
    <t>2611</t>
  </si>
  <si>
    <t>H</t>
  </si>
  <si>
    <t>00601</t>
  </si>
  <si>
    <t>OD TYPU 01 - PRO NEMOCNICE TYPU 3, (KATEGORIE 6)</t>
  </si>
  <si>
    <t>00698</t>
  </si>
  <si>
    <t>OD TYPU 98 - PRO NEMOCNICE TYPU 3, (KATEGORIE 6) -</t>
  </si>
  <si>
    <t>00880</t>
  </si>
  <si>
    <t>ROZLIŠENÍ VYKÁZANÉ HOSPITALIZACE JAKO: = NOVÁ HOSP</t>
  </si>
  <si>
    <t>00881</t>
  </si>
  <si>
    <t>ROZLIŠENÍ VYKÁZANÉ HOSPITALIZACE JAKO: = POKRAČOVÁ</t>
  </si>
  <si>
    <t>09227</t>
  </si>
  <si>
    <t>I. V. APLIKACE KRVE NEBO KREVNÍCH DERIVÁTŮ</t>
  </si>
  <si>
    <t>21021</t>
  </si>
  <si>
    <t>KOMPLEXNÍ VYŠETŘENÍ REHABILITAČNÍM LÉKAŘEM</t>
  </si>
  <si>
    <t>21022</t>
  </si>
  <si>
    <t>CÍLENÉ VYŠETŘENÍ REHABILITAČNÍM LÉKAŘEM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</si>
  <si>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</si>
  <si>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</si>
  <si>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</si>
  <si>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</si>
  <si>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</si>
  <si>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</t>
  </si>
  <si>
    <t>21609</t>
  </si>
  <si>
    <t>SPECIALIZOVANÉ ERGOTERAPEUTICKÉ VYŠETŘENÍ PŘI ZAHÁ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</si>
  <si>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</si>
  <si>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</si>
  <si>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</si>
  <si>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</si>
  <si>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</si>
  <si>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</t>
  </si>
  <si>
    <t>21621</t>
  </si>
  <si>
    <t>INDIVIDUÁLNÍ ERGOTERAPIE ZÁKLADNÍ</t>
  </si>
  <si>
    <t>21622</t>
  </si>
  <si>
    <t>ERGOTERAPEUTICKÉ METODY NA NEUROFYZIOLOGICKÉM PODK</t>
  </si>
  <si>
    <t>21625</t>
  </si>
  <si>
    <t>NÁCVIK VŠEDNÍCH DENNÍCH ČINNOSTÍ - ADL</t>
  </si>
  <si>
    <t>21631</t>
  </si>
  <si>
    <t>CÍLENÁ ERGOTERAPIE RUKY</t>
  </si>
  <si>
    <t>21715</t>
  </si>
  <si>
    <t>REEDUKACE POHYBOVÝCH SCHÉMAT A NÁVYKŮ A JEJICH KOR</t>
  </si>
  <si>
    <t>90921</t>
  </si>
  <si>
    <t>(DRG) LŮŽKOVÁ REHABILITAČNÍ PÉČE 5-13 DNÍ</t>
  </si>
  <si>
    <t>90922</t>
  </si>
  <si>
    <t>(DRG) LŮŽKOVÁ REHABILITAČNÍ PÉČE 14-20 DNÍ</t>
  </si>
  <si>
    <t>90923</t>
  </si>
  <si>
    <t>(DRG) LŮŽKOVÁ REHABILITAČNÍ PÉČE 21-27 DNÍ</t>
  </si>
  <si>
    <t>90924</t>
  </si>
  <si>
    <t>(DRG) LŮŽKOVÁ REHABILITAČNÍ PÉČE 28-34 DNÍ</t>
  </si>
  <si>
    <t>90925</t>
  </si>
  <si>
    <t>(DRG) LŮŽKOVÁ REHABILITAČNÍ PÉČE 35-41 DNÍ</t>
  </si>
  <si>
    <t>90926</t>
  </si>
  <si>
    <t>(DRG) LŮŽKOVÁ REHABILITAČNÍ PÉČE 42-48 DNÍ</t>
  </si>
  <si>
    <t>91006</t>
  </si>
  <si>
    <t>(DRG) LEHKÉ AŽ STŘEDNÍ MOTORICKÉ POSTIŽENÍ (ZBI 51</t>
  </si>
  <si>
    <t>91007</t>
  </si>
  <si>
    <t>(DRG) TĚŽKÉ MOTORICKÉ POSTIŽENÍ (ZBI 50 A MÉNĚ)</t>
  </si>
  <si>
    <t>91008</t>
  </si>
  <si>
    <t>(DRG) LEHKÉ AŽ STŘEDNÍ KOGNITIVNÍ POSTIŽENÍ (RBI 4</t>
  </si>
  <si>
    <t>91009</t>
  </si>
  <si>
    <t>(DRG) TĚŽKÉ KOGNITIVNÍ POSTIŽENÍ (RBI 40 A MÉNĚ)</t>
  </si>
  <si>
    <t>201</t>
  </si>
  <si>
    <t>2622</t>
  </si>
  <si>
    <t>A</t>
  </si>
  <si>
    <t>09215</t>
  </si>
  <si>
    <t>INJEKCE I. M., S. C., I. D.</t>
  </si>
  <si>
    <t>09223</t>
  </si>
  <si>
    <t>INTRAVENÓZNÍ INFÚZE U DOSPĚLÉHO NEBO DÍTĚTE NAD 10</t>
  </si>
  <si>
    <t>09233</t>
  </si>
  <si>
    <t>INJEKČNÍ OKRSKOVÁ ANESTÉZIE</t>
  </si>
  <si>
    <t>09241</t>
  </si>
  <si>
    <t>OŠETŘENÍ A PŘEVAZ RÁNY, KOŽNÍCH A PODKOŽNÍCH AFEKC</t>
  </si>
  <si>
    <t>09511</t>
  </si>
  <si>
    <t>MINIMÁLNÍ KONTAKT LÉKAŘE S PACIENTEM</t>
  </si>
  <si>
    <t>09513</t>
  </si>
  <si>
    <t>TELEFONICKÁ KONZULTACE OŠETŘUJÍCÍHO LÉKAŘE PACIENT</t>
  </si>
  <si>
    <t>J</t>
  </si>
  <si>
    <t>09543</t>
  </si>
  <si>
    <t>Signalni kod</t>
  </si>
  <si>
    <t>09555</t>
  </si>
  <si>
    <t>OŠETŘENÍ DÍTĚTE DO 6 LET</t>
  </si>
  <si>
    <t>21023</t>
  </si>
  <si>
    <t>KONTROLNÍ VYŠETŘENÍ REHABILITAČNÍM LÉKAŘEM</t>
  </si>
  <si>
    <t>66811</t>
  </si>
  <si>
    <t>INJEKCE DO BURZY, GANGLIA, POCHVY ŠLACHOVÉ</t>
  </si>
  <si>
    <t>67129</t>
  </si>
  <si>
    <t>ODBORNÉ VYŠETŘENÍ STATOVEKTOGRAFICKÉ VE VZTAHU K O</t>
  </si>
  <si>
    <t>902</t>
  </si>
  <si>
    <t>21001</t>
  </si>
  <si>
    <t>KOMPLEXNÍ KINEZIOLOGICKÉ VYŠETŘENÍ</t>
  </si>
  <si>
    <t>21003</t>
  </si>
  <si>
    <t>KONTROLNÍ KINEZIOLOGICKÉ VYŠETŘENÍ</t>
  </si>
  <si>
    <t>21004</t>
  </si>
  <si>
    <t>VYŠETŘENÍ S VYUŽITÍM POSTUROGRAFU</t>
  </si>
  <si>
    <t>21019</t>
  </si>
  <si>
    <t>POLYEMG. VYŠETŘENÍ</t>
  </si>
  <si>
    <t>21020</t>
  </si>
  <si>
    <t>TERAPIE NA PŘÍSTROJÍCH S VYUŽITÍM PRINCIPU BIOLOGI</t>
  </si>
  <si>
    <t>21113</t>
  </si>
  <si>
    <t>FYZIKÁLNÍ TERAPIE II</t>
  </si>
  <si>
    <t>21115</t>
  </si>
  <si>
    <t>FYZIKÁLNÍ TERAPIE III</t>
  </si>
  <si>
    <t>21117</t>
  </si>
  <si>
    <t>FYZIKÁLNÍ TERAPIE IV</t>
  </si>
  <si>
    <t>21211</t>
  </si>
  <si>
    <t>LÉČEBNÁ TĚLESNÁ VÝCHOVA SKUPINOVÁ TYP I., 3 - 5 LÉ</t>
  </si>
  <si>
    <t>21213</t>
  </si>
  <si>
    <t xml:space="preserve">LÉČEBNÁ TĚLESNÁ VÝCHOVA SKUPINOVÁ TYP II., 6 - 12 </t>
  </si>
  <si>
    <t>21215</t>
  </si>
  <si>
    <t>LÉČEBNÁ TĚLESNÁ VÝCHOVA - INSTRUKTÁŽ A ZÁCVIK PACI</t>
  </si>
  <si>
    <t>21217</t>
  </si>
  <si>
    <t>LÉČEBNÁ TĚLESNÁ VÝCHOVA SKUPINOVÁ V BAZÉNU S TEPLO</t>
  </si>
  <si>
    <t>21219</t>
  </si>
  <si>
    <t xml:space="preserve">LÉČEBNÁ TĚLESNÁ VÝCHOVA INDIVIDUÁLNÍ POD DOHLEDEM </t>
  </si>
  <si>
    <t>21221</t>
  </si>
  <si>
    <t>INDIVIDUÁLNÍ KINEZIOTERAPIE I. / do 31. 12. 2018 L</t>
  </si>
  <si>
    <t>21225</t>
  </si>
  <si>
    <t xml:space="preserve">INDIVIDUÁLNÍ KINEZIOTERAPIE II. / DO 31. 12. 2018 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</si>
  <si>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</si>
  <si>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</si>
  <si>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</si>
  <si>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</si>
  <si>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</si>
  <si>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</si>
  <si>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</si>
  <si>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</si>
  <si>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21713</t>
  </si>
  <si>
    <t>MASÁŽ REFLEXNÍ A VAZIVOVÁ</t>
  </si>
  <si>
    <t>21717</t>
  </si>
  <si>
    <t>INDIVIDUÁLNÍ LTV - NÁCVIK LOKOMOCE A MOBILITY</t>
  </si>
  <si>
    <t>209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</si>
  <si>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</si>
  <si>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</si>
  <si>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</si>
  <si>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</si>
  <si>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</si>
  <si>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</si>
  <si>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91930</t>
  </si>
  <si>
    <t>(DRG) REHABILITACE DO 1 ROKU OD VZNIKU AKUTNÍHO ST</t>
  </si>
  <si>
    <t>91931</t>
  </si>
  <si>
    <t>(DRG) REHABILITACE VÍCE JAK 1 ROK OD VZNIKU AKUTNÍ</t>
  </si>
  <si>
    <t>21032</t>
  </si>
  <si>
    <t xml:space="preserve">KINEZIOTERAPIE S VYUŽITÍM ROBOTICKÉ TECHNOLOGIE - </t>
  </si>
  <si>
    <t>21030</t>
  </si>
  <si>
    <t>KINEZIOTERAPIE S VYUŽITÍM ROBOTICKÉ TECHNOLOGIE PR</t>
  </si>
  <si>
    <t>917</t>
  </si>
  <si>
    <t>Popisky řádků</t>
  </si>
  <si>
    <t>Celkový součet</t>
  </si>
  <si>
    <t>Popisky sloupců</t>
  </si>
  <si>
    <t>Součet z body</t>
  </si>
  <si>
    <t>Typ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</si>
  <si>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</si>
  <si>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</si>
  <si>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</si>
  <si>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</si>
  <si>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</si>
  <si>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</si>
  <si>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</si>
  <si>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</si>
  <si>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</si>
  <si>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</si>
  <si>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</si>
  <si>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</si>
  <si>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</si>
  <si>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</si>
  <si>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</si>
  <si>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</si>
  <si>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</si>
  <si>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</si>
  <si>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</si>
  <si>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</si>
  <si>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</si>
  <si>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</si>
  <si>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</si>
  <si>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</si>
  <si>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</si>
  <si>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(prázdné)</t>
  </si>
  <si>
    <t>Check</t>
  </si>
  <si>
    <t>Epéče Kl26 pro FNOL</t>
  </si>
  <si>
    <t>Hosp</t>
  </si>
  <si>
    <t>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</si>
</sst>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4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  <xf numFmtId="0" fontId="2" fillId="2" borderId="0" xfId="0" applyFont="1" applyFill="1"/>
    <xf numFmtId="3" fontId="2" fillId="2" borderId="0" xfId="0" applyNumberFormat="1" applyFont="1" applyFill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/>
    <xf numFmtId="3" fontId="3" fillId="0" borderId="0" xfId="0" applyNumberFormat="1" applyFont="1"/>
    <xf numFmtId="164" fontId="3" fillId="0" borderId="0" xfId="0" applyNumberFormat="1" applyFont="1"/>
    <xf numFmtId="3" fontId="0" fillId="3" borderId="0" xfId="0" applyNumberFormat="1" applyFill="1"/>
    <xf numFmtId="3" fontId="0" fillId="0" borderId="0" xfId="0" applyNumberFormat="1" applyAlignment="1">
      <alignment horizontal="right"/>
    </xf>
    <xf numFmtId="9" fontId="0" fillId="0" borderId="0" xfId="1" applyFont="1"/>
  </cellXfs>
  <cellStyles count="2">
    <cellStyle name="Normální" xfId="0" builtinId="0"/>
    <cellStyle name="Procenta" xfId="1" builtinId="5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008.555549884259" createdVersion="6" refreshedVersion="6" minRefreshableVersion="3" recordCount="344" xr:uid="{AA294D1B-AF80-440B-A6A6-03ADF69DE867}">
  <cacheSource type="worksheet">
    <worksheetSource ref="A1:J345" sheet="List1"/>
  </cacheSource>
  <cacheFields count="10">
    <cacheField name="RokV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ICP" numFmtId="0">
      <sharedItems containsSemiMixedTypes="0" containsString="0" containsNumber="1" containsInteger="1" minValue="89301261" maxValue="89301268"/>
    </cacheField>
    <cacheField name="Odb" numFmtId="49">
      <sharedItems/>
    </cacheField>
    <cacheField name="NS" numFmtId="49">
      <sharedItems count="2">
        <s v="2611"/>
        <s v="2622"/>
      </sharedItems>
    </cacheField>
    <cacheField name="TypAHJ" numFmtId="0">
      <sharedItems count="3">
        <s v="H"/>
        <s v="A"/>
        <s v="J"/>
      </sharedItems>
    </cacheField>
    <cacheField name="Kod" numFmtId="49">
      <sharedItems/>
    </cacheField>
    <cacheField name="Naz" numFmtId="0">
      <sharedItems/>
    </cacheField>
    <cacheField name="počet" numFmtId="0">
      <sharedItems containsSemiMixedTypes="0" containsString="0" containsNumber="1" containsInteger="1" minValue="0" maxValue="27387"/>
    </cacheField>
    <cacheField name="body" numFmtId="0">
      <sharedItems containsSemiMixedTypes="0" containsString="0" containsNumber="1" containsInteger="1" minValue="0" maxValue="14268627"/>
    </cacheField>
    <cacheField name="Kc" numFmtId="0">
      <sharedItems containsSemiMixedTypes="0" containsString="0" containsNumber="1" minValue="0" maxValue="12397281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x v="0"/>
    <n v="89301261"/>
    <s v="2F1"/>
    <x v="0"/>
    <x v="0"/>
    <s v="00601"/>
    <s v="OD TYPU 01 - PRO NEMOCNICE TYPU 3, (KATEGORIE 6)"/>
    <n v="4829"/>
    <n v="4570051"/>
    <n v="4113045.9"/>
  </r>
  <r>
    <x v="0"/>
    <n v="89301261"/>
    <s v="2F1"/>
    <x v="0"/>
    <x v="0"/>
    <s v="00698"/>
    <s v="OD TYPU 98 - PRO NEMOCNICE TYPU 3, (KATEGORIE 6) -"/>
    <n v="7"/>
    <n v="0"/>
    <n v="0"/>
  </r>
  <r>
    <x v="0"/>
    <n v="89301261"/>
    <s v="2F1"/>
    <x v="0"/>
    <x v="0"/>
    <s v="00880"/>
    <s v="ROZLIŠENÍ VYKÁZANÉ HOSPITALIZACE JAKO: = NOVÁ HOSP"/>
    <n v="0"/>
    <n v="0"/>
    <n v="0"/>
  </r>
  <r>
    <x v="0"/>
    <n v="89301261"/>
    <s v="2F1"/>
    <x v="0"/>
    <x v="0"/>
    <s v="00881"/>
    <s v="ROZLIŠENÍ VYKÁZANÉ HOSPITALIZACE JAKO: = POKRAČOVÁ"/>
    <n v="789"/>
    <n v="0"/>
    <n v="0"/>
  </r>
  <r>
    <x v="0"/>
    <n v="89301261"/>
    <s v="2F1"/>
    <x v="0"/>
    <x v="0"/>
    <s v="09227"/>
    <s v="I. V. APLIKACE KRVE NEBO KREVNÍCH DERIVÁTŮ"/>
    <n v="1"/>
    <n v="196"/>
    <n v="176.4"/>
  </r>
  <r>
    <x v="0"/>
    <n v="89301261"/>
    <s v="2F1"/>
    <x v="0"/>
    <x v="0"/>
    <s v="21021"/>
    <s v="KOMPLEXNÍ VYŠETŘENÍ REHABILITAČNÍM LÉKAŘEM"/>
    <n v="240"/>
    <n v="168480"/>
    <n v="151632"/>
  </r>
  <r>
    <x v="0"/>
    <n v="89301261"/>
    <s v="2F1"/>
    <x v="0"/>
    <x v="0"/>
    <s v="21022"/>
    <s v="CÍLENÉ VYŠETŘENÍ REHABILITAČNÍM LÉKAŘEM"/>
    <n v="342"/>
    <n v="121410"/>
    <n v="109269"/>
  </r>
  <r>
    <x v="0"/>
    <n v="89301261"/>
    <s v="2F1"/>
    <x v="0"/>
    <x v="0"/>
    <s v="21510"/>
    <s v="MĚKKÉ A MOBILIZAČNÍ TECHNIKY"/>
    <n v="2635"/>
    <n v="463760"/>
    <n v="417384"/>
  </r>
  <r>
    <x v="0"/>
    <n v="89301261"/>
    <s v="2F1"/>
    <x v="0"/>
    <x v="0"/>
    <s v="21520"/>
    <s v="MOBILIZACE PÁTEŘE NEBO KLOUBU - S NÁRAZEM"/>
    <n v="558"/>
    <n v="64728"/>
    <n v="58255.199999999997"/>
  </r>
  <r>
    <x v="0"/>
    <n v="89301261"/>
    <s v="2F1"/>
    <x v="0"/>
    <x v="0"/>
    <s v="21530"/>
    <s v="STANOVENÍ DLOUHODOBÉHO REHABILITAČNÍHO PLÁNU NA ZÁ"/>
    <n v="192"/>
    <n v="150912"/>
    <n v="135820.79999999999"/>
  </r>
  <r>
    <x v="0"/>
    <n v="89301261"/>
    <s v="2F1"/>
    <x v="0"/>
    <x v="0"/>
    <s v="21609"/>
    <s v="SPECIALIZOVANÉ ERGOTERAPEUTICKÉ VYŠETŘENÍ PŘI ZAHÁ"/>
    <n v="1"/>
    <n v="284"/>
    <n v="255.6"/>
  </r>
  <r>
    <x v="0"/>
    <n v="89301261"/>
    <s v="2F1"/>
    <x v="0"/>
    <x v="0"/>
    <s v="21611"/>
    <s v="VYŠETŘENÍ ERGOTERAPEUTEM PŘI ZAHÁJENÍ ERGOTERAPIE"/>
    <n v="67"/>
    <n v="17085"/>
    <n v="15376.5"/>
  </r>
  <r>
    <x v="0"/>
    <n v="89301261"/>
    <s v="2F1"/>
    <x v="0"/>
    <x v="0"/>
    <s v="21613"/>
    <s v="VYŠETŘENÍ ERGOTERAPEUTEM KONTROLNÍ"/>
    <n v="67"/>
    <n v="11323"/>
    <n v="10190.700000000001"/>
  </r>
  <r>
    <x v="0"/>
    <n v="89301261"/>
    <s v="2F1"/>
    <x v="0"/>
    <x v="0"/>
    <s v="21614"/>
    <s v="ERGOTERAPEUTICKÉ VYŠETŘENÍ PRO NAVRŽENÍ VHODNÝCH T"/>
    <n v="2"/>
    <n v="228"/>
    <n v="205.2"/>
  </r>
  <r>
    <x v="0"/>
    <n v="89301261"/>
    <s v="2F1"/>
    <x v="0"/>
    <x v="0"/>
    <s v="21621"/>
    <s v="INDIVIDUÁLNÍ ERGOTERAPIE ZÁKLADNÍ"/>
    <n v="539"/>
    <n v="109417"/>
    <n v="98475.3"/>
  </r>
  <r>
    <x v="0"/>
    <n v="89301261"/>
    <s v="2F1"/>
    <x v="0"/>
    <x v="0"/>
    <s v="21622"/>
    <s v="ERGOTERAPEUTICKÉ METODY NA NEUROFYZIOLOGICKÉM PODK"/>
    <n v="32"/>
    <n v="9088"/>
    <n v="8179.2"/>
  </r>
  <r>
    <x v="0"/>
    <n v="89301261"/>
    <s v="2F1"/>
    <x v="0"/>
    <x v="0"/>
    <s v="21625"/>
    <s v="NÁCVIK VŠEDNÍCH DENNÍCH ČINNOSTÍ - ADL"/>
    <n v="537"/>
    <n v="95049"/>
    <n v="85544.1"/>
  </r>
  <r>
    <x v="0"/>
    <n v="89301261"/>
    <s v="2F1"/>
    <x v="0"/>
    <x v="0"/>
    <s v="21631"/>
    <s v="CÍLENÁ ERGOTERAPIE RUKY"/>
    <n v="20"/>
    <n v="3780"/>
    <n v="3402"/>
  </r>
  <r>
    <x v="0"/>
    <n v="89301261"/>
    <s v="2F1"/>
    <x v="0"/>
    <x v="0"/>
    <s v="21715"/>
    <s v="REEDUKACE POHYBOVÝCH SCHÉMAT A NÁVYKŮ A JEJICH KOR"/>
    <n v="503"/>
    <n v="116696"/>
    <n v="105026.4"/>
  </r>
  <r>
    <x v="0"/>
    <n v="89301261"/>
    <s v="2F1"/>
    <x v="0"/>
    <x v="0"/>
    <s v="90921"/>
    <s v="(DRG) LŮŽKOVÁ REHABILITAČNÍ PÉČE 5-13 DNÍ"/>
    <n v="100"/>
    <n v="0"/>
    <n v="0"/>
  </r>
  <r>
    <x v="0"/>
    <n v="89301261"/>
    <s v="2F1"/>
    <x v="0"/>
    <x v="0"/>
    <s v="90922"/>
    <s v="(DRG) LŮŽKOVÁ REHABILITAČNÍ PÉČE 14-20 DNÍ"/>
    <n v="101"/>
    <n v="0"/>
    <n v="0"/>
  </r>
  <r>
    <x v="0"/>
    <n v="89301261"/>
    <s v="2F1"/>
    <x v="0"/>
    <x v="0"/>
    <s v="90923"/>
    <s v="(DRG) LŮŽKOVÁ REHABILITAČNÍ PÉČE 21-27 DNÍ"/>
    <n v="64"/>
    <n v="0"/>
    <n v="0"/>
  </r>
  <r>
    <x v="0"/>
    <n v="89301261"/>
    <s v="2F1"/>
    <x v="0"/>
    <x v="0"/>
    <s v="90924"/>
    <s v="(DRG) LŮŽKOVÁ REHABILITAČNÍ PÉČE 28-34 DNÍ"/>
    <n v="18"/>
    <n v="0"/>
    <n v="0"/>
  </r>
  <r>
    <x v="0"/>
    <n v="89301261"/>
    <s v="2F1"/>
    <x v="0"/>
    <x v="0"/>
    <s v="90925"/>
    <s v="(DRG) LŮŽKOVÁ REHABILITAČNÍ PÉČE 35-41 DNÍ"/>
    <n v="3"/>
    <n v="0"/>
    <n v="0"/>
  </r>
  <r>
    <x v="0"/>
    <n v="89301261"/>
    <s v="2F1"/>
    <x v="0"/>
    <x v="0"/>
    <s v="90926"/>
    <s v="(DRG) LŮŽKOVÁ REHABILITAČNÍ PÉČE 42-48 DNÍ"/>
    <n v="3"/>
    <n v="0"/>
    <n v="0"/>
  </r>
  <r>
    <x v="0"/>
    <n v="89301261"/>
    <s v="2F1"/>
    <x v="0"/>
    <x v="0"/>
    <s v="91006"/>
    <s v="(DRG) LEHKÉ AŽ STŘEDNÍ MOTORICKÉ POSTIŽENÍ (ZBI 51"/>
    <n v="124"/>
    <n v="0"/>
    <n v="0"/>
  </r>
  <r>
    <x v="0"/>
    <n v="89301261"/>
    <s v="2F1"/>
    <x v="0"/>
    <x v="0"/>
    <s v="91007"/>
    <s v="(DRG) TĚŽKÉ MOTORICKÉ POSTIŽENÍ (ZBI 50 A MÉNĚ)"/>
    <n v="18"/>
    <n v="0"/>
    <n v="0"/>
  </r>
  <r>
    <x v="0"/>
    <n v="89301261"/>
    <s v="2F1"/>
    <x v="0"/>
    <x v="0"/>
    <s v="91008"/>
    <s v="(DRG) LEHKÉ AŽ STŘEDNÍ KOGNITIVNÍ POSTIŽENÍ (RBI 4"/>
    <n v="46"/>
    <n v="0"/>
    <n v="0"/>
  </r>
  <r>
    <x v="0"/>
    <n v="89301261"/>
    <s v="2F1"/>
    <x v="0"/>
    <x v="0"/>
    <s v="91009"/>
    <s v="(DRG) TĚŽKÉ KOGNITIVNÍ POSTIŽENÍ (RBI 40 A MÉNĚ)"/>
    <n v="8"/>
    <n v="0"/>
    <n v="0"/>
  </r>
  <r>
    <x v="0"/>
    <n v="89301262"/>
    <s v="201"/>
    <x v="1"/>
    <x v="1"/>
    <s v="09215"/>
    <s v="INJEKCE I. M., S. C., I. D."/>
    <n v="1"/>
    <n v="32"/>
    <n v="32.96"/>
  </r>
  <r>
    <x v="0"/>
    <n v="89301262"/>
    <s v="201"/>
    <x v="1"/>
    <x v="1"/>
    <s v="09223"/>
    <s v="INTRAVENÓZNÍ INFÚZE U DOSPĚLÉHO NEBO DÍTĚTE NAD 10"/>
    <n v="1"/>
    <n v="132"/>
    <n v="135.96"/>
  </r>
  <r>
    <x v="0"/>
    <n v="89301262"/>
    <s v="201"/>
    <x v="1"/>
    <x v="1"/>
    <s v="09233"/>
    <s v="INJEKČNÍ OKRSKOVÁ ANESTÉZIE"/>
    <n v="10"/>
    <n v="860"/>
    <n v="885.8"/>
  </r>
  <r>
    <x v="0"/>
    <n v="89301262"/>
    <s v="201"/>
    <x v="1"/>
    <x v="1"/>
    <s v="09241"/>
    <s v="OŠETŘENÍ A PŘEVAZ RÁNY, KOŽNÍCH A PODKOŽNÍCH AFEKC"/>
    <n v="3"/>
    <n v="318"/>
    <n v="327.54000000000002"/>
  </r>
  <r>
    <x v="0"/>
    <n v="89301262"/>
    <s v="201"/>
    <x v="1"/>
    <x v="1"/>
    <s v="09511"/>
    <s v="MINIMÁLNÍ KONTAKT LÉKAŘE S PACIENTEM"/>
    <n v="9"/>
    <n v="333"/>
    <n v="342.99"/>
  </r>
  <r>
    <x v="0"/>
    <n v="89301262"/>
    <s v="201"/>
    <x v="1"/>
    <x v="1"/>
    <s v="09513"/>
    <s v="TELEFONICKÁ KONZULTACE OŠETŘUJÍCÍHO LÉKAŘE PACIENT"/>
    <n v="5"/>
    <n v="370"/>
    <n v="381.1"/>
  </r>
  <r>
    <x v="0"/>
    <n v="89301262"/>
    <s v="201"/>
    <x v="1"/>
    <x v="2"/>
    <s v="09543"/>
    <s v="Signalni kod"/>
    <n v="239"/>
    <n v="0"/>
    <n v="0"/>
  </r>
  <r>
    <x v="0"/>
    <n v="89301262"/>
    <s v="201"/>
    <x v="1"/>
    <x v="0"/>
    <s v="09543"/>
    <s v="Signalni kod"/>
    <n v="2"/>
    <n v="0"/>
    <n v="0"/>
  </r>
  <r>
    <x v="0"/>
    <n v="89301262"/>
    <s v="201"/>
    <x v="1"/>
    <x v="1"/>
    <s v="09543"/>
    <s v="Signalni kod"/>
    <n v="1077"/>
    <n v="0"/>
    <n v="0"/>
  </r>
  <r>
    <x v="0"/>
    <n v="89301262"/>
    <s v="201"/>
    <x v="1"/>
    <x v="1"/>
    <s v="09555"/>
    <s v="OŠETŘENÍ DÍTĚTE DO 6 LET"/>
    <n v="15"/>
    <n v="1740"/>
    <n v="1792.2"/>
  </r>
  <r>
    <x v="0"/>
    <n v="89301262"/>
    <s v="201"/>
    <x v="1"/>
    <x v="2"/>
    <s v="09555"/>
    <s v="OŠETŘENÍ DÍTĚTE DO 6 LET"/>
    <n v="1"/>
    <n v="116"/>
    <n v="119.48"/>
  </r>
  <r>
    <x v="0"/>
    <n v="89301262"/>
    <s v="201"/>
    <x v="1"/>
    <x v="0"/>
    <s v="21021"/>
    <s v="KOMPLEXNÍ VYŠETŘENÍ REHABILITAČNÍM LÉKAŘEM"/>
    <n v="1"/>
    <n v="702"/>
    <n v="723.06"/>
  </r>
  <r>
    <x v="0"/>
    <n v="89301262"/>
    <s v="201"/>
    <x v="1"/>
    <x v="1"/>
    <s v="21022"/>
    <s v="CÍLENÉ VYŠETŘENÍ REHABILITAČNÍM LÉKAŘEM"/>
    <n v="587"/>
    <n v="208385"/>
    <n v="214689.8"/>
  </r>
  <r>
    <x v="0"/>
    <n v="89301262"/>
    <s v="201"/>
    <x v="1"/>
    <x v="0"/>
    <s v="21022"/>
    <s v="CÍLENÉ VYŠETŘENÍ REHABILITAČNÍM LÉKAŘEM"/>
    <n v="65"/>
    <n v="23075"/>
    <n v="23767.25"/>
  </r>
  <r>
    <x v="0"/>
    <n v="89301262"/>
    <s v="201"/>
    <x v="1"/>
    <x v="2"/>
    <s v="21022"/>
    <s v="CÍLENÉ VYŠETŘENÍ REHABILITAČNÍM LÉKAŘEM"/>
    <n v="249"/>
    <n v="88395"/>
    <n v="91100.1"/>
  </r>
  <r>
    <x v="0"/>
    <n v="89301262"/>
    <s v="201"/>
    <x v="1"/>
    <x v="0"/>
    <s v="21023"/>
    <s v="KONTROLNÍ VYŠETŘENÍ REHABILITAČNÍM LÉKAŘEM"/>
    <n v="6"/>
    <n v="1068"/>
    <n v="1100.04"/>
  </r>
  <r>
    <x v="0"/>
    <n v="89301262"/>
    <s v="201"/>
    <x v="1"/>
    <x v="1"/>
    <s v="21023"/>
    <s v="KONTROLNÍ VYŠETŘENÍ REHABILITAČNÍM LÉKAŘEM"/>
    <n v="583"/>
    <n v="103774"/>
    <n v="106887.22"/>
  </r>
  <r>
    <x v="0"/>
    <n v="89301262"/>
    <s v="201"/>
    <x v="1"/>
    <x v="2"/>
    <s v="21023"/>
    <s v="KONTROLNÍ VYŠETŘENÍ REHABILITAČNÍM LÉKAŘEM"/>
    <n v="7"/>
    <n v="1246"/>
    <n v="1283.3800000000001"/>
  </r>
  <r>
    <x v="0"/>
    <n v="89301262"/>
    <s v="201"/>
    <x v="1"/>
    <x v="2"/>
    <s v="21510"/>
    <s v="MĚKKÉ A MOBILIZAČNÍ TECHNIKY"/>
    <n v="247"/>
    <n v="43472"/>
    <n v="44802.559999999998"/>
  </r>
  <r>
    <x v="0"/>
    <n v="89301262"/>
    <s v="201"/>
    <x v="1"/>
    <x v="0"/>
    <s v="21510"/>
    <s v="MĚKKÉ A MOBILIZAČNÍ TECHNIKY"/>
    <n v="5"/>
    <n v="880"/>
    <n v="906.4"/>
  </r>
  <r>
    <x v="0"/>
    <n v="89301262"/>
    <s v="201"/>
    <x v="1"/>
    <x v="1"/>
    <s v="21510"/>
    <s v="MĚKKÉ A MOBILIZAČNÍ TECHNIKY"/>
    <n v="1031"/>
    <n v="181456"/>
    <n v="186926.07999999999"/>
  </r>
  <r>
    <x v="0"/>
    <n v="89301262"/>
    <s v="201"/>
    <x v="1"/>
    <x v="1"/>
    <s v="21520"/>
    <s v="MOBILIZACE PÁTEŘE NEBO KLOUBU - S NÁRAZEM"/>
    <n v="391"/>
    <n v="45356"/>
    <n v="46734.080000000002"/>
  </r>
  <r>
    <x v="0"/>
    <n v="89301262"/>
    <s v="201"/>
    <x v="1"/>
    <x v="2"/>
    <s v="21520"/>
    <s v="MOBILIZACE PÁTEŘE NEBO KLOUBU - S NÁRAZEM"/>
    <n v="196"/>
    <n v="22736"/>
    <n v="23435.48"/>
  </r>
  <r>
    <x v="0"/>
    <n v="89301262"/>
    <s v="201"/>
    <x v="1"/>
    <x v="0"/>
    <s v="21520"/>
    <s v="MOBILIZACE PÁTEŘE NEBO KLOUBU - S NÁRAZEM"/>
    <n v="5"/>
    <n v="580"/>
    <n v="597.4"/>
  </r>
  <r>
    <x v="0"/>
    <n v="89301262"/>
    <s v="201"/>
    <x v="1"/>
    <x v="2"/>
    <s v="21715"/>
    <s v="REEDUKACE POHYBOVÝCH SCHÉMAT A NÁVYKŮ A JEJICH KOR"/>
    <n v="239"/>
    <n v="55448"/>
    <n v="57146.239999999998"/>
  </r>
  <r>
    <x v="0"/>
    <n v="89301262"/>
    <s v="201"/>
    <x v="1"/>
    <x v="1"/>
    <s v="21715"/>
    <s v="REEDUKACE POHYBOVÝCH SCHÉMAT A NÁVYKŮ A JEJICH KOR"/>
    <n v="939"/>
    <n v="217848"/>
    <n v="224418.24"/>
  </r>
  <r>
    <x v="0"/>
    <n v="89301262"/>
    <s v="201"/>
    <x v="1"/>
    <x v="0"/>
    <s v="21715"/>
    <s v="REEDUKACE POHYBOVÝCH SCHÉMAT A NÁVYKŮ A JEJICH KOR"/>
    <n v="6"/>
    <n v="1392"/>
    <n v="1433.76"/>
  </r>
  <r>
    <x v="0"/>
    <n v="89301262"/>
    <s v="201"/>
    <x v="1"/>
    <x v="1"/>
    <s v="66811"/>
    <s v="INJEKCE DO BURZY, GANGLIA, POCHVY ŠLACHOVÉ"/>
    <n v="12"/>
    <n v="1044"/>
    <n v="1075.32"/>
  </r>
  <r>
    <x v="0"/>
    <n v="89301262"/>
    <s v="201"/>
    <x v="1"/>
    <x v="0"/>
    <s v="67129"/>
    <s v="ODBORNÉ VYŠETŘENÍ STATOVEKTOGRAFICKÉ VE VZTAHU K O"/>
    <n v="5"/>
    <n v="825"/>
    <n v="849.75"/>
  </r>
  <r>
    <x v="0"/>
    <n v="89301262"/>
    <s v="201"/>
    <x v="1"/>
    <x v="1"/>
    <s v="67129"/>
    <s v="ODBORNÉ VYŠETŘENÍ STATOVEKTOGRAFICKÉ VE VZTAHU K O"/>
    <n v="3"/>
    <n v="495"/>
    <n v="509.85"/>
  </r>
  <r>
    <x v="0"/>
    <n v="89301265"/>
    <s v="902"/>
    <x v="1"/>
    <x v="1"/>
    <s v="21001"/>
    <s v="KOMPLEXNÍ KINEZIOLOGICKÉ VYŠETŘENÍ"/>
    <n v="208"/>
    <n v="85488"/>
    <n v="68390.399999999994"/>
  </r>
  <r>
    <x v="0"/>
    <n v="89301265"/>
    <s v="902"/>
    <x v="1"/>
    <x v="2"/>
    <s v="21001"/>
    <s v="KOMPLEXNÍ KINEZIOLOGICKÉ VYŠETŘENÍ"/>
    <n v="14"/>
    <n v="5754"/>
    <n v="4603.2"/>
  </r>
  <r>
    <x v="0"/>
    <n v="89301265"/>
    <s v="902"/>
    <x v="1"/>
    <x v="0"/>
    <s v="21001"/>
    <s v="KOMPLEXNÍ KINEZIOLOGICKÉ VYŠETŘENÍ"/>
    <n v="3111"/>
    <n v="1278621"/>
    <n v="1025058.66"/>
  </r>
  <r>
    <x v="0"/>
    <n v="89301265"/>
    <s v="902"/>
    <x v="1"/>
    <x v="1"/>
    <s v="21003"/>
    <s v="KONTROLNÍ KINEZIOLOGICKÉ VYŠETŘENÍ"/>
    <n v="4"/>
    <n v="436"/>
    <n v="348.8"/>
  </r>
  <r>
    <x v="0"/>
    <n v="89301265"/>
    <s v="902"/>
    <x v="1"/>
    <x v="1"/>
    <s v="21004"/>
    <s v="VYŠETŘENÍ S VYUŽITÍM POSTUROGRAFU"/>
    <n v="5"/>
    <n v="3600"/>
    <n v="2880"/>
  </r>
  <r>
    <x v="0"/>
    <n v="89301265"/>
    <s v="902"/>
    <x v="1"/>
    <x v="0"/>
    <s v="21004"/>
    <s v="VYŠETŘENÍ S VYUŽITÍM POSTUROGRAFU"/>
    <n v="12"/>
    <n v="8640"/>
    <n v="6912"/>
  </r>
  <r>
    <x v="0"/>
    <n v="89301265"/>
    <s v="902"/>
    <x v="1"/>
    <x v="0"/>
    <s v="21019"/>
    <s v="POLYEMG. VYŠETŘENÍ"/>
    <n v="5"/>
    <n v="3615"/>
    <n v="2892"/>
  </r>
  <r>
    <x v="0"/>
    <n v="89301265"/>
    <s v="902"/>
    <x v="1"/>
    <x v="0"/>
    <s v="21020"/>
    <s v="TERAPIE NA PŘÍSTROJÍCH S VYUŽITÍM PRINCIPU BIOLOGI"/>
    <n v="382"/>
    <n v="53862"/>
    <n v="43089.599999999999"/>
  </r>
  <r>
    <x v="0"/>
    <n v="89301265"/>
    <s v="902"/>
    <x v="1"/>
    <x v="1"/>
    <s v="21020"/>
    <s v="TERAPIE NA PŘÍSTROJÍCH S VYUŽITÍM PRINCIPU BIOLOGI"/>
    <n v="68"/>
    <n v="9588"/>
    <n v="7670.4"/>
  </r>
  <r>
    <x v="0"/>
    <n v="89301265"/>
    <s v="902"/>
    <x v="1"/>
    <x v="0"/>
    <s v="21113"/>
    <s v="FYZIKÁLNÍ TERAPIE II"/>
    <n v="25"/>
    <n v="1700"/>
    <n v="1530"/>
  </r>
  <r>
    <x v="0"/>
    <n v="89301265"/>
    <s v="902"/>
    <x v="1"/>
    <x v="1"/>
    <s v="21113"/>
    <s v="FYZIKÁLNÍ TERAPIE II"/>
    <n v="6266"/>
    <n v="426088"/>
    <n v="341128.8"/>
  </r>
  <r>
    <x v="0"/>
    <n v="89301265"/>
    <s v="902"/>
    <x v="1"/>
    <x v="0"/>
    <s v="21115"/>
    <s v="FYZIKÁLNÍ TERAPIE III"/>
    <n v="24"/>
    <n v="2928"/>
    <n v="2342.4"/>
  </r>
  <r>
    <x v="0"/>
    <n v="89301265"/>
    <s v="902"/>
    <x v="1"/>
    <x v="1"/>
    <s v="21115"/>
    <s v="FYZIKÁLNÍ TERAPIE III"/>
    <n v="183"/>
    <n v="22326"/>
    <n v="17860.8"/>
  </r>
  <r>
    <x v="0"/>
    <n v="89301265"/>
    <s v="902"/>
    <x v="1"/>
    <x v="0"/>
    <s v="21117"/>
    <s v="FYZIKÁLNÍ TERAPIE IV"/>
    <n v="67"/>
    <n v="19296"/>
    <n v="15436.8"/>
  </r>
  <r>
    <x v="0"/>
    <n v="89301265"/>
    <s v="902"/>
    <x v="1"/>
    <x v="1"/>
    <s v="21117"/>
    <s v="FYZIKÁLNÍ TERAPIE IV"/>
    <n v="976"/>
    <n v="281088"/>
    <n v="224870.39999999999"/>
  </r>
  <r>
    <x v="0"/>
    <n v="89301265"/>
    <s v="902"/>
    <x v="1"/>
    <x v="2"/>
    <s v="21211"/>
    <s v="LÉČEBNÁ TĚLESNÁ VÝCHOVA SKUPINOVÁ TYP I., 3 - 5 LÉ"/>
    <n v="1"/>
    <n v="22"/>
    <n v="17.600000000000001"/>
  </r>
  <r>
    <x v="0"/>
    <n v="89301265"/>
    <s v="902"/>
    <x v="1"/>
    <x v="0"/>
    <s v="21211"/>
    <s v="LÉČEBNÁ TĚLESNÁ VÝCHOVA SKUPINOVÁ TYP I., 3 - 5 LÉ"/>
    <n v="7"/>
    <n v="154"/>
    <n v="123.2"/>
  </r>
  <r>
    <x v="0"/>
    <n v="89301265"/>
    <s v="902"/>
    <x v="1"/>
    <x v="1"/>
    <s v="21211"/>
    <s v="LÉČEBNÁ TĚLESNÁ VÝCHOVA SKUPINOVÁ TYP I., 3 - 5 LÉ"/>
    <n v="2"/>
    <n v="44"/>
    <n v="35.200000000000003"/>
  </r>
  <r>
    <x v="0"/>
    <n v="89301265"/>
    <s v="902"/>
    <x v="1"/>
    <x v="0"/>
    <s v="21213"/>
    <s v="LÉČEBNÁ TĚLESNÁ VÝCHOVA SKUPINOVÁ TYP II., 6 - 12 "/>
    <n v="2"/>
    <n v="20"/>
    <n v="16"/>
  </r>
  <r>
    <x v="0"/>
    <n v="89301265"/>
    <s v="902"/>
    <x v="1"/>
    <x v="0"/>
    <s v="21215"/>
    <s v="LÉČEBNÁ TĚLESNÁ VÝCHOVA - INSTRUKTÁŽ A ZÁCVIK PACI"/>
    <n v="1562"/>
    <n v="256168"/>
    <n v="205183.68"/>
  </r>
  <r>
    <x v="0"/>
    <n v="89301265"/>
    <s v="902"/>
    <x v="1"/>
    <x v="1"/>
    <s v="21215"/>
    <s v="LÉČEBNÁ TĚLESNÁ VÝCHOVA - INSTRUKTÁŽ A ZÁCVIK PACI"/>
    <n v="73"/>
    <n v="11972"/>
    <n v="9692.4"/>
  </r>
  <r>
    <x v="0"/>
    <n v="89301265"/>
    <s v="902"/>
    <x v="1"/>
    <x v="2"/>
    <s v="21215"/>
    <s v="LÉČEBNÁ TĚLESNÁ VÝCHOVA - INSTRUKTÁŽ A ZÁCVIK PACI"/>
    <n v="24"/>
    <n v="3936"/>
    <n v="3148.8"/>
  </r>
  <r>
    <x v="0"/>
    <n v="89301265"/>
    <s v="902"/>
    <x v="1"/>
    <x v="0"/>
    <s v="21217"/>
    <s v="LÉČEBNÁ TĚLESNÁ VÝCHOVA SKUPINOVÁ V BAZÉNU S TEPLO"/>
    <n v="199"/>
    <n v="8955"/>
    <n v="7164"/>
  </r>
  <r>
    <x v="0"/>
    <n v="89301265"/>
    <s v="902"/>
    <x v="1"/>
    <x v="1"/>
    <s v="21217"/>
    <s v="LÉČEBNÁ TĚLESNÁ VÝCHOVA SKUPINOVÁ V BAZÉNU S TEPLO"/>
    <n v="716"/>
    <n v="32220"/>
    <n v="25776"/>
  </r>
  <r>
    <x v="0"/>
    <n v="89301265"/>
    <s v="902"/>
    <x v="1"/>
    <x v="0"/>
    <s v="21219"/>
    <s v="LÉČEBNÁ TĚLESNÁ VÝCHOVA INDIVIDUÁLNÍ POD DOHLEDEM "/>
    <n v="3356"/>
    <n v="291972"/>
    <n v="233610.66"/>
  </r>
  <r>
    <x v="0"/>
    <n v="89301265"/>
    <s v="902"/>
    <x v="1"/>
    <x v="2"/>
    <s v="21219"/>
    <s v="LÉČEBNÁ TĚLESNÁ VÝCHOVA INDIVIDUÁLNÍ POD DOHLEDEM "/>
    <n v="171"/>
    <n v="14877"/>
    <n v="11901.6"/>
  </r>
  <r>
    <x v="0"/>
    <n v="89301265"/>
    <s v="902"/>
    <x v="1"/>
    <x v="1"/>
    <s v="21219"/>
    <s v="LÉČEBNÁ TĚLESNÁ VÝCHOVA INDIVIDUÁLNÍ POD DOHLEDEM "/>
    <n v="72"/>
    <n v="6264"/>
    <n v="5011.2"/>
  </r>
  <r>
    <x v="0"/>
    <n v="89301265"/>
    <s v="902"/>
    <x v="1"/>
    <x v="2"/>
    <s v="21221"/>
    <s v="INDIVIDUÁLNÍ KINEZIOTERAPIE I. / do 31. 12. 2018 L"/>
    <n v="1455"/>
    <n v="758055"/>
    <n v="606444"/>
  </r>
  <r>
    <x v="0"/>
    <n v="89301265"/>
    <s v="902"/>
    <x v="1"/>
    <x v="1"/>
    <s v="21221"/>
    <s v="INDIVIDUÁLNÍ KINEZIOTERAPIE I. / do 31. 12. 2018 L"/>
    <n v="4714"/>
    <n v="2455994"/>
    <n v="1965785.1"/>
  </r>
  <r>
    <x v="0"/>
    <n v="89301265"/>
    <s v="902"/>
    <x v="1"/>
    <x v="0"/>
    <s v="21221"/>
    <s v="INDIVIDUÁLNÍ KINEZIOTERAPIE I. / do 31. 12. 2018 L"/>
    <n v="27387"/>
    <n v="14268627"/>
    <n v="11426290.66"/>
  </r>
  <r>
    <x v="0"/>
    <n v="89301265"/>
    <s v="902"/>
    <x v="1"/>
    <x v="0"/>
    <s v="21225"/>
    <s v="INDIVIDUÁLNÍ KINEZIOTERAPIE II. / DO 31. 12. 2018 "/>
    <n v="26293"/>
    <n v="2156026"/>
    <n v="1726603.48"/>
  </r>
  <r>
    <x v="0"/>
    <n v="89301265"/>
    <s v="902"/>
    <x v="1"/>
    <x v="1"/>
    <s v="21225"/>
    <s v="INDIVIDUÁLNÍ KINEZIOTERAPIE II. / DO 31. 12. 2018 "/>
    <n v="4793"/>
    <n v="393026"/>
    <n v="314576.59999999998"/>
  </r>
  <r>
    <x v="0"/>
    <n v="89301265"/>
    <s v="902"/>
    <x v="1"/>
    <x v="2"/>
    <s v="21225"/>
    <s v="INDIVIDUÁLNÍ KINEZIOTERAPIE II. / DO 31. 12. 2018 "/>
    <n v="1512"/>
    <n v="123984"/>
    <n v="99187.199999999997"/>
  </r>
  <r>
    <x v="0"/>
    <n v="89301265"/>
    <s v="902"/>
    <x v="1"/>
    <x v="1"/>
    <s v="21315"/>
    <s v="VODOLÉČBA II"/>
    <n v="876"/>
    <n v="100740"/>
    <n v="80592"/>
  </r>
  <r>
    <x v="0"/>
    <n v="89301265"/>
    <s v="902"/>
    <x v="1"/>
    <x v="0"/>
    <s v="21315"/>
    <s v="VODOLÉČBA II"/>
    <n v="27"/>
    <n v="3105"/>
    <n v="2484"/>
  </r>
  <r>
    <x v="0"/>
    <n v="89301265"/>
    <s v="902"/>
    <x v="1"/>
    <x v="0"/>
    <s v="21317"/>
    <s v="VODOLÉČBA III"/>
    <n v="129"/>
    <n v="24639"/>
    <n v="19711.2"/>
  </r>
  <r>
    <x v="0"/>
    <n v="89301265"/>
    <s v="902"/>
    <x v="1"/>
    <x v="1"/>
    <s v="21317"/>
    <s v="VODOLÉČBA III"/>
    <n v="1262"/>
    <n v="241042"/>
    <n v="192833.6"/>
  </r>
  <r>
    <x v="0"/>
    <n v="89301265"/>
    <s v="902"/>
    <x v="1"/>
    <x v="0"/>
    <s v="21413"/>
    <s v="TECHNIKY MĚKKÝCH TKÁNÍ"/>
    <n v="22257"/>
    <n v="1825074"/>
    <n v="1461935.36"/>
  </r>
  <r>
    <x v="0"/>
    <n v="89301265"/>
    <s v="902"/>
    <x v="1"/>
    <x v="2"/>
    <s v="21413"/>
    <s v="TECHNIKY MĚKKÝCH TKÁNÍ"/>
    <n v="1444"/>
    <n v="118408"/>
    <n v="94726.399999999994"/>
  </r>
  <r>
    <x v="0"/>
    <n v="89301265"/>
    <s v="902"/>
    <x v="1"/>
    <x v="1"/>
    <s v="21413"/>
    <s v="TECHNIKY MĚKKÝCH TKÁNÍ"/>
    <n v="4816"/>
    <n v="394912"/>
    <n v="316085.40000000002"/>
  </r>
  <r>
    <x v="0"/>
    <n v="89301265"/>
    <s v="902"/>
    <x v="1"/>
    <x v="1"/>
    <s v="21415"/>
    <s v="MOBILIZACE PÁTEŘE A PERIFERNÍCH KLOUBŮ"/>
    <n v="3702"/>
    <n v="644148"/>
    <n v="515582.88"/>
  </r>
  <r>
    <x v="0"/>
    <n v="89301265"/>
    <s v="902"/>
    <x v="1"/>
    <x v="2"/>
    <s v="21415"/>
    <s v="MOBILIZACE PÁTEŘE A PERIFERNÍCH KLOUBŮ"/>
    <n v="1301"/>
    <n v="226374"/>
    <n v="181099.2"/>
  </r>
  <r>
    <x v="0"/>
    <n v="89301265"/>
    <s v="902"/>
    <x v="1"/>
    <x v="0"/>
    <s v="21415"/>
    <s v="MOBILIZACE PÁTEŘE A PERIFERNÍCH KLOUBŮ"/>
    <n v="18692"/>
    <n v="3252408"/>
    <n v="2604606"/>
  </r>
  <r>
    <x v="0"/>
    <n v="89301265"/>
    <s v="902"/>
    <x v="1"/>
    <x v="1"/>
    <s v="21621"/>
    <s v="INDIVIDUÁLNÍ ERGOTERAPIE ZÁKLADNÍ"/>
    <n v="23"/>
    <n v="4669"/>
    <n v="3735.2"/>
  </r>
  <r>
    <x v="0"/>
    <n v="89301265"/>
    <s v="902"/>
    <x v="1"/>
    <x v="1"/>
    <s v="21625"/>
    <s v="NÁCVIK VŠEDNÍCH DENNÍCH ČINNOSTÍ - ADL"/>
    <n v="4"/>
    <n v="708"/>
    <n v="566.4"/>
  </r>
  <r>
    <x v="0"/>
    <n v="89301265"/>
    <s v="902"/>
    <x v="1"/>
    <x v="1"/>
    <s v="21713"/>
    <s v="MASÁŽ REFLEXNÍ A VAZIVOVÁ"/>
    <n v="32"/>
    <n v="8896"/>
    <n v="7116.8"/>
  </r>
  <r>
    <x v="0"/>
    <n v="89301265"/>
    <s v="902"/>
    <x v="1"/>
    <x v="0"/>
    <s v="21713"/>
    <s v="MASÁŽ REFLEXNÍ A VAZIVOVÁ"/>
    <n v="3"/>
    <n v="834"/>
    <n v="667.2"/>
  </r>
  <r>
    <x v="0"/>
    <n v="89301265"/>
    <s v="902"/>
    <x v="1"/>
    <x v="0"/>
    <s v="21717"/>
    <s v="INDIVIDUÁLNÍ LTV - NÁCVIK LOKOMOCE A MOBILITY"/>
    <n v="2955"/>
    <n v="242310"/>
    <n v="194123.51999999999"/>
  </r>
  <r>
    <x v="0"/>
    <n v="89301265"/>
    <s v="902"/>
    <x v="1"/>
    <x v="1"/>
    <s v="21717"/>
    <s v="INDIVIDUÁLNÍ LTV - NÁCVIK LOKOMOCE A MOBILITY"/>
    <n v="24"/>
    <n v="1968"/>
    <n v="1574.4"/>
  </r>
  <r>
    <x v="0"/>
    <n v="89301265"/>
    <s v="902"/>
    <x v="1"/>
    <x v="2"/>
    <s v="21717"/>
    <s v="INDIVIDUÁLNÍ LTV - NÁCVIK LOKOMOCE A MOBILITY"/>
    <n v="30"/>
    <n v="2460"/>
    <n v="1968"/>
  </r>
  <r>
    <x v="0"/>
    <n v="89301267"/>
    <s v="209"/>
    <x v="1"/>
    <x v="1"/>
    <s v="29210"/>
    <s v="EMG VYŠETŘENÍ RYCHLOSTI VEDENÍ NERVEM"/>
    <n v="473"/>
    <n v="60544"/>
    <n v="62360.32"/>
  </r>
  <r>
    <x v="0"/>
    <n v="89301267"/>
    <s v="209"/>
    <x v="1"/>
    <x v="1"/>
    <s v="29220"/>
    <s v="EMG VYŠETŘENÍ REFLEXŮ, NERVOSVALOVÉHO PŘENOSU A TE"/>
    <n v="37"/>
    <n v="7511"/>
    <n v="7736.33"/>
  </r>
  <r>
    <x v="0"/>
    <n v="89301267"/>
    <s v="209"/>
    <x v="1"/>
    <x v="0"/>
    <s v="29220"/>
    <s v="EMG VYŠETŘENÍ REFLEXŮ, NERVOSVALOVÉHO PŘENOSU A TE"/>
    <n v="2"/>
    <n v="406"/>
    <n v="418.18"/>
  </r>
  <r>
    <x v="0"/>
    <n v="89301267"/>
    <s v="209"/>
    <x v="1"/>
    <x v="1"/>
    <s v="29230"/>
    <s v="EMG VYŠETŘENÍ 1 SVALU JEHLOVOU ELEKTRODOU"/>
    <n v="8"/>
    <n v="1304"/>
    <n v="1343.12"/>
  </r>
  <r>
    <x v="0"/>
    <n v="89301267"/>
    <s v="209"/>
    <x v="1"/>
    <x v="0"/>
    <s v="29230"/>
    <s v="EMG VYŠETŘENÍ 1 SVALU JEHLOVOU ELEKTRODOU"/>
    <n v="9"/>
    <n v="1467"/>
    <n v="1511.01"/>
  </r>
  <r>
    <x v="1"/>
    <n v="89301261"/>
    <s v="2F1"/>
    <x v="0"/>
    <x v="0"/>
    <s v="00601"/>
    <s v="OD TYPU 01 - PRO NEMOCNICE TYPU 3, (KATEGORIE 6)"/>
    <n v="4646"/>
    <n v="4537887"/>
    <n v="4088171.18"/>
  </r>
  <r>
    <x v="1"/>
    <n v="89301261"/>
    <s v="2F1"/>
    <x v="0"/>
    <x v="0"/>
    <s v="00698"/>
    <s v="OD TYPU 98 - PRO NEMOCNICE TYPU 3, (KATEGORIE 6) -"/>
    <n v="1"/>
    <n v="0"/>
    <n v="0"/>
  </r>
  <r>
    <x v="1"/>
    <n v="89301261"/>
    <s v="2F1"/>
    <x v="0"/>
    <x v="0"/>
    <s v="00880"/>
    <s v="ROZLIŠENÍ VYKÁZANÉ HOSPITALIZACE JAKO: = NOVÁ HOSP"/>
    <n v="0"/>
    <n v="0"/>
    <n v="0"/>
  </r>
  <r>
    <x v="1"/>
    <n v="89301261"/>
    <s v="2F1"/>
    <x v="0"/>
    <x v="0"/>
    <s v="00881"/>
    <s v="ROZLIŠENÍ VYKÁZANÉ HOSPITALIZACE JAKO: = POKRAČOVÁ"/>
    <n v="784"/>
    <n v="0"/>
    <n v="0"/>
  </r>
  <r>
    <x v="1"/>
    <n v="89301261"/>
    <s v="2F1"/>
    <x v="0"/>
    <x v="0"/>
    <s v="09227"/>
    <s v="I. V. APLIKACE KRVE NEBO KREVNÍCH DERIVÁTŮ"/>
    <n v="1"/>
    <n v="199"/>
    <n v="179.1"/>
  </r>
  <r>
    <x v="1"/>
    <n v="89301261"/>
    <s v="2F1"/>
    <x v="0"/>
    <x v="0"/>
    <s v="21021"/>
    <s v="KOMPLEXNÍ VYŠETŘENÍ REHABILITAČNÍM LÉKAŘEM"/>
    <n v="277"/>
    <n v="195839"/>
    <n v="176453.06"/>
  </r>
  <r>
    <x v="1"/>
    <n v="89301261"/>
    <s v="2F1"/>
    <x v="0"/>
    <x v="0"/>
    <s v="21022"/>
    <s v="CÍLENÉ VYŠETŘENÍ REHABILITAČNÍM LÉKAŘEM"/>
    <n v="401"/>
    <n v="143558"/>
    <n v="129302.44"/>
  </r>
  <r>
    <x v="1"/>
    <n v="89301261"/>
    <s v="2F1"/>
    <x v="0"/>
    <x v="0"/>
    <s v="21510"/>
    <s v="MĚKKÉ A MOBILIZAČNÍ TECHNIKY"/>
    <n v="2603"/>
    <n v="458128"/>
    <n v="412610.88"/>
  </r>
  <r>
    <x v="1"/>
    <n v="89301261"/>
    <s v="2F1"/>
    <x v="0"/>
    <x v="0"/>
    <s v="21520"/>
    <s v="MOBILIZACE PÁTEŘE NEBO KLOUBU - S NÁRAZEM"/>
    <n v="858"/>
    <n v="99528"/>
    <n v="89640.16"/>
  </r>
  <r>
    <x v="1"/>
    <n v="89301261"/>
    <s v="2F1"/>
    <x v="0"/>
    <x v="0"/>
    <s v="21530"/>
    <s v="STANOVENÍ DLOUHODOBÉHO REHABILITAČNÍHO PLÁNU NA ZÁ"/>
    <n v="84"/>
    <n v="66612"/>
    <n v="59950.8"/>
  </r>
  <r>
    <x v="1"/>
    <n v="89301261"/>
    <s v="2F1"/>
    <x v="0"/>
    <x v="0"/>
    <s v="21611"/>
    <s v="VYŠETŘENÍ ERGOTERAPEUTEM PŘI ZAHÁJENÍ ERGOTERAPIE"/>
    <n v="65"/>
    <n v="16770"/>
    <n v="15093"/>
  </r>
  <r>
    <x v="1"/>
    <n v="89301261"/>
    <s v="2F1"/>
    <x v="0"/>
    <x v="0"/>
    <s v="21613"/>
    <s v="VYŠETŘENÍ ERGOTERAPEUTEM KONTROLNÍ"/>
    <n v="65"/>
    <n v="11180"/>
    <n v="10062"/>
  </r>
  <r>
    <x v="1"/>
    <n v="89301261"/>
    <s v="2F1"/>
    <x v="0"/>
    <x v="0"/>
    <s v="21614"/>
    <s v="ERGOTERAPEUTICKÉ VYŠETŘENÍ PRO NAVRŽENÍ VHODNÝCH T"/>
    <n v="1"/>
    <n v="114"/>
    <n v="102.6"/>
  </r>
  <r>
    <x v="1"/>
    <n v="89301261"/>
    <s v="2F1"/>
    <x v="0"/>
    <x v="0"/>
    <s v="21621"/>
    <s v="INDIVIDUÁLNÍ ERGOTERAPIE ZÁKLADNÍ"/>
    <n v="578"/>
    <n v="119068"/>
    <n v="107161.2"/>
  </r>
  <r>
    <x v="1"/>
    <n v="89301261"/>
    <s v="2F1"/>
    <x v="0"/>
    <x v="0"/>
    <s v="21625"/>
    <s v="NÁCVIK VŠEDNÍCH DENNÍCH ČINNOSTÍ - ADL"/>
    <n v="584"/>
    <n v="105704"/>
    <n v="95133.6"/>
  </r>
  <r>
    <x v="1"/>
    <n v="89301261"/>
    <s v="2F1"/>
    <x v="0"/>
    <x v="0"/>
    <s v="21631"/>
    <s v="CÍLENÁ ERGOTERAPIE RUKY"/>
    <n v="18"/>
    <n v="3456"/>
    <n v="3110.4"/>
  </r>
  <r>
    <x v="1"/>
    <n v="89301261"/>
    <s v="2F1"/>
    <x v="0"/>
    <x v="0"/>
    <s v="21715"/>
    <s v="REEDUKACE POHYBOVÝCH SCHÉMAT A NÁVYKŮ A JEJICH KOR"/>
    <n v="515"/>
    <n v="119995"/>
    <n v="108125.98"/>
  </r>
  <r>
    <x v="1"/>
    <n v="89301261"/>
    <s v="2F1"/>
    <x v="0"/>
    <x v="0"/>
    <s v="90921"/>
    <s v="(DRG) LŮŽKOVÁ REHABILITAČNÍ PÉČE 5-13 DNÍ"/>
    <n v="158"/>
    <n v="0"/>
    <n v="0"/>
  </r>
  <r>
    <x v="1"/>
    <n v="89301261"/>
    <s v="2F1"/>
    <x v="0"/>
    <x v="0"/>
    <s v="90922"/>
    <s v="(DRG) LŮŽKOVÁ REHABILITAČNÍ PÉČE 14-20 DNÍ"/>
    <n v="120"/>
    <n v="0"/>
    <n v="0"/>
  </r>
  <r>
    <x v="1"/>
    <n v="89301261"/>
    <s v="2F1"/>
    <x v="0"/>
    <x v="0"/>
    <s v="90923"/>
    <s v="(DRG) LŮŽKOVÁ REHABILITAČNÍ PÉČE 21-27 DNÍ"/>
    <n v="48"/>
    <n v="0"/>
    <n v="0"/>
  </r>
  <r>
    <x v="1"/>
    <n v="89301261"/>
    <s v="2F1"/>
    <x v="0"/>
    <x v="0"/>
    <s v="90924"/>
    <s v="(DRG) LŮŽKOVÁ REHABILITAČNÍ PÉČE 28-34 DNÍ"/>
    <n v="6"/>
    <n v="0"/>
    <n v="0"/>
  </r>
  <r>
    <x v="1"/>
    <n v="89301261"/>
    <s v="2F1"/>
    <x v="0"/>
    <x v="0"/>
    <s v="90925"/>
    <s v="(DRG) LŮŽKOVÁ REHABILITAČNÍ PÉČE 35-41 DNÍ"/>
    <n v="1"/>
    <n v="0"/>
    <n v="0"/>
  </r>
  <r>
    <x v="1"/>
    <n v="89301261"/>
    <s v="2F1"/>
    <x v="0"/>
    <x v="0"/>
    <s v="91006"/>
    <s v="(DRG) LEHKÉ AŽ STŘEDNÍ MOTORICKÉ POSTIŽENÍ (ZBI 51"/>
    <n v="132"/>
    <n v="0"/>
    <n v="0"/>
  </r>
  <r>
    <x v="1"/>
    <n v="89301261"/>
    <s v="2F1"/>
    <x v="0"/>
    <x v="0"/>
    <s v="91007"/>
    <s v="(DRG) TĚŽKÉ MOTORICKÉ POSTIŽENÍ (ZBI 50 A MÉNĚ)"/>
    <n v="11"/>
    <n v="0"/>
    <n v="0"/>
  </r>
  <r>
    <x v="1"/>
    <n v="89301261"/>
    <s v="2F1"/>
    <x v="0"/>
    <x v="0"/>
    <s v="91008"/>
    <s v="(DRG) LEHKÉ AŽ STŘEDNÍ KOGNITIVNÍ POSTIŽENÍ (RBI 4"/>
    <n v="58"/>
    <n v="0"/>
    <n v="0"/>
  </r>
  <r>
    <x v="1"/>
    <n v="89301261"/>
    <s v="2F1"/>
    <x v="0"/>
    <x v="0"/>
    <s v="91009"/>
    <s v="(DRG) TĚŽKÉ KOGNITIVNÍ POSTIŽENÍ (RBI 40 A MÉNĚ)"/>
    <n v="6"/>
    <n v="0"/>
    <n v="0"/>
  </r>
  <r>
    <x v="1"/>
    <n v="89301261"/>
    <s v="2F1"/>
    <x v="0"/>
    <x v="0"/>
    <s v="91930"/>
    <s v="(DRG) REHABILITACE DO 1 ROKU OD VZNIKU AKUTNÍHO ST"/>
    <n v="308"/>
    <n v="0"/>
    <n v="0"/>
  </r>
  <r>
    <x v="1"/>
    <n v="89301261"/>
    <s v="2F1"/>
    <x v="0"/>
    <x v="0"/>
    <s v="91931"/>
    <s v="(DRG) REHABILITACE VÍCE JAK 1 ROK OD VZNIKU AKUTNÍ"/>
    <n v="37"/>
    <n v="0"/>
    <n v="0"/>
  </r>
  <r>
    <x v="1"/>
    <n v="89301262"/>
    <s v="201"/>
    <x v="1"/>
    <x v="1"/>
    <s v="09233"/>
    <s v="INJEKČNÍ OKRSKOVÁ ANESTÉZIE"/>
    <n v="39"/>
    <n v="3393"/>
    <n v="3596.58"/>
  </r>
  <r>
    <x v="1"/>
    <n v="89301262"/>
    <s v="201"/>
    <x v="1"/>
    <x v="2"/>
    <s v="09233"/>
    <s v="INJEKČNÍ OKRSKOVÁ ANESTÉZIE"/>
    <n v="1"/>
    <n v="87"/>
    <n v="92.22"/>
  </r>
  <r>
    <x v="1"/>
    <n v="89301262"/>
    <s v="201"/>
    <x v="1"/>
    <x v="2"/>
    <s v="09241"/>
    <s v="OŠETŘENÍ A PŘEVAZ RÁNY, KOŽNÍCH A PODKOŽNÍCH AFEKC"/>
    <n v="1"/>
    <n v="107"/>
    <n v="113.42"/>
  </r>
  <r>
    <x v="1"/>
    <n v="89301262"/>
    <s v="201"/>
    <x v="1"/>
    <x v="1"/>
    <s v="09241"/>
    <s v="OŠETŘENÍ A PŘEVAZ RÁNY, KOŽNÍCH A PODKOŽNÍCH AFEKC"/>
    <n v="2"/>
    <n v="214"/>
    <n v="226.84"/>
  </r>
  <r>
    <x v="1"/>
    <n v="89301262"/>
    <s v="201"/>
    <x v="1"/>
    <x v="1"/>
    <s v="09511"/>
    <s v="MINIMÁLNÍ KONTAKT LÉKAŘE S PACIENTEM"/>
    <n v="23"/>
    <n v="874"/>
    <n v="926.44"/>
  </r>
  <r>
    <x v="1"/>
    <n v="89301262"/>
    <s v="201"/>
    <x v="1"/>
    <x v="1"/>
    <s v="09513"/>
    <s v="TELEFONICKÁ KONZULTACE OŠETŘUJÍCÍHO LÉKAŘE PACIENT"/>
    <n v="12"/>
    <n v="900"/>
    <n v="954"/>
  </r>
  <r>
    <x v="1"/>
    <n v="89301262"/>
    <s v="201"/>
    <x v="1"/>
    <x v="2"/>
    <s v="09543"/>
    <s v="Signalni kod"/>
    <n v="255"/>
    <n v="0"/>
    <n v="0"/>
  </r>
  <r>
    <x v="1"/>
    <n v="89301262"/>
    <s v="201"/>
    <x v="1"/>
    <x v="1"/>
    <s v="09543"/>
    <s v="Signalni kod"/>
    <n v="1545"/>
    <n v="0"/>
    <n v="0"/>
  </r>
  <r>
    <x v="1"/>
    <n v="89301262"/>
    <s v="201"/>
    <x v="1"/>
    <x v="0"/>
    <s v="09543"/>
    <s v="Signalni kod"/>
    <n v="1"/>
    <n v="0"/>
    <n v="0"/>
  </r>
  <r>
    <x v="1"/>
    <n v="89301262"/>
    <s v="201"/>
    <x v="1"/>
    <x v="2"/>
    <s v="09555"/>
    <s v="OŠETŘENÍ DÍTĚTE DO 6 LET"/>
    <n v="4"/>
    <n v="464"/>
    <n v="491.84"/>
  </r>
  <r>
    <x v="1"/>
    <n v="89301262"/>
    <s v="201"/>
    <x v="1"/>
    <x v="1"/>
    <s v="09555"/>
    <s v="OŠETŘENÍ DÍTĚTE DO 6 LET"/>
    <n v="44"/>
    <n v="5104"/>
    <n v="5410.24"/>
  </r>
  <r>
    <x v="1"/>
    <n v="89301262"/>
    <s v="201"/>
    <x v="1"/>
    <x v="1"/>
    <s v="21022"/>
    <s v="CÍLENÉ VYŠETŘENÍ REHABILITAČNÍM LÉKAŘEM"/>
    <n v="806"/>
    <n v="288548"/>
    <n v="305860.88"/>
  </r>
  <r>
    <x v="1"/>
    <n v="89301262"/>
    <s v="201"/>
    <x v="1"/>
    <x v="0"/>
    <s v="21022"/>
    <s v="CÍLENÉ VYŠETŘENÍ REHABILITAČNÍM LÉKAŘEM"/>
    <n v="46"/>
    <n v="16468"/>
    <n v="17499.04"/>
  </r>
  <r>
    <x v="1"/>
    <n v="89301262"/>
    <s v="201"/>
    <x v="1"/>
    <x v="2"/>
    <s v="21022"/>
    <s v="CÍLENÉ VYŠETŘENÍ REHABILITAČNÍM LÉKAŘEM"/>
    <n v="273"/>
    <n v="97734"/>
    <n v="103598.04"/>
  </r>
  <r>
    <x v="1"/>
    <n v="89301262"/>
    <s v="201"/>
    <x v="1"/>
    <x v="1"/>
    <s v="21023"/>
    <s v="KONTROLNÍ VYŠETŘENÍ REHABILITAČNÍM LÉKAŘEM"/>
    <n v="860"/>
    <n v="153940"/>
    <n v="163219.35999999999"/>
  </r>
  <r>
    <x v="1"/>
    <n v="89301262"/>
    <s v="201"/>
    <x v="1"/>
    <x v="2"/>
    <s v="21023"/>
    <s v="KONTROLNÍ VYŠETŘENÍ REHABILITAČNÍM LÉKAŘEM"/>
    <n v="4"/>
    <n v="716"/>
    <n v="758.96"/>
  </r>
  <r>
    <x v="1"/>
    <n v="89301262"/>
    <s v="201"/>
    <x v="1"/>
    <x v="0"/>
    <s v="21023"/>
    <s v="KONTROLNÍ VYŠETŘENÍ REHABILITAČNÍM LÉKAŘEM"/>
    <n v="3"/>
    <n v="537"/>
    <n v="569.22"/>
  </r>
  <r>
    <x v="1"/>
    <n v="89301262"/>
    <s v="201"/>
    <x v="1"/>
    <x v="2"/>
    <s v="21510"/>
    <s v="MĚKKÉ A MOBILIZAČNÍ TECHNIKY"/>
    <n v="271"/>
    <n v="47696"/>
    <n v="50557.760000000002"/>
  </r>
  <r>
    <x v="1"/>
    <n v="89301262"/>
    <s v="201"/>
    <x v="1"/>
    <x v="0"/>
    <s v="21510"/>
    <s v="MĚKKÉ A MOBILIZAČNÍ TECHNIKY"/>
    <n v="12"/>
    <n v="2112"/>
    <n v="2238.7199999999998"/>
  </r>
  <r>
    <x v="1"/>
    <n v="89301262"/>
    <s v="201"/>
    <x v="1"/>
    <x v="1"/>
    <s v="21510"/>
    <s v="MĚKKÉ A MOBILIZAČNÍ TECHNIKY"/>
    <n v="1413"/>
    <n v="248688"/>
    <n v="263651.52"/>
  </r>
  <r>
    <x v="1"/>
    <n v="89301262"/>
    <s v="201"/>
    <x v="1"/>
    <x v="1"/>
    <s v="21520"/>
    <s v="MOBILIZACE PÁTEŘE NEBO KLOUBU - S NÁRAZEM"/>
    <n v="506"/>
    <n v="58696"/>
    <n v="62231.68"/>
  </r>
  <r>
    <x v="1"/>
    <n v="89301262"/>
    <s v="201"/>
    <x v="1"/>
    <x v="0"/>
    <s v="21520"/>
    <s v="MOBILIZACE PÁTEŘE NEBO KLOUBU - S NÁRAZEM"/>
    <n v="10"/>
    <n v="1160"/>
    <n v="1229.5999999999999"/>
  </r>
  <r>
    <x v="1"/>
    <n v="89301262"/>
    <s v="201"/>
    <x v="1"/>
    <x v="2"/>
    <s v="21520"/>
    <s v="MOBILIZACE PÁTEŘE NEBO KLOUBU - S NÁRAZEM"/>
    <n v="211"/>
    <n v="24476"/>
    <n v="25944.560000000001"/>
  </r>
  <r>
    <x v="1"/>
    <n v="89301262"/>
    <s v="201"/>
    <x v="1"/>
    <x v="1"/>
    <s v="21715"/>
    <s v="REEDUKACE POHYBOVÝCH SCHÉMAT A NÁVYKŮ A JEJICH KOR"/>
    <n v="1291"/>
    <n v="300803"/>
    <n v="318907.09999999998"/>
  </r>
  <r>
    <x v="1"/>
    <n v="89301262"/>
    <s v="201"/>
    <x v="1"/>
    <x v="0"/>
    <s v="21715"/>
    <s v="REEDUKACE POHYBOVÝCH SCHÉMAT A NÁVYKŮ A JEJICH KOR"/>
    <n v="11"/>
    <n v="2563"/>
    <n v="2716.78"/>
  </r>
  <r>
    <x v="1"/>
    <n v="89301262"/>
    <s v="201"/>
    <x v="1"/>
    <x v="2"/>
    <s v="21715"/>
    <s v="REEDUKACE POHYBOVÝCH SCHÉMAT A NÁVYKŮ A JEJICH KOR"/>
    <n v="267"/>
    <n v="62211"/>
    <n v="65943.66"/>
  </r>
  <r>
    <x v="1"/>
    <n v="89301262"/>
    <s v="201"/>
    <x v="1"/>
    <x v="2"/>
    <s v="66811"/>
    <s v="INJEKCE DO BURZY, GANGLIA, POCHVY ŠLACHOVÉ"/>
    <n v="3"/>
    <n v="261"/>
    <n v="276.66000000000003"/>
  </r>
  <r>
    <x v="1"/>
    <n v="89301262"/>
    <s v="201"/>
    <x v="1"/>
    <x v="1"/>
    <s v="66811"/>
    <s v="INJEKCE DO BURZY, GANGLIA, POCHVY ŠLACHOVÉ"/>
    <n v="60"/>
    <n v="5220"/>
    <n v="5533.2"/>
  </r>
  <r>
    <x v="1"/>
    <n v="89301262"/>
    <s v="201"/>
    <x v="1"/>
    <x v="1"/>
    <s v="67129"/>
    <s v="ODBORNÉ VYŠETŘENÍ STATOVEKTOGRAFICKÉ VE VZTAHU K O"/>
    <n v="7"/>
    <n v="1169"/>
    <n v="1239.1400000000001"/>
  </r>
  <r>
    <x v="1"/>
    <n v="89301265"/>
    <s v="902"/>
    <x v="1"/>
    <x v="0"/>
    <s v="21001"/>
    <s v="KOMPLEXNÍ KINEZIOLOGICKÉ VYŠETŘENÍ"/>
    <n v="2428"/>
    <n v="1005192"/>
    <n v="815584.14"/>
  </r>
  <r>
    <x v="1"/>
    <n v="89301265"/>
    <s v="902"/>
    <x v="1"/>
    <x v="2"/>
    <s v="21001"/>
    <s v="KOMPLEXNÍ KINEZIOLOGICKÉ VYŠETŘENÍ"/>
    <n v="4"/>
    <n v="1656"/>
    <n v="1341.36"/>
  </r>
  <r>
    <x v="1"/>
    <n v="89301265"/>
    <s v="902"/>
    <x v="1"/>
    <x v="1"/>
    <s v="21001"/>
    <s v="KOMPLEXNÍ KINEZIOLOGICKÉ VYŠETŘENÍ"/>
    <n v="875"/>
    <n v="362250"/>
    <n v="293422.5"/>
  </r>
  <r>
    <x v="1"/>
    <n v="89301265"/>
    <s v="902"/>
    <x v="1"/>
    <x v="1"/>
    <s v="21003"/>
    <s v="KONTROLNÍ KINEZIOLOGICKÉ VYŠETŘENÍ"/>
    <n v="12"/>
    <n v="1332"/>
    <n v="1078.92"/>
  </r>
  <r>
    <x v="1"/>
    <n v="89301265"/>
    <s v="902"/>
    <x v="1"/>
    <x v="1"/>
    <s v="21004"/>
    <s v="VYŠETŘENÍ S VYUŽITÍM POSTUROGRAFU"/>
    <n v="15"/>
    <n v="10845"/>
    <n v="8784.4500000000007"/>
  </r>
  <r>
    <x v="1"/>
    <n v="89301265"/>
    <s v="902"/>
    <x v="1"/>
    <x v="0"/>
    <s v="21004"/>
    <s v="VYŠETŘENÍ S VYUŽITÍM POSTUROGRAFU"/>
    <n v="19"/>
    <n v="13737"/>
    <n v="11126.97"/>
  </r>
  <r>
    <x v="1"/>
    <n v="89301265"/>
    <s v="902"/>
    <x v="1"/>
    <x v="1"/>
    <s v="21019"/>
    <s v="POLYEMG. VYŠETŘENÍ"/>
    <n v="6"/>
    <n v="4350"/>
    <n v="3523.5"/>
  </r>
  <r>
    <x v="1"/>
    <n v="89301265"/>
    <s v="902"/>
    <x v="1"/>
    <x v="0"/>
    <s v="21019"/>
    <s v="POLYEMG. VYŠETŘENÍ"/>
    <n v="5"/>
    <n v="3625"/>
    <n v="2936.25"/>
  </r>
  <r>
    <x v="1"/>
    <n v="89301265"/>
    <s v="902"/>
    <x v="1"/>
    <x v="1"/>
    <s v="21020"/>
    <s v="TERAPIE NA PŘÍSTROJÍCH S VYUŽITÍM PRINCIPU BIOLOGI"/>
    <n v="651"/>
    <n v="92442"/>
    <n v="74878.02"/>
  </r>
  <r>
    <x v="1"/>
    <n v="89301265"/>
    <s v="902"/>
    <x v="1"/>
    <x v="0"/>
    <s v="21020"/>
    <s v="TERAPIE NA PŘÍSTROJÍCH S VYUŽITÍM PRINCIPU BIOLOGI"/>
    <n v="1141"/>
    <n v="162022"/>
    <n v="131237.82"/>
  </r>
  <r>
    <x v="1"/>
    <n v="89301265"/>
    <s v="902"/>
    <x v="1"/>
    <x v="0"/>
    <s v="21032"/>
    <s v="KINEZIOTERAPIE S VYUŽITÍM ROBOTICKÉ TECHNOLOGIE - "/>
    <n v="19"/>
    <n v="6821"/>
    <n v="5525.01"/>
  </r>
  <r>
    <x v="1"/>
    <n v="89301265"/>
    <s v="902"/>
    <x v="1"/>
    <x v="1"/>
    <s v="21113"/>
    <s v="FYZIKÁLNÍ TERAPIE II"/>
    <n v="6979"/>
    <n v="481551"/>
    <n v="390260.55"/>
  </r>
  <r>
    <x v="1"/>
    <n v="89301265"/>
    <s v="902"/>
    <x v="1"/>
    <x v="2"/>
    <s v="21113"/>
    <s v="FYZIKÁLNÍ TERAPIE II"/>
    <n v="1"/>
    <n v="69"/>
    <n v="62.1"/>
  </r>
  <r>
    <x v="1"/>
    <n v="89301265"/>
    <s v="902"/>
    <x v="1"/>
    <x v="0"/>
    <s v="21113"/>
    <s v="FYZIKÁLNÍ TERAPIE II"/>
    <n v="49"/>
    <n v="3381"/>
    <n v="3042.9"/>
  </r>
  <r>
    <x v="1"/>
    <n v="89301265"/>
    <s v="902"/>
    <x v="1"/>
    <x v="0"/>
    <s v="21115"/>
    <s v="FYZIKÁLNÍ TERAPIE III"/>
    <n v="73"/>
    <n v="8906"/>
    <n v="7213.86"/>
  </r>
  <r>
    <x v="1"/>
    <n v="89301265"/>
    <s v="902"/>
    <x v="1"/>
    <x v="1"/>
    <s v="21115"/>
    <s v="FYZIKÁLNÍ TERAPIE III"/>
    <n v="163"/>
    <n v="19886"/>
    <n v="16107.66"/>
  </r>
  <r>
    <x v="1"/>
    <n v="89301265"/>
    <s v="902"/>
    <x v="1"/>
    <x v="0"/>
    <s v="21117"/>
    <s v="FYZIKÁLNÍ TERAPIE IV"/>
    <n v="110"/>
    <n v="32010"/>
    <n v="25928.1"/>
  </r>
  <r>
    <x v="1"/>
    <n v="89301265"/>
    <s v="902"/>
    <x v="1"/>
    <x v="1"/>
    <s v="21117"/>
    <s v="FYZIKÁLNÍ TERAPIE IV"/>
    <n v="1304"/>
    <n v="379464"/>
    <n v="307365.84000000003"/>
  </r>
  <r>
    <x v="1"/>
    <n v="89301265"/>
    <s v="902"/>
    <x v="1"/>
    <x v="1"/>
    <s v="21211"/>
    <s v="LÉČEBNÁ TĚLESNÁ VÝCHOVA SKUPINOVÁ TYP I., 3 - 5 LÉ"/>
    <n v="2"/>
    <n v="44"/>
    <n v="35.64"/>
  </r>
  <r>
    <x v="1"/>
    <n v="89301265"/>
    <s v="902"/>
    <x v="1"/>
    <x v="1"/>
    <s v="21215"/>
    <s v="LÉČEBNÁ TĚLESNÁ VÝCHOVA - INSTRUKTÁŽ A ZÁCVIK PACI"/>
    <n v="420"/>
    <n v="70140"/>
    <n v="56813.4"/>
  </r>
  <r>
    <x v="1"/>
    <n v="89301265"/>
    <s v="902"/>
    <x v="1"/>
    <x v="2"/>
    <s v="21215"/>
    <s v="LÉČEBNÁ TĚLESNÁ VÝCHOVA - INSTRUKTÁŽ A ZÁCVIK PACI"/>
    <n v="30"/>
    <n v="5010"/>
    <n v="4058.1"/>
  </r>
  <r>
    <x v="1"/>
    <n v="89301265"/>
    <s v="902"/>
    <x v="1"/>
    <x v="0"/>
    <s v="21215"/>
    <s v="LÉČEBNÁ TĚLESNÁ VÝCHOVA - INSTRUKTÁŽ A ZÁCVIK PACI"/>
    <n v="1298"/>
    <n v="216766"/>
    <n v="175765.83"/>
  </r>
  <r>
    <x v="1"/>
    <n v="89301265"/>
    <s v="902"/>
    <x v="1"/>
    <x v="1"/>
    <s v="21217"/>
    <s v="LÉČEBNÁ TĚLESNÁ VÝCHOVA SKUPINOVÁ V BAZÉNU S TEPLO"/>
    <n v="797"/>
    <n v="35865"/>
    <n v="29050.65"/>
  </r>
  <r>
    <x v="1"/>
    <n v="89301265"/>
    <s v="902"/>
    <x v="1"/>
    <x v="0"/>
    <s v="21217"/>
    <s v="LÉČEBNÁ TĚLESNÁ VÝCHOVA SKUPINOVÁ V BAZÉNU S TEPLO"/>
    <n v="147"/>
    <n v="6615"/>
    <n v="5358.15"/>
  </r>
  <r>
    <x v="1"/>
    <n v="89301265"/>
    <s v="902"/>
    <x v="1"/>
    <x v="1"/>
    <s v="21219"/>
    <s v="LÉČEBNÁ TĚLESNÁ VÝCHOVA INDIVIDUÁLNÍ POD DOHLEDEM "/>
    <n v="917"/>
    <n v="81613"/>
    <n v="66106.53"/>
  </r>
  <r>
    <x v="1"/>
    <n v="89301265"/>
    <s v="902"/>
    <x v="1"/>
    <x v="2"/>
    <s v="21219"/>
    <s v="LÉČEBNÁ TĚLESNÁ VÝCHOVA INDIVIDUÁLNÍ POD DOHLEDEM "/>
    <n v="167"/>
    <n v="14863"/>
    <n v="12039.03"/>
  </r>
  <r>
    <x v="1"/>
    <n v="89301265"/>
    <s v="902"/>
    <x v="1"/>
    <x v="0"/>
    <s v="21219"/>
    <s v="LÉČEBNÁ TĚLESNÁ VÝCHOVA INDIVIDUÁLNÍ POD DOHLEDEM "/>
    <n v="2446"/>
    <n v="217694"/>
    <n v="176332.14"/>
  </r>
  <r>
    <x v="1"/>
    <n v="89301265"/>
    <s v="902"/>
    <x v="1"/>
    <x v="1"/>
    <s v="21221"/>
    <s v="INDIVIDUÁLNÍ KINEZIOTERAPIE I. / do 31. 12. 2018 L"/>
    <n v="10986"/>
    <n v="5756664"/>
    <n v="4663673.3600000003"/>
  </r>
  <r>
    <x v="1"/>
    <n v="89301265"/>
    <s v="902"/>
    <x v="1"/>
    <x v="0"/>
    <s v="21221"/>
    <s v="INDIVIDUÁLNÍ KINEZIOTERAPIE I. / do 31. 12. 2018 L"/>
    <n v="21501"/>
    <n v="11266524"/>
    <n v="9146435.7200000007"/>
  </r>
  <r>
    <x v="1"/>
    <n v="89301265"/>
    <s v="902"/>
    <x v="1"/>
    <x v="2"/>
    <s v="21221"/>
    <s v="INDIVIDUÁLNÍ KINEZIOTERAPIE I. / do 31. 12. 2018 L"/>
    <n v="1555"/>
    <n v="814820"/>
    <n v="662524.64"/>
  </r>
  <r>
    <x v="1"/>
    <n v="89301265"/>
    <s v="902"/>
    <x v="1"/>
    <x v="0"/>
    <s v="21225"/>
    <s v="INDIVIDUÁLNÍ KINEZIOTERAPIE II. / DO 31. 12. 2018 "/>
    <n v="21224"/>
    <n v="1782816"/>
    <n v="1447282.2"/>
  </r>
  <r>
    <x v="1"/>
    <n v="89301265"/>
    <s v="902"/>
    <x v="1"/>
    <x v="1"/>
    <s v="21225"/>
    <s v="INDIVIDUÁLNÍ KINEZIOTERAPIE II. / DO 31. 12. 2018 "/>
    <n v="10782"/>
    <n v="905688"/>
    <n v="733731.6"/>
  </r>
  <r>
    <x v="1"/>
    <n v="89301265"/>
    <s v="902"/>
    <x v="1"/>
    <x v="2"/>
    <s v="21225"/>
    <s v="INDIVIDUÁLNÍ KINEZIOTERAPIE II. / DO 31. 12. 2018 "/>
    <n v="1652"/>
    <n v="138768"/>
    <n v="112806.12"/>
  </r>
  <r>
    <x v="1"/>
    <n v="89301265"/>
    <s v="902"/>
    <x v="1"/>
    <x v="1"/>
    <s v="21315"/>
    <s v="VODOLÉČBA II"/>
    <n v="1082"/>
    <n v="126594"/>
    <n v="102541.14"/>
  </r>
  <r>
    <x v="1"/>
    <n v="89301265"/>
    <s v="902"/>
    <x v="1"/>
    <x v="0"/>
    <s v="21315"/>
    <s v="VODOLÉČBA II"/>
    <n v="41"/>
    <n v="4797"/>
    <n v="3885.57"/>
  </r>
  <r>
    <x v="1"/>
    <n v="89301265"/>
    <s v="902"/>
    <x v="1"/>
    <x v="1"/>
    <s v="21317"/>
    <s v="VODOLÉČBA III"/>
    <n v="1226"/>
    <n v="236618"/>
    <n v="191660.58"/>
  </r>
  <r>
    <x v="1"/>
    <n v="89301265"/>
    <s v="902"/>
    <x v="1"/>
    <x v="0"/>
    <s v="21317"/>
    <s v="VODOLÉČBA III"/>
    <n v="66"/>
    <n v="12738"/>
    <n v="10317.780000000001"/>
  </r>
  <r>
    <x v="1"/>
    <n v="89301265"/>
    <s v="902"/>
    <x v="1"/>
    <x v="0"/>
    <s v="21413"/>
    <s v="TECHNIKY MĚKKÝCH TKÁNÍ"/>
    <n v="18518"/>
    <n v="1555512"/>
    <n v="1262637.6000000001"/>
  </r>
  <r>
    <x v="1"/>
    <n v="89301265"/>
    <s v="902"/>
    <x v="1"/>
    <x v="2"/>
    <s v="21413"/>
    <s v="TECHNIKY MĚKKÝCH TKÁNÍ"/>
    <n v="1638"/>
    <n v="137592"/>
    <n v="111853.56"/>
  </r>
  <r>
    <x v="1"/>
    <n v="89301265"/>
    <s v="902"/>
    <x v="1"/>
    <x v="1"/>
    <s v="21413"/>
    <s v="TECHNIKY MĚKKÝCH TKÁNÍ"/>
    <n v="10371"/>
    <n v="871164"/>
    <n v="705767.16"/>
  </r>
  <r>
    <x v="1"/>
    <n v="89301265"/>
    <s v="902"/>
    <x v="1"/>
    <x v="2"/>
    <s v="21415"/>
    <s v="MOBILIZACE PÁTEŘE A PERIFERNÍCH KLOUBŮ"/>
    <n v="1509"/>
    <n v="264075"/>
    <n v="214742.5"/>
  </r>
  <r>
    <x v="1"/>
    <n v="89301265"/>
    <s v="902"/>
    <x v="1"/>
    <x v="0"/>
    <s v="21415"/>
    <s v="MOBILIZACE PÁTEŘE A PERIFERNÍCH KLOUBŮ"/>
    <n v="13760"/>
    <n v="2408000"/>
    <n v="1955012.5"/>
  </r>
  <r>
    <x v="1"/>
    <n v="89301265"/>
    <s v="902"/>
    <x v="1"/>
    <x v="1"/>
    <s v="21415"/>
    <s v="MOBILIZACE PÁTEŘE A PERIFERNÍCH KLOUBŮ"/>
    <n v="7891"/>
    <n v="1380925"/>
    <n v="1118808.25"/>
  </r>
  <r>
    <x v="1"/>
    <n v="89301265"/>
    <s v="902"/>
    <x v="1"/>
    <x v="1"/>
    <s v="21611"/>
    <s v="VYŠETŘENÍ ERGOTERAPEUTEM PŘI ZAHÁJENÍ ERGOTERAPIE"/>
    <n v="2"/>
    <n v="516"/>
    <n v="417.96"/>
  </r>
  <r>
    <x v="1"/>
    <n v="89301265"/>
    <s v="902"/>
    <x v="1"/>
    <x v="1"/>
    <s v="21613"/>
    <s v="VYŠETŘENÍ ERGOTERAPEUTEM KONTROLNÍ"/>
    <n v="3"/>
    <n v="516"/>
    <n v="417.96"/>
  </r>
  <r>
    <x v="1"/>
    <n v="89301265"/>
    <s v="902"/>
    <x v="1"/>
    <x v="1"/>
    <s v="21621"/>
    <s v="INDIVIDUÁLNÍ ERGOTERAPIE ZÁKLADNÍ"/>
    <n v="95"/>
    <n v="19570"/>
    <n v="15851.7"/>
  </r>
  <r>
    <x v="1"/>
    <n v="89301265"/>
    <s v="902"/>
    <x v="1"/>
    <x v="1"/>
    <s v="21625"/>
    <s v="NÁCVIK VŠEDNÍCH DENNÍCH ČINNOSTÍ - ADL"/>
    <n v="94"/>
    <n v="17014"/>
    <n v="13781.34"/>
  </r>
  <r>
    <x v="1"/>
    <n v="89301265"/>
    <s v="902"/>
    <x v="1"/>
    <x v="1"/>
    <s v="21713"/>
    <s v="MASÁŽ REFLEXNÍ A VAZIVOVÁ"/>
    <n v="11"/>
    <n v="3080"/>
    <n v="2494.8000000000002"/>
  </r>
  <r>
    <x v="1"/>
    <n v="89301265"/>
    <s v="902"/>
    <x v="1"/>
    <x v="1"/>
    <s v="21717"/>
    <s v="INDIVIDUÁLNÍ LTV - NÁCVIK LOKOMOCE A MOBILITY"/>
    <n v="625"/>
    <n v="52500"/>
    <n v="42525"/>
  </r>
  <r>
    <x v="1"/>
    <n v="89301265"/>
    <s v="902"/>
    <x v="1"/>
    <x v="2"/>
    <s v="21717"/>
    <s v="INDIVIDUÁLNÍ LTV - NÁCVIK LOKOMOCE A MOBILITY"/>
    <n v="53"/>
    <n v="4452"/>
    <n v="3606.12"/>
  </r>
  <r>
    <x v="1"/>
    <n v="89301265"/>
    <s v="902"/>
    <x v="1"/>
    <x v="0"/>
    <s v="21717"/>
    <s v="INDIVIDUÁLNÍ LTV - NÁCVIK LOKOMOCE A MOBILITY"/>
    <n v="2570"/>
    <n v="215880"/>
    <n v="175577.64"/>
  </r>
  <r>
    <x v="1"/>
    <n v="89301267"/>
    <s v="209"/>
    <x v="1"/>
    <x v="1"/>
    <s v="29210"/>
    <s v="EMG VYŠETŘENÍ RYCHLOSTI VEDENÍ NERVEM"/>
    <n v="407"/>
    <n v="52503"/>
    <n v="55730.58"/>
  </r>
  <r>
    <x v="1"/>
    <n v="89301267"/>
    <s v="209"/>
    <x v="1"/>
    <x v="0"/>
    <s v="29210"/>
    <s v="EMG VYŠETŘENÍ RYCHLOSTI VEDENÍ NERVEM"/>
    <n v="8"/>
    <n v="1032"/>
    <n v="1093.92"/>
  </r>
  <r>
    <x v="1"/>
    <n v="89301267"/>
    <s v="209"/>
    <x v="1"/>
    <x v="0"/>
    <s v="29220"/>
    <s v="EMG VYŠETŘENÍ REFLEXŮ, NERVOSVALOVÉHO PŘENOSU A TE"/>
    <n v="4"/>
    <n v="816"/>
    <n v="864.96"/>
  </r>
  <r>
    <x v="1"/>
    <n v="89301267"/>
    <s v="209"/>
    <x v="1"/>
    <x v="1"/>
    <s v="29220"/>
    <s v="EMG VYŠETŘENÍ REFLEXŮ, NERVOSVALOVÉHO PŘENOSU A TE"/>
    <n v="39"/>
    <n v="7956"/>
    <n v="8457.84"/>
  </r>
  <r>
    <x v="1"/>
    <n v="89301267"/>
    <s v="209"/>
    <x v="1"/>
    <x v="1"/>
    <s v="29230"/>
    <s v="EMG VYŠETŘENÍ 1 SVALU JEHLOVOU ELEKTRODOU"/>
    <n v="14"/>
    <n v="2296"/>
    <n v="2473.12"/>
  </r>
  <r>
    <x v="1"/>
    <n v="89301267"/>
    <s v="209"/>
    <x v="1"/>
    <x v="0"/>
    <s v="29230"/>
    <s v="EMG VYŠETŘENÍ 1 SVALU JEHLOVOU ELEKTRODOU"/>
    <n v="4"/>
    <n v="656"/>
    <n v="695.36"/>
  </r>
  <r>
    <x v="2"/>
    <n v="89301261"/>
    <s v="2F1"/>
    <x v="0"/>
    <x v="0"/>
    <s v="00601"/>
    <s v="OD TYPU 01 - PRO NEMOCNICE TYPU 3, (KATEGORIE 6)"/>
    <n v="3509"/>
    <n v="3416987"/>
    <n v="3075288.3"/>
  </r>
  <r>
    <x v="2"/>
    <n v="89301261"/>
    <s v="2F1"/>
    <x v="0"/>
    <x v="0"/>
    <s v="00880"/>
    <s v="ROZLIŠENÍ VYKÁZANÉ HOSPITALIZACE JAKO: = NOVÁ HOSP"/>
    <n v="0"/>
    <n v="0"/>
    <n v="0"/>
  </r>
  <r>
    <x v="2"/>
    <n v="89301261"/>
    <s v="2F1"/>
    <x v="0"/>
    <x v="0"/>
    <s v="00881"/>
    <s v="ROZLIŠENÍ VYKÁZANÉ HOSPITALIZACE JAKO: = POKRAČOVÁ"/>
    <n v="292"/>
    <n v="0"/>
    <n v="0"/>
  </r>
  <r>
    <x v="2"/>
    <n v="89301261"/>
    <s v="2F1"/>
    <x v="0"/>
    <x v="0"/>
    <s v="09227"/>
    <s v="I. V. APLIKACE KRVE NEBO KREVNÍCH DERIVÁTŮ"/>
    <n v="1"/>
    <n v="201"/>
    <n v="180.9"/>
  </r>
  <r>
    <x v="2"/>
    <n v="89301261"/>
    <s v="2F1"/>
    <x v="0"/>
    <x v="0"/>
    <s v="21021"/>
    <s v="KOMPLEXNÍ VYŠETŘENÍ REHABILITAČNÍM LÉKAŘEM"/>
    <n v="199"/>
    <n v="141489"/>
    <n v="127340.1"/>
  </r>
  <r>
    <x v="2"/>
    <n v="89301261"/>
    <s v="2F1"/>
    <x v="0"/>
    <x v="0"/>
    <s v="21022"/>
    <s v="CÍLENÉ VYŠETŘENÍ REHABILITAČNÍM LÉKAŘEM"/>
    <n v="241"/>
    <n v="86760"/>
    <n v="78084"/>
  </r>
  <r>
    <x v="2"/>
    <n v="89301261"/>
    <s v="2F1"/>
    <x v="0"/>
    <x v="0"/>
    <s v="21510"/>
    <s v="MĚKKÉ A MOBILIZAČNÍ TECHNIKY"/>
    <n v="2006"/>
    <n v="355062"/>
    <n v="319555.8"/>
  </r>
  <r>
    <x v="2"/>
    <n v="89301261"/>
    <s v="2F1"/>
    <x v="0"/>
    <x v="0"/>
    <s v="21520"/>
    <s v="MOBILIZACE PÁTEŘE NEBO KLOUBU - S NÁRAZEM"/>
    <n v="560"/>
    <n v="65520"/>
    <n v="58968"/>
  </r>
  <r>
    <x v="2"/>
    <n v="89301261"/>
    <s v="2F1"/>
    <x v="0"/>
    <x v="0"/>
    <s v="21530"/>
    <s v="STANOVENÍ DLOUHODOBÉHO REHABILITAČNÍHO PLÁNU NA ZÁ"/>
    <n v="13"/>
    <n v="10387"/>
    <n v="9348.2999999999993"/>
  </r>
  <r>
    <x v="2"/>
    <n v="89301261"/>
    <s v="2F1"/>
    <x v="0"/>
    <x v="0"/>
    <s v="21611"/>
    <s v="VYŠETŘENÍ ERGOTERAPEUTEM PŘI ZAHÁJENÍ ERGOTERAPIE"/>
    <n v="47"/>
    <n v="12314"/>
    <n v="11082.6"/>
  </r>
  <r>
    <x v="2"/>
    <n v="89301261"/>
    <s v="2F1"/>
    <x v="0"/>
    <x v="0"/>
    <s v="21613"/>
    <s v="VYŠETŘENÍ ERGOTERAPEUTEM KONTROLNÍ"/>
    <n v="40"/>
    <n v="6960"/>
    <n v="6264"/>
  </r>
  <r>
    <x v="2"/>
    <n v="89301261"/>
    <s v="2F1"/>
    <x v="0"/>
    <x v="0"/>
    <s v="21621"/>
    <s v="INDIVIDUÁLNÍ ERGOTERAPIE ZÁKLADNÍ"/>
    <n v="366"/>
    <n v="76128"/>
    <n v="68515.199999999997"/>
  </r>
  <r>
    <x v="2"/>
    <n v="89301261"/>
    <s v="2F1"/>
    <x v="0"/>
    <x v="0"/>
    <s v="21622"/>
    <s v="ERGOTERAPEUTICKÉ METODY NA NEUROFYZIOLOGICKÉM PODK"/>
    <n v="17"/>
    <n v="4947"/>
    <n v="4452.3"/>
  </r>
  <r>
    <x v="2"/>
    <n v="89301261"/>
    <s v="2F1"/>
    <x v="0"/>
    <x v="0"/>
    <s v="21625"/>
    <s v="NÁCVIK VŠEDNÍCH DENNÍCH ČINNOSTÍ - ADL"/>
    <n v="390"/>
    <n v="71370"/>
    <n v="64233"/>
  </r>
  <r>
    <x v="2"/>
    <n v="89301261"/>
    <s v="2F1"/>
    <x v="0"/>
    <x v="0"/>
    <s v="21631"/>
    <s v="CÍLENÁ ERGOTERAPIE RUKY"/>
    <n v="5"/>
    <n v="970"/>
    <n v="873"/>
  </r>
  <r>
    <x v="2"/>
    <n v="89301261"/>
    <s v="2F1"/>
    <x v="0"/>
    <x v="0"/>
    <s v="21715"/>
    <s v="REEDUKACE POHYBOVÝCH SCHÉMAT A NÁVYKŮ A JEJICH KOR"/>
    <n v="335"/>
    <n v="78725"/>
    <n v="70852.5"/>
  </r>
  <r>
    <x v="2"/>
    <n v="89301261"/>
    <s v="2F1"/>
    <x v="0"/>
    <x v="0"/>
    <s v="90921"/>
    <s v="(DRG) LŮŽKOVÁ REHABILITAČNÍ PÉČE 5-13 DNÍ"/>
    <n v="86"/>
    <n v="0"/>
    <n v="0"/>
  </r>
  <r>
    <x v="2"/>
    <n v="89301261"/>
    <s v="2F1"/>
    <x v="0"/>
    <x v="0"/>
    <s v="90922"/>
    <s v="(DRG) LŮŽKOVÁ REHABILITAČNÍ PÉČE 14-20 DNÍ"/>
    <n v="68"/>
    <n v="0"/>
    <n v="0"/>
  </r>
  <r>
    <x v="2"/>
    <n v="89301261"/>
    <s v="2F1"/>
    <x v="0"/>
    <x v="0"/>
    <s v="90923"/>
    <s v="(DRG) LŮŽKOVÁ REHABILITAČNÍ PÉČE 21-27 DNÍ"/>
    <n v="33"/>
    <n v="0"/>
    <n v="0"/>
  </r>
  <r>
    <x v="2"/>
    <n v="89301261"/>
    <s v="2F1"/>
    <x v="0"/>
    <x v="0"/>
    <s v="90924"/>
    <s v="(DRG) LŮŽKOVÁ REHABILITAČNÍ PÉČE 28-34 DNÍ"/>
    <n v="21"/>
    <n v="0"/>
    <n v="0"/>
  </r>
  <r>
    <x v="2"/>
    <n v="89301261"/>
    <s v="2F1"/>
    <x v="0"/>
    <x v="0"/>
    <s v="90925"/>
    <s v="(DRG) LŮŽKOVÁ REHABILITAČNÍ PÉČE 35-41 DNÍ"/>
    <n v="5"/>
    <n v="0"/>
    <n v="0"/>
  </r>
  <r>
    <x v="2"/>
    <n v="89301261"/>
    <s v="2F1"/>
    <x v="0"/>
    <x v="0"/>
    <s v="90926"/>
    <s v="(DRG) LŮŽKOVÁ REHABILITAČNÍ PÉČE 42-48 DNÍ"/>
    <n v="1"/>
    <n v="0"/>
    <n v="0"/>
  </r>
  <r>
    <x v="2"/>
    <n v="89301261"/>
    <s v="2F1"/>
    <x v="0"/>
    <x v="0"/>
    <s v="91006"/>
    <s v="(DRG) LEHKÉ AŽ STŘEDNÍ MOTORICKÉ POSTIŽENÍ (ZBI 51"/>
    <n v="98"/>
    <n v="0"/>
    <n v="0"/>
  </r>
  <r>
    <x v="2"/>
    <n v="89301261"/>
    <s v="2F1"/>
    <x v="0"/>
    <x v="0"/>
    <s v="91007"/>
    <s v="(DRG) TĚŽKÉ MOTORICKÉ POSTIŽENÍ (ZBI 50 A MÉNĚ)"/>
    <n v="5"/>
    <n v="0"/>
    <n v="0"/>
  </r>
  <r>
    <x v="2"/>
    <n v="89301261"/>
    <s v="2F1"/>
    <x v="0"/>
    <x v="0"/>
    <s v="91008"/>
    <s v="(DRG) LEHKÉ AŽ STŘEDNÍ KOGNITIVNÍ POSTIŽENÍ (RBI 4"/>
    <n v="33"/>
    <n v="0"/>
    <n v="0"/>
  </r>
  <r>
    <x v="2"/>
    <n v="89301261"/>
    <s v="2F1"/>
    <x v="0"/>
    <x v="0"/>
    <s v="91009"/>
    <s v="(DRG) TĚŽKÉ KOGNITIVNÍ POSTIŽENÍ (RBI 40 A MÉNĚ)"/>
    <n v="3"/>
    <n v="0"/>
    <n v="0"/>
  </r>
  <r>
    <x v="2"/>
    <n v="89301261"/>
    <s v="2F1"/>
    <x v="0"/>
    <x v="0"/>
    <s v="91930"/>
    <s v="(DRG) REHABILITACE DO 1 ROKU OD VZNIKU AKUTNÍHO ST"/>
    <n v="197"/>
    <n v="0"/>
    <n v="0"/>
  </r>
  <r>
    <x v="2"/>
    <n v="89301261"/>
    <s v="2F1"/>
    <x v="0"/>
    <x v="0"/>
    <s v="91931"/>
    <s v="(DRG) REHABILITACE VÍCE JAK 1 ROK OD VZNIKU AKUTNÍ"/>
    <n v="23"/>
    <n v="0"/>
    <n v="0"/>
  </r>
  <r>
    <x v="2"/>
    <n v="89301262"/>
    <s v="201"/>
    <x v="1"/>
    <x v="1"/>
    <s v="09233"/>
    <s v="INJEKČNÍ OKRSKOVÁ ANESTÉZIE"/>
    <n v="11"/>
    <n v="968"/>
    <n v="1035.76"/>
  </r>
  <r>
    <x v="2"/>
    <n v="89301262"/>
    <s v="201"/>
    <x v="1"/>
    <x v="1"/>
    <s v="09241"/>
    <s v="OŠETŘENÍ A PŘEVAZ RÁNY, KOŽNÍCH A PODKOŽNÍCH AFEKC"/>
    <n v="2"/>
    <n v="216"/>
    <n v="231.12"/>
  </r>
  <r>
    <x v="2"/>
    <n v="89301262"/>
    <s v="201"/>
    <x v="1"/>
    <x v="1"/>
    <s v="09511"/>
    <s v="MINIMÁLNÍ KONTAKT LÉKAŘE S PACIENTEM"/>
    <n v="11"/>
    <n v="418"/>
    <n v="447.26"/>
  </r>
  <r>
    <x v="2"/>
    <n v="89301262"/>
    <s v="201"/>
    <x v="1"/>
    <x v="1"/>
    <s v="09513"/>
    <s v="TELEFONICKÁ KONZULTACE OŠETŘUJÍCÍHO LÉKAŘE PACIENT"/>
    <n v="9"/>
    <n v="684"/>
    <n v="731.88"/>
  </r>
  <r>
    <x v="2"/>
    <n v="89301262"/>
    <s v="201"/>
    <x v="1"/>
    <x v="1"/>
    <s v="09543"/>
    <s v="Signalni kod"/>
    <n v="1117"/>
    <n v="0"/>
    <n v="0"/>
  </r>
  <r>
    <x v="2"/>
    <n v="89301262"/>
    <s v="201"/>
    <x v="1"/>
    <x v="2"/>
    <s v="09543"/>
    <s v="Signalni kod"/>
    <n v="183"/>
    <n v="0"/>
    <n v="0"/>
  </r>
  <r>
    <x v="2"/>
    <n v="89301262"/>
    <s v="201"/>
    <x v="1"/>
    <x v="1"/>
    <s v="09555"/>
    <s v="OŠETŘENÍ DÍTĚTE DO 6 LET"/>
    <n v="52"/>
    <n v="6084"/>
    <n v="6509.88"/>
  </r>
  <r>
    <x v="2"/>
    <n v="89301262"/>
    <s v="201"/>
    <x v="1"/>
    <x v="2"/>
    <s v="09555"/>
    <s v="OŠETŘENÍ DÍTĚTE DO 6 LET"/>
    <n v="1"/>
    <n v="117"/>
    <n v="125.19"/>
  </r>
  <r>
    <x v="2"/>
    <n v="89301262"/>
    <s v="201"/>
    <x v="1"/>
    <x v="0"/>
    <s v="21022"/>
    <s v="CÍLENÉ VYŠETŘENÍ REHABILITAČNÍM LÉKAŘEM"/>
    <n v="71"/>
    <n v="25560"/>
    <n v="27388.799999999999"/>
  </r>
  <r>
    <x v="2"/>
    <n v="89301262"/>
    <s v="201"/>
    <x v="1"/>
    <x v="2"/>
    <s v="21022"/>
    <s v="CÍLENÉ VYŠETŘENÍ REHABILITAČNÍM LÉKAŘEM"/>
    <n v="193"/>
    <n v="69480"/>
    <n v="74383.199999999997"/>
  </r>
  <r>
    <x v="2"/>
    <n v="89301262"/>
    <s v="201"/>
    <x v="1"/>
    <x v="1"/>
    <s v="21022"/>
    <s v="CÍLENÉ VYŠETŘENÍ REHABILITAČNÍM LÉKAŘEM"/>
    <n v="592"/>
    <n v="213120"/>
    <n v="228074.4"/>
  </r>
  <r>
    <x v="2"/>
    <n v="89301262"/>
    <s v="201"/>
    <x v="1"/>
    <x v="0"/>
    <s v="21023"/>
    <s v="KONTROLNÍ VYŠETŘENÍ REHABILITAČNÍM LÉKAŘEM"/>
    <n v="9"/>
    <n v="1620"/>
    <n v="1733.4"/>
  </r>
  <r>
    <x v="2"/>
    <n v="89301262"/>
    <s v="201"/>
    <x v="1"/>
    <x v="2"/>
    <s v="21023"/>
    <s v="KONTROLNÍ VYŠETŘENÍ REHABILITAČNÍM LÉKAŘEM"/>
    <n v="3"/>
    <n v="540"/>
    <n v="577.79999999999995"/>
  </r>
  <r>
    <x v="2"/>
    <n v="89301262"/>
    <s v="201"/>
    <x v="1"/>
    <x v="1"/>
    <s v="21023"/>
    <s v="KONTROLNÍ VYŠETŘENÍ REHABILITAČNÍM LÉKAŘEM"/>
    <n v="654"/>
    <n v="117720"/>
    <n v="125960.4"/>
  </r>
  <r>
    <x v="2"/>
    <n v="89301262"/>
    <s v="201"/>
    <x v="1"/>
    <x v="2"/>
    <s v="21510"/>
    <s v="MĚKKÉ A MOBILIZAČNÍ TECHNIKY"/>
    <n v="184"/>
    <n v="32568"/>
    <n v="34867.230000000003"/>
  </r>
  <r>
    <x v="2"/>
    <n v="89301262"/>
    <s v="201"/>
    <x v="1"/>
    <x v="1"/>
    <s v="21510"/>
    <s v="MĚKKÉ A MOBILIZAČNÍ TECHNIKY"/>
    <n v="1065"/>
    <n v="188505"/>
    <n v="201718.05"/>
  </r>
  <r>
    <x v="2"/>
    <n v="89301262"/>
    <s v="201"/>
    <x v="1"/>
    <x v="0"/>
    <s v="21510"/>
    <s v="MĚKKÉ A MOBILIZAČNÍ TECHNIKY"/>
    <n v="11"/>
    <n v="1947"/>
    <n v="2083.29"/>
  </r>
  <r>
    <x v="2"/>
    <n v="89301262"/>
    <s v="201"/>
    <x v="1"/>
    <x v="2"/>
    <s v="21520"/>
    <s v="MOBILIZACE PÁTEŘE NEBO KLOUBU - S NÁRAZEM"/>
    <n v="142"/>
    <n v="16614"/>
    <n v="17789.849999999999"/>
  </r>
  <r>
    <x v="2"/>
    <n v="89301262"/>
    <s v="201"/>
    <x v="1"/>
    <x v="1"/>
    <s v="21520"/>
    <s v="MOBILIZACE PÁTEŘE NEBO KLOUBU - S NÁRAZEM"/>
    <n v="411"/>
    <n v="48087"/>
    <n v="51464.79"/>
  </r>
  <r>
    <x v="2"/>
    <n v="89301262"/>
    <s v="201"/>
    <x v="1"/>
    <x v="0"/>
    <s v="21520"/>
    <s v="MOBILIZACE PÁTEŘE NEBO KLOUBU - S NÁRAZEM"/>
    <n v="6"/>
    <n v="702"/>
    <n v="751.14"/>
  </r>
  <r>
    <x v="2"/>
    <n v="89301262"/>
    <s v="201"/>
    <x v="1"/>
    <x v="2"/>
    <s v="21715"/>
    <s v="REEDUKACE POHYBOVÝCH SCHÉMAT A NÁVYKŮ A JEJICH KOR"/>
    <n v="188"/>
    <n v="44180"/>
    <n v="47298.45"/>
  </r>
  <r>
    <x v="2"/>
    <n v="89301262"/>
    <s v="201"/>
    <x v="1"/>
    <x v="0"/>
    <s v="21715"/>
    <s v="REEDUKACE POHYBOVÝCH SCHÉMAT A NÁVYKŮ A JEJICH KOR"/>
    <n v="11"/>
    <n v="2585"/>
    <n v="2765.95"/>
  </r>
  <r>
    <x v="2"/>
    <n v="89301262"/>
    <s v="201"/>
    <x v="1"/>
    <x v="1"/>
    <s v="21715"/>
    <s v="REEDUKACE POHYBOVÝCH SCHÉMAT A NÁVYKŮ A JEJICH KOR"/>
    <n v="1016"/>
    <n v="238760"/>
    <n v="255496.7"/>
  </r>
  <r>
    <x v="2"/>
    <n v="89301262"/>
    <s v="201"/>
    <x v="1"/>
    <x v="1"/>
    <s v="66811"/>
    <s v="INJEKCE DO BURZY, GANGLIA, POCHVY ŠLACHOVÉ"/>
    <n v="27"/>
    <n v="2376"/>
    <n v="2542.3200000000002"/>
  </r>
  <r>
    <x v="2"/>
    <n v="89301262"/>
    <s v="201"/>
    <x v="1"/>
    <x v="0"/>
    <s v="67129"/>
    <s v="ODBORNÉ VYŠETŘENÍ STATOVEKTOGRAFICKÉ VE VZTAHU K O"/>
    <n v="12"/>
    <n v="2016"/>
    <n v="2157.12"/>
  </r>
  <r>
    <x v="2"/>
    <n v="89301262"/>
    <s v="201"/>
    <x v="1"/>
    <x v="1"/>
    <s v="67129"/>
    <s v="ODBORNÉ VYŠETŘENÍ STATOVEKTOGRAFICKÉ VE VZTAHU K O"/>
    <n v="11"/>
    <n v="1848"/>
    <n v="1977.36"/>
  </r>
  <r>
    <x v="2"/>
    <n v="89301265"/>
    <s v="902"/>
    <x v="1"/>
    <x v="1"/>
    <s v="21001"/>
    <s v="KOMPLEXNÍ KINEZIOLOGICKÉ VYŠETŘENÍ"/>
    <n v="481"/>
    <n v="201058"/>
    <n v="194524.66"/>
  </r>
  <r>
    <x v="2"/>
    <n v="89301265"/>
    <s v="902"/>
    <x v="1"/>
    <x v="0"/>
    <s v="21001"/>
    <s v="KOMPLEXNÍ KINEZIOLOGICKÉ VYŠETŘENÍ"/>
    <n v="2747"/>
    <n v="1148246"/>
    <n v="1079330.3400000001"/>
  </r>
  <r>
    <x v="2"/>
    <n v="89301265"/>
    <s v="902"/>
    <x v="1"/>
    <x v="2"/>
    <s v="21001"/>
    <s v="KOMPLEXNÍ KINEZIOLOGICKÉ VYŠETŘENÍ"/>
    <n v="1"/>
    <n v="418"/>
    <n v="376.2"/>
  </r>
  <r>
    <x v="2"/>
    <n v="89301265"/>
    <s v="902"/>
    <x v="1"/>
    <x v="1"/>
    <s v="21003"/>
    <s v="KONTROLNÍ KINEZIOLOGICKÉ VYŠETŘENÍ"/>
    <n v="5"/>
    <n v="565"/>
    <n v="507.37"/>
  </r>
  <r>
    <x v="2"/>
    <n v="89301265"/>
    <s v="902"/>
    <x v="1"/>
    <x v="1"/>
    <s v="21004"/>
    <s v="VYŠETŘENÍ S VYUŽITÍM POSTUROGRAFU"/>
    <n v="2"/>
    <n v="1454"/>
    <n v="1454"/>
  </r>
  <r>
    <x v="2"/>
    <n v="89301265"/>
    <s v="902"/>
    <x v="1"/>
    <x v="0"/>
    <s v="21004"/>
    <s v="VYŠETŘENÍ S VYUŽITÍM POSTUROGRAFU"/>
    <n v="9"/>
    <n v="6543"/>
    <n v="6295.82"/>
  </r>
  <r>
    <x v="2"/>
    <n v="89301265"/>
    <s v="902"/>
    <x v="1"/>
    <x v="1"/>
    <s v="21019"/>
    <s v="POLYEMG. VYŠETŘENÍ"/>
    <n v="3"/>
    <n v="2187"/>
    <n v="1939.14"/>
  </r>
  <r>
    <x v="2"/>
    <n v="89301265"/>
    <s v="902"/>
    <x v="1"/>
    <x v="0"/>
    <s v="21019"/>
    <s v="POLYEMG. VYŠETŘENÍ"/>
    <n v="7"/>
    <n v="5103"/>
    <n v="5103"/>
  </r>
  <r>
    <x v="2"/>
    <n v="89301265"/>
    <s v="902"/>
    <x v="1"/>
    <x v="1"/>
    <s v="21020"/>
    <s v="TERAPIE NA PŘÍSTROJÍCH S VYUŽITÍM PRINCIPU BIOLOGI"/>
    <n v="208"/>
    <n v="29744"/>
    <n v="29744"/>
  </r>
  <r>
    <x v="2"/>
    <n v="89301265"/>
    <s v="902"/>
    <x v="1"/>
    <x v="0"/>
    <s v="21020"/>
    <s v="TERAPIE NA PŘÍSTROJÍCH S VYUŽITÍM PRINCIPU BIOLOGI"/>
    <n v="1816"/>
    <n v="259688"/>
    <n v="245292.19"/>
  </r>
  <r>
    <x v="2"/>
    <n v="89301265"/>
    <s v="902"/>
    <x v="1"/>
    <x v="0"/>
    <s v="21030"/>
    <s v="KINEZIOTERAPIE S VYUŽITÍM ROBOTICKÉ TECHNOLOGIE PR"/>
    <n v="11"/>
    <n v="5137"/>
    <n v="5137"/>
  </r>
  <r>
    <x v="2"/>
    <n v="89301265"/>
    <s v="902"/>
    <x v="1"/>
    <x v="0"/>
    <s v="21032"/>
    <s v="KINEZIOTERAPIE S VYUŽITÍM ROBOTICKÉ TECHNOLOGIE - "/>
    <n v="32"/>
    <n v="11552"/>
    <n v="10656.72"/>
  </r>
  <r>
    <x v="2"/>
    <n v="89301265"/>
    <s v="902"/>
    <x v="1"/>
    <x v="1"/>
    <s v="21113"/>
    <s v="FYZIKÁLNÍ TERAPIE II"/>
    <n v="3994"/>
    <n v="279580"/>
    <n v="273630.7"/>
  </r>
  <r>
    <x v="2"/>
    <n v="89301265"/>
    <s v="902"/>
    <x v="1"/>
    <x v="0"/>
    <s v="21113"/>
    <s v="FYZIKÁLNÍ TERAPIE II"/>
    <n v="17"/>
    <n v="1190"/>
    <n v="1071"/>
  </r>
  <r>
    <x v="2"/>
    <n v="89301265"/>
    <s v="902"/>
    <x v="1"/>
    <x v="1"/>
    <s v="21115"/>
    <s v="FYZIKÁLNÍ TERAPIE III"/>
    <n v="90"/>
    <n v="11070"/>
    <n v="10442.700000000001"/>
  </r>
  <r>
    <x v="2"/>
    <n v="89301265"/>
    <s v="902"/>
    <x v="1"/>
    <x v="1"/>
    <s v="21117"/>
    <s v="FYZIKÁLNÍ TERAPIE IV"/>
    <n v="674"/>
    <n v="197482"/>
    <n v="193945.49"/>
  </r>
  <r>
    <x v="2"/>
    <n v="89301265"/>
    <s v="902"/>
    <x v="1"/>
    <x v="0"/>
    <s v="21117"/>
    <s v="FYZIKÁLNÍ TERAPIE IV"/>
    <n v="44"/>
    <n v="12892"/>
    <n v="12443.71"/>
  </r>
  <r>
    <x v="2"/>
    <n v="89301265"/>
    <s v="902"/>
    <x v="1"/>
    <x v="0"/>
    <s v="21211"/>
    <s v="LÉČEBNÁ TĚLESNÁ VÝCHOVA SKUPINOVÁ TYP I., 3 - 5 LÉ"/>
    <n v="2"/>
    <n v="46"/>
    <n v="41.4"/>
  </r>
  <r>
    <x v="2"/>
    <n v="89301265"/>
    <s v="902"/>
    <x v="1"/>
    <x v="1"/>
    <s v="21215"/>
    <s v="LÉČEBNÁ TĚLESNÁ VÝCHOVA - INSTRUKTÁŽ A ZÁCVIK PACI"/>
    <n v="56"/>
    <n v="9464"/>
    <n v="8975.59"/>
  </r>
  <r>
    <x v="2"/>
    <n v="89301265"/>
    <s v="902"/>
    <x v="1"/>
    <x v="0"/>
    <s v="21215"/>
    <s v="LÉČEBNÁ TĚLESNÁ VÝCHOVA - INSTRUKTÁŽ A ZÁCVIK PACI"/>
    <n v="1300"/>
    <n v="219700"/>
    <n v="209078.35"/>
  </r>
  <r>
    <x v="2"/>
    <n v="89301265"/>
    <s v="902"/>
    <x v="1"/>
    <x v="2"/>
    <s v="21215"/>
    <s v="LÉČEBNÁ TĚLESNÁ VÝCHOVA - INSTRUKTÁŽ A ZÁCVIK PACI"/>
    <n v="33"/>
    <n v="5577"/>
    <n v="5086.8999999999996"/>
  </r>
  <r>
    <x v="2"/>
    <n v="89301265"/>
    <s v="902"/>
    <x v="1"/>
    <x v="0"/>
    <s v="21217"/>
    <s v="LÉČEBNÁ TĚLESNÁ VÝCHOVA SKUPINOVÁ V BAZÉNU S TEPLO"/>
    <n v="80"/>
    <n v="3680"/>
    <n v="3664.36"/>
  </r>
  <r>
    <x v="2"/>
    <n v="89301265"/>
    <s v="902"/>
    <x v="1"/>
    <x v="1"/>
    <s v="21217"/>
    <s v="LÉČEBNÁ TĚLESNÁ VÝCHOVA SKUPINOVÁ V BAZÉNU S TEPLO"/>
    <n v="259"/>
    <n v="11914"/>
    <n v="11914"/>
  </r>
  <r>
    <x v="2"/>
    <n v="89301265"/>
    <s v="902"/>
    <x v="1"/>
    <x v="0"/>
    <s v="21219"/>
    <s v="LÉČEBNÁ TĚLESNÁ VÝCHOVA INDIVIDUÁLNÍ POD DOHLEDEM "/>
    <n v="2880"/>
    <n v="259200"/>
    <n v="247030.2"/>
  </r>
  <r>
    <x v="2"/>
    <n v="89301265"/>
    <s v="902"/>
    <x v="1"/>
    <x v="1"/>
    <s v="21219"/>
    <s v="LÉČEBNÁ TĚLESNÁ VÝCHOVA INDIVIDUÁLNÍ POD DOHLEDEM "/>
    <n v="39"/>
    <n v="3510"/>
    <n v="3479.4"/>
  </r>
  <r>
    <x v="2"/>
    <n v="89301265"/>
    <s v="902"/>
    <x v="1"/>
    <x v="2"/>
    <s v="21219"/>
    <s v="LÉČEBNÁ TĚLESNÁ VÝCHOVA INDIVIDUÁLNÍ POD DOHLEDEM "/>
    <n v="237"/>
    <n v="21330"/>
    <n v="19501.2"/>
  </r>
  <r>
    <x v="2"/>
    <n v="89301265"/>
    <s v="902"/>
    <x v="1"/>
    <x v="0"/>
    <s v="21221"/>
    <s v="INDIVIDUÁLNÍ KINEZIOTERAPIE I. / do 31. 12. 2018 L"/>
    <n v="24891"/>
    <n v="13142448"/>
    <n v="12397281.6"/>
  </r>
  <r>
    <x v="2"/>
    <n v="89301265"/>
    <s v="902"/>
    <x v="1"/>
    <x v="2"/>
    <s v="21221"/>
    <s v="INDIVIDUÁLNÍ KINEZIOTERAPIE I. / do 31. 12. 2018 L"/>
    <n v="2178"/>
    <n v="1149984"/>
    <n v="1055989.44"/>
  </r>
  <r>
    <x v="2"/>
    <n v="89301265"/>
    <s v="902"/>
    <x v="1"/>
    <x v="1"/>
    <s v="21221"/>
    <s v="INDIVIDUÁLNÍ KINEZIOTERAPIE I. / do 31. 12. 2018 L"/>
    <n v="3044"/>
    <n v="1607232"/>
    <n v="1561375.2"/>
  </r>
  <r>
    <x v="2"/>
    <n v="89301265"/>
    <s v="902"/>
    <x v="1"/>
    <x v="1"/>
    <s v="21225"/>
    <s v="INDIVIDUÁLNÍ KINEZIOTERAPIE II. / DO 31. 12. 2018 "/>
    <n v="3397"/>
    <n v="288745"/>
    <n v="281246.3"/>
  </r>
  <r>
    <x v="2"/>
    <n v="89301265"/>
    <s v="902"/>
    <x v="1"/>
    <x v="2"/>
    <s v="21225"/>
    <s v="INDIVIDUÁLNÍ KINEZIOTERAPIE II. / DO 31. 12. 2018 "/>
    <n v="2167"/>
    <n v="184195"/>
    <n v="169156.8"/>
  </r>
  <r>
    <x v="2"/>
    <n v="89301265"/>
    <s v="902"/>
    <x v="1"/>
    <x v="0"/>
    <s v="21225"/>
    <s v="INDIVIDUÁLNÍ KINEZIOTERAPIE II. / DO 31. 12. 2018 "/>
    <n v="24485"/>
    <n v="2081225"/>
    <n v="1967828.2"/>
  </r>
  <r>
    <x v="2"/>
    <n v="89301265"/>
    <s v="902"/>
    <x v="1"/>
    <x v="1"/>
    <s v="21315"/>
    <s v="VODOLÉČBA II"/>
    <n v="442"/>
    <n v="52156"/>
    <n v="50491.02"/>
  </r>
  <r>
    <x v="2"/>
    <n v="89301265"/>
    <s v="902"/>
    <x v="1"/>
    <x v="0"/>
    <s v="21315"/>
    <s v="VODOLÉČBA II"/>
    <n v="18"/>
    <n v="2124"/>
    <n v="2124"/>
  </r>
  <r>
    <x v="2"/>
    <n v="89301265"/>
    <s v="902"/>
    <x v="1"/>
    <x v="1"/>
    <s v="21317"/>
    <s v="VODOLÉČBA III"/>
    <n v="574"/>
    <n v="111356"/>
    <n v="110269.6"/>
  </r>
  <r>
    <x v="2"/>
    <n v="89301265"/>
    <s v="902"/>
    <x v="1"/>
    <x v="0"/>
    <s v="21317"/>
    <s v="VODOLÉČBA III"/>
    <n v="58"/>
    <n v="11252"/>
    <n v="11087.1"/>
  </r>
  <r>
    <x v="2"/>
    <n v="89301265"/>
    <s v="902"/>
    <x v="1"/>
    <x v="1"/>
    <s v="21413"/>
    <s v="TECHNIKY MĚKKÝCH TKÁNÍ"/>
    <n v="3528"/>
    <n v="299880"/>
    <n v="291616.3"/>
  </r>
  <r>
    <x v="2"/>
    <n v="89301265"/>
    <s v="902"/>
    <x v="1"/>
    <x v="2"/>
    <s v="21413"/>
    <s v="TECHNIKY MĚKKÝCH TKÁNÍ"/>
    <n v="2184"/>
    <n v="185640"/>
    <n v="170474.3"/>
  </r>
  <r>
    <x v="2"/>
    <n v="89301265"/>
    <s v="902"/>
    <x v="1"/>
    <x v="0"/>
    <s v="21413"/>
    <s v="TECHNIKY MĚKKÝCH TKÁNÍ"/>
    <n v="21028"/>
    <n v="1787380"/>
    <n v="1686717.9"/>
  </r>
  <r>
    <x v="2"/>
    <n v="89301265"/>
    <s v="902"/>
    <x v="1"/>
    <x v="2"/>
    <s v="21415"/>
    <s v="MOBILIZACE PÁTEŘE A PERIFERNÍCH KLOUBŮ"/>
    <n v="2073"/>
    <n v="364848"/>
    <n v="335241.28000000003"/>
  </r>
  <r>
    <x v="2"/>
    <n v="89301265"/>
    <s v="902"/>
    <x v="1"/>
    <x v="1"/>
    <s v="21415"/>
    <s v="MOBILIZACE PÁTEŘE A PERIFERNÍCH KLOUBŮ"/>
    <n v="2599"/>
    <n v="457424"/>
    <n v="443632.64000000001"/>
  </r>
  <r>
    <x v="2"/>
    <n v="89301265"/>
    <s v="902"/>
    <x v="1"/>
    <x v="0"/>
    <s v="21415"/>
    <s v="MOBILIZACE PÁTEŘE A PERIFERNÍCH KLOUBŮ"/>
    <n v="16978"/>
    <n v="2988128"/>
    <n v="2826264.32"/>
  </r>
  <r>
    <x v="2"/>
    <n v="89301265"/>
    <s v="902"/>
    <x v="1"/>
    <x v="1"/>
    <s v="21713"/>
    <s v="MASÁŽ REFLEXNÍ A VAZIVOVÁ"/>
    <n v="4"/>
    <n v="1128"/>
    <n v="1128"/>
  </r>
  <r>
    <x v="2"/>
    <n v="89301265"/>
    <s v="902"/>
    <x v="1"/>
    <x v="1"/>
    <s v="21717"/>
    <s v="INDIVIDUÁLNÍ LTV - NÁCVIK LOKOMOCE A MOBILITY"/>
    <n v="21"/>
    <n v="1785"/>
    <n v="1741.65"/>
  </r>
  <r>
    <x v="2"/>
    <n v="89301265"/>
    <s v="902"/>
    <x v="1"/>
    <x v="2"/>
    <s v="21717"/>
    <s v="INDIVIDUÁLNÍ LTV - NÁCVIK LOKOMOCE A MOBILITY"/>
    <n v="7"/>
    <n v="595"/>
    <n v="544"/>
  </r>
  <r>
    <x v="2"/>
    <n v="89301265"/>
    <s v="902"/>
    <x v="1"/>
    <x v="0"/>
    <s v="21717"/>
    <s v="INDIVIDUÁLNÍ LTV - NÁCVIK LOKOMOCE A MOBILITY"/>
    <n v="3252"/>
    <n v="276420"/>
    <n v="259557.7"/>
  </r>
  <r>
    <x v="2"/>
    <n v="89301267"/>
    <s v="209"/>
    <x v="1"/>
    <x v="1"/>
    <s v="29210"/>
    <s v="EMG VYŠETŘENÍ RYCHLOSTI VEDENÍ NERVEM"/>
    <n v="230"/>
    <n v="29900"/>
    <n v="31993"/>
  </r>
  <r>
    <x v="2"/>
    <n v="89301267"/>
    <s v="209"/>
    <x v="1"/>
    <x v="0"/>
    <s v="29210"/>
    <s v="EMG VYŠETŘENÍ RYCHLOSTI VEDENÍ NERVEM"/>
    <n v="4"/>
    <n v="520"/>
    <n v="556.4"/>
  </r>
  <r>
    <x v="2"/>
    <n v="89301267"/>
    <s v="209"/>
    <x v="1"/>
    <x v="1"/>
    <s v="29220"/>
    <s v="EMG VYŠETŘENÍ REFLEXŮ, NERVOSVALOVÉHO PŘENOSU A TE"/>
    <n v="17"/>
    <n v="3485"/>
    <n v="3728.95"/>
  </r>
  <r>
    <x v="2"/>
    <n v="89301267"/>
    <s v="209"/>
    <x v="1"/>
    <x v="1"/>
    <s v="29230"/>
    <s v="EMG VYŠETŘENÍ 1 SVALU JEHLOVOU ELEKTRODOU"/>
    <n v="24"/>
    <n v="3960"/>
    <n v="4237.2"/>
  </r>
  <r>
    <x v="2"/>
    <n v="89301267"/>
    <s v="209"/>
    <x v="1"/>
    <x v="0"/>
    <s v="29230"/>
    <s v="EMG VYŠETŘENÍ 1 SVALU JEHLOVOU ELEKTRODOU"/>
    <n v="25"/>
    <n v="4125"/>
    <n v="4413.75"/>
  </r>
  <r>
    <x v="2"/>
    <n v="89301268"/>
    <s v="917"/>
    <x v="1"/>
    <x v="1"/>
    <s v="21611"/>
    <s v="VYŠETŘENÍ ERGOTERAPEUTEM PŘI ZAHÁJENÍ ERGOTERAPIE"/>
    <n v="2"/>
    <n v="524"/>
    <n v="524"/>
  </r>
  <r>
    <x v="2"/>
    <n v="89301268"/>
    <s v="917"/>
    <x v="1"/>
    <x v="0"/>
    <s v="21611"/>
    <s v="VYŠETŘENÍ ERGOTERAPEUTEM PŘI ZAHÁJENÍ ERGOTERAPIE"/>
    <n v="22"/>
    <n v="5764"/>
    <n v="5764"/>
  </r>
  <r>
    <x v="2"/>
    <n v="89301268"/>
    <s v="917"/>
    <x v="1"/>
    <x v="1"/>
    <s v="21613"/>
    <s v="VYŠETŘENÍ ERGOTERAPEUTEM KONTROLNÍ"/>
    <n v="4"/>
    <n v="696"/>
    <n v="696"/>
  </r>
  <r>
    <x v="2"/>
    <n v="89301268"/>
    <s v="917"/>
    <x v="1"/>
    <x v="0"/>
    <s v="21613"/>
    <s v="VYŠETŘENÍ ERGOTERAPEUTEM KONTROLNÍ"/>
    <n v="11"/>
    <n v="1914"/>
    <n v="1914"/>
  </r>
  <r>
    <x v="2"/>
    <n v="89301268"/>
    <s v="917"/>
    <x v="1"/>
    <x v="1"/>
    <s v="21621"/>
    <s v="INDIVIDUÁLNÍ ERGOTERAPIE ZÁKLADNÍ"/>
    <n v="32"/>
    <n v="6656"/>
    <n v="6656"/>
  </r>
  <r>
    <x v="2"/>
    <n v="89301268"/>
    <s v="917"/>
    <x v="1"/>
    <x v="0"/>
    <s v="21621"/>
    <s v="INDIVIDUÁLNÍ ERGOTERAPIE ZÁKLADNÍ"/>
    <n v="67"/>
    <n v="13936"/>
    <n v="13936"/>
  </r>
  <r>
    <x v="2"/>
    <n v="89301268"/>
    <s v="917"/>
    <x v="1"/>
    <x v="1"/>
    <s v="21622"/>
    <s v="ERGOTERAPEUTICKÉ METODY NA NEUROFYZIOLOGICKÉM PODK"/>
    <n v="3"/>
    <n v="873"/>
    <n v="873"/>
  </r>
  <r>
    <x v="2"/>
    <n v="89301268"/>
    <s v="917"/>
    <x v="1"/>
    <x v="1"/>
    <s v="21625"/>
    <s v="NÁCVIK VŠEDNÍCH DENNÍCH ČINNOSTÍ - ADL"/>
    <n v="34"/>
    <n v="6222"/>
    <n v="6222"/>
  </r>
  <r>
    <x v="2"/>
    <n v="89301268"/>
    <s v="917"/>
    <x v="1"/>
    <x v="0"/>
    <s v="21625"/>
    <s v="NÁCVIK VŠEDNÍCH DENNÍCH ČINNOSTÍ - ADL"/>
    <n v="67"/>
    <n v="12261"/>
    <n v="12261"/>
  </r>
  <r>
    <x v="2"/>
    <n v="89301268"/>
    <s v="917"/>
    <x v="1"/>
    <x v="1"/>
    <s v="21631"/>
    <s v="CÍLENÁ ERGOTERAPIE RUKY"/>
    <n v="9"/>
    <n v="1746"/>
    <n v="1746"/>
  </r>
  <r>
    <x v="2"/>
    <n v="89301268"/>
    <s v="917"/>
    <x v="1"/>
    <x v="0"/>
    <s v="21631"/>
    <s v="CÍLENÁ ERGOTERAPIE RUKY"/>
    <n v="3"/>
    <n v="582"/>
    <n v="5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16AA82-5846-4F8F-A552-68A47B2F8576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11" firstHeaderRow="1" firstDataRow="2" firstDataCol="1"/>
  <pivotFields count="10"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dataField="1" showAll="0"/>
    <pivotField showAll="0"/>
  </pivotFields>
  <rowFields count="2">
    <field x="3"/>
    <field x="4"/>
  </rowFields>
  <rowItems count="7">
    <i>
      <x/>
    </i>
    <i r="1">
      <x v="1"/>
    </i>
    <i>
      <x v="1"/>
    </i>
    <i r="1">
      <x/>
    </i>
    <i r="1">
      <x v="1"/>
    </i>
    <i r="1">
      <x v="2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body" fld="8" baseField="0" baseItem="0" numFmtId="3"/>
  </dataFields>
  <formats count="4">
    <format dxfId="7">
      <pivotArea outline="0" collapsedLevelsAreSubtotals="1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A88E-4740-4BE8-A467-76B8588B7FC4}">
  <dimension ref="A1:L35"/>
  <sheetViews>
    <sheetView tabSelected="1" workbookViewId="0">
      <selection activeCell="L35" sqref="L35"/>
    </sheetView>
  </sheetViews>
  <sheetFormatPr defaultRowHeight="12.75" x14ac:dyDescent="0.2"/>
  <cols>
    <col min="1" max="1" width="16.140625" bestFit="1" customWidth="1"/>
    <col min="2" max="2" width="18" style="6" bestFit="1" customWidth="1"/>
    <col min="3" max="4" width="10.140625" style="6" bestFit="1" customWidth="1"/>
    <col min="5" max="6" width="9.140625" style="6"/>
    <col min="7" max="7" width="14.7109375" style="6" bestFit="1" customWidth="1"/>
    <col min="8" max="10" width="10.140625" bestFit="1" customWidth="1"/>
  </cols>
  <sheetData>
    <row r="1" spans="1:10" x14ac:dyDescent="0.2">
      <c r="G1" s="2" t="s">
        <v>160</v>
      </c>
      <c r="H1" t="s">
        <v>12</v>
      </c>
      <c r="I1" s="6"/>
      <c r="J1" s="6"/>
    </row>
    <row r="2" spans="1:10" x14ac:dyDescent="0.2">
      <c r="G2"/>
      <c r="H2" s="6"/>
      <c r="I2" s="6"/>
      <c r="J2" s="6"/>
    </row>
    <row r="3" spans="1:10" x14ac:dyDescent="0.2">
      <c r="A3" s="2" t="s">
        <v>159</v>
      </c>
      <c r="B3" s="5" t="s">
        <v>158</v>
      </c>
      <c r="G3" s="7" t="s">
        <v>159</v>
      </c>
      <c r="H3" s="8" t="s">
        <v>158</v>
      </c>
      <c r="I3" s="8"/>
      <c r="J3" s="8"/>
    </row>
    <row r="4" spans="1:10" x14ac:dyDescent="0.2">
      <c r="A4" s="2" t="s">
        <v>156</v>
      </c>
      <c r="B4" s="6">
        <v>2018</v>
      </c>
      <c r="C4" s="6">
        <v>2019</v>
      </c>
      <c r="D4" s="6">
        <v>2020</v>
      </c>
      <c r="G4" s="9" t="s">
        <v>156</v>
      </c>
      <c r="H4" s="10">
        <v>2018</v>
      </c>
      <c r="I4" s="10">
        <v>2019</v>
      </c>
      <c r="J4" s="10">
        <v>2020</v>
      </c>
    </row>
    <row r="5" spans="1:10" x14ac:dyDescent="0.2">
      <c r="A5" s="3" t="s">
        <v>11</v>
      </c>
      <c r="B5" s="6">
        <v>5902487</v>
      </c>
      <c r="C5" s="6">
        <v>5878038</v>
      </c>
      <c r="D5" s="6">
        <v>4327820</v>
      </c>
      <c r="G5" t="s">
        <v>161</v>
      </c>
      <c r="H5" s="6">
        <v>856622</v>
      </c>
      <c r="I5" s="6">
        <v>735616</v>
      </c>
      <c r="J5" s="6">
        <v>916402</v>
      </c>
    </row>
    <row r="6" spans="1:10" x14ac:dyDescent="0.2">
      <c r="A6" s="4" t="s">
        <v>12</v>
      </c>
      <c r="B6" s="6">
        <v>5902487</v>
      </c>
      <c r="C6" s="6">
        <v>5878038</v>
      </c>
      <c r="D6" s="6">
        <v>4327820</v>
      </c>
      <c r="G6" t="s">
        <v>162</v>
      </c>
      <c r="H6" s="6">
        <v>916577</v>
      </c>
      <c r="I6" s="6">
        <v>891530</v>
      </c>
      <c r="J6" s="6">
        <v>1376042</v>
      </c>
    </row>
    <row r="7" spans="1:10" x14ac:dyDescent="0.2">
      <c r="A7" s="3" t="s">
        <v>72</v>
      </c>
      <c r="B7" s="6">
        <v>31151351</v>
      </c>
      <c r="C7" s="6">
        <v>32604372</v>
      </c>
      <c r="D7" s="6">
        <v>28812154</v>
      </c>
      <c r="G7" t="s">
        <v>163</v>
      </c>
      <c r="H7" s="6">
        <v>598797</v>
      </c>
      <c r="I7" s="6">
        <v>587670</v>
      </c>
      <c r="J7" s="6">
        <v>696079</v>
      </c>
    </row>
    <row r="8" spans="1:10" x14ac:dyDescent="0.2">
      <c r="A8" s="4" t="s">
        <v>73</v>
      </c>
      <c r="B8" s="6">
        <v>5956719</v>
      </c>
      <c r="C8" s="6">
        <v>12040935</v>
      </c>
      <c r="D8" s="6">
        <v>4440582</v>
      </c>
      <c r="G8" t="s">
        <v>164</v>
      </c>
      <c r="H8" s="6">
        <v>1422420</v>
      </c>
      <c r="I8" s="6">
        <v>1197751</v>
      </c>
      <c r="J8" s="6">
        <v>1650884</v>
      </c>
    </row>
    <row r="9" spans="1:10" x14ac:dyDescent="0.2">
      <c r="A9" s="4" t="s">
        <v>12</v>
      </c>
      <c r="B9" s="6">
        <v>23729349</v>
      </c>
      <c r="C9" s="6">
        <v>18948380</v>
      </c>
      <c r="D9" s="6">
        <v>22295486</v>
      </c>
      <c r="G9" t="s">
        <v>165</v>
      </c>
      <c r="H9" s="6">
        <v>30856</v>
      </c>
      <c r="I9" s="6">
        <v>26716</v>
      </c>
      <c r="J9" s="6">
        <v>36743</v>
      </c>
    </row>
    <row r="10" spans="1:10" x14ac:dyDescent="0.2">
      <c r="A10" s="4" t="s">
        <v>86</v>
      </c>
      <c r="B10" s="6">
        <v>1465283</v>
      </c>
      <c r="C10" s="6">
        <v>1615057</v>
      </c>
      <c r="D10" s="6">
        <v>2076086</v>
      </c>
      <c r="G10" t="s">
        <v>166</v>
      </c>
      <c r="H10" s="6">
        <v>849138</v>
      </c>
      <c r="I10" s="6">
        <v>708043</v>
      </c>
      <c r="J10" s="6">
        <v>817699</v>
      </c>
    </row>
    <row r="11" spans="1:10" x14ac:dyDescent="0.2">
      <c r="A11" s="3" t="s">
        <v>157</v>
      </c>
      <c r="B11" s="6">
        <v>37053838</v>
      </c>
      <c r="C11" s="6">
        <v>38482410</v>
      </c>
      <c r="D11" s="6">
        <v>33139974</v>
      </c>
      <c r="E11" s="17">
        <f>GETPIVOTDATA("body",$A$3,"RokV",2020)/GETPIVOTDATA("body",$A$3,"RokV",2019)</f>
        <v>0.86117200040226172</v>
      </c>
      <c r="G11" t="s">
        <v>167</v>
      </c>
      <c r="H11" s="6">
        <v>445037</v>
      </c>
      <c r="I11" s="6">
        <v>509927</v>
      </c>
      <c r="J11" s="6">
        <v>1585228</v>
      </c>
    </row>
    <row r="12" spans="1:10" x14ac:dyDescent="0.2">
      <c r="G12" t="s">
        <v>168</v>
      </c>
      <c r="H12" s="6">
        <v>22056</v>
      </c>
      <c r="I12" s="6">
        <v>3505</v>
      </c>
      <c r="J12" s="6">
        <v>17929</v>
      </c>
    </row>
    <row r="13" spans="1:10" x14ac:dyDescent="0.2">
      <c r="A13" s="4" t="s">
        <v>189</v>
      </c>
      <c r="B13" s="6">
        <f>GETPIVOTDATA("body",$A$3,"RokV",2018,"NS","2611","TypAHJ","H")+GETPIVOTDATA("body",$A$3,"RokV",2018,"NS","2622","TypAHJ","H")</f>
        <v>29631836</v>
      </c>
      <c r="C13" s="6">
        <f>GETPIVOTDATA("body",$A$3,"RokV",2019,"NS","2611","TypAHJ","H")+GETPIVOTDATA("body",$A$3,"RokV",2019,"NS","2622","TypAHJ","H")</f>
        <v>24826418</v>
      </c>
      <c r="D13" s="6">
        <f>GETPIVOTDATA("body",$A$3,"RokV",2020,"NS","2611","TypAHJ","H")+GETPIVOTDATA("body",$A$3,"RokV",2020,"NS","2622","TypAHJ","H")</f>
        <v>26623306</v>
      </c>
      <c r="G13" t="s">
        <v>169</v>
      </c>
      <c r="H13" s="6">
        <v>723911</v>
      </c>
      <c r="I13" s="6">
        <v>555622</v>
      </c>
      <c r="J13" s="6">
        <v>853850</v>
      </c>
    </row>
    <row r="14" spans="1:10" x14ac:dyDescent="0.2">
      <c r="A14" s="4" t="s">
        <v>190</v>
      </c>
      <c r="B14" s="6">
        <f>GETPIVOTDATA("body",$A$3,"RokV",2018,"NS","2622","TypAHJ","A")+GETPIVOTDATA("body",$A$3,"RokV",2018,"NS","2622","TypAHJ","J")</f>
        <v>7422002</v>
      </c>
      <c r="C14" s="6">
        <f>GETPIVOTDATA("body",$A$3,"RokV",2019,"NS","2622","TypAHJ","A")+GETPIVOTDATA("body",$A$3,"RokV",2019,"NS","2622","TypAHJ","J")</f>
        <v>13655992</v>
      </c>
      <c r="D14" s="6">
        <f>GETPIVOTDATA("body",$A$3,"RokV",2020,"NS","2622","TypAHJ","A")+GETPIVOTDATA("body",$A$3,"RokV",2020,"NS","2622","TypAHJ","J")</f>
        <v>6516668</v>
      </c>
      <c r="E14" s="17">
        <f>D14/C14</f>
        <v>0.47720209560755456</v>
      </c>
      <c r="G14" t="s">
        <v>170</v>
      </c>
      <c r="H14" s="6">
        <v>470039</v>
      </c>
      <c r="I14" s="6">
        <v>429349</v>
      </c>
      <c r="J14" s="6">
        <v>564527</v>
      </c>
    </row>
    <row r="15" spans="1:10" x14ac:dyDescent="0.2">
      <c r="G15" t="s">
        <v>171</v>
      </c>
      <c r="H15" s="6">
        <v>1744302</v>
      </c>
      <c r="I15" s="6">
        <v>1252891</v>
      </c>
      <c r="J15" s="6">
        <v>946112</v>
      </c>
    </row>
    <row r="16" spans="1:10" x14ac:dyDescent="0.2">
      <c r="G16" t="s">
        <v>172</v>
      </c>
      <c r="H16" s="6">
        <v>7210</v>
      </c>
      <c r="I16" s="6">
        <v>11204</v>
      </c>
      <c r="J16" s="6">
        <v>50651</v>
      </c>
    </row>
    <row r="17" spans="7:10" x14ac:dyDescent="0.2">
      <c r="G17" t="s">
        <v>173</v>
      </c>
      <c r="H17" s="6">
        <v>31416</v>
      </c>
      <c r="I17" s="6">
        <v>11540</v>
      </c>
      <c r="J17" s="6">
        <v>28815</v>
      </c>
    </row>
    <row r="18" spans="7:10" x14ac:dyDescent="0.2">
      <c r="G18" t="s">
        <v>174</v>
      </c>
      <c r="H18" s="6">
        <v>1310141</v>
      </c>
      <c r="I18" s="6">
        <v>1110373</v>
      </c>
      <c r="J18" s="6">
        <v>1233935</v>
      </c>
    </row>
    <row r="19" spans="7:10" x14ac:dyDescent="0.2">
      <c r="G19" t="s">
        <v>175</v>
      </c>
      <c r="H19" s="6">
        <v>2670589</v>
      </c>
      <c r="I19" s="6">
        <v>1905522</v>
      </c>
      <c r="J19" s="6">
        <v>2209765</v>
      </c>
    </row>
    <row r="20" spans="7:10" x14ac:dyDescent="0.2">
      <c r="G20" t="s">
        <v>176</v>
      </c>
      <c r="H20" s="6">
        <v>30471</v>
      </c>
      <c r="I20" s="6">
        <v>11144</v>
      </c>
      <c r="J20" s="6">
        <v>4946</v>
      </c>
    </row>
    <row r="21" spans="7:10" x14ac:dyDescent="0.2">
      <c r="G21" t="s">
        <v>177</v>
      </c>
      <c r="H21" s="6">
        <v>24741</v>
      </c>
      <c r="I21" s="6">
        <v>21873</v>
      </c>
      <c r="J21" s="6">
        <v>26776</v>
      </c>
    </row>
    <row r="22" spans="7:10" x14ac:dyDescent="0.2">
      <c r="G22" t="s">
        <v>178</v>
      </c>
      <c r="H22" s="6">
        <v>250914</v>
      </c>
      <c r="I22" s="6">
        <v>294584</v>
      </c>
      <c r="J22" s="6">
        <v>368672</v>
      </c>
    </row>
    <row r="23" spans="7:10" x14ac:dyDescent="0.2">
      <c r="G23" t="s">
        <v>179</v>
      </c>
      <c r="H23" s="6">
        <v>53972</v>
      </c>
      <c r="I23" s="6">
        <v>29651</v>
      </c>
      <c r="J23" s="6">
        <v>69880</v>
      </c>
    </row>
    <row r="24" spans="7:10" x14ac:dyDescent="0.2">
      <c r="G24" t="s">
        <v>180</v>
      </c>
      <c r="H24" s="15">
        <v>5870720</v>
      </c>
      <c r="I24" s="15">
        <v>4646153</v>
      </c>
      <c r="J24" s="15">
        <v>4701312</v>
      </c>
    </row>
    <row r="25" spans="7:10" x14ac:dyDescent="0.2">
      <c r="G25" t="s">
        <v>181</v>
      </c>
      <c r="H25" s="6">
        <v>2830502</v>
      </c>
      <c r="I25" s="6">
        <v>1537920</v>
      </c>
      <c r="J25" s="6">
        <v>1515673</v>
      </c>
    </row>
    <row r="26" spans="7:10" x14ac:dyDescent="0.2">
      <c r="G26" t="s">
        <v>182</v>
      </c>
      <c r="H26" s="6">
        <v>649710</v>
      </c>
      <c r="I26" s="6">
        <v>599553</v>
      </c>
      <c r="J26" s="6">
        <v>760616</v>
      </c>
    </row>
    <row r="27" spans="7:10" x14ac:dyDescent="0.2">
      <c r="G27" t="s">
        <v>183</v>
      </c>
      <c r="H27" s="6">
        <v>327170</v>
      </c>
      <c r="I27" s="6">
        <v>430187</v>
      </c>
      <c r="J27" s="6">
        <v>201717</v>
      </c>
    </row>
    <row r="28" spans="7:10" x14ac:dyDescent="0.2">
      <c r="G28" t="s">
        <v>184</v>
      </c>
      <c r="H28" s="6">
        <v>1153639</v>
      </c>
      <c r="I28" s="6">
        <v>1085637</v>
      </c>
      <c r="J28" s="6">
        <v>1087595</v>
      </c>
    </row>
    <row r="29" spans="7:10" x14ac:dyDescent="0.2">
      <c r="G29" t="s">
        <v>185</v>
      </c>
      <c r="H29" s="6">
        <v>438399</v>
      </c>
      <c r="I29" s="6">
        <v>354419</v>
      </c>
      <c r="J29" s="6">
        <v>573638</v>
      </c>
    </row>
    <row r="30" spans="7:10" x14ac:dyDescent="0.2">
      <c r="G30" t="s">
        <v>186</v>
      </c>
      <c r="H30" s="6">
        <v>5902487</v>
      </c>
      <c r="I30" s="6">
        <v>5878038</v>
      </c>
      <c r="J30" s="6">
        <v>4327820</v>
      </c>
    </row>
    <row r="31" spans="7:10" x14ac:dyDescent="0.2">
      <c r="G31" s="11" t="s">
        <v>157</v>
      </c>
      <c r="H31" s="12">
        <v>29631836</v>
      </c>
      <c r="I31" s="12">
        <v>24826418</v>
      </c>
      <c r="J31" s="12">
        <v>26623306</v>
      </c>
    </row>
    <row r="32" spans="7:10" x14ac:dyDescent="0.2">
      <c r="G32" s="13" t="s">
        <v>187</v>
      </c>
      <c r="H32" s="14">
        <f>B13-H31</f>
        <v>0</v>
      </c>
      <c r="I32" s="14">
        <f>C13-I31</f>
        <v>0</v>
      </c>
      <c r="J32" s="14">
        <f>D13-J31</f>
        <v>0</v>
      </c>
    </row>
    <row r="35" spans="7:12" x14ac:dyDescent="0.2">
      <c r="G35" s="16" t="s">
        <v>188</v>
      </c>
      <c r="H35" s="6">
        <f>H31-H24</f>
        <v>23761116</v>
      </c>
      <c r="I35" s="6">
        <f>I31-I24</f>
        <v>20180265</v>
      </c>
      <c r="J35" s="6">
        <f>J31-J24</f>
        <v>21921994</v>
      </c>
      <c r="K35" s="17">
        <f>J35/I35</f>
        <v>1.0863085296451755</v>
      </c>
      <c r="L35" s="6">
        <f>J35-I35</f>
        <v>1741729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B631-B3DB-48F9-843D-DB87FC47BA91}">
  <dimension ref="A1:J346"/>
  <sheetViews>
    <sheetView workbookViewId="0">
      <selection sqref="A1:J345"/>
    </sheetView>
  </sheetViews>
  <sheetFormatPr defaultRowHeight="12.75" x14ac:dyDescent="0.2"/>
  <cols>
    <col min="1" max="1" width="5.5703125" bestFit="1" customWidth="1"/>
    <col min="2" max="2" width="9" bestFit="1" customWidth="1"/>
    <col min="3" max="3" width="4.42578125" bestFit="1" customWidth="1"/>
    <col min="4" max="4" width="5" bestFit="1" customWidth="1"/>
    <col min="5" max="5" width="7.42578125" bestFit="1" customWidth="1"/>
    <col min="6" max="6" width="6" bestFit="1" customWidth="1"/>
    <col min="7" max="7" width="61.7109375" bestFit="1" customWidth="1"/>
    <col min="8" max="8" width="6" bestFit="1" customWidth="1"/>
    <col min="9" max="9" width="9" bestFit="1" customWidth="1"/>
    <col min="10" max="10" width="12" bestFit="1" customWidth="1"/>
  </cols>
  <sheetData>
    <row r="1" spans="1:10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2018</v>
      </c>
      <c r="B2">
        <v>89301261</v>
      </c>
      <c r="C2" s="1" t="s">
        <v>10</v>
      </c>
      <c r="D2" s="1" t="s">
        <v>11</v>
      </c>
      <c r="E2" t="s">
        <v>12</v>
      </c>
      <c r="F2" s="1" t="s">
        <v>13</v>
      </c>
      <c r="G2" t="s">
        <v>14</v>
      </c>
      <c r="H2">
        <v>4829</v>
      </c>
      <c r="I2">
        <v>4570051</v>
      </c>
      <c r="J2">
        <v>4113045.9</v>
      </c>
    </row>
    <row r="3" spans="1:10" x14ac:dyDescent="0.2">
      <c r="A3">
        <v>2018</v>
      </c>
      <c r="B3">
        <v>89301261</v>
      </c>
      <c r="C3" s="1" t="s">
        <v>10</v>
      </c>
      <c r="D3" s="1" t="s">
        <v>11</v>
      </c>
      <c r="E3" t="s">
        <v>12</v>
      </c>
      <c r="F3" s="1" t="s">
        <v>15</v>
      </c>
      <c r="G3" t="s">
        <v>16</v>
      </c>
      <c r="H3">
        <v>7</v>
      </c>
      <c r="I3">
        <v>0</v>
      </c>
      <c r="J3">
        <v>0</v>
      </c>
    </row>
    <row r="4" spans="1:10" x14ac:dyDescent="0.2">
      <c r="A4">
        <v>2018</v>
      </c>
      <c r="B4">
        <v>89301261</v>
      </c>
      <c r="C4" s="1" t="s">
        <v>10</v>
      </c>
      <c r="D4" s="1" t="s">
        <v>11</v>
      </c>
      <c r="E4" t="s">
        <v>12</v>
      </c>
      <c r="F4" s="1" t="s">
        <v>17</v>
      </c>
      <c r="G4" t="s">
        <v>18</v>
      </c>
      <c r="H4">
        <v>0</v>
      </c>
      <c r="I4">
        <v>0</v>
      </c>
      <c r="J4">
        <v>0</v>
      </c>
    </row>
    <row r="5" spans="1:10" x14ac:dyDescent="0.2">
      <c r="A5">
        <v>2018</v>
      </c>
      <c r="B5">
        <v>89301261</v>
      </c>
      <c r="C5" s="1" t="s">
        <v>10</v>
      </c>
      <c r="D5" s="1" t="s">
        <v>11</v>
      </c>
      <c r="E5" t="s">
        <v>12</v>
      </c>
      <c r="F5" s="1" t="s">
        <v>19</v>
      </c>
      <c r="G5" t="s">
        <v>20</v>
      </c>
      <c r="H5">
        <v>789</v>
      </c>
      <c r="I5">
        <v>0</v>
      </c>
      <c r="J5">
        <v>0</v>
      </c>
    </row>
    <row r="6" spans="1:10" x14ac:dyDescent="0.2">
      <c r="A6">
        <v>2018</v>
      </c>
      <c r="B6">
        <v>89301261</v>
      </c>
      <c r="C6" s="1" t="s">
        <v>10</v>
      </c>
      <c r="D6" s="1" t="s">
        <v>11</v>
      </c>
      <c r="E6" t="s">
        <v>12</v>
      </c>
      <c r="F6" s="1" t="s">
        <v>21</v>
      </c>
      <c r="G6" t="s">
        <v>22</v>
      </c>
      <c r="H6">
        <v>1</v>
      </c>
      <c r="I6">
        <v>196</v>
      </c>
      <c r="J6">
        <v>176.4</v>
      </c>
    </row>
    <row r="7" spans="1:10" x14ac:dyDescent="0.2">
      <c r="A7">
        <v>2018</v>
      </c>
      <c r="B7">
        <v>89301261</v>
      </c>
      <c r="C7" s="1" t="s">
        <v>10</v>
      </c>
      <c r="D7" s="1" t="s">
        <v>11</v>
      </c>
      <c r="E7" t="s">
        <v>12</v>
      </c>
      <c r="F7" s="1" t="s">
        <v>23</v>
      </c>
      <c r="G7" t="s">
        <v>24</v>
      </c>
      <c r="H7">
        <v>240</v>
      </c>
      <c r="I7">
        <v>168480</v>
      </c>
      <c r="J7">
        <v>151632</v>
      </c>
    </row>
    <row r="8" spans="1:10" x14ac:dyDescent="0.2">
      <c r="A8">
        <v>2018</v>
      </c>
      <c r="B8">
        <v>89301261</v>
      </c>
      <c r="C8" s="1" t="s">
        <v>10</v>
      </c>
      <c r="D8" s="1" t="s">
        <v>11</v>
      </c>
      <c r="E8" t="s">
        <v>12</v>
      </c>
      <c r="F8" s="1" t="s">
        <v>25</v>
      </c>
      <c r="G8" t="s">
        <v>26</v>
      </c>
      <c r="H8">
        <v>342</v>
      </c>
      <c r="I8">
        <v>121410</v>
      </c>
      <c r="J8">
        <v>109269</v>
      </c>
    </row>
    <row r="9" spans="1:10" x14ac:dyDescent="0.2">
      <c r="A9">
        <v>2018</v>
      </c>
      <c r="B9">
        <v>89301261</v>
      </c>
      <c r="C9" s="1" t="s">
        <v>10</v>
      </c>
      <c r="D9" s="1" t="s">
        <v>11</v>
      </c>
      <c r="E9" t="s">
        <v>12</v>
      </c>
      <c r="F9" s="1" t="s">
        <v>27</v>
      </c>
      <c r="G9" t="s">
        <v>28</v>
      </c>
      <c r="H9">
        <v>2635</v>
      </c>
      <c r="I9">
        <v>463760</v>
      </c>
      <c r="J9">
        <v>417384</v>
      </c>
    </row>
    <row r="10" spans="1:10" x14ac:dyDescent="0.2">
      <c r="A10">
        <v>2018</v>
      </c>
      <c r="B10">
        <v>89301261</v>
      </c>
      <c r="C10" s="1" t="s">
        <v>10</v>
      </c>
      <c r="D10" s="1" t="s">
        <v>11</v>
      </c>
      <c r="E10" t="s">
        <v>12</v>
      </c>
      <c r="F10" s="1" t="s">
        <v>29</v>
      </c>
      <c r="G10" t="s">
        <v>30</v>
      </c>
      <c r="H10">
        <v>558</v>
      </c>
      <c r="I10">
        <v>64728</v>
      </c>
      <c r="J10">
        <v>58255.199999999997</v>
      </c>
    </row>
    <row r="11" spans="1:10" x14ac:dyDescent="0.2">
      <c r="A11">
        <v>2018</v>
      </c>
      <c r="B11">
        <v>89301261</v>
      </c>
      <c r="C11" s="1" t="s">
        <v>10</v>
      </c>
      <c r="D11" s="1" t="s">
        <v>11</v>
      </c>
      <c r="E11" t="s">
        <v>12</v>
      </c>
      <c r="F11" s="1" t="s">
        <v>31</v>
      </c>
      <c r="G11" t="s">
        <v>32</v>
      </c>
      <c r="H11">
        <v>192</v>
      </c>
      <c r="I11">
        <v>150912</v>
      </c>
      <c r="J11">
        <v>135820.79999999999</v>
      </c>
    </row>
    <row r="12" spans="1:10" x14ac:dyDescent="0.2">
      <c r="A12">
        <v>2018</v>
      </c>
      <c r="B12">
        <v>89301261</v>
      </c>
      <c r="C12" s="1" t="s">
        <v>10</v>
      </c>
      <c r="D12" s="1" t="s">
        <v>11</v>
      </c>
      <c r="E12" t="s">
        <v>12</v>
      </c>
      <c r="F12" s="1" t="s">
        <v>33</v>
      </c>
      <c r="G12" t="s">
        <v>34</v>
      </c>
      <c r="H12">
        <v>1</v>
      </c>
      <c r="I12">
        <v>284</v>
      </c>
      <c r="J12">
        <v>255.6</v>
      </c>
    </row>
    <row r="13" spans="1:10" x14ac:dyDescent="0.2">
      <c r="A13">
        <v>2018</v>
      </c>
      <c r="B13">
        <v>89301261</v>
      </c>
      <c r="C13" s="1" t="s">
        <v>10</v>
      </c>
      <c r="D13" s="1" t="s">
        <v>11</v>
      </c>
      <c r="E13" t="s">
        <v>12</v>
      </c>
      <c r="F13" s="1" t="s">
        <v>35</v>
      </c>
      <c r="G13" t="s">
        <v>36</v>
      </c>
      <c r="H13">
        <v>67</v>
      </c>
      <c r="I13">
        <v>17085</v>
      </c>
      <c r="J13">
        <v>15376.5</v>
      </c>
    </row>
    <row r="14" spans="1:10" x14ac:dyDescent="0.2">
      <c r="A14">
        <v>2018</v>
      </c>
      <c r="B14">
        <v>89301261</v>
      </c>
      <c r="C14" s="1" t="s">
        <v>10</v>
      </c>
      <c r="D14" s="1" t="s">
        <v>11</v>
      </c>
      <c r="E14" t="s">
        <v>12</v>
      </c>
      <c r="F14" s="1" t="s">
        <v>37</v>
      </c>
      <c r="G14" t="s">
        <v>38</v>
      </c>
      <c r="H14">
        <v>67</v>
      </c>
      <c r="I14">
        <v>11323</v>
      </c>
      <c r="J14">
        <v>10190.700000000001</v>
      </c>
    </row>
    <row r="15" spans="1:10" x14ac:dyDescent="0.2">
      <c r="A15">
        <v>2018</v>
      </c>
      <c r="B15">
        <v>89301261</v>
      </c>
      <c r="C15" s="1" t="s">
        <v>10</v>
      </c>
      <c r="D15" s="1" t="s">
        <v>11</v>
      </c>
      <c r="E15" t="s">
        <v>12</v>
      </c>
      <c r="F15" s="1" t="s">
        <v>39</v>
      </c>
      <c r="G15" t="s">
        <v>40</v>
      </c>
      <c r="H15">
        <v>2</v>
      </c>
      <c r="I15">
        <v>228</v>
      </c>
      <c r="J15">
        <v>205.2</v>
      </c>
    </row>
    <row r="16" spans="1:10" x14ac:dyDescent="0.2">
      <c r="A16">
        <v>2018</v>
      </c>
      <c r="B16">
        <v>89301261</v>
      </c>
      <c r="C16" s="1" t="s">
        <v>10</v>
      </c>
      <c r="D16" s="1" t="s">
        <v>11</v>
      </c>
      <c r="E16" t="s">
        <v>12</v>
      </c>
      <c r="F16" s="1" t="s">
        <v>41</v>
      </c>
      <c r="G16" t="s">
        <v>42</v>
      </c>
      <c r="H16">
        <v>539</v>
      </c>
      <c r="I16">
        <v>109417</v>
      </c>
      <c r="J16">
        <v>98475.3</v>
      </c>
    </row>
    <row r="17" spans="1:10" x14ac:dyDescent="0.2">
      <c r="A17">
        <v>2018</v>
      </c>
      <c r="B17">
        <v>89301261</v>
      </c>
      <c r="C17" s="1" t="s">
        <v>10</v>
      </c>
      <c r="D17" s="1" t="s">
        <v>11</v>
      </c>
      <c r="E17" t="s">
        <v>12</v>
      </c>
      <c r="F17" s="1" t="s">
        <v>43</v>
      </c>
      <c r="G17" t="s">
        <v>44</v>
      </c>
      <c r="H17">
        <v>32</v>
      </c>
      <c r="I17">
        <v>9088</v>
      </c>
      <c r="J17">
        <v>8179.2</v>
      </c>
    </row>
    <row r="18" spans="1:10" x14ac:dyDescent="0.2">
      <c r="A18">
        <v>2018</v>
      </c>
      <c r="B18">
        <v>89301261</v>
      </c>
      <c r="C18" s="1" t="s">
        <v>10</v>
      </c>
      <c r="D18" s="1" t="s">
        <v>11</v>
      </c>
      <c r="E18" t="s">
        <v>12</v>
      </c>
      <c r="F18" s="1" t="s">
        <v>45</v>
      </c>
      <c r="G18" t="s">
        <v>46</v>
      </c>
      <c r="H18">
        <v>537</v>
      </c>
      <c r="I18">
        <v>95049</v>
      </c>
      <c r="J18">
        <v>85544.1</v>
      </c>
    </row>
    <row r="19" spans="1:10" x14ac:dyDescent="0.2">
      <c r="A19">
        <v>2018</v>
      </c>
      <c r="B19">
        <v>89301261</v>
      </c>
      <c r="C19" s="1" t="s">
        <v>10</v>
      </c>
      <c r="D19" s="1" t="s">
        <v>11</v>
      </c>
      <c r="E19" t="s">
        <v>12</v>
      </c>
      <c r="F19" s="1" t="s">
        <v>47</v>
      </c>
      <c r="G19" t="s">
        <v>48</v>
      </c>
      <c r="H19">
        <v>20</v>
      </c>
      <c r="I19">
        <v>3780</v>
      </c>
      <c r="J19">
        <v>3402</v>
      </c>
    </row>
    <row r="20" spans="1:10" x14ac:dyDescent="0.2">
      <c r="A20">
        <v>2018</v>
      </c>
      <c r="B20">
        <v>89301261</v>
      </c>
      <c r="C20" s="1" t="s">
        <v>10</v>
      </c>
      <c r="D20" s="1" t="s">
        <v>11</v>
      </c>
      <c r="E20" t="s">
        <v>12</v>
      </c>
      <c r="F20" s="1" t="s">
        <v>49</v>
      </c>
      <c r="G20" t="s">
        <v>50</v>
      </c>
      <c r="H20">
        <v>503</v>
      </c>
      <c r="I20">
        <v>116696</v>
      </c>
      <c r="J20">
        <v>105026.4</v>
      </c>
    </row>
    <row r="21" spans="1:10" x14ac:dyDescent="0.2">
      <c r="A21">
        <v>2018</v>
      </c>
      <c r="B21">
        <v>89301261</v>
      </c>
      <c r="C21" s="1" t="s">
        <v>10</v>
      </c>
      <c r="D21" s="1" t="s">
        <v>11</v>
      </c>
      <c r="E21" t="s">
        <v>12</v>
      </c>
      <c r="F21" s="1" t="s">
        <v>51</v>
      </c>
      <c r="G21" t="s">
        <v>52</v>
      </c>
      <c r="H21">
        <v>100</v>
      </c>
      <c r="I21">
        <v>0</v>
      </c>
      <c r="J21">
        <v>0</v>
      </c>
    </row>
    <row r="22" spans="1:10" x14ac:dyDescent="0.2">
      <c r="A22">
        <v>2018</v>
      </c>
      <c r="B22">
        <v>89301261</v>
      </c>
      <c r="C22" s="1" t="s">
        <v>10</v>
      </c>
      <c r="D22" s="1" t="s">
        <v>11</v>
      </c>
      <c r="E22" t="s">
        <v>12</v>
      </c>
      <c r="F22" s="1" t="s">
        <v>53</v>
      </c>
      <c r="G22" t="s">
        <v>54</v>
      </c>
      <c r="H22">
        <v>101</v>
      </c>
      <c r="I22">
        <v>0</v>
      </c>
      <c r="J22">
        <v>0</v>
      </c>
    </row>
    <row r="23" spans="1:10" x14ac:dyDescent="0.2">
      <c r="A23">
        <v>2018</v>
      </c>
      <c r="B23">
        <v>89301261</v>
      </c>
      <c r="C23" s="1" t="s">
        <v>10</v>
      </c>
      <c r="D23" s="1" t="s">
        <v>11</v>
      </c>
      <c r="E23" t="s">
        <v>12</v>
      </c>
      <c r="F23" s="1" t="s">
        <v>55</v>
      </c>
      <c r="G23" t="s">
        <v>56</v>
      </c>
      <c r="H23">
        <v>64</v>
      </c>
      <c r="I23">
        <v>0</v>
      </c>
      <c r="J23">
        <v>0</v>
      </c>
    </row>
    <row r="24" spans="1:10" x14ac:dyDescent="0.2">
      <c r="A24">
        <v>2018</v>
      </c>
      <c r="B24">
        <v>89301261</v>
      </c>
      <c r="C24" s="1" t="s">
        <v>10</v>
      </c>
      <c r="D24" s="1" t="s">
        <v>11</v>
      </c>
      <c r="E24" t="s">
        <v>12</v>
      </c>
      <c r="F24" s="1" t="s">
        <v>57</v>
      </c>
      <c r="G24" t="s">
        <v>58</v>
      </c>
      <c r="H24">
        <v>18</v>
      </c>
      <c r="I24">
        <v>0</v>
      </c>
      <c r="J24">
        <v>0</v>
      </c>
    </row>
    <row r="25" spans="1:10" x14ac:dyDescent="0.2">
      <c r="A25">
        <v>2018</v>
      </c>
      <c r="B25">
        <v>89301261</v>
      </c>
      <c r="C25" s="1" t="s">
        <v>10</v>
      </c>
      <c r="D25" s="1" t="s">
        <v>11</v>
      </c>
      <c r="E25" t="s">
        <v>12</v>
      </c>
      <c r="F25" s="1" t="s">
        <v>59</v>
      </c>
      <c r="G25" t="s">
        <v>60</v>
      </c>
      <c r="H25">
        <v>3</v>
      </c>
      <c r="I25">
        <v>0</v>
      </c>
      <c r="J25">
        <v>0</v>
      </c>
    </row>
    <row r="26" spans="1:10" x14ac:dyDescent="0.2">
      <c r="A26">
        <v>2018</v>
      </c>
      <c r="B26">
        <v>89301261</v>
      </c>
      <c r="C26" s="1" t="s">
        <v>10</v>
      </c>
      <c r="D26" s="1" t="s">
        <v>11</v>
      </c>
      <c r="E26" t="s">
        <v>12</v>
      </c>
      <c r="F26" s="1" t="s">
        <v>61</v>
      </c>
      <c r="G26" t="s">
        <v>62</v>
      </c>
      <c r="H26">
        <v>3</v>
      </c>
      <c r="I26">
        <v>0</v>
      </c>
      <c r="J26">
        <v>0</v>
      </c>
    </row>
    <row r="27" spans="1:10" x14ac:dyDescent="0.2">
      <c r="A27">
        <v>2018</v>
      </c>
      <c r="B27">
        <v>89301261</v>
      </c>
      <c r="C27" s="1" t="s">
        <v>10</v>
      </c>
      <c r="D27" s="1" t="s">
        <v>11</v>
      </c>
      <c r="E27" t="s">
        <v>12</v>
      </c>
      <c r="F27" s="1" t="s">
        <v>63</v>
      </c>
      <c r="G27" t="s">
        <v>64</v>
      </c>
      <c r="H27">
        <v>124</v>
      </c>
      <c r="I27">
        <v>0</v>
      </c>
      <c r="J27">
        <v>0</v>
      </c>
    </row>
    <row r="28" spans="1:10" x14ac:dyDescent="0.2">
      <c r="A28">
        <v>2018</v>
      </c>
      <c r="B28">
        <v>89301261</v>
      </c>
      <c r="C28" s="1" t="s">
        <v>10</v>
      </c>
      <c r="D28" s="1" t="s">
        <v>11</v>
      </c>
      <c r="E28" t="s">
        <v>12</v>
      </c>
      <c r="F28" s="1" t="s">
        <v>65</v>
      </c>
      <c r="G28" t="s">
        <v>66</v>
      </c>
      <c r="H28">
        <v>18</v>
      </c>
      <c r="I28">
        <v>0</v>
      </c>
      <c r="J28">
        <v>0</v>
      </c>
    </row>
    <row r="29" spans="1:10" x14ac:dyDescent="0.2">
      <c r="A29">
        <v>2018</v>
      </c>
      <c r="B29">
        <v>89301261</v>
      </c>
      <c r="C29" s="1" t="s">
        <v>10</v>
      </c>
      <c r="D29" s="1" t="s">
        <v>11</v>
      </c>
      <c r="E29" t="s">
        <v>12</v>
      </c>
      <c r="F29" s="1" t="s">
        <v>67</v>
      </c>
      <c r="G29" t="s">
        <v>68</v>
      </c>
      <c r="H29">
        <v>46</v>
      </c>
      <c r="I29">
        <v>0</v>
      </c>
      <c r="J29">
        <v>0</v>
      </c>
    </row>
    <row r="30" spans="1:10" x14ac:dyDescent="0.2">
      <c r="A30">
        <v>2018</v>
      </c>
      <c r="B30">
        <v>89301261</v>
      </c>
      <c r="C30" s="1" t="s">
        <v>10</v>
      </c>
      <c r="D30" s="1" t="s">
        <v>11</v>
      </c>
      <c r="E30" t="s">
        <v>12</v>
      </c>
      <c r="F30" s="1" t="s">
        <v>69</v>
      </c>
      <c r="G30" t="s">
        <v>70</v>
      </c>
      <c r="H30">
        <v>8</v>
      </c>
      <c r="I30">
        <v>0</v>
      </c>
      <c r="J30">
        <v>0</v>
      </c>
    </row>
    <row r="31" spans="1:10" x14ac:dyDescent="0.2">
      <c r="A31">
        <v>2018</v>
      </c>
      <c r="B31">
        <v>89301262</v>
      </c>
      <c r="C31" s="1" t="s">
        <v>71</v>
      </c>
      <c r="D31" s="1" t="s">
        <v>72</v>
      </c>
      <c r="E31" t="s">
        <v>73</v>
      </c>
      <c r="F31" s="1" t="s">
        <v>74</v>
      </c>
      <c r="G31" t="s">
        <v>75</v>
      </c>
      <c r="H31">
        <v>1</v>
      </c>
      <c r="I31">
        <v>32</v>
      </c>
      <c r="J31">
        <v>32.96</v>
      </c>
    </row>
    <row r="32" spans="1:10" x14ac:dyDescent="0.2">
      <c r="A32">
        <v>2018</v>
      </c>
      <c r="B32">
        <v>89301262</v>
      </c>
      <c r="C32" s="1" t="s">
        <v>71</v>
      </c>
      <c r="D32" s="1" t="s">
        <v>72</v>
      </c>
      <c r="E32" t="s">
        <v>73</v>
      </c>
      <c r="F32" s="1" t="s">
        <v>76</v>
      </c>
      <c r="G32" t="s">
        <v>77</v>
      </c>
      <c r="H32">
        <v>1</v>
      </c>
      <c r="I32">
        <v>132</v>
      </c>
      <c r="J32">
        <v>135.96</v>
      </c>
    </row>
    <row r="33" spans="1:10" x14ac:dyDescent="0.2">
      <c r="A33">
        <v>2018</v>
      </c>
      <c r="B33">
        <v>89301262</v>
      </c>
      <c r="C33" s="1" t="s">
        <v>71</v>
      </c>
      <c r="D33" s="1" t="s">
        <v>72</v>
      </c>
      <c r="E33" t="s">
        <v>73</v>
      </c>
      <c r="F33" s="1" t="s">
        <v>78</v>
      </c>
      <c r="G33" t="s">
        <v>79</v>
      </c>
      <c r="H33">
        <v>10</v>
      </c>
      <c r="I33">
        <v>860</v>
      </c>
      <c r="J33">
        <v>885.8</v>
      </c>
    </row>
    <row r="34" spans="1:10" x14ac:dyDescent="0.2">
      <c r="A34">
        <v>2018</v>
      </c>
      <c r="B34">
        <v>89301262</v>
      </c>
      <c r="C34" s="1" t="s">
        <v>71</v>
      </c>
      <c r="D34" s="1" t="s">
        <v>72</v>
      </c>
      <c r="E34" t="s">
        <v>73</v>
      </c>
      <c r="F34" s="1" t="s">
        <v>80</v>
      </c>
      <c r="G34" t="s">
        <v>81</v>
      </c>
      <c r="H34">
        <v>3</v>
      </c>
      <c r="I34">
        <v>318</v>
      </c>
      <c r="J34">
        <v>327.54000000000002</v>
      </c>
    </row>
    <row r="35" spans="1:10" x14ac:dyDescent="0.2">
      <c r="A35">
        <v>2018</v>
      </c>
      <c r="B35">
        <v>89301262</v>
      </c>
      <c r="C35" s="1" t="s">
        <v>71</v>
      </c>
      <c r="D35" s="1" t="s">
        <v>72</v>
      </c>
      <c r="E35" t="s">
        <v>73</v>
      </c>
      <c r="F35" s="1" t="s">
        <v>82</v>
      </c>
      <c r="G35" t="s">
        <v>83</v>
      </c>
      <c r="H35">
        <v>9</v>
      </c>
      <c r="I35">
        <v>333</v>
      </c>
      <c r="J35">
        <v>342.99</v>
      </c>
    </row>
    <row r="36" spans="1:10" x14ac:dyDescent="0.2">
      <c r="A36">
        <v>2018</v>
      </c>
      <c r="B36">
        <v>89301262</v>
      </c>
      <c r="C36" s="1" t="s">
        <v>71</v>
      </c>
      <c r="D36" s="1" t="s">
        <v>72</v>
      </c>
      <c r="E36" t="s">
        <v>73</v>
      </c>
      <c r="F36" s="1" t="s">
        <v>84</v>
      </c>
      <c r="G36" t="s">
        <v>85</v>
      </c>
      <c r="H36">
        <v>5</v>
      </c>
      <c r="I36">
        <v>370</v>
      </c>
      <c r="J36">
        <v>381.1</v>
      </c>
    </row>
    <row r="37" spans="1:10" x14ac:dyDescent="0.2">
      <c r="A37">
        <v>2018</v>
      </c>
      <c r="B37">
        <v>89301262</v>
      </c>
      <c r="C37" s="1" t="s">
        <v>71</v>
      </c>
      <c r="D37" s="1" t="s">
        <v>72</v>
      </c>
      <c r="E37" t="s">
        <v>86</v>
      </c>
      <c r="F37" s="1" t="s">
        <v>87</v>
      </c>
      <c r="G37" t="s">
        <v>88</v>
      </c>
      <c r="H37">
        <v>239</v>
      </c>
      <c r="I37">
        <v>0</v>
      </c>
      <c r="J37">
        <v>0</v>
      </c>
    </row>
    <row r="38" spans="1:10" x14ac:dyDescent="0.2">
      <c r="A38">
        <v>2018</v>
      </c>
      <c r="B38">
        <v>89301262</v>
      </c>
      <c r="C38" s="1" t="s">
        <v>71</v>
      </c>
      <c r="D38" s="1" t="s">
        <v>72</v>
      </c>
      <c r="E38" t="s">
        <v>12</v>
      </c>
      <c r="F38" s="1" t="s">
        <v>87</v>
      </c>
      <c r="G38" t="s">
        <v>88</v>
      </c>
      <c r="H38">
        <v>2</v>
      </c>
      <c r="I38">
        <v>0</v>
      </c>
      <c r="J38">
        <v>0</v>
      </c>
    </row>
    <row r="39" spans="1:10" x14ac:dyDescent="0.2">
      <c r="A39">
        <v>2018</v>
      </c>
      <c r="B39">
        <v>89301262</v>
      </c>
      <c r="C39" s="1" t="s">
        <v>71</v>
      </c>
      <c r="D39" s="1" t="s">
        <v>72</v>
      </c>
      <c r="E39" t="s">
        <v>73</v>
      </c>
      <c r="F39" s="1" t="s">
        <v>87</v>
      </c>
      <c r="G39" t="s">
        <v>88</v>
      </c>
      <c r="H39">
        <v>1077</v>
      </c>
      <c r="I39">
        <v>0</v>
      </c>
      <c r="J39">
        <v>0</v>
      </c>
    </row>
    <row r="40" spans="1:10" x14ac:dyDescent="0.2">
      <c r="A40">
        <v>2018</v>
      </c>
      <c r="B40">
        <v>89301262</v>
      </c>
      <c r="C40" s="1" t="s">
        <v>71</v>
      </c>
      <c r="D40" s="1" t="s">
        <v>72</v>
      </c>
      <c r="E40" t="s">
        <v>73</v>
      </c>
      <c r="F40" s="1" t="s">
        <v>89</v>
      </c>
      <c r="G40" t="s">
        <v>90</v>
      </c>
      <c r="H40">
        <v>15</v>
      </c>
      <c r="I40">
        <v>1740</v>
      </c>
      <c r="J40">
        <v>1792.2</v>
      </c>
    </row>
    <row r="41" spans="1:10" x14ac:dyDescent="0.2">
      <c r="A41">
        <v>2018</v>
      </c>
      <c r="B41">
        <v>89301262</v>
      </c>
      <c r="C41" s="1" t="s">
        <v>71</v>
      </c>
      <c r="D41" s="1" t="s">
        <v>72</v>
      </c>
      <c r="E41" t="s">
        <v>86</v>
      </c>
      <c r="F41" s="1" t="s">
        <v>89</v>
      </c>
      <c r="G41" t="s">
        <v>90</v>
      </c>
      <c r="H41">
        <v>1</v>
      </c>
      <c r="I41">
        <v>116</v>
      </c>
      <c r="J41">
        <v>119.48</v>
      </c>
    </row>
    <row r="42" spans="1:10" x14ac:dyDescent="0.2">
      <c r="A42">
        <v>2018</v>
      </c>
      <c r="B42">
        <v>89301262</v>
      </c>
      <c r="C42" s="1" t="s">
        <v>71</v>
      </c>
      <c r="D42" s="1" t="s">
        <v>72</v>
      </c>
      <c r="E42" t="s">
        <v>12</v>
      </c>
      <c r="F42" s="1" t="s">
        <v>23</v>
      </c>
      <c r="G42" t="s">
        <v>24</v>
      </c>
      <c r="H42">
        <v>1</v>
      </c>
      <c r="I42">
        <v>702</v>
      </c>
      <c r="J42">
        <v>723.06</v>
      </c>
    </row>
    <row r="43" spans="1:10" x14ac:dyDescent="0.2">
      <c r="A43">
        <v>2018</v>
      </c>
      <c r="B43">
        <v>89301262</v>
      </c>
      <c r="C43" s="1" t="s">
        <v>71</v>
      </c>
      <c r="D43" s="1" t="s">
        <v>72</v>
      </c>
      <c r="E43" t="s">
        <v>73</v>
      </c>
      <c r="F43" s="1" t="s">
        <v>25</v>
      </c>
      <c r="G43" t="s">
        <v>26</v>
      </c>
      <c r="H43">
        <v>587</v>
      </c>
      <c r="I43">
        <v>208385</v>
      </c>
      <c r="J43">
        <v>214689.8</v>
      </c>
    </row>
    <row r="44" spans="1:10" x14ac:dyDescent="0.2">
      <c r="A44">
        <v>2018</v>
      </c>
      <c r="B44">
        <v>89301262</v>
      </c>
      <c r="C44" s="1" t="s">
        <v>71</v>
      </c>
      <c r="D44" s="1" t="s">
        <v>72</v>
      </c>
      <c r="E44" t="s">
        <v>12</v>
      </c>
      <c r="F44" s="1" t="s">
        <v>25</v>
      </c>
      <c r="G44" t="s">
        <v>26</v>
      </c>
      <c r="H44">
        <v>65</v>
      </c>
      <c r="I44">
        <v>23075</v>
      </c>
      <c r="J44">
        <v>23767.25</v>
      </c>
    </row>
    <row r="45" spans="1:10" x14ac:dyDescent="0.2">
      <c r="A45">
        <v>2018</v>
      </c>
      <c r="B45">
        <v>89301262</v>
      </c>
      <c r="C45" s="1" t="s">
        <v>71</v>
      </c>
      <c r="D45" s="1" t="s">
        <v>72</v>
      </c>
      <c r="E45" t="s">
        <v>86</v>
      </c>
      <c r="F45" s="1" t="s">
        <v>25</v>
      </c>
      <c r="G45" t="s">
        <v>26</v>
      </c>
      <c r="H45">
        <v>249</v>
      </c>
      <c r="I45">
        <v>88395</v>
      </c>
      <c r="J45">
        <v>91100.1</v>
      </c>
    </row>
    <row r="46" spans="1:10" x14ac:dyDescent="0.2">
      <c r="A46">
        <v>2018</v>
      </c>
      <c r="B46">
        <v>89301262</v>
      </c>
      <c r="C46" s="1" t="s">
        <v>71</v>
      </c>
      <c r="D46" s="1" t="s">
        <v>72</v>
      </c>
      <c r="E46" t="s">
        <v>12</v>
      </c>
      <c r="F46" s="1" t="s">
        <v>91</v>
      </c>
      <c r="G46" t="s">
        <v>92</v>
      </c>
      <c r="H46">
        <v>6</v>
      </c>
      <c r="I46">
        <v>1068</v>
      </c>
      <c r="J46">
        <v>1100.04</v>
      </c>
    </row>
    <row r="47" spans="1:10" x14ac:dyDescent="0.2">
      <c r="A47">
        <v>2018</v>
      </c>
      <c r="B47">
        <v>89301262</v>
      </c>
      <c r="C47" s="1" t="s">
        <v>71</v>
      </c>
      <c r="D47" s="1" t="s">
        <v>72</v>
      </c>
      <c r="E47" t="s">
        <v>73</v>
      </c>
      <c r="F47" s="1" t="s">
        <v>91</v>
      </c>
      <c r="G47" t="s">
        <v>92</v>
      </c>
      <c r="H47">
        <v>583</v>
      </c>
      <c r="I47">
        <v>103774</v>
      </c>
      <c r="J47">
        <v>106887.22</v>
      </c>
    </row>
    <row r="48" spans="1:10" x14ac:dyDescent="0.2">
      <c r="A48">
        <v>2018</v>
      </c>
      <c r="B48">
        <v>89301262</v>
      </c>
      <c r="C48" s="1" t="s">
        <v>71</v>
      </c>
      <c r="D48" s="1" t="s">
        <v>72</v>
      </c>
      <c r="E48" t="s">
        <v>86</v>
      </c>
      <c r="F48" s="1" t="s">
        <v>91</v>
      </c>
      <c r="G48" t="s">
        <v>92</v>
      </c>
      <c r="H48">
        <v>7</v>
      </c>
      <c r="I48">
        <v>1246</v>
      </c>
      <c r="J48">
        <v>1283.3800000000001</v>
      </c>
    </row>
    <row r="49" spans="1:10" x14ac:dyDescent="0.2">
      <c r="A49">
        <v>2018</v>
      </c>
      <c r="B49">
        <v>89301262</v>
      </c>
      <c r="C49" s="1" t="s">
        <v>71</v>
      </c>
      <c r="D49" s="1" t="s">
        <v>72</v>
      </c>
      <c r="E49" t="s">
        <v>86</v>
      </c>
      <c r="F49" s="1" t="s">
        <v>27</v>
      </c>
      <c r="G49" t="s">
        <v>28</v>
      </c>
      <c r="H49">
        <v>247</v>
      </c>
      <c r="I49">
        <v>43472</v>
      </c>
      <c r="J49">
        <v>44802.559999999998</v>
      </c>
    </row>
    <row r="50" spans="1:10" x14ac:dyDescent="0.2">
      <c r="A50">
        <v>2018</v>
      </c>
      <c r="B50">
        <v>89301262</v>
      </c>
      <c r="C50" s="1" t="s">
        <v>71</v>
      </c>
      <c r="D50" s="1" t="s">
        <v>72</v>
      </c>
      <c r="E50" t="s">
        <v>12</v>
      </c>
      <c r="F50" s="1" t="s">
        <v>27</v>
      </c>
      <c r="G50" t="s">
        <v>28</v>
      </c>
      <c r="H50">
        <v>5</v>
      </c>
      <c r="I50">
        <v>880</v>
      </c>
      <c r="J50">
        <v>906.4</v>
      </c>
    </row>
    <row r="51" spans="1:10" x14ac:dyDescent="0.2">
      <c r="A51">
        <v>2018</v>
      </c>
      <c r="B51">
        <v>89301262</v>
      </c>
      <c r="C51" s="1" t="s">
        <v>71</v>
      </c>
      <c r="D51" s="1" t="s">
        <v>72</v>
      </c>
      <c r="E51" t="s">
        <v>73</v>
      </c>
      <c r="F51" s="1" t="s">
        <v>27</v>
      </c>
      <c r="G51" t="s">
        <v>28</v>
      </c>
      <c r="H51">
        <v>1031</v>
      </c>
      <c r="I51">
        <v>181456</v>
      </c>
      <c r="J51">
        <v>186926.07999999999</v>
      </c>
    </row>
    <row r="52" spans="1:10" x14ac:dyDescent="0.2">
      <c r="A52">
        <v>2018</v>
      </c>
      <c r="B52">
        <v>89301262</v>
      </c>
      <c r="C52" s="1" t="s">
        <v>71</v>
      </c>
      <c r="D52" s="1" t="s">
        <v>72</v>
      </c>
      <c r="E52" t="s">
        <v>73</v>
      </c>
      <c r="F52" s="1" t="s">
        <v>29</v>
      </c>
      <c r="G52" t="s">
        <v>30</v>
      </c>
      <c r="H52">
        <v>391</v>
      </c>
      <c r="I52">
        <v>45356</v>
      </c>
      <c r="J52">
        <v>46734.080000000002</v>
      </c>
    </row>
    <row r="53" spans="1:10" x14ac:dyDescent="0.2">
      <c r="A53">
        <v>2018</v>
      </c>
      <c r="B53">
        <v>89301262</v>
      </c>
      <c r="C53" s="1" t="s">
        <v>71</v>
      </c>
      <c r="D53" s="1" t="s">
        <v>72</v>
      </c>
      <c r="E53" t="s">
        <v>86</v>
      </c>
      <c r="F53" s="1" t="s">
        <v>29</v>
      </c>
      <c r="G53" t="s">
        <v>30</v>
      </c>
      <c r="H53">
        <v>196</v>
      </c>
      <c r="I53">
        <v>22736</v>
      </c>
      <c r="J53">
        <v>23435.48</v>
      </c>
    </row>
    <row r="54" spans="1:10" x14ac:dyDescent="0.2">
      <c r="A54">
        <v>2018</v>
      </c>
      <c r="B54">
        <v>89301262</v>
      </c>
      <c r="C54" s="1" t="s">
        <v>71</v>
      </c>
      <c r="D54" s="1" t="s">
        <v>72</v>
      </c>
      <c r="E54" t="s">
        <v>12</v>
      </c>
      <c r="F54" s="1" t="s">
        <v>29</v>
      </c>
      <c r="G54" t="s">
        <v>30</v>
      </c>
      <c r="H54">
        <v>5</v>
      </c>
      <c r="I54">
        <v>580</v>
      </c>
      <c r="J54">
        <v>597.4</v>
      </c>
    </row>
    <row r="55" spans="1:10" x14ac:dyDescent="0.2">
      <c r="A55">
        <v>2018</v>
      </c>
      <c r="B55">
        <v>89301262</v>
      </c>
      <c r="C55" s="1" t="s">
        <v>71</v>
      </c>
      <c r="D55" s="1" t="s">
        <v>72</v>
      </c>
      <c r="E55" t="s">
        <v>86</v>
      </c>
      <c r="F55" s="1" t="s">
        <v>49</v>
      </c>
      <c r="G55" t="s">
        <v>50</v>
      </c>
      <c r="H55">
        <v>239</v>
      </c>
      <c r="I55">
        <v>55448</v>
      </c>
      <c r="J55">
        <v>57146.239999999998</v>
      </c>
    </row>
    <row r="56" spans="1:10" x14ac:dyDescent="0.2">
      <c r="A56">
        <v>2018</v>
      </c>
      <c r="B56">
        <v>89301262</v>
      </c>
      <c r="C56" s="1" t="s">
        <v>71</v>
      </c>
      <c r="D56" s="1" t="s">
        <v>72</v>
      </c>
      <c r="E56" t="s">
        <v>73</v>
      </c>
      <c r="F56" s="1" t="s">
        <v>49</v>
      </c>
      <c r="G56" t="s">
        <v>50</v>
      </c>
      <c r="H56">
        <v>939</v>
      </c>
      <c r="I56">
        <v>217848</v>
      </c>
      <c r="J56">
        <v>224418.24</v>
      </c>
    </row>
    <row r="57" spans="1:10" x14ac:dyDescent="0.2">
      <c r="A57">
        <v>2018</v>
      </c>
      <c r="B57">
        <v>89301262</v>
      </c>
      <c r="C57" s="1" t="s">
        <v>71</v>
      </c>
      <c r="D57" s="1" t="s">
        <v>72</v>
      </c>
      <c r="E57" t="s">
        <v>12</v>
      </c>
      <c r="F57" s="1" t="s">
        <v>49</v>
      </c>
      <c r="G57" t="s">
        <v>50</v>
      </c>
      <c r="H57">
        <v>6</v>
      </c>
      <c r="I57">
        <v>1392</v>
      </c>
      <c r="J57">
        <v>1433.76</v>
      </c>
    </row>
    <row r="58" spans="1:10" x14ac:dyDescent="0.2">
      <c r="A58">
        <v>2018</v>
      </c>
      <c r="B58">
        <v>89301262</v>
      </c>
      <c r="C58" s="1" t="s">
        <v>71</v>
      </c>
      <c r="D58" s="1" t="s">
        <v>72</v>
      </c>
      <c r="E58" t="s">
        <v>73</v>
      </c>
      <c r="F58" s="1" t="s">
        <v>93</v>
      </c>
      <c r="G58" t="s">
        <v>94</v>
      </c>
      <c r="H58">
        <v>12</v>
      </c>
      <c r="I58">
        <v>1044</v>
      </c>
      <c r="J58">
        <v>1075.32</v>
      </c>
    </row>
    <row r="59" spans="1:10" x14ac:dyDescent="0.2">
      <c r="A59">
        <v>2018</v>
      </c>
      <c r="B59">
        <v>89301262</v>
      </c>
      <c r="C59" s="1" t="s">
        <v>71</v>
      </c>
      <c r="D59" s="1" t="s">
        <v>72</v>
      </c>
      <c r="E59" t="s">
        <v>12</v>
      </c>
      <c r="F59" s="1" t="s">
        <v>95</v>
      </c>
      <c r="G59" t="s">
        <v>96</v>
      </c>
      <c r="H59">
        <v>5</v>
      </c>
      <c r="I59">
        <v>825</v>
      </c>
      <c r="J59">
        <v>849.75</v>
      </c>
    </row>
    <row r="60" spans="1:10" x14ac:dyDescent="0.2">
      <c r="A60">
        <v>2018</v>
      </c>
      <c r="B60">
        <v>89301262</v>
      </c>
      <c r="C60" s="1" t="s">
        <v>71</v>
      </c>
      <c r="D60" s="1" t="s">
        <v>72</v>
      </c>
      <c r="E60" t="s">
        <v>73</v>
      </c>
      <c r="F60" s="1" t="s">
        <v>95</v>
      </c>
      <c r="G60" t="s">
        <v>96</v>
      </c>
      <c r="H60">
        <v>3</v>
      </c>
      <c r="I60">
        <v>495</v>
      </c>
      <c r="J60">
        <v>509.85</v>
      </c>
    </row>
    <row r="61" spans="1:10" x14ac:dyDescent="0.2">
      <c r="A61">
        <v>2018</v>
      </c>
      <c r="B61">
        <v>89301265</v>
      </c>
      <c r="C61" s="1" t="s">
        <v>97</v>
      </c>
      <c r="D61" s="1" t="s">
        <v>72</v>
      </c>
      <c r="E61" t="s">
        <v>73</v>
      </c>
      <c r="F61" s="1" t="s">
        <v>98</v>
      </c>
      <c r="G61" t="s">
        <v>99</v>
      </c>
      <c r="H61">
        <v>208</v>
      </c>
      <c r="I61">
        <v>85488</v>
      </c>
      <c r="J61">
        <v>68390.399999999994</v>
      </c>
    </row>
    <row r="62" spans="1:10" x14ac:dyDescent="0.2">
      <c r="A62">
        <v>2018</v>
      </c>
      <c r="B62">
        <v>89301265</v>
      </c>
      <c r="C62" s="1" t="s">
        <v>97</v>
      </c>
      <c r="D62" s="1" t="s">
        <v>72</v>
      </c>
      <c r="E62" t="s">
        <v>86</v>
      </c>
      <c r="F62" s="1" t="s">
        <v>98</v>
      </c>
      <c r="G62" t="s">
        <v>99</v>
      </c>
      <c r="H62">
        <v>14</v>
      </c>
      <c r="I62">
        <v>5754</v>
      </c>
      <c r="J62">
        <v>4603.2</v>
      </c>
    </row>
    <row r="63" spans="1:10" x14ac:dyDescent="0.2">
      <c r="A63">
        <v>2018</v>
      </c>
      <c r="B63">
        <v>89301265</v>
      </c>
      <c r="C63" s="1" t="s">
        <v>97</v>
      </c>
      <c r="D63" s="1" t="s">
        <v>72</v>
      </c>
      <c r="E63" t="s">
        <v>12</v>
      </c>
      <c r="F63" s="1" t="s">
        <v>98</v>
      </c>
      <c r="G63" t="s">
        <v>99</v>
      </c>
      <c r="H63">
        <v>3111</v>
      </c>
      <c r="I63">
        <v>1278621</v>
      </c>
      <c r="J63">
        <v>1025058.66</v>
      </c>
    </row>
    <row r="64" spans="1:10" x14ac:dyDescent="0.2">
      <c r="A64">
        <v>2018</v>
      </c>
      <c r="B64">
        <v>89301265</v>
      </c>
      <c r="C64" s="1" t="s">
        <v>97</v>
      </c>
      <c r="D64" s="1" t="s">
        <v>72</v>
      </c>
      <c r="E64" t="s">
        <v>73</v>
      </c>
      <c r="F64" s="1" t="s">
        <v>100</v>
      </c>
      <c r="G64" t="s">
        <v>101</v>
      </c>
      <c r="H64">
        <v>4</v>
      </c>
      <c r="I64">
        <v>436</v>
      </c>
      <c r="J64">
        <v>348.8</v>
      </c>
    </row>
    <row r="65" spans="1:10" x14ac:dyDescent="0.2">
      <c r="A65">
        <v>2018</v>
      </c>
      <c r="B65">
        <v>89301265</v>
      </c>
      <c r="C65" s="1" t="s">
        <v>97</v>
      </c>
      <c r="D65" s="1" t="s">
        <v>72</v>
      </c>
      <c r="E65" t="s">
        <v>73</v>
      </c>
      <c r="F65" s="1" t="s">
        <v>102</v>
      </c>
      <c r="G65" t="s">
        <v>103</v>
      </c>
      <c r="H65">
        <v>5</v>
      </c>
      <c r="I65">
        <v>3600</v>
      </c>
      <c r="J65">
        <v>2880</v>
      </c>
    </row>
    <row r="66" spans="1:10" x14ac:dyDescent="0.2">
      <c r="A66">
        <v>2018</v>
      </c>
      <c r="B66">
        <v>89301265</v>
      </c>
      <c r="C66" s="1" t="s">
        <v>97</v>
      </c>
      <c r="D66" s="1" t="s">
        <v>72</v>
      </c>
      <c r="E66" t="s">
        <v>12</v>
      </c>
      <c r="F66" s="1" t="s">
        <v>102</v>
      </c>
      <c r="G66" t="s">
        <v>103</v>
      </c>
      <c r="H66">
        <v>12</v>
      </c>
      <c r="I66">
        <v>8640</v>
      </c>
      <c r="J66">
        <v>6912</v>
      </c>
    </row>
    <row r="67" spans="1:10" x14ac:dyDescent="0.2">
      <c r="A67">
        <v>2018</v>
      </c>
      <c r="B67">
        <v>89301265</v>
      </c>
      <c r="C67" s="1" t="s">
        <v>97</v>
      </c>
      <c r="D67" s="1" t="s">
        <v>72</v>
      </c>
      <c r="E67" t="s">
        <v>12</v>
      </c>
      <c r="F67" s="1" t="s">
        <v>104</v>
      </c>
      <c r="G67" t="s">
        <v>105</v>
      </c>
      <c r="H67">
        <v>5</v>
      </c>
      <c r="I67">
        <v>3615</v>
      </c>
      <c r="J67">
        <v>2892</v>
      </c>
    </row>
    <row r="68" spans="1:10" x14ac:dyDescent="0.2">
      <c r="A68">
        <v>2018</v>
      </c>
      <c r="B68">
        <v>89301265</v>
      </c>
      <c r="C68" s="1" t="s">
        <v>97</v>
      </c>
      <c r="D68" s="1" t="s">
        <v>72</v>
      </c>
      <c r="E68" t="s">
        <v>12</v>
      </c>
      <c r="F68" s="1" t="s">
        <v>106</v>
      </c>
      <c r="G68" t="s">
        <v>107</v>
      </c>
      <c r="H68">
        <v>382</v>
      </c>
      <c r="I68">
        <v>53862</v>
      </c>
      <c r="J68">
        <v>43089.599999999999</v>
      </c>
    </row>
    <row r="69" spans="1:10" x14ac:dyDescent="0.2">
      <c r="A69">
        <v>2018</v>
      </c>
      <c r="B69">
        <v>89301265</v>
      </c>
      <c r="C69" s="1" t="s">
        <v>97</v>
      </c>
      <c r="D69" s="1" t="s">
        <v>72</v>
      </c>
      <c r="E69" t="s">
        <v>73</v>
      </c>
      <c r="F69" s="1" t="s">
        <v>106</v>
      </c>
      <c r="G69" t="s">
        <v>107</v>
      </c>
      <c r="H69">
        <v>68</v>
      </c>
      <c r="I69">
        <v>9588</v>
      </c>
      <c r="J69">
        <v>7670.4</v>
      </c>
    </row>
    <row r="70" spans="1:10" x14ac:dyDescent="0.2">
      <c r="A70">
        <v>2018</v>
      </c>
      <c r="B70">
        <v>89301265</v>
      </c>
      <c r="C70" s="1" t="s">
        <v>97</v>
      </c>
      <c r="D70" s="1" t="s">
        <v>72</v>
      </c>
      <c r="E70" t="s">
        <v>12</v>
      </c>
      <c r="F70" s="1" t="s">
        <v>108</v>
      </c>
      <c r="G70" t="s">
        <v>109</v>
      </c>
      <c r="H70">
        <v>25</v>
      </c>
      <c r="I70">
        <v>1700</v>
      </c>
      <c r="J70">
        <v>1530</v>
      </c>
    </row>
    <row r="71" spans="1:10" x14ac:dyDescent="0.2">
      <c r="A71">
        <v>2018</v>
      </c>
      <c r="B71">
        <v>89301265</v>
      </c>
      <c r="C71" s="1" t="s">
        <v>97</v>
      </c>
      <c r="D71" s="1" t="s">
        <v>72</v>
      </c>
      <c r="E71" t="s">
        <v>73</v>
      </c>
      <c r="F71" s="1" t="s">
        <v>108</v>
      </c>
      <c r="G71" t="s">
        <v>109</v>
      </c>
      <c r="H71">
        <v>6266</v>
      </c>
      <c r="I71">
        <v>426088</v>
      </c>
      <c r="J71">
        <v>341128.8</v>
      </c>
    </row>
    <row r="72" spans="1:10" x14ac:dyDescent="0.2">
      <c r="A72">
        <v>2018</v>
      </c>
      <c r="B72">
        <v>89301265</v>
      </c>
      <c r="C72" s="1" t="s">
        <v>97</v>
      </c>
      <c r="D72" s="1" t="s">
        <v>72</v>
      </c>
      <c r="E72" t="s">
        <v>12</v>
      </c>
      <c r="F72" s="1" t="s">
        <v>110</v>
      </c>
      <c r="G72" t="s">
        <v>111</v>
      </c>
      <c r="H72">
        <v>24</v>
      </c>
      <c r="I72">
        <v>2928</v>
      </c>
      <c r="J72">
        <v>2342.4</v>
      </c>
    </row>
    <row r="73" spans="1:10" x14ac:dyDescent="0.2">
      <c r="A73">
        <v>2018</v>
      </c>
      <c r="B73">
        <v>89301265</v>
      </c>
      <c r="C73" s="1" t="s">
        <v>97</v>
      </c>
      <c r="D73" s="1" t="s">
        <v>72</v>
      </c>
      <c r="E73" t="s">
        <v>73</v>
      </c>
      <c r="F73" s="1" t="s">
        <v>110</v>
      </c>
      <c r="G73" t="s">
        <v>111</v>
      </c>
      <c r="H73">
        <v>183</v>
      </c>
      <c r="I73">
        <v>22326</v>
      </c>
      <c r="J73">
        <v>17860.8</v>
      </c>
    </row>
    <row r="74" spans="1:10" x14ac:dyDescent="0.2">
      <c r="A74">
        <v>2018</v>
      </c>
      <c r="B74">
        <v>89301265</v>
      </c>
      <c r="C74" s="1" t="s">
        <v>97</v>
      </c>
      <c r="D74" s="1" t="s">
        <v>72</v>
      </c>
      <c r="E74" t="s">
        <v>12</v>
      </c>
      <c r="F74" s="1" t="s">
        <v>112</v>
      </c>
      <c r="G74" t="s">
        <v>113</v>
      </c>
      <c r="H74">
        <v>67</v>
      </c>
      <c r="I74">
        <v>19296</v>
      </c>
      <c r="J74">
        <v>15436.8</v>
      </c>
    </row>
    <row r="75" spans="1:10" x14ac:dyDescent="0.2">
      <c r="A75">
        <v>2018</v>
      </c>
      <c r="B75">
        <v>89301265</v>
      </c>
      <c r="C75" s="1" t="s">
        <v>97</v>
      </c>
      <c r="D75" s="1" t="s">
        <v>72</v>
      </c>
      <c r="E75" t="s">
        <v>73</v>
      </c>
      <c r="F75" s="1" t="s">
        <v>112</v>
      </c>
      <c r="G75" t="s">
        <v>113</v>
      </c>
      <c r="H75">
        <v>976</v>
      </c>
      <c r="I75">
        <v>281088</v>
      </c>
      <c r="J75">
        <v>224870.39999999999</v>
      </c>
    </row>
    <row r="76" spans="1:10" x14ac:dyDescent="0.2">
      <c r="A76">
        <v>2018</v>
      </c>
      <c r="B76">
        <v>89301265</v>
      </c>
      <c r="C76" s="1" t="s">
        <v>97</v>
      </c>
      <c r="D76" s="1" t="s">
        <v>72</v>
      </c>
      <c r="E76" t="s">
        <v>86</v>
      </c>
      <c r="F76" s="1" t="s">
        <v>114</v>
      </c>
      <c r="G76" t="s">
        <v>115</v>
      </c>
      <c r="H76">
        <v>1</v>
      </c>
      <c r="I76">
        <v>22</v>
      </c>
      <c r="J76">
        <v>17.600000000000001</v>
      </c>
    </row>
    <row r="77" spans="1:10" x14ac:dyDescent="0.2">
      <c r="A77">
        <v>2018</v>
      </c>
      <c r="B77">
        <v>89301265</v>
      </c>
      <c r="C77" s="1" t="s">
        <v>97</v>
      </c>
      <c r="D77" s="1" t="s">
        <v>72</v>
      </c>
      <c r="E77" t="s">
        <v>12</v>
      </c>
      <c r="F77" s="1" t="s">
        <v>114</v>
      </c>
      <c r="G77" t="s">
        <v>115</v>
      </c>
      <c r="H77">
        <v>7</v>
      </c>
      <c r="I77">
        <v>154</v>
      </c>
      <c r="J77">
        <v>123.2</v>
      </c>
    </row>
    <row r="78" spans="1:10" x14ac:dyDescent="0.2">
      <c r="A78">
        <v>2018</v>
      </c>
      <c r="B78">
        <v>89301265</v>
      </c>
      <c r="C78" s="1" t="s">
        <v>97</v>
      </c>
      <c r="D78" s="1" t="s">
        <v>72</v>
      </c>
      <c r="E78" t="s">
        <v>73</v>
      </c>
      <c r="F78" s="1" t="s">
        <v>114</v>
      </c>
      <c r="G78" t="s">
        <v>115</v>
      </c>
      <c r="H78">
        <v>2</v>
      </c>
      <c r="I78">
        <v>44</v>
      </c>
      <c r="J78">
        <v>35.200000000000003</v>
      </c>
    </row>
    <row r="79" spans="1:10" x14ac:dyDescent="0.2">
      <c r="A79">
        <v>2018</v>
      </c>
      <c r="B79">
        <v>89301265</v>
      </c>
      <c r="C79" s="1" t="s">
        <v>97</v>
      </c>
      <c r="D79" s="1" t="s">
        <v>72</v>
      </c>
      <c r="E79" t="s">
        <v>12</v>
      </c>
      <c r="F79" s="1" t="s">
        <v>116</v>
      </c>
      <c r="G79" t="s">
        <v>117</v>
      </c>
      <c r="H79">
        <v>2</v>
      </c>
      <c r="I79">
        <v>20</v>
      </c>
      <c r="J79">
        <v>16</v>
      </c>
    </row>
    <row r="80" spans="1:10" x14ac:dyDescent="0.2">
      <c r="A80">
        <v>2018</v>
      </c>
      <c r="B80">
        <v>89301265</v>
      </c>
      <c r="C80" s="1" t="s">
        <v>97</v>
      </c>
      <c r="D80" s="1" t="s">
        <v>72</v>
      </c>
      <c r="E80" t="s">
        <v>12</v>
      </c>
      <c r="F80" s="1" t="s">
        <v>118</v>
      </c>
      <c r="G80" t="s">
        <v>119</v>
      </c>
      <c r="H80">
        <v>1562</v>
      </c>
      <c r="I80">
        <v>256168</v>
      </c>
      <c r="J80">
        <v>205183.68</v>
      </c>
    </row>
    <row r="81" spans="1:10" x14ac:dyDescent="0.2">
      <c r="A81">
        <v>2018</v>
      </c>
      <c r="B81">
        <v>89301265</v>
      </c>
      <c r="C81" s="1" t="s">
        <v>97</v>
      </c>
      <c r="D81" s="1" t="s">
        <v>72</v>
      </c>
      <c r="E81" t="s">
        <v>73</v>
      </c>
      <c r="F81" s="1" t="s">
        <v>118</v>
      </c>
      <c r="G81" t="s">
        <v>119</v>
      </c>
      <c r="H81">
        <v>73</v>
      </c>
      <c r="I81">
        <v>11972</v>
      </c>
      <c r="J81">
        <v>9692.4</v>
      </c>
    </row>
    <row r="82" spans="1:10" x14ac:dyDescent="0.2">
      <c r="A82">
        <v>2018</v>
      </c>
      <c r="B82">
        <v>89301265</v>
      </c>
      <c r="C82" s="1" t="s">
        <v>97</v>
      </c>
      <c r="D82" s="1" t="s">
        <v>72</v>
      </c>
      <c r="E82" t="s">
        <v>86</v>
      </c>
      <c r="F82" s="1" t="s">
        <v>118</v>
      </c>
      <c r="G82" t="s">
        <v>119</v>
      </c>
      <c r="H82">
        <v>24</v>
      </c>
      <c r="I82">
        <v>3936</v>
      </c>
      <c r="J82">
        <v>3148.8</v>
      </c>
    </row>
    <row r="83" spans="1:10" x14ac:dyDescent="0.2">
      <c r="A83">
        <v>2018</v>
      </c>
      <c r="B83">
        <v>89301265</v>
      </c>
      <c r="C83" s="1" t="s">
        <v>97</v>
      </c>
      <c r="D83" s="1" t="s">
        <v>72</v>
      </c>
      <c r="E83" t="s">
        <v>12</v>
      </c>
      <c r="F83" s="1" t="s">
        <v>120</v>
      </c>
      <c r="G83" t="s">
        <v>121</v>
      </c>
      <c r="H83">
        <v>199</v>
      </c>
      <c r="I83">
        <v>8955</v>
      </c>
      <c r="J83">
        <v>7164</v>
      </c>
    </row>
    <row r="84" spans="1:10" x14ac:dyDescent="0.2">
      <c r="A84">
        <v>2018</v>
      </c>
      <c r="B84">
        <v>89301265</v>
      </c>
      <c r="C84" s="1" t="s">
        <v>97</v>
      </c>
      <c r="D84" s="1" t="s">
        <v>72</v>
      </c>
      <c r="E84" t="s">
        <v>73</v>
      </c>
      <c r="F84" s="1" t="s">
        <v>120</v>
      </c>
      <c r="G84" t="s">
        <v>121</v>
      </c>
      <c r="H84">
        <v>716</v>
      </c>
      <c r="I84">
        <v>32220</v>
      </c>
      <c r="J84">
        <v>25776</v>
      </c>
    </row>
    <row r="85" spans="1:10" x14ac:dyDescent="0.2">
      <c r="A85">
        <v>2018</v>
      </c>
      <c r="B85">
        <v>89301265</v>
      </c>
      <c r="C85" s="1" t="s">
        <v>97</v>
      </c>
      <c r="D85" s="1" t="s">
        <v>72</v>
      </c>
      <c r="E85" t="s">
        <v>12</v>
      </c>
      <c r="F85" s="1" t="s">
        <v>122</v>
      </c>
      <c r="G85" t="s">
        <v>123</v>
      </c>
      <c r="H85">
        <v>3356</v>
      </c>
      <c r="I85">
        <v>291972</v>
      </c>
      <c r="J85">
        <v>233610.66</v>
      </c>
    </row>
    <row r="86" spans="1:10" x14ac:dyDescent="0.2">
      <c r="A86">
        <v>2018</v>
      </c>
      <c r="B86">
        <v>89301265</v>
      </c>
      <c r="C86" s="1" t="s">
        <v>97</v>
      </c>
      <c r="D86" s="1" t="s">
        <v>72</v>
      </c>
      <c r="E86" t="s">
        <v>86</v>
      </c>
      <c r="F86" s="1" t="s">
        <v>122</v>
      </c>
      <c r="G86" t="s">
        <v>123</v>
      </c>
      <c r="H86">
        <v>171</v>
      </c>
      <c r="I86">
        <v>14877</v>
      </c>
      <c r="J86">
        <v>11901.6</v>
      </c>
    </row>
    <row r="87" spans="1:10" x14ac:dyDescent="0.2">
      <c r="A87">
        <v>2018</v>
      </c>
      <c r="B87">
        <v>89301265</v>
      </c>
      <c r="C87" s="1" t="s">
        <v>97</v>
      </c>
      <c r="D87" s="1" t="s">
        <v>72</v>
      </c>
      <c r="E87" t="s">
        <v>73</v>
      </c>
      <c r="F87" s="1" t="s">
        <v>122</v>
      </c>
      <c r="G87" t="s">
        <v>123</v>
      </c>
      <c r="H87">
        <v>72</v>
      </c>
      <c r="I87">
        <v>6264</v>
      </c>
      <c r="J87">
        <v>5011.2</v>
      </c>
    </row>
    <row r="88" spans="1:10" x14ac:dyDescent="0.2">
      <c r="A88">
        <v>2018</v>
      </c>
      <c r="B88">
        <v>89301265</v>
      </c>
      <c r="C88" s="1" t="s">
        <v>97</v>
      </c>
      <c r="D88" s="1" t="s">
        <v>72</v>
      </c>
      <c r="E88" t="s">
        <v>86</v>
      </c>
      <c r="F88" s="1" t="s">
        <v>124</v>
      </c>
      <c r="G88" t="s">
        <v>125</v>
      </c>
      <c r="H88">
        <v>1455</v>
      </c>
      <c r="I88">
        <v>758055</v>
      </c>
      <c r="J88">
        <v>606444</v>
      </c>
    </row>
    <row r="89" spans="1:10" x14ac:dyDescent="0.2">
      <c r="A89">
        <v>2018</v>
      </c>
      <c r="B89">
        <v>89301265</v>
      </c>
      <c r="C89" s="1" t="s">
        <v>97</v>
      </c>
      <c r="D89" s="1" t="s">
        <v>72</v>
      </c>
      <c r="E89" t="s">
        <v>73</v>
      </c>
      <c r="F89" s="1" t="s">
        <v>124</v>
      </c>
      <c r="G89" t="s">
        <v>125</v>
      </c>
      <c r="H89">
        <v>4714</v>
      </c>
      <c r="I89">
        <v>2455994</v>
      </c>
      <c r="J89">
        <v>1965785.1</v>
      </c>
    </row>
    <row r="90" spans="1:10" x14ac:dyDescent="0.2">
      <c r="A90">
        <v>2018</v>
      </c>
      <c r="B90">
        <v>89301265</v>
      </c>
      <c r="C90" s="1" t="s">
        <v>97</v>
      </c>
      <c r="D90" s="1" t="s">
        <v>72</v>
      </c>
      <c r="E90" t="s">
        <v>12</v>
      </c>
      <c r="F90" s="1" t="s">
        <v>124</v>
      </c>
      <c r="G90" t="s">
        <v>125</v>
      </c>
      <c r="H90">
        <v>27387</v>
      </c>
      <c r="I90">
        <v>14268627</v>
      </c>
      <c r="J90">
        <v>11426290.66</v>
      </c>
    </row>
    <row r="91" spans="1:10" x14ac:dyDescent="0.2">
      <c r="A91">
        <v>2018</v>
      </c>
      <c r="B91">
        <v>89301265</v>
      </c>
      <c r="C91" s="1" t="s">
        <v>97</v>
      </c>
      <c r="D91" s="1" t="s">
        <v>72</v>
      </c>
      <c r="E91" t="s">
        <v>12</v>
      </c>
      <c r="F91" s="1" t="s">
        <v>126</v>
      </c>
      <c r="G91" t="s">
        <v>127</v>
      </c>
      <c r="H91">
        <v>26293</v>
      </c>
      <c r="I91">
        <v>2156026</v>
      </c>
      <c r="J91">
        <v>1726603.48</v>
      </c>
    </row>
    <row r="92" spans="1:10" x14ac:dyDescent="0.2">
      <c r="A92">
        <v>2018</v>
      </c>
      <c r="B92">
        <v>89301265</v>
      </c>
      <c r="C92" s="1" t="s">
        <v>97</v>
      </c>
      <c r="D92" s="1" t="s">
        <v>72</v>
      </c>
      <c r="E92" t="s">
        <v>73</v>
      </c>
      <c r="F92" s="1" t="s">
        <v>126</v>
      </c>
      <c r="G92" t="s">
        <v>127</v>
      </c>
      <c r="H92">
        <v>4793</v>
      </c>
      <c r="I92">
        <v>393026</v>
      </c>
      <c r="J92">
        <v>314576.59999999998</v>
      </c>
    </row>
    <row r="93" spans="1:10" x14ac:dyDescent="0.2">
      <c r="A93">
        <v>2018</v>
      </c>
      <c r="B93">
        <v>89301265</v>
      </c>
      <c r="C93" s="1" t="s">
        <v>97</v>
      </c>
      <c r="D93" s="1" t="s">
        <v>72</v>
      </c>
      <c r="E93" t="s">
        <v>86</v>
      </c>
      <c r="F93" s="1" t="s">
        <v>126</v>
      </c>
      <c r="G93" t="s">
        <v>127</v>
      </c>
      <c r="H93">
        <v>1512</v>
      </c>
      <c r="I93">
        <v>123984</v>
      </c>
      <c r="J93">
        <v>99187.199999999997</v>
      </c>
    </row>
    <row r="94" spans="1:10" x14ac:dyDescent="0.2">
      <c r="A94">
        <v>2018</v>
      </c>
      <c r="B94">
        <v>89301265</v>
      </c>
      <c r="C94" s="1" t="s">
        <v>97</v>
      </c>
      <c r="D94" s="1" t="s">
        <v>72</v>
      </c>
      <c r="E94" t="s">
        <v>73</v>
      </c>
      <c r="F94" s="1" t="s">
        <v>128</v>
      </c>
      <c r="G94" t="s">
        <v>129</v>
      </c>
      <c r="H94">
        <v>876</v>
      </c>
      <c r="I94">
        <v>100740</v>
      </c>
      <c r="J94">
        <v>80592</v>
      </c>
    </row>
    <row r="95" spans="1:10" x14ac:dyDescent="0.2">
      <c r="A95">
        <v>2018</v>
      </c>
      <c r="B95">
        <v>89301265</v>
      </c>
      <c r="C95" s="1" t="s">
        <v>97</v>
      </c>
      <c r="D95" s="1" t="s">
        <v>72</v>
      </c>
      <c r="E95" t="s">
        <v>12</v>
      </c>
      <c r="F95" s="1" t="s">
        <v>128</v>
      </c>
      <c r="G95" t="s">
        <v>129</v>
      </c>
      <c r="H95">
        <v>27</v>
      </c>
      <c r="I95">
        <v>3105</v>
      </c>
      <c r="J95">
        <v>2484</v>
      </c>
    </row>
    <row r="96" spans="1:10" x14ac:dyDescent="0.2">
      <c r="A96">
        <v>2018</v>
      </c>
      <c r="B96">
        <v>89301265</v>
      </c>
      <c r="C96" s="1" t="s">
        <v>97</v>
      </c>
      <c r="D96" s="1" t="s">
        <v>72</v>
      </c>
      <c r="E96" t="s">
        <v>12</v>
      </c>
      <c r="F96" s="1" t="s">
        <v>130</v>
      </c>
      <c r="G96" t="s">
        <v>131</v>
      </c>
      <c r="H96">
        <v>129</v>
      </c>
      <c r="I96">
        <v>24639</v>
      </c>
      <c r="J96">
        <v>19711.2</v>
      </c>
    </row>
    <row r="97" spans="1:10" x14ac:dyDescent="0.2">
      <c r="A97">
        <v>2018</v>
      </c>
      <c r="B97">
        <v>89301265</v>
      </c>
      <c r="C97" s="1" t="s">
        <v>97</v>
      </c>
      <c r="D97" s="1" t="s">
        <v>72</v>
      </c>
      <c r="E97" t="s">
        <v>73</v>
      </c>
      <c r="F97" s="1" t="s">
        <v>130</v>
      </c>
      <c r="G97" t="s">
        <v>131</v>
      </c>
      <c r="H97">
        <v>1262</v>
      </c>
      <c r="I97">
        <v>241042</v>
      </c>
      <c r="J97">
        <v>192833.6</v>
      </c>
    </row>
    <row r="98" spans="1:10" x14ac:dyDescent="0.2">
      <c r="A98">
        <v>2018</v>
      </c>
      <c r="B98">
        <v>89301265</v>
      </c>
      <c r="C98" s="1" t="s">
        <v>97</v>
      </c>
      <c r="D98" s="1" t="s">
        <v>72</v>
      </c>
      <c r="E98" t="s">
        <v>12</v>
      </c>
      <c r="F98" s="1" t="s">
        <v>132</v>
      </c>
      <c r="G98" t="s">
        <v>133</v>
      </c>
      <c r="H98">
        <v>22257</v>
      </c>
      <c r="I98">
        <v>1825074</v>
      </c>
      <c r="J98">
        <v>1461935.36</v>
      </c>
    </row>
    <row r="99" spans="1:10" x14ac:dyDescent="0.2">
      <c r="A99">
        <v>2018</v>
      </c>
      <c r="B99">
        <v>89301265</v>
      </c>
      <c r="C99" s="1" t="s">
        <v>97</v>
      </c>
      <c r="D99" s="1" t="s">
        <v>72</v>
      </c>
      <c r="E99" t="s">
        <v>86</v>
      </c>
      <c r="F99" s="1" t="s">
        <v>132</v>
      </c>
      <c r="G99" t="s">
        <v>133</v>
      </c>
      <c r="H99">
        <v>1444</v>
      </c>
      <c r="I99">
        <v>118408</v>
      </c>
      <c r="J99">
        <v>94726.399999999994</v>
      </c>
    </row>
    <row r="100" spans="1:10" x14ac:dyDescent="0.2">
      <c r="A100">
        <v>2018</v>
      </c>
      <c r="B100">
        <v>89301265</v>
      </c>
      <c r="C100" s="1" t="s">
        <v>97</v>
      </c>
      <c r="D100" s="1" t="s">
        <v>72</v>
      </c>
      <c r="E100" t="s">
        <v>73</v>
      </c>
      <c r="F100" s="1" t="s">
        <v>132</v>
      </c>
      <c r="G100" t="s">
        <v>133</v>
      </c>
      <c r="H100">
        <v>4816</v>
      </c>
      <c r="I100">
        <v>394912</v>
      </c>
      <c r="J100">
        <v>316085.40000000002</v>
      </c>
    </row>
    <row r="101" spans="1:10" x14ac:dyDescent="0.2">
      <c r="A101">
        <v>2018</v>
      </c>
      <c r="B101">
        <v>89301265</v>
      </c>
      <c r="C101" s="1" t="s">
        <v>97</v>
      </c>
      <c r="D101" s="1" t="s">
        <v>72</v>
      </c>
      <c r="E101" t="s">
        <v>73</v>
      </c>
      <c r="F101" s="1" t="s">
        <v>134</v>
      </c>
      <c r="G101" t="s">
        <v>135</v>
      </c>
      <c r="H101">
        <v>3702</v>
      </c>
      <c r="I101">
        <v>644148</v>
      </c>
      <c r="J101">
        <v>515582.88</v>
      </c>
    </row>
    <row r="102" spans="1:10" x14ac:dyDescent="0.2">
      <c r="A102">
        <v>2018</v>
      </c>
      <c r="B102">
        <v>89301265</v>
      </c>
      <c r="C102" s="1" t="s">
        <v>97</v>
      </c>
      <c r="D102" s="1" t="s">
        <v>72</v>
      </c>
      <c r="E102" t="s">
        <v>86</v>
      </c>
      <c r="F102" s="1" t="s">
        <v>134</v>
      </c>
      <c r="G102" t="s">
        <v>135</v>
      </c>
      <c r="H102">
        <v>1301</v>
      </c>
      <c r="I102">
        <v>226374</v>
      </c>
      <c r="J102">
        <v>181099.2</v>
      </c>
    </row>
    <row r="103" spans="1:10" x14ac:dyDescent="0.2">
      <c r="A103">
        <v>2018</v>
      </c>
      <c r="B103">
        <v>89301265</v>
      </c>
      <c r="C103" s="1" t="s">
        <v>97</v>
      </c>
      <c r="D103" s="1" t="s">
        <v>72</v>
      </c>
      <c r="E103" t="s">
        <v>12</v>
      </c>
      <c r="F103" s="1" t="s">
        <v>134</v>
      </c>
      <c r="G103" t="s">
        <v>135</v>
      </c>
      <c r="H103">
        <v>18692</v>
      </c>
      <c r="I103">
        <v>3252408</v>
      </c>
      <c r="J103">
        <v>2604606</v>
      </c>
    </row>
    <row r="104" spans="1:10" x14ac:dyDescent="0.2">
      <c r="A104">
        <v>2018</v>
      </c>
      <c r="B104">
        <v>89301265</v>
      </c>
      <c r="C104" s="1" t="s">
        <v>97</v>
      </c>
      <c r="D104" s="1" t="s">
        <v>72</v>
      </c>
      <c r="E104" t="s">
        <v>73</v>
      </c>
      <c r="F104" s="1" t="s">
        <v>41</v>
      </c>
      <c r="G104" t="s">
        <v>42</v>
      </c>
      <c r="H104">
        <v>23</v>
      </c>
      <c r="I104">
        <v>4669</v>
      </c>
      <c r="J104">
        <v>3735.2</v>
      </c>
    </row>
    <row r="105" spans="1:10" x14ac:dyDescent="0.2">
      <c r="A105">
        <v>2018</v>
      </c>
      <c r="B105">
        <v>89301265</v>
      </c>
      <c r="C105" s="1" t="s">
        <v>97</v>
      </c>
      <c r="D105" s="1" t="s">
        <v>72</v>
      </c>
      <c r="E105" t="s">
        <v>73</v>
      </c>
      <c r="F105" s="1" t="s">
        <v>45</v>
      </c>
      <c r="G105" t="s">
        <v>46</v>
      </c>
      <c r="H105">
        <v>4</v>
      </c>
      <c r="I105">
        <v>708</v>
      </c>
      <c r="J105">
        <v>566.4</v>
      </c>
    </row>
    <row r="106" spans="1:10" x14ac:dyDescent="0.2">
      <c r="A106">
        <v>2018</v>
      </c>
      <c r="B106">
        <v>89301265</v>
      </c>
      <c r="C106" s="1" t="s">
        <v>97</v>
      </c>
      <c r="D106" s="1" t="s">
        <v>72</v>
      </c>
      <c r="E106" t="s">
        <v>73</v>
      </c>
      <c r="F106" s="1" t="s">
        <v>136</v>
      </c>
      <c r="G106" t="s">
        <v>137</v>
      </c>
      <c r="H106">
        <v>32</v>
      </c>
      <c r="I106">
        <v>8896</v>
      </c>
      <c r="J106">
        <v>7116.8</v>
      </c>
    </row>
    <row r="107" spans="1:10" x14ac:dyDescent="0.2">
      <c r="A107">
        <v>2018</v>
      </c>
      <c r="B107">
        <v>89301265</v>
      </c>
      <c r="C107" s="1" t="s">
        <v>97</v>
      </c>
      <c r="D107" s="1" t="s">
        <v>72</v>
      </c>
      <c r="E107" t="s">
        <v>12</v>
      </c>
      <c r="F107" s="1" t="s">
        <v>136</v>
      </c>
      <c r="G107" t="s">
        <v>137</v>
      </c>
      <c r="H107">
        <v>3</v>
      </c>
      <c r="I107">
        <v>834</v>
      </c>
      <c r="J107">
        <v>667.2</v>
      </c>
    </row>
    <row r="108" spans="1:10" x14ac:dyDescent="0.2">
      <c r="A108">
        <v>2018</v>
      </c>
      <c r="B108">
        <v>89301265</v>
      </c>
      <c r="C108" s="1" t="s">
        <v>97</v>
      </c>
      <c r="D108" s="1" t="s">
        <v>72</v>
      </c>
      <c r="E108" t="s">
        <v>12</v>
      </c>
      <c r="F108" s="1" t="s">
        <v>138</v>
      </c>
      <c r="G108" t="s">
        <v>139</v>
      </c>
      <c r="H108">
        <v>2955</v>
      </c>
      <c r="I108">
        <v>242310</v>
      </c>
      <c r="J108">
        <v>194123.51999999999</v>
      </c>
    </row>
    <row r="109" spans="1:10" x14ac:dyDescent="0.2">
      <c r="A109">
        <v>2018</v>
      </c>
      <c r="B109">
        <v>89301265</v>
      </c>
      <c r="C109" s="1" t="s">
        <v>97</v>
      </c>
      <c r="D109" s="1" t="s">
        <v>72</v>
      </c>
      <c r="E109" t="s">
        <v>73</v>
      </c>
      <c r="F109" s="1" t="s">
        <v>138</v>
      </c>
      <c r="G109" t="s">
        <v>139</v>
      </c>
      <c r="H109">
        <v>24</v>
      </c>
      <c r="I109">
        <v>1968</v>
      </c>
      <c r="J109">
        <v>1574.4</v>
      </c>
    </row>
    <row r="110" spans="1:10" x14ac:dyDescent="0.2">
      <c r="A110">
        <v>2018</v>
      </c>
      <c r="B110">
        <v>89301265</v>
      </c>
      <c r="C110" s="1" t="s">
        <v>97</v>
      </c>
      <c r="D110" s="1" t="s">
        <v>72</v>
      </c>
      <c r="E110" t="s">
        <v>86</v>
      </c>
      <c r="F110" s="1" t="s">
        <v>138</v>
      </c>
      <c r="G110" t="s">
        <v>139</v>
      </c>
      <c r="H110">
        <v>30</v>
      </c>
      <c r="I110">
        <v>2460</v>
      </c>
      <c r="J110">
        <v>1968</v>
      </c>
    </row>
    <row r="111" spans="1:10" x14ac:dyDescent="0.2">
      <c r="A111">
        <v>2018</v>
      </c>
      <c r="B111">
        <v>89301267</v>
      </c>
      <c r="C111" s="1" t="s">
        <v>140</v>
      </c>
      <c r="D111" s="1" t="s">
        <v>72</v>
      </c>
      <c r="E111" t="s">
        <v>73</v>
      </c>
      <c r="F111" s="1" t="s">
        <v>141</v>
      </c>
      <c r="G111" t="s">
        <v>142</v>
      </c>
      <c r="H111">
        <v>473</v>
      </c>
      <c r="I111">
        <v>60544</v>
      </c>
      <c r="J111">
        <v>62360.32</v>
      </c>
    </row>
    <row r="112" spans="1:10" x14ac:dyDescent="0.2">
      <c r="A112">
        <v>2018</v>
      </c>
      <c r="B112">
        <v>89301267</v>
      </c>
      <c r="C112" s="1" t="s">
        <v>140</v>
      </c>
      <c r="D112" s="1" t="s">
        <v>72</v>
      </c>
      <c r="E112" t="s">
        <v>73</v>
      </c>
      <c r="F112" s="1" t="s">
        <v>143</v>
      </c>
      <c r="G112" t="s">
        <v>144</v>
      </c>
      <c r="H112">
        <v>37</v>
      </c>
      <c r="I112">
        <v>7511</v>
      </c>
      <c r="J112">
        <v>7736.33</v>
      </c>
    </row>
    <row r="113" spans="1:10" x14ac:dyDescent="0.2">
      <c r="A113">
        <v>2018</v>
      </c>
      <c r="B113">
        <v>89301267</v>
      </c>
      <c r="C113" s="1" t="s">
        <v>140</v>
      </c>
      <c r="D113" s="1" t="s">
        <v>72</v>
      </c>
      <c r="E113" t="s">
        <v>12</v>
      </c>
      <c r="F113" s="1" t="s">
        <v>143</v>
      </c>
      <c r="G113" t="s">
        <v>144</v>
      </c>
      <c r="H113">
        <v>2</v>
      </c>
      <c r="I113">
        <v>406</v>
      </c>
      <c r="J113">
        <v>418.18</v>
      </c>
    </row>
    <row r="114" spans="1:10" x14ac:dyDescent="0.2">
      <c r="A114">
        <v>2018</v>
      </c>
      <c r="B114">
        <v>89301267</v>
      </c>
      <c r="C114" s="1" t="s">
        <v>140</v>
      </c>
      <c r="D114" s="1" t="s">
        <v>72</v>
      </c>
      <c r="E114" t="s">
        <v>73</v>
      </c>
      <c r="F114" s="1" t="s">
        <v>145</v>
      </c>
      <c r="G114" t="s">
        <v>146</v>
      </c>
      <c r="H114">
        <v>8</v>
      </c>
      <c r="I114">
        <v>1304</v>
      </c>
      <c r="J114">
        <v>1343.12</v>
      </c>
    </row>
    <row r="115" spans="1:10" x14ac:dyDescent="0.2">
      <c r="A115">
        <v>2018</v>
      </c>
      <c r="B115">
        <v>89301267</v>
      </c>
      <c r="C115" s="1" t="s">
        <v>140</v>
      </c>
      <c r="D115" s="1" t="s">
        <v>72</v>
      </c>
      <c r="E115" t="s">
        <v>12</v>
      </c>
      <c r="F115" s="1" t="s">
        <v>145</v>
      </c>
      <c r="G115" t="s">
        <v>146</v>
      </c>
      <c r="H115">
        <v>9</v>
      </c>
      <c r="I115">
        <v>1467</v>
      </c>
      <c r="J115">
        <v>1511.01</v>
      </c>
    </row>
    <row r="116" spans="1:10" x14ac:dyDescent="0.2">
      <c r="A116">
        <v>2019</v>
      </c>
      <c r="B116">
        <v>89301261</v>
      </c>
      <c r="C116" s="1" t="s">
        <v>10</v>
      </c>
      <c r="D116" s="1" t="s">
        <v>11</v>
      </c>
      <c r="E116" t="s">
        <v>12</v>
      </c>
      <c r="F116" s="1" t="s">
        <v>13</v>
      </c>
      <c r="G116" t="s">
        <v>14</v>
      </c>
      <c r="H116">
        <v>4646</v>
      </c>
      <c r="I116">
        <v>4537887</v>
      </c>
      <c r="J116">
        <v>4088171.18</v>
      </c>
    </row>
    <row r="117" spans="1:10" x14ac:dyDescent="0.2">
      <c r="A117">
        <v>2019</v>
      </c>
      <c r="B117">
        <v>89301261</v>
      </c>
      <c r="C117" s="1" t="s">
        <v>10</v>
      </c>
      <c r="D117" s="1" t="s">
        <v>11</v>
      </c>
      <c r="E117" t="s">
        <v>12</v>
      </c>
      <c r="F117" s="1" t="s">
        <v>15</v>
      </c>
      <c r="G117" t="s">
        <v>16</v>
      </c>
      <c r="H117">
        <v>1</v>
      </c>
      <c r="I117">
        <v>0</v>
      </c>
      <c r="J117">
        <v>0</v>
      </c>
    </row>
    <row r="118" spans="1:10" x14ac:dyDescent="0.2">
      <c r="A118">
        <v>2019</v>
      </c>
      <c r="B118">
        <v>89301261</v>
      </c>
      <c r="C118" s="1" t="s">
        <v>10</v>
      </c>
      <c r="D118" s="1" t="s">
        <v>11</v>
      </c>
      <c r="E118" t="s">
        <v>12</v>
      </c>
      <c r="F118" s="1" t="s">
        <v>17</v>
      </c>
      <c r="G118" t="s">
        <v>18</v>
      </c>
      <c r="H118">
        <v>0</v>
      </c>
      <c r="I118">
        <v>0</v>
      </c>
      <c r="J118">
        <v>0</v>
      </c>
    </row>
    <row r="119" spans="1:10" x14ac:dyDescent="0.2">
      <c r="A119">
        <v>2019</v>
      </c>
      <c r="B119">
        <v>89301261</v>
      </c>
      <c r="C119" s="1" t="s">
        <v>10</v>
      </c>
      <c r="D119" s="1" t="s">
        <v>11</v>
      </c>
      <c r="E119" t="s">
        <v>12</v>
      </c>
      <c r="F119" s="1" t="s">
        <v>19</v>
      </c>
      <c r="G119" t="s">
        <v>20</v>
      </c>
      <c r="H119">
        <v>784</v>
      </c>
      <c r="I119">
        <v>0</v>
      </c>
      <c r="J119">
        <v>0</v>
      </c>
    </row>
    <row r="120" spans="1:10" x14ac:dyDescent="0.2">
      <c r="A120">
        <v>2019</v>
      </c>
      <c r="B120">
        <v>89301261</v>
      </c>
      <c r="C120" s="1" t="s">
        <v>10</v>
      </c>
      <c r="D120" s="1" t="s">
        <v>11</v>
      </c>
      <c r="E120" t="s">
        <v>12</v>
      </c>
      <c r="F120" s="1" t="s">
        <v>21</v>
      </c>
      <c r="G120" t="s">
        <v>22</v>
      </c>
      <c r="H120">
        <v>1</v>
      </c>
      <c r="I120">
        <v>199</v>
      </c>
      <c r="J120">
        <v>179.1</v>
      </c>
    </row>
    <row r="121" spans="1:10" x14ac:dyDescent="0.2">
      <c r="A121">
        <v>2019</v>
      </c>
      <c r="B121">
        <v>89301261</v>
      </c>
      <c r="C121" s="1" t="s">
        <v>10</v>
      </c>
      <c r="D121" s="1" t="s">
        <v>11</v>
      </c>
      <c r="E121" t="s">
        <v>12</v>
      </c>
      <c r="F121" s="1" t="s">
        <v>23</v>
      </c>
      <c r="G121" t="s">
        <v>24</v>
      </c>
      <c r="H121">
        <v>277</v>
      </c>
      <c r="I121">
        <v>195839</v>
      </c>
      <c r="J121">
        <v>176453.06</v>
      </c>
    </row>
    <row r="122" spans="1:10" x14ac:dyDescent="0.2">
      <c r="A122">
        <v>2019</v>
      </c>
      <c r="B122">
        <v>89301261</v>
      </c>
      <c r="C122" s="1" t="s">
        <v>10</v>
      </c>
      <c r="D122" s="1" t="s">
        <v>11</v>
      </c>
      <c r="E122" t="s">
        <v>12</v>
      </c>
      <c r="F122" s="1" t="s">
        <v>25</v>
      </c>
      <c r="G122" t="s">
        <v>26</v>
      </c>
      <c r="H122">
        <v>401</v>
      </c>
      <c r="I122">
        <v>143558</v>
      </c>
      <c r="J122">
        <v>129302.44</v>
      </c>
    </row>
    <row r="123" spans="1:10" x14ac:dyDescent="0.2">
      <c r="A123">
        <v>2019</v>
      </c>
      <c r="B123">
        <v>89301261</v>
      </c>
      <c r="C123" s="1" t="s">
        <v>10</v>
      </c>
      <c r="D123" s="1" t="s">
        <v>11</v>
      </c>
      <c r="E123" t="s">
        <v>12</v>
      </c>
      <c r="F123" s="1" t="s">
        <v>27</v>
      </c>
      <c r="G123" t="s">
        <v>28</v>
      </c>
      <c r="H123">
        <v>2603</v>
      </c>
      <c r="I123">
        <v>458128</v>
      </c>
      <c r="J123">
        <v>412610.88</v>
      </c>
    </row>
    <row r="124" spans="1:10" x14ac:dyDescent="0.2">
      <c r="A124">
        <v>2019</v>
      </c>
      <c r="B124">
        <v>89301261</v>
      </c>
      <c r="C124" s="1" t="s">
        <v>10</v>
      </c>
      <c r="D124" s="1" t="s">
        <v>11</v>
      </c>
      <c r="E124" t="s">
        <v>12</v>
      </c>
      <c r="F124" s="1" t="s">
        <v>29</v>
      </c>
      <c r="G124" t="s">
        <v>30</v>
      </c>
      <c r="H124">
        <v>858</v>
      </c>
      <c r="I124">
        <v>99528</v>
      </c>
      <c r="J124">
        <v>89640.16</v>
      </c>
    </row>
    <row r="125" spans="1:10" x14ac:dyDescent="0.2">
      <c r="A125">
        <v>2019</v>
      </c>
      <c r="B125">
        <v>89301261</v>
      </c>
      <c r="C125" s="1" t="s">
        <v>10</v>
      </c>
      <c r="D125" s="1" t="s">
        <v>11</v>
      </c>
      <c r="E125" t="s">
        <v>12</v>
      </c>
      <c r="F125" s="1" t="s">
        <v>31</v>
      </c>
      <c r="G125" t="s">
        <v>32</v>
      </c>
      <c r="H125">
        <v>84</v>
      </c>
      <c r="I125">
        <v>66612</v>
      </c>
      <c r="J125">
        <v>59950.8</v>
      </c>
    </row>
    <row r="126" spans="1:10" x14ac:dyDescent="0.2">
      <c r="A126">
        <v>2019</v>
      </c>
      <c r="B126">
        <v>89301261</v>
      </c>
      <c r="C126" s="1" t="s">
        <v>10</v>
      </c>
      <c r="D126" s="1" t="s">
        <v>11</v>
      </c>
      <c r="E126" t="s">
        <v>12</v>
      </c>
      <c r="F126" s="1" t="s">
        <v>35</v>
      </c>
      <c r="G126" t="s">
        <v>36</v>
      </c>
      <c r="H126">
        <v>65</v>
      </c>
      <c r="I126">
        <v>16770</v>
      </c>
      <c r="J126">
        <v>15093</v>
      </c>
    </row>
    <row r="127" spans="1:10" x14ac:dyDescent="0.2">
      <c r="A127">
        <v>2019</v>
      </c>
      <c r="B127">
        <v>89301261</v>
      </c>
      <c r="C127" s="1" t="s">
        <v>10</v>
      </c>
      <c r="D127" s="1" t="s">
        <v>11</v>
      </c>
      <c r="E127" t="s">
        <v>12</v>
      </c>
      <c r="F127" s="1" t="s">
        <v>37</v>
      </c>
      <c r="G127" t="s">
        <v>38</v>
      </c>
      <c r="H127">
        <v>65</v>
      </c>
      <c r="I127">
        <v>11180</v>
      </c>
      <c r="J127">
        <v>10062</v>
      </c>
    </row>
    <row r="128" spans="1:10" x14ac:dyDescent="0.2">
      <c r="A128">
        <v>2019</v>
      </c>
      <c r="B128">
        <v>89301261</v>
      </c>
      <c r="C128" s="1" t="s">
        <v>10</v>
      </c>
      <c r="D128" s="1" t="s">
        <v>11</v>
      </c>
      <c r="E128" t="s">
        <v>12</v>
      </c>
      <c r="F128" s="1" t="s">
        <v>39</v>
      </c>
      <c r="G128" t="s">
        <v>40</v>
      </c>
      <c r="H128">
        <v>1</v>
      </c>
      <c r="I128">
        <v>114</v>
      </c>
      <c r="J128">
        <v>102.6</v>
      </c>
    </row>
    <row r="129" spans="1:10" x14ac:dyDescent="0.2">
      <c r="A129">
        <v>2019</v>
      </c>
      <c r="B129">
        <v>89301261</v>
      </c>
      <c r="C129" s="1" t="s">
        <v>10</v>
      </c>
      <c r="D129" s="1" t="s">
        <v>11</v>
      </c>
      <c r="E129" t="s">
        <v>12</v>
      </c>
      <c r="F129" s="1" t="s">
        <v>41</v>
      </c>
      <c r="G129" t="s">
        <v>42</v>
      </c>
      <c r="H129">
        <v>578</v>
      </c>
      <c r="I129">
        <v>119068</v>
      </c>
      <c r="J129">
        <v>107161.2</v>
      </c>
    </row>
    <row r="130" spans="1:10" x14ac:dyDescent="0.2">
      <c r="A130">
        <v>2019</v>
      </c>
      <c r="B130">
        <v>89301261</v>
      </c>
      <c r="C130" s="1" t="s">
        <v>10</v>
      </c>
      <c r="D130" s="1" t="s">
        <v>11</v>
      </c>
      <c r="E130" t="s">
        <v>12</v>
      </c>
      <c r="F130" s="1" t="s">
        <v>45</v>
      </c>
      <c r="G130" t="s">
        <v>46</v>
      </c>
      <c r="H130">
        <v>584</v>
      </c>
      <c r="I130">
        <v>105704</v>
      </c>
      <c r="J130">
        <v>95133.6</v>
      </c>
    </row>
    <row r="131" spans="1:10" x14ac:dyDescent="0.2">
      <c r="A131">
        <v>2019</v>
      </c>
      <c r="B131">
        <v>89301261</v>
      </c>
      <c r="C131" s="1" t="s">
        <v>10</v>
      </c>
      <c r="D131" s="1" t="s">
        <v>11</v>
      </c>
      <c r="E131" t="s">
        <v>12</v>
      </c>
      <c r="F131" s="1" t="s">
        <v>47</v>
      </c>
      <c r="G131" t="s">
        <v>48</v>
      </c>
      <c r="H131">
        <v>18</v>
      </c>
      <c r="I131">
        <v>3456</v>
      </c>
      <c r="J131">
        <v>3110.4</v>
      </c>
    </row>
    <row r="132" spans="1:10" x14ac:dyDescent="0.2">
      <c r="A132">
        <v>2019</v>
      </c>
      <c r="B132">
        <v>89301261</v>
      </c>
      <c r="C132" s="1" t="s">
        <v>10</v>
      </c>
      <c r="D132" s="1" t="s">
        <v>11</v>
      </c>
      <c r="E132" t="s">
        <v>12</v>
      </c>
      <c r="F132" s="1" t="s">
        <v>49</v>
      </c>
      <c r="G132" t="s">
        <v>50</v>
      </c>
      <c r="H132">
        <v>515</v>
      </c>
      <c r="I132">
        <v>119995</v>
      </c>
      <c r="J132">
        <v>108125.98</v>
      </c>
    </row>
    <row r="133" spans="1:10" x14ac:dyDescent="0.2">
      <c r="A133">
        <v>2019</v>
      </c>
      <c r="B133">
        <v>89301261</v>
      </c>
      <c r="C133" s="1" t="s">
        <v>10</v>
      </c>
      <c r="D133" s="1" t="s">
        <v>11</v>
      </c>
      <c r="E133" t="s">
        <v>12</v>
      </c>
      <c r="F133" s="1" t="s">
        <v>51</v>
      </c>
      <c r="G133" t="s">
        <v>52</v>
      </c>
      <c r="H133">
        <v>158</v>
      </c>
      <c r="I133">
        <v>0</v>
      </c>
      <c r="J133">
        <v>0</v>
      </c>
    </row>
    <row r="134" spans="1:10" x14ac:dyDescent="0.2">
      <c r="A134">
        <v>2019</v>
      </c>
      <c r="B134">
        <v>89301261</v>
      </c>
      <c r="C134" s="1" t="s">
        <v>10</v>
      </c>
      <c r="D134" s="1" t="s">
        <v>11</v>
      </c>
      <c r="E134" t="s">
        <v>12</v>
      </c>
      <c r="F134" s="1" t="s">
        <v>53</v>
      </c>
      <c r="G134" t="s">
        <v>54</v>
      </c>
      <c r="H134">
        <v>120</v>
      </c>
      <c r="I134">
        <v>0</v>
      </c>
      <c r="J134">
        <v>0</v>
      </c>
    </row>
    <row r="135" spans="1:10" x14ac:dyDescent="0.2">
      <c r="A135">
        <v>2019</v>
      </c>
      <c r="B135">
        <v>89301261</v>
      </c>
      <c r="C135" s="1" t="s">
        <v>10</v>
      </c>
      <c r="D135" s="1" t="s">
        <v>11</v>
      </c>
      <c r="E135" t="s">
        <v>12</v>
      </c>
      <c r="F135" s="1" t="s">
        <v>55</v>
      </c>
      <c r="G135" t="s">
        <v>56</v>
      </c>
      <c r="H135">
        <v>48</v>
      </c>
      <c r="I135">
        <v>0</v>
      </c>
      <c r="J135">
        <v>0</v>
      </c>
    </row>
    <row r="136" spans="1:10" x14ac:dyDescent="0.2">
      <c r="A136">
        <v>2019</v>
      </c>
      <c r="B136">
        <v>89301261</v>
      </c>
      <c r="C136" s="1" t="s">
        <v>10</v>
      </c>
      <c r="D136" s="1" t="s">
        <v>11</v>
      </c>
      <c r="E136" t="s">
        <v>12</v>
      </c>
      <c r="F136" s="1" t="s">
        <v>57</v>
      </c>
      <c r="G136" t="s">
        <v>58</v>
      </c>
      <c r="H136">
        <v>6</v>
      </c>
      <c r="I136">
        <v>0</v>
      </c>
      <c r="J136">
        <v>0</v>
      </c>
    </row>
    <row r="137" spans="1:10" x14ac:dyDescent="0.2">
      <c r="A137">
        <v>2019</v>
      </c>
      <c r="B137">
        <v>89301261</v>
      </c>
      <c r="C137" s="1" t="s">
        <v>10</v>
      </c>
      <c r="D137" s="1" t="s">
        <v>11</v>
      </c>
      <c r="E137" t="s">
        <v>12</v>
      </c>
      <c r="F137" s="1" t="s">
        <v>59</v>
      </c>
      <c r="G137" t="s">
        <v>60</v>
      </c>
      <c r="H137">
        <v>1</v>
      </c>
      <c r="I137">
        <v>0</v>
      </c>
      <c r="J137">
        <v>0</v>
      </c>
    </row>
    <row r="138" spans="1:10" x14ac:dyDescent="0.2">
      <c r="A138">
        <v>2019</v>
      </c>
      <c r="B138">
        <v>89301261</v>
      </c>
      <c r="C138" s="1" t="s">
        <v>10</v>
      </c>
      <c r="D138" s="1" t="s">
        <v>11</v>
      </c>
      <c r="E138" t="s">
        <v>12</v>
      </c>
      <c r="F138" s="1" t="s">
        <v>63</v>
      </c>
      <c r="G138" t="s">
        <v>64</v>
      </c>
      <c r="H138">
        <v>132</v>
      </c>
      <c r="I138">
        <v>0</v>
      </c>
      <c r="J138">
        <v>0</v>
      </c>
    </row>
    <row r="139" spans="1:10" x14ac:dyDescent="0.2">
      <c r="A139">
        <v>2019</v>
      </c>
      <c r="B139">
        <v>89301261</v>
      </c>
      <c r="C139" s="1" t="s">
        <v>10</v>
      </c>
      <c r="D139" s="1" t="s">
        <v>11</v>
      </c>
      <c r="E139" t="s">
        <v>12</v>
      </c>
      <c r="F139" s="1" t="s">
        <v>65</v>
      </c>
      <c r="G139" t="s">
        <v>66</v>
      </c>
      <c r="H139">
        <v>11</v>
      </c>
      <c r="I139">
        <v>0</v>
      </c>
      <c r="J139">
        <v>0</v>
      </c>
    </row>
    <row r="140" spans="1:10" x14ac:dyDescent="0.2">
      <c r="A140">
        <v>2019</v>
      </c>
      <c r="B140">
        <v>89301261</v>
      </c>
      <c r="C140" s="1" t="s">
        <v>10</v>
      </c>
      <c r="D140" s="1" t="s">
        <v>11</v>
      </c>
      <c r="E140" t="s">
        <v>12</v>
      </c>
      <c r="F140" s="1" t="s">
        <v>67</v>
      </c>
      <c r="G140" t="s">
        <v>68</v>
      </c>
      <c r="H140">
        <v>58</v>
      </c>
      <c r="I140">
        <v>0</v>
      </c>
      <c r="J140">
        <v>0</v>
      </c>
    </row>
    <row r="141" spans="1:10" x14ac:dyDescent="0.2">
      <c r="A141">
        <v>2019</v>
      </c>
      <c r="B141">
        <v>89301261</v>
      </c>
      <c r="C141" s="1" t="s">
        <v>10</v>
      </c>
      <c r="D141" s="1" t="s">
        <v>11</v>
      </c>
      <c r="E141" t="s">
        <v>12</v>
      </c>
      <c r="F141" s="1" t="s">
        <v>69</v>
      </c>
      <c r="G141" t="s">
        <v>70</v>
      </c>
      <c r="H141">
        <v>6</v>
      </c>
      <c r="I141">
        <v>0</v>
      </c>
      <c r="J141">
        <v>0</v>
      </c>
    </row>
    <row r="142" spans="1:10" x14ac:dyDescent="0.2">
      <c r="A142">
        <v>2019</v>
      </c>
      <c r="B142">
        <v>89301261</v>
      </c>
      <c r="C142" s="1" t="s">
        <v>10</v>
      </c>
      <c r="D142" s="1" t="s">
        <v>11</v>
      </c>
      <c r="E142" t="s">
        <v>12</v>
      </c>
      <c r="F142" s="1" t="s">
        <v>147</v>
      </c>
      <c r="G142" t="s">
        <v>148</v>
      </c>
      <c r="H142">
        <v>308</v>
      </c>
      <c r="I142">
        <v>0</v>
      </c>
      <c r="J142">
        <v>0</v>
      </c>
    </row>
    <row r="143" spans="1:10" x14ac:dyDescent="0.2">
      <c r="A143">
        <v>2019</v>
      </c>
      <c r="B143">
        <v>89301261</v>
      </c>
      <c r="C143" s="1" t="s">
        <v>10</v>
      </c>
      <c r="D143" s="1" t="s">
        <v>11</v>
      </c>
      <c r="E143" t="s">
        <v>12</v>
      </c>
      <c r="F143" s="1" t="s">
        <v>149</v>
      </c>
      <c r="G143" t="s">
        <v>150</v>
      </c>
      <c r="H143">
        <v>37</v>
      </c>
      <c r="I143">
        <v>0</v>
      </c>
      <c r="J143">
        <v>0</v>
      </c>
    </row>
    <row r="144" spans="1:10" x14ac:dyDescent="0.2">
      <c r="A144">
        <v>2019</v>
      </c>
      <c r="B144">
        <v>89301262</v>
      </c>
      <c r="C144" s="1" t="s">
        <v>71</v>
      </c>
      <c r="D144" s="1" t="s">
        <v>72</v>
      </c>
      <c r="E144" t="s">
        <v>73</v>
      </c>
      <c r="F144" s="1" t="s">
        <v>78</v>
      </c>
      <c r="G144" t="s">
        <v>79</v>
      </c>
      <c r="H144">
        <v>39</v>
      </c>
      <c r="I144">
        <v>3393</v>
      </c>
      <c r="J144">
        <v>3596.58</v>
      </c>
    </row>
    <row r="145" spans="1:10" x14ac:dyDescent="0.2">
      <c r="A145">
        <v>2019</v>
      </c>
      <c r="B145">
        <v>89301262</v>
      </c>
      <c r="C145" s="1" t="s">
        <v>71</v>
      </c>
      <c r="D145" s="1" t="s">
        <v>72</v>
      </c>
      <c r="E145" t="s">
        <v>86</v>
      </c>
      <c r="F145" s="1" t="s">
        <v>78</v>
      </c>
      <c r="G145" t="s">
        <v>79</v>
      </c>
      <c r="H145">
        <v>1</v>
      </c>
      <c r="I145">
        <v>87</v>
      </c>
      <c r="J145">
        <v>92.22</v>
      </c>
    </row>
    <row r="146" spans="1:10" x14ac:dyDescent="0.2">
      <c r="A146">
        <v>2019</v>
      </c>
      <c r="B146">
        <v>89301262</v>
      </c>
      <c r="C146" s="1" t="s">
        <v>71</v>
      </c>
      <c r="D146" s="1" t="s">
        <v>72</v>
      </c>
      <c r="E146" t="s">
        <v>86</v>
      </c>
      <c r="F146" s="1" t="s">
        <v>80</v>
      </c>
      <c r="G146" t="s">
        <v>81</v>
      </c>
      <c r="H146">
        <v>1</v>
      </c>
      <c r="I146">
        <v>107</v>
      </c>
      <c r="J146">
        <v>113.42</v>
      </c>
    </row>
    <row r="147" spans="1:10" x14ac:dyDescent="0.2">
      <c r="A147">
        <v>2019</v>
      </c>
      <c r="B147">
        <v>89301262</v>
      </c>
      <c r="C147" s="1" t="s">
        <v>71</v>
      </c>
      <c r="D147" s="1" t="s">
        <v>72</v>
      </c>
      <c r="E147" t="s">
        <v>73</v>
      </c>
      <c r="F147" s="1" t="s">
        <v>80</v>
      </c>
      <c r="G147" t="s">
        <v>81</v>
      </c>
      <c r="H147">
        <v>2</v>
      </c>
      <c r="I147">
        <v>214</v>
      </c>
      <c r="J147">
        <v>226.84</v>
      </c>
    </row>
    <row r="148" spans="1:10" x14ac:dyDescent="0.2">
      <c r="A148">
        <v>2019</v>
      </c>
      <c r="B148">
        <v>89301262</v>
      </c>
      <c r="C148" s="1" t="s">
        <v>71</v>
      </c>
      <c r="D148" s="1" t="s">
        <v>72</v>
      </c>
      <c r="E148" t="s">
        <v>73</v>
      </c>
      <c r="F148" s="1" t="s">
        <v>82</v>
      </c>
      <c r="G148" t="s">
        <v>83</v>
      </c>
      <c r="H148">
        <v>23</v>
      </c>
      <c r="I148">
        <v>874</v>
      </c>
      <c r="J148">
        <v>926.44</v>
      </c>
    </row>
    <row r="149" spans="1:10" x14ac:dyDescent="0.2">
      <c r="A149">
        <v>2019</v>
      </c>
      <c r="B149">
        <v>89301262</v>
      </c>
      <c r="C149" s="1" t="s">
        <v>71</v>
      </c>
      <c r="D149" s="1" t="s">
        <v>72</v>
      </c>
      <c r="E149" t="s">
        <v>73</v>
      </c>
      <c r="F149" s="1" t="s">
        <v>84</v>
      </c>
      <c r="G149" t="s">
        <v>85</v>
      </c>
      <c r="H149">
        <v>12</v>
      </c>
      <c r="I149">
        <v>900</v>
      </c>
      <c r="J149">
        <v>954</v>
      </c>
    </row>
    <row r="150" spans="1:10" x14ac:dyDescent="0.2">
      <c r="A150">
        <v>2019</v>
      </c>
      <c r="B150">
        <v>89301262</v>
      </c>
      <c r="C150" s="1" t="s">
        <v>71</v>
      </c>
      <c r="D150" s="1" t="s">
        <v>72</v>
      </c>
      <c r="E150" t="s">
        <v>86</v>
      </c>
      <c r="F150" s="1" t="s">
        <v>87</v>
      </c>
      <c r="G150" t="s">
        <v>88</v>
      </c>
      <c r="H150">
        <v>255</v>
      </c>
      <c r="I150">
        <v>0</v>
      </c>
      <c r="J150">
        <v>0</v>
      </c>
    </row>
    <row r="151" spans="1:10" x14ac:dyDescent="0.2">
      <c r="A151">
        <v>2019</v>
      </c>
      <c r="B151">
        <v>89301262</v>
      </c>
      <c r="C151" s="1" t="s">
        <v>71</v>
      </c>
      <c r="D151" s="1" t="s">
        <v>72</v>
      </c>
      <c r="E151" t="s">
        <v>73</v>
      </c>
      <c r="F151" s="1" t="s">
        <v>87</v>
      </c>
      <c r="G151" t="s">
        <v>88</v>
      </c>
      <c r="H151">
        <v>1545</v>
      </c>
      <c r="I151">
        <v>0</v>
      </c>
      <c r="J151">
        <v>0</v>
      </c>
    </row>
    <row r="152" spans="1:10" x14ac:dyDescent="0.2">
      <c r="A152">
        <v>2019</v>
      </c>
      <c r="B152">
        <v>89301262</v>
      </c>
      <c r="C152" s="1" t="s">
        <v>71</v>
      </c>
      <c r="D152" s="1" t="s">
        <v>72</v>
      </c>
      <c r="E152" t="s">
        <v>12</v>
      </c>
      <c r="F152" s="1" t="s">
        <v>87</v>
      </c>
      <c r="G152" t="s">
        <v>88</v>
      </c>
      <c r="H152">
        <v>1</v>
      </c>
      <c r="I152">
        <v>0</v>
      </c>
      <c r="J152">
        <v>0</v>
      </c>
    </row>
    <row r="153" spans="1:10" x14ac:dyDescent="0.2">
      <c r="A153">
        <v>2019</v>
      </c>
      <c r="B153">
        <v>89301262</v>
      </c>
      <c r="C153" s="1" t="s">
        <v>71</v>
      </c>
      <c r="D153" s="1" t="s">
        <v>72</v>
      </c>
      <c r="E153" t="s">
        <v>86</v>
      </c>
      <c r="F153" s="1" t="s">
        <v>89</v>
      </c>
      <c r="G153" t="s">
        <v>90</v>
      </c>
      <c r="H153">
        <v>4</v>
      </c>
      <c r="I153">
        <v>464</v>
      </c>
      <c r="J153">
        <v>491.84</v>
      </c>
    </row>
    <row r="154" spans="1:10" x14ac:dyDescent="0.2">
      <c r="A154">
        <v>2019</v>
      </c>
      <c r="B154">
        <v>89301262</v>
      </c>
      <c r="C154" s="1" t="s">
        <v>71</v>
      </c>
      <c r="D154" s="1" t="s">
        <v>72</v>
      </c>
      <c r="E154" t="s">
        <v>73</v>
      </c>
      <c r="F154" s="1" t="s">
        <v>89</v>
      </c>
      <c r="G154" t="s">
        <v>90</v>
      </c>
      <c r="H154">
        <v>44</v>
      </c>
      <c r="I154">
        <v>5104</v>
      </c>
      <c r="J154">
        <v>5410.24</v>
      </c>
    </row>
    <row r="155" spans="1:10" x14ac:dyDescent="0.2">
      <c r="A155">
        <v>2019</v>
      </c>
      <c r="B155">
        <v>89301262</v>
      </c>
      <c r="C155" s="1" t="s">
        <v>71</v>
      </c>
      <c r="D155" s="1" t="s">
        <v>72</v>
      </c>
      <c r="E155" t="s">
        <v>73</v>
      </c>
      <c r="F155" s="1" t="s">
        <v>25</v>
      </c>
      <c r="G155" t="s">
        <v>26</v>
      </c>
      <c r="H155">
        <v>806</v>
      </c>
      <c r="I155">
        <v>288548</v>
      </c>
      <c r="J155">
        <v>305860.88</v>
      </c>
    </row>
    <row r="156" spans="1:10" x14ac:dyDescent="0.2">
      <c r="A156">
        <v>2019</v>
      </c>
      <c r="B156">
        <v>89301262</v>
      </c>
      <c r="C156" s="1" t="s">
        <v>71</v>
      </c>
      <c r="D156" s="1" t="s">
        <v>72</v>
      </c>
      <c r="E156" t="s">
        <v>12</v>
      </c>
      <c r="F156" s="1" t="s">
        <v>25</v>
      </c>
      <c r="G156" t="s">
        <v>26</v>
      </c>
      <c r="H156">
        <v>46</v>
      </c>
      <c r="I156">
        <v>16468</v>
      </c>
      <c r="J156">
        <v>17499.04</v>
      </c>
    </row>
    <row r="157" spans="1:10" x14ac:dyDescent="0.2">
      <c r="A157">
        <v>2019</v>
      </c>
      <c r="B157">
        <v>89301262</v>
      </c>
      <c r="C157" s="1" t="s">
        <v>71</v>
      </c>
      <c r="D157" s="1" t="s">
        <v>72</v>
      </c>
      <c r="E157" t="s">
        <v>86</v>
      </c>
      <c r="F157" s="1" t="s">
        <v>25</v>
      </c>
      <c r="G157" t="s">
        <v>26</v>
      </c>
      <c r="H157">
        <v>273</v>
      </c>
      <c r="I157">
        <v>97734</v>
      </c>
      <c r="J157">
        <v>103598.04</v>
      </c>
    </row>
    <row r="158" spans="1:10" x14ac:dyDescent="0.2">
      <c r="A158">
        <v>2019</v>
      </c>
      <c r="B158">
        <v>89301262</v>
      </c>
      <c r="C158" s="1" t="s">
        <v>71</v>
      </c>
      <c r="D158" s="1" t="s">
        <v>72</v>
      </c>
      <c r="E158" t="s">
        <v>73</v>
      </c>
      <c r="F158" s="1" t="s">
        <v>91</v>
      </c>
      <c r="G158" t="s">
        <v>92</v>
      </c>
      <c r="H158">
        <v>860</v>
      </c>
      <c r="I158">
        <v>153940</v>
      </c>
      <c r="J158">
        <v>163219.35999999999</v>
      </c>
    </row>
    <row r="159" spans="1:10" x14ac:dyDescent="0.2">
      <c r="A159">
        <v>2019</v>
      </c>
      <c r="B159">
        <v>89301262</v>
      </c>
      <c r="C159" s="1" t="s">
        <v>71</v>
      </c>
      <c r="D159" s="1" t="s">
        <v>72</v>
      </c>
      <c r="E159" t="s">
        <v>86</v>
      </c>
      <c r="F159" s="1" t="s">
        <v>91</v>
      </c>
      <c r="G159" t="s">
        <v>92</v>
      </c>
      <c r="H159">
        <v>4</v>
      </c>
      <c r="I159">
        <v>716</v>
      </c>
      <c r="J159">
        <v>758.96</v>
      </c>
    </row>
    <row r="160" spans="1:10" x14ac:dyDescent="0.2">
      <c r="A160">
        <v>2019</v>
      </c>
      <c r="B160">
        <v>89301262</v>
      </c>
      <c r="C160" s="1" t="s">
        <v>71</v>
      </c>
      <c r="D160" s="1" t="s">
        <v>72</v>
      </c>
      <c r="E160" t="s">
        <v>12</v>
      </c>
      <c r="F160" s="1" t="s">
        <v>91</v>
      </c>
      <c r="G160" t="s">
        <v>92</v>
      </c>
      <c r="H160">
        <v>3</v>
      </c>
      <c r="I160">
        <v>537</v>
      </c>
      <c r="J160">
        <v>569.22</v>
      </c>
    </row>
    <row r="161" spans="1:10" x14ac:dyDescent="0.2">
      <c r="A161">
        <v>2019</v>
      </c>
      <c r="B161">
        <v>89301262</v>
      </c>
      <c r="C161" s="1" t="s">
        <v>71</v>
      </c>
      <c r="D161" s="1" t="s">
        <v>72</v>
      </c>
      <c r="E161" t="s">
        <v>86</v>
      </c>
      <c r="F161" s="1" t="s">
        <v>27</v>
      </c>
      <c r="G161" t="s">
        <v>28</v>
      </c>
      <c r="H161">
        <v>271</v>
      </c>
      <c r="I161">
        <v>47696</v>
      </c>
      <c r="J161">
        <v>50557.760000000002</v>
      </c>
    </row>
    <row r="162" spans="1:10" x14ac:dyDescent="0.2">
      <c r="A162">
        <v>2019</v>
      </c>
      <c r="B162">
        <v>89301262</v>
      </c>
      <c r="C162" s="1" t="s">
        <v>71</v>
      </c>
      <c r="D162" s="1" t="s">
        <v>72</v>
      </c>
      <c r="E162" t="s">
        <v>12</v>
      </c>
      <c r="F162" s="1" t="s">
        <v>27</v>
      </c>
      <c r="G162" t="s">
        <v>28</v>
      </c>
      <c r="H162">
        <v>12</v>
      </c>
      <c r="I162">
        <v>2112</v>
      </c>
      <c r="J162">
        <v>2238.7199999999998</v>
      </c>
    </row>
    <row r="163" spans="1:10" x14ac:dyDescent="0.2">
      <c r="A163">
        <v>2019</v>
      </c>
      <c r="B163">
        <v>89301262</v>
      </c>
      <c r="C163" s="1" t="s">
        <v>71</v>
      </c>
      <c r="D163" s="1" t="s">
        <v>72</v>
      </c>
      <c r="E163" t="s">
        <v>73</v>
      </c>
      <c r="F163" s="1" t="s">
        <v>27</v>
      </c>
      <c r="G163" t="s">
        <v>28</v>
      </c>
      <c r="H163">
        <v>1413</v>
      </c>
      <c r="I163">
        <v>248688</v>
      </c>
      <c r="J163">
        <v>263651.52</v>
      </c>
    </row>
    <row r="164" spans="1:10" x14ac:dyDescent="0.2">
      <c r="A164">
        <v>2019</v>
      </c>
      <c r="B164">
        <v>89301262</v>
      </c>
      <c r="C164" s="1" t="s">
        <v>71</v>
      </c>
      <c r="D164" s="1" t="s">
        <v>72</v>
      </c>
      <c r="E164" t="s">
        <v>73</v>
      </c>
      <c r="F164" s="1" t="s">
        <v>29</v>
      </c>
      <c r="G164" t="s">
        <v>30</v>
      </c>
      <c r="H164">
        <v>506</v>
      </c>
      <c r="I164">
        <v>58696</v>
      </c>
      <c r="J164">
        <v>62231.68</v>
      </c>
    </row>
    <row r="165" spans="1:10" x14ac:dyDescent="0.2">
      <c r="A165">
        <v>2019</v>
      </c>
      <c r="B165">
        <v>89301262</v>
      </c>
      <c r="C165" s="1" t="s">
        <v>71</v>
      </c>
      <c r="D165" s="1" t="s">
        <v>72</v>
      </c>
      <c r="E165" t="s">
        <v>12</v>
      </c>
      <c r="F165" s="1" t="s">
        <v>29</v>
      </c>
      <c r="G165" t="s">
        <v>30</v>
      </c>
      <c r="H165">
        <v>10</v>
      </c>
      <c r="I165">
        <v>1160</v>
      </c>
      <c r="J165">
        <v>1229.5999999999999</v>
      </c>
    </row>
    <row r="166" spans="1:10" x14ac:dyDescent="0.2">
      <c r="A166">
        <v>2019</v>
      </c>
      <c r="B166">
        <v>89301262</v>
      </c>
      <c r="C166" s="1" t="s">
        <v>71</v>
      </c>
      <c r="D166" s="1" t="s">
        <v>72</v>
      </c>
      <c r="E166" t="s">
        <v>86</v>
      </c>
      <c r="F166" s="1" t="s">
        <v>29</v>
      </c>
      <c r="G166" t="s">
        <v>30</v>
      </c>
      <c r="H166">
        <v>211</v>
      </c>
      <c r="I166">
        <v>24476</v>
      </c>
      <c r="J166">
        <v>25944.560000000001</v>
      </c>
    </row>
    <row r="167" spans="1:10" x14ac:dyDescent="0.2">
      <c r="A167">
        <v>2019</v>
      </c>
      <c r="B167">
        <v>89301262</v>
      </c>
      <c r="C167" s="1" t="s">
        <v>71</v>
      </c>
      <c r="D167" s="1" t="s">
        <v>72</v>
      </c>
      <c r="E167" t="s">
        <v>73</v>
      </c>
      <c r="F167" s="1" t="s">
        <v>49</v>
      </c>
      <c r="G167" t="s">
        <v>50</v>
      </c>
      <c r="H167">
        <v>1291</v>
      </c>
      <c r="I167">
        <v>300803</v>
      </c>
      <c r="J167">
        <v>318907.09999999998</v>
      </c>
    </row>
    <row r="168" spans="1:10" x14ac:dyDescent="0.2">
      <c r="A168">
        <v>2019</v>
      </c>
      <c r="B168">
        <v>89301262</v>
      </c>
      <c r="C168" s="1" t="s">
        <v>71</v>
      </c>
      <c r="D168" s="1" t="s">
        <v>72</v>
      </c>
      <c r="E168" t="s">
        <v>12</v>
      </c>
      <c r="F168" s="1" t="s">
        <v>49</v>
      </c>
      <c r="G168" t="s">
        <v>50</v>
      </c>
      <c r="H168">
        <v>11</v>
      </c>
      <c r="I168">
        <v>2563</v>
      </c>
      <c r="J168">
        <v>2716.78</v>
      </c>
    </row>
    <row r="169" spans="1:10" x14ac:dyDescent="0.2">
      <c r="A169">
        <v>2019</v>
      </c>
      <c r="B169">
        <v>89301262</v>
      </c>
      <c r="C169" s="1" t="s">
        <v>71</v>
      </c>
      <c r="D169" s="1" t="s">
        <v>72</v>
      </c>
      <c r="E169" t="s">
        <v>86</v>
      </c>
      <c r="F169" s="1" t="s">
        <v>49</v>
      </c>
      <c r="G169" t="s">
        <v>50</v>
      </c>
      <c r="H169">
        <v>267</v>
      </c>
      <c r="I169">
        <v>62211</v>
      </c>
      <c r="J169">
        <v>65943.66</v>
      </c>
    </row>
    <row r="170" spans="1:10" x14ac:dyDescent="0.2">
      <c r="A170">
        <v>2019</v>
      </c>
      <c r="B170">
        <v>89301262</v>
      </c>
      <c r="C170" s="1" t="s">
        <v>71</v>
      </c>
      <c r="D170" s="1" t="s">
        <v>72</v>
      </c>
      <c r="E170" t="s">
        <v>86</v>
      </c>
      <c r="F170" s="1" t="s">
        <v>93</v>
      </c>
      <c r="G170" t="s">
        <v>94</v>
      </c>
      <c r="H170">
        <v>3</v>
      </c>
      <c r="I170">
        <v>261</v>
      </c>
      <c r="J170">
        <v>276.66000000000003</v>
      </c>
    </row>
    <row r="171" spans="1:10" x14ac:dyDescent="0.2">
      <c r="A171">
        <v>2019</v>
      </c>
      <c r="B171">
        <v>89301262</v>
      </c>
      <c r="C171" s="1" t="s">
        <v>71</v>
      </c>
      <c r="D171" s="1" t="s">
        <v>72</v>
      </c>
      <c r="E171" t="s">
        <v>73</v>
      </c>
      <c r="F171" s="1" t="s">
        <v>93</v>
      </c>
      <c r="G171" t="s">
        <v>94</v>
      </c>
      <c r="H171">
        <v>60</v>
      </c>
      <c r="I171">
        <v>5220</v>
      </c>
      <c r="J171">
        <v>5533.2</v>
      </c>
    </row>
    <row r="172" spans="1:10" x14ac:dyDescent="0.2">
      <c r="A172">
        <v>2019</v>
      </c>
      <c r="B172">
        <v>89301262</v>
      </c>
      <c r="C172" s="1" t="s">
        <v>71</v>
      </c>
      <c r="D172" s="1" t="s">
        <v>72</v>
      </c>
      <c r="E172" t="s">
        <v>73</v>
      </c>
      <c r="F172" s="1" t="s">
        <v>95</v>
      </c>
      <c r="G172" t="s">
        <v>96</v>
      </c>
      <c r="H172">
        <v>7</v>
      </c>
      <c r="I172">
        <v>1169</v>
      </c>
      <c r="J172">
        <v>1239.1400000000001</v>
      </c>
    </row>
    <row r="173" spans="1:10" x14ac:dyDescent="0.2">
      <c r="A173">
        <v>2019</v>
      </c>
      <c r="B173">
        <v>89301265</v>
      </c>
      <c r="C173" s="1" t="s">
        <v>97</v>
      </c>
      <c r="D173" s="1" t="s">
        <v>72</v>
      </c>
      <c r="E173" t="s">
        <v>12</v>
      </c>
      <c r="F173" s="1" t="s">
        <v>98</v>
      </c>
      <c r="G173" t="s">
        <v>99</v>
      </c>
      <c r="H173">
        <v>2428</v>
      </c>
      <c r="I173">
        <v>1005192</v>
      </c>
      <c r="J173">
        <v>815584.14</v>
      </c>
    </row>
    <row r="174" spans="1:10" x14ac:dyDescent="0.2">
      <c r="A174">
        <v>2019</v>
      </c>
      <c r="B174">
        <v>89301265</v>
      </c>
      <c r="C174" s="1" t="s">
        <v>97</v>
      </c>
      <c r="D174" s="1" t="s">
        <v>72</v>
      </c>
      <c r="E174" t="s">
        <v>86</v>
      </c>
      <c r="F174" s="1" t="s">
        <v>98</v>
      </c>
      <c r="G174" t="s">
        <v>99</v>
      </c>
      <c r="H174">
        <v>4</v>
      </c>
      <c r="I174">
        <v>1656</v>
      </c>
      <c r="J174">
        <v>1341.36</v>
      </c>
    </row>
    <row r="175" spans="1:10" x14ac:dyDescent="0.2">
      <c r="A175">
        <v>2019</v>
      </c>
      <c r="B175">
        <v>89301265</v>
      </c>
      <c r="C175" s="1" t="s">
        <v>97</v>
      </c>
      <c r="D175" s="1" t="s">
        <v>72</v>
      </c>
      <c r="E175" t="s">
        <v>73</v>
      </c>
      <c r="F175" s="1" t="s">
        <v>98</v>
      </c>
      <c r="G175" t="s">
        <v>99</v>
      </c>
      <c r="H175">
        <v>875</v>
      </c>
      <c r="I175">
        <v>362250</v>
      </c>
      <c r="J175">
        <v>293422.5</v>
      </c>
    </row>
    <row r="176" spans="1:10" x14ac:dyDescent="0.2">
      <c r="A176">
        <v>2019</v>
      </c>
      <c r="B176">
        <v>89301265</v>
      </c>
      <c r="C176" s="1" t="s">
        <v>97</v>
      </c>
      <c r="D176" s="1" t="s">
        <v>72</v>
      </c>
      <c r="E176" t="s">
        <v>73</v>
      </c>
      <c r="F176" s="1" t="s">
        <v>100</v>
      </c>
      <c r="G176" t="s">
        <v>101</v>
      </c>
      <c r="H176">
        <v>12</v>
      </c>
      <c r="I176">
        <v>1332</v>
      </c>
      <c r="J176">
        <v>1078.92</v>
      </c>
    </row>
    <row r="177" spans="1:10" x14ac:dyDescent="0.2">
      <c r="A177">
        <v>2019</v>
      </c>
      <c r="B177">
        <v>89301265</v>
      </c>
      <c r="C177" s="1" t="s">
        <v>97</v>
      </c>
      <c r="D177" s="1" t="s">
        <v>72</v>
      </c>
      <c r="E177" t="s">
        <v>73</v>
      </c>
      <c r="F177" s="1" t="s">
        <v>102</v>
      </c>
      <c r="G177" t="s">
        <v>103</v>
      </c>
      <c r="H177">
        <v>15</v>
      </c>
      <c r="I177">
        <v>10845</v>
      </c>
      <c r="J177">
        <v>8784.4500000000007</v>
      </c>
    </row>
    <row r="178" spans="1:10" x14ac:dyDescent="0.2">
      <c r="A178">
        <v>2019</v>
      </c>
      <c r="B178">
        <v>89301265</v>
      </c>
      <c r="C178" s="1" t="s">
        <v>97</v>
      </c>
      <c r="D178" s="1" t="s">
        <v>72</v>
      </c>
      <c r="E178" t="s">
        <v>12</v>
      </c>
      <c r="F178" s="1" t="s">
        <v>102</v>
      </c>
      <c r="G178" t="s">
        <v>103</v>
      </c>
      <c r="H178">
        <v>19</v>
      </c>
      <c r="I178">
        <v>13737</v>
      </c>
      <c r="J178">
        <v>11126.97</v>
      </c>
    </row>
    <row r="179" spans="1:10" x14ac:dyDescent="0.2">
      <c r="A179">
        <v>2019</v>
      </c>
      <c r="B179">
        <v>89301265</v>
      </c>
      <c r="C179" s="1" t="s">
        <v>97</v>
      </c>
      <c r="D179" s="1" t="s">
        <v>72</v>
      </c>
      <c r="E179" t="s">
        <v>73</v>
      </c>
      <c r="F179" s="1" t="s">
        <v>104</v>
      </c>
      <c r="G179" t="s">
        <v>105</v>
      </c>
      <c r="H179">
        <v>6</v>
      </c>
      <c r="I179">
        <v>4350</v>
      </c>
      <c r="J179">
        <v>3523.5</v>
      </c>
    </row>
    <row r="180" spans="1:10" x14ac:dyDescent="0.2">
      <c r="A180">
        <v>2019</v>
      </c>
      <c r="B180">
        <v>89301265</v>
      </c>
      <c r="C180" s="1" t="s">
        <v>97</v>
      </c>
      <c r="D180" s="1" t="s">
        <v>72</v>
      </c>
      <c r="E180" t="s">
        <v>12</v>
      </c>
      <c r="F180" s="1" t="s">
        <v>104</v>
      </c>
      <c r="G180" t="s">
        <v>105</v>
      </c>
      <c r="H180">
        <v>5</v>
      </c>
      <c r="I180">
        <v>3625</v>
      </c>
      <c r="J180">
        <v>2936.25</v>
      </c>
    </row>
    <row r="181" spans="1:10" x14ac:dyDescent="0.2">
      <c r="A181">
        <v>2019</v>
      </c>
      <c r="B181">
        <v>89301265</v>
      </c>
      <c r="C181" s="1" t="s">
        <v>97</v>
      </c>
      <c r="D181" s="1" t="s">
        <v>72</v>
      </c>
      <c r="E181" t="s">
        <v>73</v>
      </c>
      <c r="F181" s="1" t="s">
        <v>106</v>
      </c>
      <c r="G181" t="s">
        <v>107</v>
      </c>
      <c r="H181">
        <v>651</v>
      </c>
      <c r="I181">
        <v>92442</v>
      </c>
      <c r="J181">
        <v>74878.02</v>
      </c>
    </row>
    <row r="182" spans="1:10" x14ac:dyDescent="0.2">
      <c r="A182">
        <v>2019</v>
      </c>
      <c r="B182">
        <v>89301265</v>
      </c>
      <c r="C182" s="1" t="s">
        <v>97</v>
      </c>
      <c r="D182" s="1" t="s">
        <v>72</v>
      </c>
      <c r="E182" t="s">
        <v>12</v>
      </c>
      <c r="F182" s="1" t="s">
        <v>106</v>
      </c>
      <c r="G182" t="s">
        <v>107</v>
      </c>
      <c r="H182">
        <v>1141</v>
      </c>
      <c r="I182">
        <v>162022</v>
      </c>
      <c r="J182">
        <v>131237.82</v>
      </c>
    </row>
    <row r="183" spans="1:10" x14ac:dyDescent="0.2">
      <c r="A183">
        <v>2019</v>
      </c>
      <c r="B183">
        <v>89301265</v>
      </c>
      <c r="C183" s="1" t="s">
        <v>97</v>
      </c>
      <c r="D183" s="1" t="s">
        <v>72</v>
      </c>
      <c r="E183" t="s">
        <v>12</v>
      </c>
      <c r="F183" s="1" t="s">
        <v>151</v>
      </c>
      <c r="G183" t="s">
        <v>152</v>
      </c>
      <c r="H183">
        <v>19</v>
      </c>
      <c r="I183">
        <v>6821</v>
      </c>
      <c r="J183">
        <v>5525.01</v>
      </c>
    </row>
    <row r="184" spans="1:10" x14ac:dyDescent="0.2">
      <c r="A184">
        <v>2019</v>
      </c>
      <c r="B184">
        <v>89301265</v>
      </c>
      <c r="C184" s="1" t="s">
        <v>97</v>
      </c>
      <c r="D184" s="1" t="s">
        <v>72</v>
      </c>
      <c r="E184" t="s">
        <v>73</v>
      </c>
      <c r="F184" s="1" t="s">
        <v>108</v>
      </c>
      <c r="G184" t="s">
        <v>109</v>
      </c>
      <c r="H184">
        <v>6979</v>
      </c>
      <c r="I184">
        <v>481551</v>
      </c>
      <c r="J184">
        <v>390260.55</v>
      </c>
    </row>
    <row r="185" spans="1:10" x14ac:dyDescent="0.2">
      <c r="A185">
        <v>2019</v>
      </c>
      <c r="B185">
        <v>89301265</v>
      </c>
      <c r="C185" s="1" t="s">
        <v>97</v>
      </c>
      <c r="D185" s="1" t="s">
        <v>72</v>
      </c>
      <c r="E185" t="s">
        <v>86</v>
      </c>
      <c r="F185" s="1" t="s">
        <v>108</v>
      </c>
      <c r="G185" t="s">
        <v>109</v>
      </c>
      <c r="H185">
        <v>1</v>
      </c>
      <c r="I185">
        <v>69</v>
      </c>
      <c r="J185">
        <v>62.1</v>
      </c>
    </row>
    <row r="186" spans="1:10" x14ac:dyDescent="0.2">
      <c r="A186">
        <v>2019</v>
      </c>
      <c r="B186">
        <v>89301265</v>
      </c>
      <c r="C186" s="1" t="s">
        <v>97</v>
      </c>
      <c r="D186" s="1" t="s">
        <v>72</v>
      </c>
      <c r="E186" t="s">
        <v>12</v>
      </c>
      <c r="F186" s="1" t="s">
        <v>108</v>
      </c>
      <c r="G186" t="s">
        <v>109</v>
      </c>
      <c r="H186">
        <v>49</v>
      </c>
      <c r="I186">
        <v>3381</v>
      </c>
      <c r="J186">
        <v>3042.9</v>
      </c>
    </row>
    <row r="187" spans="1:10" x14ac:dyDescent="0.2">
      <c r="A187">
        <v>2019</v>
      </c>
      <c r="B187">
        <v>89301265</v>
      </c>
      <c r="C187" s="1" t="s">
        <v>97</v>
      </c>
      <c r="D187" s="1" t="s">
        <v>72</v>
      </c>
      <c r="E187" t="s">
        <v>12</v>
      </c>
      <c r="F187" s="1" t="s">
        <v>110</v>
      </c>
      <c r="G187" t="s">
        <v>111</v>
      </c>
      <c r="H187">
        <v>73</v>
      </c>
      <c r="I187">
        <v>8906</v>
      </c>
      <c r="J187">
        <v>7213.86</v>
      </c>
    </row>
    <row r="188" spans="1:10" x14ac:dyDescent="0.2">
      <c r="A188">
        <v>2019</v>
      </c>
      <c r="B188">
        <v>89301265</v>
      </c>
      <c r="C188" s="1" t="s">
        <v>97</v>
      </c>
      <c r="D188" s="1" t="s">
        <v>72</v>
      </c>
      <c r="E188" t="s">
        <v>73</v>
      </c>
      <c r="F188" s="1" t="s">
        <v>110</v>
      </c>
      <c r="G188" t="s">
        <v>111</v>
      </c>
      <c r="H188">
        <v>163</v>
      </c>
      <c r="I188">
        <v>19886</v>
      </c>
      <c r="J188">
        <v>16107.66</v>
      </c>
    </row>
    <row r="189" spans="1:10" x14ac:dyDescent="0.2">
      <c r="A189">
        <v>2019</v>
      </c>
      <c r="B189">
        <v>89301265</v>
      </c>
      <c r="C189" s="1" t="s">
        <v>97</v>
      </c>
      <c r="D189" s="1" t="s">
        <v>72</v>
      </c>
      <c r="E189" t="s">
        <v>12</v>
      </c>
      <c r="F189" s="1" t="s">
        <v>112</v>
      </c>
      <c r="G189" t="s">
        <v>113</v>
      </c>
      <c r="H189">
        <v>110</v>
      </c>
      <c r="I189">
        <v>32010</v>
      </c>
      <c r="J189">
        <v>25928.1</v>
      </c>
    </row>
    <row r="190" spans="1:10" x14ac:dyDescent="0.2">
      <c r="A190">
        <v>2019</v>
      </c>
      <c r="B190">
        <v>89301265</v>
      </c>
      <c r="C190" s="1" t="s">
        <v>97</v>
      </c>
      <c r="D190" s="1" t="s">
        <v>72</v>
      </c>
      <c r="E190" t="s">
        <v>73</v>
      </c>
      <c r="F190" s="1" t="s">
        <v>112</v>
      </c>
      <c r="G190" t="s">
        <v>113</v>
      </c>
      <c r="H190">
        <v>1304</v>
      </c>
      <c r="I190">
        <v>379464</v>
      </c>
      <c r="J190">
        <v>307365.84000000003</v>
      </c>
    </row>
    <row r="191" spans="1:10" x14ac:dyDescent="0.2">
      <c r="A191">
        <v>2019</v>
      </c>
      <c r="B191">
        <v>89301265</v>
      </c>
      <c r="C191" s="1" t="s">
        <v>97</v>
      </c>
      <c r="D191" s="1" t="s">
        <v>72</v>
      </c>
      <c r="E191" t="s">
        <v>73</v>
      </c>
      <c r="F191" s="1" t="s">
        <v>114</v>
      </c>
      <c r="G191" t="s">
        <v>115</v>
      </c>
      <c r="H191">
        <v>2</v>
      </c>
      <c r="I191">
        <v>44</v>
      </c>
      <c r="J191">
        <v>35.64</v>
      </c>
    </row>
    <row r="192" spans="1:10" x14ac:dyDescent="0.2">
      <c r="A192">
        <v>2019</v>
      </c>
      <c r="B192">
        <v>89301265</v>
      </c>
      <c r="C192" s="1" t="s">
        <v>97</v>
      </c>
      <c r="D192" s="1" t="s">
        <v>72</v>
      </c>
      <c r="E192" t="s">
        <v>73</v>
      </c>
      <c r="F192" s="1" t="s">
        <v>118</v>
      </c>
      <c r="G192" t="s">
        <v>119</v>
      </c>
      <c r="H192">
        <v>420</v>
      </c>
      <c r="I192">
        <v>70140</v>
      </c>
      <c r="J192">
        <v>56813.4</v>
      </c>
    </row>
    <row r="193" spans="1:10" x14ac:dyDescent="0.2">
      <c r="A193">
        <v>2019</v>
      </c>
      <c r="B193">
        <v>89301265</v>
      </c>
      <c r="C193" s="1" t="s">
        <v>97</v>
      </c>
      <c r="D193" s="1" t="s">
        <v>72</v>
      </c>
      <c r="E193" t="s">
        <v>86</v>
      </c>
      <c r="F193" s="1" t="s">
        <v>118</v>
      </c>
      <c r="G193" t="s">
        <v>119</v>
      </c>
      <c r="H193">
        <v>30</v>
      </c>
      <c r="I193">
        <v>5010</v>
      </c>
      <c r="J193">
        <v>4058.1</v>
      </c>
    </row>
    <row r="194" spans="1:10" x14ac:dyDescent="0.2">
      <c r="A194">
        <v>2019</v>
      </c>
      <c r="B194">
        <v>89301265</v>
      </c>
      <c r="C194" s="1" t="s">
        <v>97</v>
      </c>
      <c r="D194" s="1" t="s">
        <v>72</v>
      </c>
      <c r="E194" t="s">
        <v>12</v>
      </c>
      <c r="F194" s="1" t="s">
        <v>118</v>
      </c>
      <c r="G194" t="s">
        <v>119</v>
      </c>
      <c r="H194">
        <v>1298</v>
      </c>
      <c r="I194">
        <v>216766</v>
      </c>
      <c r="J194">
        <v>175765.83</v>
      </c>
    </row>
    <row r="195" spans="1:10" x14ac:dyDescent="0.2">
      <c r="A195">
        <v>2019</v>
      </c>
      <c r="B195">
        <v>89301265</v>
      </c>
      <c r="C195" s="1" t="s">
        <v>97</v>
      </c>
      <c r="D195" s="1" t="s">
        <v>72</v>
      </c>
      <c r="E195" t="s">
        <v>73</v>
      </c>
      <c r="F195" s="1" t="s">
        <v>120</v>
      </c>
      <c r="G195" t="s">
        <v>121</v>
      </c>
      <c r="H195">
        <v>797</v>
      </c>
      <c r="I195">
        <v>35865</v>
      </c>
      <c r="J195">
        <v>29050.65</v>
      </c>
    </row>
    <row r="196" spans="1:10" x14ac:dyDescent="0.2">
      <c r="A196">
        <v>2019</v>
      </c>
      <c r="B196">
        <v>89301265</v>
      </c>
      <c r="C196" s="1" t="s">
        <v>97</v>
      </c>
      <c r="D196" s="1" t="s">
        <v>72</v>
      </c>
      <c r="E196" t="s">
        <v>12</v>
      </c>
      <c r="F196" s="1" t="s">
        <v>120</v>
      </c>
      <c r="G196" t="s">
        <v>121</v>
      </c>
      <c r="H196">
        <v>147</v>
      </c>
      <c r="I196">
        <v>6615</v>
      </c>
      <c r="J196">
        <v>5358.15</v>
      </c>
    </row>
    <row r="197" spans="1:10" x14ac:dyDescent="0.2">
      <c r="A197">
        <v>2019</v>
      </c>
      <c r="B197">
        <v>89301265</v>
      </c>
      <c r="C197" s="1" t="s">
        <v>97</v>
      </c>
      <c r="D197" s="1" t="s">
        <v>72</v>
      </c>
      <c r="E197" t="s">
        <v>73</v>
      </c>
      <c r="F197" s="1" t="s">
        <v>122</v>
      </c>
      <c r="G197" t="s">
        <v>123</v>
      </c>
      <c r="H197">
        <v>917</v>
      </c>
      <c r="I197">
        <v>81613</v>
      </c>
      <c r="J197">
        <v>66106.53</v>
      </c>
    </row>
    <row r="198" spans="1:10" x14ac:dyDescent="0.2">
      <c r="A198">
        <v>2019</v>
      </c>
      <c r="B198">
        <v>89301265</v>
      </c>
      <c r="C198" s="1" t="s">
        <v>97</v>
      </c>
      <c r="D198" s="1" t="s">
        <v>72</v>
      </c>
      <c r="E198" t="s">
        <v>86</v>
      </c>
      <c r="F198" s="1" t="s">
        <v>122</v>
      </c>
      <c r="G198" t="s">
        <v>123</v>
      </c>
      <c r="H198">
        <v>167</v>
      </c>
      <c r="I198">
        <v>14863</v>
      </c>
      <c r="J198">
        <v>12039.03</v>
      </c>
    </row>
    <row r="199" spans="1:10" x14ac:dyDescent="0.2">
      <c r="A199">
        <v>2019</v>
      </c>
      <c r="B199">
        <v>89301265</v>
      </c>
      <c r="C199" s="1" t="s">
        <v>97</v>
      </c>
      <c r="D199" s="1" t="s">
        <v>72</v>
      </c>
      <c r="E199" t="s">
        <v>12</v>
      </c>
      <c r="F199" s="1" t="s">
        <v>122</v>
      </c>
      <c r="G199" t="s">
        <v>123</v>
      </c>
      <c r="H199">
        <v>2446</v>
      </c>
      <c r="I199">
        <v>217694</v>
      </c>
      <c r="J199">
        <v>176332.14</v>
      </c>
    </row>
    <row r="200" spans="1:10" x14ac:dyDescent="0.2">
      <c r="A200">
        <v>2019</v>
      </c>
      <c r="B200">
        <v>89301265</v>
      </c>
      <c r="C200" s="1" t="s">
        <v>97</v>
      </c>
      <c r="D200" s="1" t="s">
        <v>72</v>
      </c>
      <c r="E200" t="s">
        <v>73</v>
      </c>
      <c r="F200" s="1" t="s">
        <v>124</v>
      </c>
      <c r="G200" t="s">
        <v>125</v>
      </c>
      <c r="H200">
        <v>10986</v>
      </c>
      <c r="I200">
        <v>5756664</v>
      </c>
      <c r="J200">
        <v>4663673.3600000003</v>
      </c>
    </row>
    <row r="201" spans="1:10" x14ac:dyDescent="0.2">
      <c r="A201">
        <v>2019</v>
      </c>
      <c r="B201">
        <v>89301265</v>
      </c>
      <c r="C201" s="1" t="s">
        <v>97</v>
      </c>
      <c r="D201" s="1" t="s">
        <v>72</v>
      </c>
      <c r="E201" t="s">
        <v>12</v>
      </c>
      <c r="F201" s="1" t="s">
        <v>124</v>
      </c>
      <c r="G201" t="s">
        <v>125</v>
      </c>
      <c r="H201">
        <v>21501</v>
      </c>
      <c r="I201">
        <v>11266524</v>
      </c>
      <c r="J201">
        <v>9146435.7200000007</v>
      </c>
    </row>
    <row r="202" spans="1:10" x14ac:dyDescent="0.2">
      <c r="A202">
        <v>2019</v>
      </c>
      <c r="B202">
        <v>89301265</v>
      </c>
      <c r="C202" s="1" t="s">
        <v>97</v>
      </c>
      <c r="D202" s="1" t="s">
        <v>72</v>
      </c>
      <c r="E202" t="s">
        <v>86</v>
      </c>
      <c r="F202" s="1" t="s">
        <v>124</v>
      </c>
      <c r="G202" t="s">
        <v>125</v>
      </c>
      <c r="H202">
        <v>1555</v>
      </c>
      <c r="I202">
        <v>814820</v>
      </c>
      <c r="J202">
        <v>662524.64</v>
      </c>
    </row>
    <row r="203" spans="1:10" x14ac:dyDescent="0.2">
      <c r="A203">
        <v>2019</v>
      </c>
      <c r="B203">
        <v>89301265</v>
      </c>
      <c r="C203" s="1" t="s">
        <v>97</v>
      </c>
      <c r="D203" s="1" t="s">
        <v>72</v>
      </c>
      <c r="E203" t="s">
        <v>12</v>
      </c>
      <c r="F203" s="1" t="s">
        <v>126</v>
      </c>
      <c r="G203" t="s">
        <v>127</v>
      </c>
      <c r="H203">
        <v>21224</v>
      </c>
      <c r="I203">
        <v>1782816</v>
      </c>
      <c r="J203">
        <v>1447282.2</v>
      </c>
    </row>
    <row r="204" spans="1:10" x14ac:dyDescent="0.2">
      <c r="A204">
        <v>2019</v>
      </c>
      <c r="B204">
        <v>89301265</v>
      </c>
      <c r="C204" s="1" t="s">
        <v>97</v>
      </c>
      <c r="D204" s="1" t="s">
        <v>72</v>
      </c>
      <c r="E204" t="s">
        <v>73</v>
      </c>
      <c r="F204" s="1" t="s">
        <v>126</v>
      </c>
      <c r="G204" t="s">
        <v>127</v>
      </c>
      <c r="H204">
        <v>10782</v>
      </c>
      <c r="I204">
        <v>905688</v>
      </c>
      <c r="J204">
        <v>733731.6</v>
      </c>
    </row>
    <row r="205" spans="1:10" x14ac:dyDescent="0.2">
      <c r="A205">
        <v>2019</v>
      </c>
      <c r="B205">
        <v>89301265</v>
      </c>
      <c r="C205" s="1" t="s">
        <v>97</v>
      </c>
      <c r="D205" s="1" t="s">
        <v>72</v>
      </c>
      <c r="E205" t="s">
        <v>86</v>
      </c>
      <c r="F205" s="1" t="s">
        <v>126</v>
      </c>
      <c r="G205" t="s">
        <v>127</v>
      </c>
      <c r="H205">
        <v>1652</v>
      </c>
      <c r="I205">
        <v>138768</v>
      </c>
      <c r="J205">
        <v>112806.12</v>
      </c>
    </row>
    <row r="206" spans="1:10" x14ac:dyDescent="0.2">
      <c r="A206">
        <v>2019</v>
      </c>
      <c r="B206">
        <v>89301265</v>
      </c>
      <c r="C206" s="1" t="s">
        <v>97</v>
      </c>
      <c r="D206" s="1" t="s">
        <v>72</v>
      </c>
      <c r="E206" t="s">
        <v>73</v>
      </c>
      <c r="F206" s="1" t="s">
        <v>128</v>
      </c>
      <c r="G206" t="s">
        <v>129</v>
      </c>
      <c r="H206">
        <v>1082</v>
      </c>
      <c r="I206">
        <v>126594</v>
      </c>
      <c r="J206">
        <v>102541.14</v>
      </c>
    </row>
    <row r="207" spans="1:10" x14ac:dyDescent="0.2">
      <c r="A207">
        <v>2019</v>
      </c>
      <c r="B207">
        <v>89301265</v>
      </c>
      <c r="C207" s="1" t="s">
        <v>97</v>
      </c>
      <c r="D207" s="1" t="s">
        <v>72</v>
      </c>
      <c r="E207" t="s">
        <v>12</v>
      </c>
      <c r="F207" s="1" t="s">
        <v>128</v>
      </c>
      <c r="G207" t="s">
        <v>129</v>
      </c>
      <c r="H207">
        <v>41</v>
      </c>
      <c r="I207">
        <v>4797</v>
      </c>
      <c r="J207">
        <v>3885.57</v>
      </c>
    </row>
    <row r="208" spans="1:10" x14ac:dyDescent="0.2">
      <c r="A208">
        <v>2019</v>
      </c>
      <c r="B208">
        <v>89301265</v>
      </c>
      <c r="C208" s="1" t="s">
        <v>97</v>
      </c>
      <c r="D208" s="1" t="s">
        <v>72</v>
      </c>
      <c r="E208" t="s">
        <v>73</v>
      </c>
      <c r="F208" s="1" t="s">
        <v>130</v>
      </c>
      <c r="G208" t="s">
        <v>131</v>
      </c>
      <c r="H208">
        <v>1226</v>
      </c>
      <c r="I208">
        <v>236618</v>
      </c>
      <c r="J208">
        <v>191660.58</v>
      </c>
    </row>
    <row r="209" spans="1:10" x14ac:dyDescent="0.2">
      <c r="A209">
        <v>2019</v>
      </c>
      <c r="B209">
        <v>89301265</v>
      </c>
      <c r="C209" s="1" t="s">
        <v>97</v>
      </c>
      <c r="D209" s="1" t="s">
        <v>72</v>
      </c>
      <c r="E209" t="s">
        <v>12</v>
      </c>
      <c r="F209" s="1" t="s">
        <v>130</v>
      </c>
      <c r="G209" t="s">
        <v>131</v>
      </c>
      <c r="H209">
        <v>66</v>
      </c>
      <c r="I209">
        <v>12738</v>
      </c>
      <c r="J209">
        <v>10317.780000000001</v>
      </c>
    </row>
    <row r="210" spans="1:10" x14ac:dyDescent="0.2">
      <c r="A210">
        <v>2019</v>
      </c>
      <c r="B210">
        <v>89301265</v>
      </c>
      <c r="C210" s="1" t="s">
        <v>97</v>
      </c>
      <c r="D210" s="1" t="s">
        <v>72</v>
      </c>
      <c r="E210" t="s">
        <v>12</v>
      </c>
      <c r="F210" s="1" t="s">
        <v>132</v>
      </c>
      <c r="G210" t="s">
        <v>133</v>
      </c>
      <c r="H210">
        <v>18518</v>
      </c>
      <c r="I210">
        <v>1555512</v>
      </c>
      <c r="J210">
        <v>1262637.6000000001</v>
      </c>
    </row>
    <row r="211" spans="1:10" x14ac:dyDescent="0.2">
      <c r="A211">
        <v>2019</v>
      </c>
      <c r="B211">
        <v>89301265</v>
      </c>
      <c r="C211" s="1" t="s">
        <v>97</v>
      </c>
      <c r="D211" s="1" t="s">
        <v>72</v>
      </c>
      <c r="E211" t="s">
        <v>86</v>
      </c>
      <c r="F211" s="1" t="s">
        <v>132</v>
      </c>
      <c r="G211" t="s">
        <v>133</v>
      </c>
      <c r="H211">
        <v>1638</v>
      </c>
      <c r="I211">
        <v>137592</v>
      </c>
      <c r="J211">
        <v>111853.56</v>
      </c>
    </row>
    <row r="212" spans="1:10" x14ac:dyDescent="0.2">
      <c r="A212">
        <v>2019</v>
      </c>
      <c r="B212">
        <v>89301265</v>
      </c>
      <c r="C212" s="1" t="s">
        <v>97</v>
      </c>
      <c r="D212" s="1" t="s">
        <v>72</v>
      </c>
      <c r="E212" t="s">
        <v>73</v>
      </c>
      <c r="F212" s="1" t="s">
        <v>132</v>
      </c>
      <c r="G212" t="s">
        <v>133</v>
      </c>
      <c r="H212">
        <v>10371</v>
      </c>
      <c r="I212">
        <v>871164</v>
      </c>
      <c r="J212">
        <v>705767.16</v>
      </c>
    </row>
    <row r="213" spans="1:10" x14ac:dyDescent="0.2">
      <c r="A213">
        <v>2019</v>
      </c>
      <c r="B213">
        <v>89301265</v>
      </c>
      <c r="C213" s="1" t="s">
        <v>97</v>
      </c>
      <c r="D213" s="1" t="s">
        <v>72</v>
      </c>
      <c r="E213" t="s">
        <v>86</v>
      </c>
      <c r="F213" s="1" t="s">
        <v>134</v>
      </c>
      <c r="G213" t="s">
        <v>135</v>
      </c>
      <c r="H213">
        <v>1509</v>
      </c>
      <c r="I213">
        <v>264075</v>
      </c>
      <c r="J213">
        <v>214742.5</v>
      </c>
    </row>
    <row r="214" spans="1:10" x14ac:dyDescent="0.2">
      <c r="A214">
        <v>2019</v>
      </c>
      <c r="B214">
        <v>89301265</v>
      </c>
      <c r="C214" s="1" t="s">
        <v>97</v>
      </c>
      <c r="D214" s="1" t="s">
        <v>72</v>
      </c>
      <c r="E214" t="s">
        <v>12</v>
      </c>
      <c r="F214" s="1" t="s">
        <v>134</v>
      </c>
      <c r="G214" t="s">
        <v>135</v>
      </c>
      <c r="H214">
        <v>13760</v>
      </c>
      <c r="I214">
        <v>2408000</v>
      </c>
      <c r="J214">
        <v>1955012.5</v>
      </c>
    </row>
    <row r="215" spans="1:10" x14ac:dyDescent="0.2">
      <c r="A215">
        <v>2019</v>
      </c>
      <c r="B215">
        <v>89301265</v>
      </c>
      <c r="C215" s="1" t="s">
        <v>97</v>
      </c>
      <c r="D215" s="1" t="s">
        <v>72</v>
      </c>
      <c r="E215" t="s">
        <v>73</v>
      </c>
      <c r="F215" s="1" t="s">
        <v>134</v>
      </c>
      <c r="G215" t="s">
        <v>135</v>
      </c>
      <c r="H215">
        <v>7891</v>
      </c>
      <c r="I215">
        <v>1380925</v>
      </c>
      <c r="J215">
        <v>1118808.25</v>
      </c>
    </row>
    <row r="216" spans="1:10" x14ac:dyDescent="0.2">
      <c r="A216">
        <v>2019</v>
      </c>
      <c r="B216">
        <v>89301265</v>
      </c>
      <c r="C216" s="1" t="s">
        <v>97</v>
      </c>
      <c r="D216" s="1" t="s">
        <v>72</v>
      </c>
      <c r="E216" t="s">
        <v>73</v>
      </c>
      <c r="F216" s="1" t="s">
        <v>35</v>
      </c>
      <c r="G216" t="s">
        <v>36</v>
      </c>
      <c r="H216">
        <v>2</v>
      </c>
      <c r="I216">
        <v>516</v>
      </c>
      <c r="J216">
        <v>417.96</v>
      </c>
    </row>
    <row r="217" spans="1:10" x14ac:dyDescent="0.2">
      <c r="A217">
        <v>2019</v>
      </c>
      <c r="B217">
        <v>89301265</v>
      </c>
      <c r="C217" s="1" t="s">
        <v>97</v>
      </c>
      <c r="D217" s="1" t="s">
        <v>72</v>
      </c>
      <c r="E217" t="s">
        <v>73</v>
      </c>
      <c r="F217" s="1" t="s">
        <v>37</v>
      </c>
      <c r="G217" t="s">
        <v>38</v>
      </c>
      <c r="H217">
        <v>3</v>
      </c>
      <c r="I217">
        <v>516</v>
      </c>
      <c r="J217">
        <v>417.96</v>
      </c>
    </row>
    <row r="218" spans="1:10" x14ac:dyDescent="0.2">
      <c r="A218">
        <v>2019</v>
      </c>
      <c r="B218">
        <v>89301265</v>
      </c>
      <c r="C218" s="1" t="s">
        <v>97</v>
      </c>
      <c r="D218" s="1" t="s">
        <v>72</v>
      </c>
      <c r="E218" t="s">
        <v>73</v>
      </c>
      <c r="F218" s="1" t="s">
        <v>41</v>
      </c>
      <c r="G218" t="s">
        <v>42</v>
      </c>
      <c r="H218">
        <v>95</v>
      </c>
      <c r="I218">
        <v>19570</v>
      </c>
      <c r="J218">
        <v>15851.7</v>
      </c>
    </row>
    <row r="219" spans="1:10" x14ac:dyDescent="0.2">
      <c r="A219">
        <v>2019</v>
      </c>
      <c r="B219">
        <v>89301265</v>
      </c>
      <c r="C219" s="1" t="s">
        <v>97</v>
      </c>
      <c r="D219" s="1" t="s">
        <v>72</v>
      </c>
      <c r="E219" t="s">
        <v>73</v>
      </c>
      <c r="F219" s="1" t="s">
        <v>45</v>
      </c>
      <c r="G219" t="s">
        <v>46</v>
      </c>
      <c r="H219">
        <v>94</v>
      </c>
      <c r="I219">
        <v>17014</v>
      </c>
      <c r="J219">
        <v>13781.34</v>
      </c>
    </row>
    <row r="220" spans="1:10" x14ac:dyDescent="0.2">
      <c r="A220">
        <v>2019</v>
      </c>
      <c r="B220">
        <v>89301265</v>
      </c>
      <c r="C220" s="1" t="s">
        <v>97</v>
      </c>
      <c r="D220" s="1" t="s">
        <v>72</v>
      </c>
      <c r="E220" t="s">
        <v>73</v>
      </c>
      <c r="F220" s="1" t="s">
        <v>136</v>
      </c>
      <c r="G220" t="s">
        <v>137</v>
      </c>
      <c r="H220">
        <v>11</v>
      </c>
      <c r="I220">
        <v>3080</v>
      </c>
      <c r="J220">
        <v>2494.8000000000002</v>
      </c>
    </row>
    <row r="221" spans="1:10" x14ac:dyDescent="0.2">
      <c r="A221">
        <v>2019</v>
      </c>
      <c r="B221">
        <v>89301265</v>
      </c>
      <c r="C221" s="1" t="s">
        <v>97</v>
      </c>
      <c r="D221" s="1" t="s">
        <v>72</v>
      </c>
      <c r="E221" t="s">
        <v>73</v>
      </c>
      <c r="F221" s="1" t="s">
        <v>138</v>
      </c>
      <c r="G221" t="s">
        <v>139</v>
      </c>
      <c r="H221">
        <v>625</v>
      </c>
      <c r="I221">
        <v>52500</v>
      </c>
      <c r="J221">
        <v>42525</v>
      </c>
    </row>
    <row r="222" spans="1:10" x14ac:dyDescent="0.2">
      <c r="A222">
        <v>2019</v>
      </c>
      <c r="B222">
        <v>89301265</v>
      </c>
      <c r="C222" s="1" t="s">
        <v>97</v>
      </c>
      <c r="D222" s="1" t="s">
        <v>72</v>
      </c>
      <c r="E222" t="s">
        <v>86</v>
      </c>
      <c r="F222" s="1" t="s">
        <v>138</v>
      </c>
      <c r="G222" t="s">
        <v>139</v>
      </c>
      <c r="H222">
        <v>53</v>
      </c>
      <c r="I222">
        <v>4452</v>
      </c>
      <c r="J222">
        <v>3606.12</v>
      </c>
    </row>
    <row r="223" spans="1:10" x14ac:dyDescent="0.2">
      <c r="A223">
        <v>2019</v>
      </c>
      <c r="B223">
        <v>89301265</v>
      </c>
      <c r="C223" s="1" t="s">
        <v>97</v>
      </c>
      <c r="D223" s="1" t="s">
        <v>72</v>
      </c>
      <c r="E223" t="s">
        <v>12</v>
      </c>
      <c r="F223" s="1" t="s">
        <v>138</v>
      </c>
      <c r="G223" t="s">
        <v>139</v>
      </c>
      <c r="H223">
        <v>2570</v>
      </c>
      <c r="I223">
        <v>215880</v>
      </c>
      <c r="J223">
        <v>175577.64</v>
      </c>
    </row>
    <row r="224" spans="1:10" x14ac:dyDescent="0.2">
      <c r="A224">
        <v>2019</v>
      </c>
      <c r="B224">
        <v>89301267</v>
      </c>
      <c r="C224" s="1" t="s">
        <v>140</v>
      </c>
      <c r="D224" s="1" t="s">
        <v>72</v>
      </c>
      <c r="E224" t="s">
        <v>73</v>
      </c>
      <c r="F224" s="1" t="s">
        <v>141</v>
      </c>
      <c r="G224" t="s">
        <v>142</v>
      </c>
      <c r="H224">
        <v>407</v>
      </c>
      <c r="I224">
        <v>52503</v>
      </c>
      <c r="J224">
        <v>55730.58</v>
      </c>
    </row>
    <row r="225" spans="1:10" x14ac:dyDescent="0.2">
      <c r="A225">
        <v>2019</v>
      </c>
      <c r="B225">
        <v>89301267</v>
      </c>
      <c r="C225" s="1" t="s">
        <v>140</v>
      </c>
      <c r="D225" s="1" t="s">
        <v>72</v>
      </c>
      <c r="E225" t="s">
        <v>12</v>
      </c>
      <c r="F225" s="1" t="s">
        <v>141</v>
      </c>
      <c r="G225" t="s">
        <v>142</v>
      </c>
      <c r="H225">
        <v>8</v>
      </c>
      <c r="I225">
        <v>1032</v>
      </c>
      <c r="J225">
        <v>1093.92</v>
      </c>
    </row>
    <row r="226" spans="1:10" x14ac:dyDescent="0.2">
      <c r="A226">
        <v>2019</v>
      </c>
      <c r="B226">
        <v>89301267</v>
      </c>
      <c r="C226" s="1" t="s">
        <v>140</v>
      </c>
      <c r="D226" s="1" t="s">
        <v>72</v>
      </c>
      <c r="E226" t="s">
        <v>12</v>
      </c>
      <c r="F226" s="1" t="s">
        <v>143</v>
      </c>
      <c r="G226" t="s">
        <v>144</v>
      </c>
      <c r="H226">
        <v>4</v>
      </c>
      <c r="I226">
        <v>816</v>
      </c>
      <c r="J226">
        <v>864.96</v>
      </c>
    </row>
    <row r="227" spans="1:10" x14ac:dyDescent="0.2">
      <c r="A227">
        <v>2019</v>
      </c>
      <c r="B227">
        <v>89301267</v>
      </c>
      <c r="C227" s="1" t="s">
        <v>140</v>
      </c>
      <c r="D227" s="1" t="s">
        <v>72</v>
      </c>
      <c r="E227" t="s">
        <v>73</v>
      </c>
      <c r="F227" s="1" t="s">
        <v>143</v>
      </c>
      <c r="G227" t="s">
        <v>144</v>
      </c>
      <c r="H227">
        <v>39</v>
      </c>
      <c r="I227">
        <v>7956</v>
      </c>
      <c r="J227">
        <v>8457.84</v>
      </c>
    </row>
    <row r="228" spans="1:10" x14ac:dyDescent="0.2">
      <c r="A228">
        <v>2019</v>
      </c>
      <c r="B228">
        <v>89301267</v>
      </c>
      <c r="C228" s="1" t="s">
        <v>140</v>
      </c>
      <c r="D228" s="1" t="s">
        <v>72</v>
      </c>
      <c r="E228" t="s">
        <v>73</v>
      </c>
      <c r="F228" s="1" t="s">
        <v>145</v>
      </c>
      <c r="G228" t="s">
        <v>146</v>
      </c>
      <c r="H228">
        <v>14</v>
      </c>
      <c r="I228">
        <v>2296</v>
      </c>
      <c r="J228">
        <v>2473.12</v>
      </c>
    </row>
    <row r="229" spans="1:10" x14ac:dyDescent="0.2">
      <c r="A229">
        <v>2019</v>
      </c>
      <c r="B229">
        <v>89301267</v>
      </c>
      <c r="C229" s="1" t="s">
        <v>140</v>
      </c>
      <c r="D229" s="1" t="s">
        <v>72</v>
      </c>
      <c r="E229" t="s">
        <v>12</v>
      </c>
      <c r="F229" s="1" t="s">
        <v>145</v>
      </c>
      <c r="G229" t="s">
        <v>146</v>
      </c>
      <c r="H229">
        <v>4</v>
      </c>
      <c r="I229">
        <v>656</v>
      </c>
      <c r="J229">
        <v>695.36</v>
      </c>
    </row>
    <row r="230" spans="1:10" x14ac:dyDescent="0.2">
      <c r="A230">
        <v>2020</v>
      </c>
      <c r="B230">
        <v>89301261</v>
      </c>
      <c r="C230" s="1" t="s">
        <v>10</v>
      </c>
      <c r="D230" s="1" t="s">
        <v>11</v>
      </c>
      <c r="E230" t="s">
        <v>12</v>
      </c>
      <c r="F230" s="1" t="s">
        <v>13</v>
      </c>
      <c r="G230" t="s">
        <v>14</v>
      </c>
      <c r="H230">
        <v>3509</v>
      </c>
      <c r="I230">
        <v>3416987</v>
      </c>
      <c r="J230">
        <v>3075288.3</v>
      </c>
    </row>
    <row r="231" spans="1:10" x14ac:dyDescent="0.2">
      <c r="A231">
        <v>2020</v>
      </c>
      <c r="B231">
        <v>89301261</v>
      </c>
      <c r="C231" s="1" t="s">
        <v>10</v>
      </c>
      <c r="D231" s="1" t="s">
        <v>11</v>
      </c>
      <c r="E231" t="s">
        <v>12</v>
      </c>
      <c r="F231" s="1" t="s">
        <v>17</v>
      </c>
      <c r="G231" t="s">
        <v>18</v>
      </c>
      <c r="H231">
        <v>0</v>
      </c>
      <c r="I231">
        <v>0</v>
      </c>
      <c r="J231">
        <v>0</v>
      </c>
    </row>
    <row r="232" spans="1:10" x14ac:dyDescent="0.2">
      <c r="A232">
        <v>2020</v>
      </c>
      <c r="B232">
        <v>89301261</v>
      </c>
      <c r="C232" s="1" t="s">
        <v>10</v>
      </c>
      <c r="D232" s="1" t="s">
        <v>11</v>
      </c>
      <c r="E232" t="s">
        <v>12</v>
      </c>
      <c r="F232" s="1" t="s">
        <v>19</v>
      </c>
      <c r="G232" t="s">
        <v>20</v>
      </c>
      <c r="H232">
        <v>292</v>
      </c>
      <c r="I232">
        <v>0</v>
      </c>
      <c r="J232">
        <v>0</v>
      </c>
    </row>
    <row r="233" spans="1:10" x14ac:dyDescent="0.2">
      <c r="A233">
        <v>2020</v>
      </c>
      <c r="B233">
        <v>89301261</v>
      </c>
      <c r="C233" s="1" t="s">
        <v>10</v>
      </c>
      <c r="D233" s="1" t="s">
        <v>11</v>
      </c>
      <c r="E233" t="s">
        <v>12</v>
      </c>
      <c r="F233" s="1" t="s">
        <v>21</v>
      </c>
      <c r="G233" t="s">
        <v>22</v>
      </c>
      <c r="H233">
        <v>1</v>
      </c>
      <c r="I233">
        <v>201</v>
      </c>
      <c r="J233">
        <v>180.9</v>
      </c>
    </row>
    <row r="234" spans="1:10" x14ac:dyDescent="0.2">
      <c r="A234">
        <v>2020</v>
      </c>
      <c r="B234">
        <v>89301261</v>
      </c>
      <c r="C234" s="1" t="s">
        <v>10</v>
      </c>
      <c r="D234" s="1" t="s">
        <v>11</v>
      </c>
      <c r="E234" t="s">
        <v>12</v>
      </c>
      <c r="F234" s="1" t="s">
        <v>23</v>
      </c>
      <c r="G234" t="s">
        <v>24</v>
      </c>
      <c r="H234">
        <v>199</v>
      </c>
      <c r="I234">
        <v>141489</v>
      </c>
      <c r="J234">
        <v>127340.1</v>
      </c>
    </row>
    <row r="235" spans="1:10" x14ac:dyDescent="0.2">
      <c r="A235">
        <v>2020</v>
      </c>
      <c r="B235">
        <v>89301261</v>
      </c>
      <c r="C235" s="1" t="s">
        <v>10</v>
      </c>
      <c r="D235" s="1" t="s">
        <v>11</v>
      </c>
      <c r="E235" t="s">
        <v>12</v>
      </c>
      <c r="F235" s="1" t="s">
        <v>25</v>
      </c>
      <c r="G235" t="s">
        <v>26</v>
      </c>
      <c r="H235">
        <v>241</v>
      </c>
      <c r="I235">
        <v>86760</v>
      </c>
      <c r="J235">
        <v>78084</v>
      </c>
    </row>
    <row r="236" spans="1:10" x14ac:dyDescent="0.2">
      <c r="A236">
        <v>2020</v>
      </c>
      <c r="B236">
        <v>89301261</v>
      </c>
      <c r="C236" s="1" t="s">
        <v>10</v>
      </c>
      <c r="D236" s="1" t="s">
        <v>11</v>
      </c>
      <c r="E236" t="s">
        <v>12</v>
      </c>
      <c r="F236" s="1" t="s">
        <v>27</v>
      </c>
      <c r="G236" t="s">
        <v>28</v>
      </c>
      <c r="H236">
        <v>2006</v>
      </c>
      <c r="I236">
        <v>355062</v>
      </c>
      <c r="J236">
        <v>319555.8</v>
      </c>
    </row>
    <row r="237" spans="1:10" x14ac:dyDescent="0.2">
      <c r="A237">
        <v>2020</v>
      </c>
      <c r="B237">
        <v>89301261</v>
      </c>
      <c r="C237" s="1" t="s">
        <v>10</v>
      </c>
      <c r="D237" s="1" t="s">
        <v>11</v>
      </c>
      <c r="E237" t="s">
        <v>12</v>
      </c>
      <c r="F237" s="1" t="s">
        <v>29</v>
      </c>
      <c r="G237" t="s">
        <v>30</v>
      </c>
      <c r="H237">
        <v>560</v>
      </c>
      <c r="I237">
        <v>65520</v>
      </c>
      <c r="J237">
        <v>58968</v>
      </c>
    </row>
    <row r="238" spans="1:10" x14ac:dyDescent="0.2">
      <c r="A238">
        <v>2020</v>
      </c>
      <c r="B238">
        <v>89301261</v>
      </c>
      <c r="C238" s="1" t="s">
        <v>10</v>
      </c>
      <c r="D238" s="1" t="s">
        <v>11</v>
      </c>
      <c r="E238" t="s">
        <v>12</v>
      </c>
      <c r="F238" s="1" t="s">
        <v>31</v>
      </c>
      <c r="G238" t="s">
        <v>32</v>
      </c>
      <c r="H238">
        <v>13</v>
      </c>
      <c r="I238">
        <v>10387</v>
      </c>
      <c r="J238">
        <v>9348.2999999999993</v>
      </c>
    </row>
    <row r="239" spans="1:10" x14ac:dyDescent="0.2">
      <c r="A239">
        <v>2020</v>
      </c>
      <c r="B239">
        <v>89301261</v>
      </c>
      <c r="C239" s="1" t="s">
        <v>10</v>
      </c>
      <c r="D239" s="1" t="s">
        <v>11</v>
      </c>
      <c r="E239" t="s">
        <v>12</v>
      </c>
      <c r="F239" s="1" t="s">
        <v>35</v>
      </c>
      <c r="G239" t="s">
        <v>36</v>
      </c>
      <c r="H239">
        <v>47</v>
      </c>
      <c r="I239">
        <v>12314</v>
      </c>
      <c r="J239">
        <v>11082.6</v>
      </c>
    </row>
    <row r="240" spans="1:10" x14ac:dyDescent="0.2">
      <c r="A240">
        <v>2020</v>
      </c>
      <c r="B240">
        <v>89301261</v>
      </c>
      <c r="C240" s="1" t="s">
        <v>10</v>
      </c>
      <c r="D240" s="1" t="s">
        <v>11</v>
      </c>
      <c r="E240" t="s">
        <v>12</v>
      </c>
      <c r="F240" s="1" t="s">
        <v>37</v>
      </c>
      <c r="G240" t="s">
        <v>38</v>
      </c>
      <c r="H240">
        <v>40</v>
      </c>
      <c r="I240">
        <v>6960</v>
      </c>
      <c r="J240">
        <v>6264</v>
      </c>
    </row>
    <row r="241" spans="1:10" x14ac:dyDescent="0.2">
      <c r="A241">
        <v>2020</v>
      </c>
      <c r="B241">
        <v>89301261</v>
      </c>
      <c r="C241" s="1" t="s">
        <v>10</v>
      </c>
      <c r="D241" s="1" t="s">
        <v>11</v>
      </c>
      <c r="E241" t="s">
        <v>12</v>
      </c>
      <c r="F241" s="1" t="s">
        <v>41</v>
      </c>
      <c r="G241" t="s">
        <v>42</v>
      </c>
      <c r="H241">
        <v>366</v>
      </c>
      <c r="I241">
        <v>76128</v>
      </c>
      <c r="J241">
        <v>68515.199999999997</v>
      </c>
    </row>
    <row r="242" spans="1:10" x14ac:dyDescent="0.2">
      <c r="A242">
        <v>2020</v>
      </c>
      <c r="B242">
        <v>89301261</v>
      </c>
      <c r="C242" s="1" t="s">
        <v>10</v>
      </c>
      <c r="D242" s="1" t="s">
        <v>11</v>
      </c>
      <c r="E242" t="s">
        <v>12</v>
      </c>
      <c r="F242" s="1" t="s">
        <v>43</v>
      </c>
      <c r="G242" t="s">
        <v>44</v>
      </c>
      <c r="H242">
        <v>17</v>
      </c>
      <c r="I242">
        <v>4947</v>
      </c>
      <c r="J242">
        <v>4452.3</v>
      </c>
    </row>
    <row r="243" spans="1:10" x14ac:dyDescent="0.2">
      <c r="A243">
        <v>2020</v>
      </c>
      <c r="B243">
        <v>89301261</v>
      </c>
      <c r="C243" s="1" t="s">
        <v>10</v>
      </c>
      <c r="D243" s="1" t="s">
        <v>11</v>
      </c>
      <c r="E243" t="s">
        <v>12</v>
      </c>
      <c r="F243" s="1" t="s">
        <v>45</v>
      </c>
      <c r="G243" t="s">
        <v>46</v>
      </c>
      <c r="H243">
        <v>390</v>
      </c>
      <c r="I243">
        <v>71370</v>
      </c>
      <c r="J243">
        <v>64233</v>
      </c>
    </row>
    <row r="244" spans="1:10" x14ac:dyDescent="0.2">
      <c r="A244">
        <v>2020</v>
      </c>
      <c r="B244">
        <v>89301261</v>
      </c>
      <c r="C244" s="1" t="s">
        <v>10</v>
      </c>
      <c r="D244" s="1" t="s">
        <v>11</v>
      </c>
      <c r="E244" t="s">
        <v>12</v>
      </c>
      <c r="F244" s="1" t="s">
        <v>47</v>
      </c>
      <c r="G244" t="s">
        <v>48</v>
      </c>
      <c r="H244">
        <v>5</v>
      </c>
      <c r="I244">
        <v>970</v>
      </c>
      <c r="J244">
        <v>873</v>
      </c>
    </row>
    <row r="245" spans="1:10" x14ac:dyDescent="0.2">
      <c r="A245">
        <v>2020</v>
      </c>
      <c r="B245">
        <v>89301261</v>
      </c>
      <c r="C245" s="1" t="s">
        <v>10</v>
      </c>
      <c r="D245" s="1" t="s">
        <v>11</v>
      </c>
      <c r="E245" t="s">
        <v>12</v>
      </c>
      <c r="F245" s="1" t="s">
        <v>49</v>
      </c>
      <c r="G245" t="s">
        <v>50</v>
      </c>
      <c r="H245">
        <v>335</v>
      </c>
      <c r="I245">
        <v>78725</v>
      </c>
      <c r="J245">
        <v>70852.5</v>
      </c>
    </row>
    <row r="246" spans="1:10" x14ac:dyDescent="0.2">
      <c r="A246">
        <v>2020</v>
      </c>
      <c r="B246">
        <v>89301261</v>
      </c>
      <c r="C246" s="1" t="s">
        <v>10</v>
      </c>
      <c r="D246" s="1" t="s">
        <v>11</v>
      </c>
      <c r="E246" t="s">
        <v>12</v>
      </c>
      <c r="F246" s="1" t="s">
        <v>51</v>
      </c>
      <c r="G246" t="s">
        <v>52</v>
      </c>
      <c r="H246">
        <v>86</v>
      </c>
      <c r="I246">
        <v>0</v>
      </c>
      <c r="J246">
        <v>0</v>
      </c>
    </row>
    <row r="247" spans="1:10" x14ac:dyDescent="0.2">
      <c r="A247">
        <v>2020</v>
      </c>
      <c r="B247">
        <v>89301261</v>
      </c>
      <c r="C247" s="1" t="s">
        <v>10</v>
      </c>
      <c r="D247" s="1" t="s">
        <v>11</v>
      </c>
      <c r="E247" t="s">
        <v>12</v>
      </c>
      <c r="F247" s="1" t="s">
        <v>53</v>
      </c>
      <c r="G247" t="s">
        <v>54</v>
      </c>
      <c r="H247">
        <v>68</v>
      </c>
      <c r="I247">
        <v>0</v>
      </c>
      <c r="J247">
        <v>0</v>
      </c>
    </row>
    <row r="248" spans="1:10" x14ac:dyDescent="0.2">
      <c r="A248">
        <v>2020</v>
      </c>
      <c r="B248">
        <v>89301261</v>
      </c>
      <c r="C248" s="1" t="s">
        <v>10</v>
      </c>
      <c r="D248" s="1" t="s">
        <v>11</v>
      </c>
      <c r="E248" t="s">
        <v>12</v>
      </c>
      <c r="F248" s="1" t="s">
        <v>55</v>
      </c>
      <c r="G248" t="s">
        <v>56</v>
      </c>
      <c r="H248">
        <v>33</v>
      </c>
      <c r="I248">
        <v>0</v>
      </c>
      <c r="J248">
        <v>0</v>
      </c>
    </row>
    <row r="249" spans="1:10" x14ac:dyDescent="0.2">
      <c r="A249">
        <v>2020</v>
      </c>
      <c r="B249">
        <v>89301261</v>
      </c>
      <c r="C249" s="1" t="s">
        <v>10</v>
      </c>
      <c r="D249" s="1" t="s">
        <v>11</v>
      </c>
      <c r="E249" t="s">
        <v>12</v>
      </c>
      <c r="F249" s="1" t="s">
        <v>57</v>
      </c>
      <c r="G249" t="s">
        <v>58</v>
      </c>
      <c r="H249">
        <v>21</v>
      </c>
      <c r="I249">
        <v>0</v>
      </c>
      <c r="J249">
        <v>0</v>
      </c>
    </row>
    <row r="250" spans="1:10" x14ac:dyDescent="0.2">
      <c r="A250">
        <v>2020</v>
      </c>
      <c r="B250">
        <v>89301261</v>
      </c>
      <c r="C250" s="1" t="s">
        <v>10</v>
      </c>
      <c r="D250" s="1" t="s">
        <v>11</v>
      </c>
      <c r="E250" t="s">
        <v>12</v>
      </c>
      <c r="F250" s="1" t="s">
        <v>59</v>
      </c>
      <c r="G250" t="s">
        <v>60</v>
      </c>
      <c r="H250">
        <v>5</v>
      </c>
      <c r="I250">
        <v>0</v>
      </c>
      <c r="J250">
        <v>0</v>
      </c>
    </row>
    <row r="251" spans="1:10" x14ac:dyDescent="0.2">
      <c r="A251">
        <v>2020</v>
      </c>
      <c r="B251">
        <v>89301261</v>
      </c>
      <c r="C251" s="1" t="s">
        <v>10</v>
      </c>
      <c r="D251" s="1" t="s">
        <v>11</v>
      </c>
      <c r="E251" t="s">
        <v>12</v>
      </c>
      <c r="F251" s="1" t="s">
        <v>61</v>
      </c>
      <c r="G251" t="s">
        <v>62</v>
      </c>
      <c r="H251">
        <v>1</v>
      </c>
      <c r="I251">
        <v>0</v>
      </c>
      <c r="J251">
        <v>0</v>
      </c>
    </row>
    <row r="252" spans="1:10" x14ac:dyDescent="0.2">
      <c r="A252">
        <v>2020</v>
      </c>
      <c r="B252">
        <v>89301261</v>
      </c>
      <c r="C252" s="1" t="s">
        <v>10</v>
      </c>
      <c r="D252" s="1" t="s">
        <v>11</v>
      </c>
      <c r="E252" t="s">
        <v>12</v>
      </c>
      <c r="F252" s="1" t="s">
        <v>63</v>
      </c>
      <c r="G252" t="s">
        <v>64</v>
      </c>
      <c r="H252">
        <v>98</v>
      </c>
      <c r="I252">
        <v>0</v>
      </c>
      <c r="J252">
        <v>0</v>
      </c>
    </row>
    <row r="253" spans="1:10" x14ac:dyDescent="0.2">
      <c r="A253">
        <v>2020</v>
      </c>
      <c r="B253">
        <v>89301261</v>
      </c>
      <c r="C253" s="1" t="s">
        <v>10</v>
      </c>
      <c r="D253" s="1" t="s">
        <v>11</v>
      </c>
      <c r="E253" t="s">
        <v>12</v>
      </c>
      <c r="F253" s="1" t="s">
        <v>65</v>
      </c>
      <c r="G253" t="s">
        <v>66</v>
      </c>
      <c r="H253">
        <v>5</v>
      </c>
      <c r="I253">
        <v>0</v>
      </c>
      <c r="J253">
        <v>0</v>
      </c>
    </row>
    <row r="254" spans="1:10" x14ac:dyDescent="0.2">
      <c r="A254">
        <v>2020</v>
      </c>
      <c r="B254">
        <v>89301261</v>
      </c>
      <c r="C254" s="1" t="s">
        <v>10</v>
      </c>
      <c r="D254" s="1" t="s">
        <v>11</v>
      </c>
      <c r="E254" t="s">
        <v>12</v>
      </c>
      <c r="F254" s="1" t="s">
        <v>67</v>
      </c>
      <c r="G254" t="s">
        <v>68</v>
      </c>
      <c r="H254">
        <v>33</v>
      </c>
      <c r="I254">
        <v>0</v>
      </c>
      <c r="J254">
        <v>0</v>
      </c>
    </row>
    <row r="255" spans="1:10" x14ac:dyDescent="0.2">
      <c r="A255">
        <v>2020</v>
      </c>
      <c r="B255">
        <v>89301261</v>
      </c>
      <c r="C255" s="1" t="s">
        <v>10</v>
      </c>
      <c r="D255" s="1" t="s">
        <v>11</v>
      </c>
      <c r="E255" t="s">
        <v>12</v>
      </c>
      <c r="F255" s="1" t="s">
        <v>69</v>
      </c>
      <c r="G255" t="s">
        <v>70</v>
      </c>
      <c r="H255">
        <v>3</v>
      </c>
      <c r="I255">
        <v>0</v>
      </c>
      <c r="J255">
        <v>0</v>
      </c>
    </row>
    <row r="256" spans="1:10" x14ac:dyDescent="0.2">
      <c r="A256">
        <v>2020</v>
      </c>
      <c r="B256">
        <v>89301261</v>
      </c>
      <c r="C256" s="1" t="s">
        <v>10</v>
      </c>
      <c r="D256" s="1" t="s">
        <v>11</v>
      </c>
      <c r="E256" t="s">
        <v>12</v>
      </c>
      <c r="F256" s="1" t="s">
        <v>147</v>
      </c>
      <c r="G256" t="s">
        <v>148</v>
      </c>
      <c r="H256">
        <v>197</v>
      </c>
      <c r="I256">
        <v>0</v>
      </c>
      <c r="J256">
        <v>0</v>
      </c>
    </row>
    <row r="257" spans="1:10" x14ac:dyDescent="0.2">
      <c r="A257">
        <v>2020</v>
      </c>
      <c r="B257">
        <v>89301261</v>
      </c>
      <c r="C257" s="1" t="s">
        <v>10</v>
      </c>
      <c r="D257" s="1" t="s">
        <v>11</v>
      </c>
      <c r="E257" t="s">
        <v>12</v>
      </c>
      <c r="F257" s="1" t="s">
        <v>149</v>
      </c>
      <c r="G257" t="s">
        <v>150</v>
      </c>
      <c r="H257">
        <v>23</v>
      </c>
      <c r="I257">
        <v>0</v>
      </c>
      <c r="J257">
        <v>0</v>
      </c>
    </row>
    <row r="258" spans="1:10" x14ac:dyDescent="0.2">
      <c r="A258">
        <v>2020</v>
      </c>
      <c r="B258">
        <v>89301262</v>
      </c>
      <c r="C258" s="1" t="s">
        <v>71</v>
      </c>
      <c r="D258" s="1" t="s">
        <v>72</v>
      </c>
      <c r="E258" t="s">
        <v>73</v>
      </c>
      <c r="F258" s="1" t="s">
        <v>78</v>
      </c>
      <c r="G258" t="s">
        <v>79</v>
      </c>
      <c r="H258">
        <v>11</v>
      </c>
      <c r="I258">
        <v>968</v>
      </c>
      <c r="J258">
        <v>1035.76</v>
      </c>
    </row>
    <row r="259" spans="1:10" x14ac:dyDescent="0.2">
      <c r="A259">
        <v>2020</v>
      </c>
      <c r="B259">
        <v>89301262</v>
      </c>
      <c r="C259" s="1" t="s">
        <v>71</v>
      </c>
      <c r="D259" s="1" t="s">
        <v>72</v>
      </c>
      <c r="E259" t="s">
        <v>73</v>
      </c>
      <c r="F259" s="1" t="s">
        <v>80</v>
      </c>
      <c r="G259" t="s">
        <v>81</v>
      </c>
      <c r="H259">
        <v>2</v>
      </c>
      <c r="I259">
        <v>216</v>
      </c>
      <c r="J259">
        <v>231.12</v>
      </c>
    </row>
    <row r="260" spans="1:10" x14ac:dyDescent="0.2">
      <c r="A260">
        <v>2020</v>
      </c>
      <c r="B260">
        <v>89301262</v>
      </c>
      <c r="C260" s="1" t="s">
        <v>71</v>
      </c>
      <c r="D260" s="1" t="s">
        <v>72</v>
      </c>
      <c r="E260" t="s">
        <v>73</v>
      </c>
      <c r="F260" s="1" t="s">
        <v>82</v>
      </c>
      <c r="G260" t="s">
        <v>83</v>
      </c>
      <c r="H260">
        <v>11</v>
      </c>
      <c r="I260">
        <v>418</v>
      </c>
      <c r="J260">
        <v>447.26</v>
      </c>
    </row>
    <row r="261" spans="1:10" x14ac:dyDescent="0.2">
      <c r="A261">
        <v>2020</v>
      </c>
      <c r="B261">
        <v>89301262</v>
      </c>
      <c r="C261" s="1" t="s">
        <v>71</v>
      </c>
      <c r="D261" s="1" t="s">
        <v>72</v>
      </c>
      <c r="E261" t="s">
        <v>73</v>
      </c>
      <c r="F261" s="1" t="s">
        <v>84</v>
      </c>
      <c r="G261" t="s">
        <v>85</v>
      </c>
      <c r="H261">
        <v>9</v>
      </c>
      <c r="I261">
        <v>684</v>
      </c>
      <c r="J261">
        <v>731.88</v>
      </c>
    </row>
    <row r="262" spans="1:10" x14ac:dyDescent="0.2">
      <c r="A262">
        <v>2020</v>
      </c>
      <c r="B262">
        <v>89301262</v>
      </c>
      <c r="C262" s="1" t="s">
        <v>71</v>
      </c>
      <c r="D262" s="1" t="s">
        <v>72</v>
      </c>
      <c r="E262" t="s">
        <v>73</v>
      </c>
      <c r="F262" s="1" t="s">
        <v>87</v>
      </c>
      <c r="G262" t="s">
        <v>88</v>
      </c>
      <c r="H262">
        <v>1117</v>
      </c>
      <c r="I262">
        <v>0</v>
      </c>
      <c r="J262">
        <v>0</v>
      </c>
    </row>
    <row r="263" spans="1:10" x14ac:dyDescent="0.2">
      <c r="A263">
        <v>2020</v>
      </c>
      <c r="B263">
        <v>89301262</v>
      </c>
      <c r="C263" s="1" t="s">
        <v>71</v>
      </c>
      <c r="D263" s="1" t="s">
        <v>72</v>
      </c>
      <c r="E263" t="s">
        <v>86</v>
      </c>
      <c r="F263" s="1" t="s">
        <v>87</v>
      </c>
      <c r="G263" t="s">
        <v>88</v>
      </c>
      <c r="H263">
        <v>183</v>
      </c>
      <c r="I263">
        <v>0</v>
      </c>
      <c r="J263">
        <v>0</v>
      </c>
    </row>
    <row r="264" spans="1:10" x14ac:dyDescent="0.2">
      <c r="A264">
        <v>2020</v>
      </c>
      <c r="B264">
        <v>89301262</v>
      </c>
      <c r="C264" s="1" t="s">
        <v>71</v>
      </c>
      <c r="D264" s="1" t="s">
        <v>72</v>
      </c>
      <c r="E264" t="s">
        <v>73</v>
      </c>
      <c r="F264" s="1" t="s">
        <v>89</v>
      </c>
      <c r="G264" t="s">
        <v>90</v>
      </c>
      <c r="H264">
        <v>52</v>
      </c>
      <c r="I264">
        <v>6084</v>
      </c>
      <c r="J264">
        <v>6509.88</v>
      </c>
    </row>
    <row r="265" spans="1:10" x14ac:dyDescent="0.2">
      <c r="A265">
        <v>2020</v>
      </c>
      <c r="B265">
        <v>89301262</v>
      </c>
      <c r="C265" s="1" t="s">
        <v>71</v>
      </c>
      <c r="D265" s="1" t="s">
        <v>72</v>
      </c>
      <c r="E265" t="s">
        <v>86</v>
      </c>
      <c r="F265" s="1" t="s">
        <v>89</v>
      </c>
      <c r="G265" t="s">
        <v>90</v>
      </c>
      <c r="H265">
        <v>1</v>
      </c>
      <c r="I265">
        <v>117</v>
      </c>
      <c r="J265">
        <v>125.19</v>
      </c>
    </row>
    <row r="266" spans="1:10" x14ac:dyDescent="0.2">
      <c r="A266">
        <v>2020</v>
      </c>
      <c r="B266">
        <v>89301262</v>
      </c>
      <c r="C266" s="1" t="s">
        <v>71</v>
      </c>
      <c r="D266" s="1" t="s">
        <v>72</v>
      </c>
      <c r="E266" t="s">
        <v>12</v>
      </c>
      <c r="F266" s="1" t="s">
        <v>25</v>
      </c>
      <c r="G266" t="s">
        <v>26</v>
      </c>
      <c r="H266">
        <v>71</v>
      </c>
      <c r="I266">
        <v>25560</v>
      </c>
      <c r="J266">
        <v>27388.799999999999</v>
      </c>
    </row>
    <row r="267" spans="1:10" x14ac:dyDescent="0.2">
      <c r="A267">
        <v>2020</v>
      </c>
      <c r="B267">
        <v>89301262</v>
      </c>
      <c r="C267" s="1" t="s">
        <v>71</v>
      </c>
      <c r="D267" s="1" t="s">
        <v>72</v>
      </c>
      <c r="E267" t="s">
        <v>86</v>
      </c>
      <c r="F267" s="1" t="s">
        <v>25</v>
      </c>
      <c r="G267" t="s">
        <v>26</v>
      </c>
      <c r="H267">
        <v>193</v>
      </c>
      <c r="I267">
        <v>69480</v>
      </c>
      <c r="J267">
        <v>74383.199999999997</v>
      </c>
    </row>
    <row r="268" spans="1:10" x14ac:dyDescent="0.2">
      <c r="A268">
        <v>2020</v>
      </c>
      <c r="B268">
        <v>89301262</v>
      </c>
      <c r="C268" s="1" t="s">
        <v>71</v>
      </c>
      <c r="D268" s="1" t="s">
        <v>72</v>
      </c>
      <c r="E268" t="s">
        <v>73</v>
      </c>
      <c r="F268" s="1" t="s">
        <v>25</v>
      </c>
      <c r="G268" t="s">
        <v>26</v>
      </c>
      <c r="H268">
        <v>592</v>
      </c>
      <c r="I268">
        <v>213120</v>
      </c>
      <c r="J268">
        <v>228074.4</v>
      </c>
    </row>
    <row r="269" spans="1:10" x14ac:dyDescent="0.2">
      <c r="A269">
        <v>2020</v>
      </c>
      <c r="B269">
        <v>89301262</v>
      </c>
      <c r="C269" s="1" t="s">
        <v>71</v>
      </c>
      <c r="D269" s="1" t="s">
        <v>72</v>
      </c>
      <c r="E269" t="s">
        <v>12</v>
      </c>
      <c r="F269" s="1" t="s">
        <v>91</v>
      </c>
      <c r="G269" t="s">
        <v>92</v>
      </c>
      <c r="H269">
        <v>9</v>
      </c>
      <c r="I269">
        <v>1620</v>
      </c>
      <c r="J269">
        <v>1733.4</v>
      </c>
    </row>
    <row r="270" spans="1:10" x14ac:dyDescent="0.2">
      <c r="A270">
        <v>2020</v>
      </c>
      <c r="B270">
        <v>89301262</v>
      </c>
      <c r="C270" s="1" t="s">
        <v>71</v>
      </c>
      <c r="D270" s="1" t="s">
        <v>72</v>
      </c>
      <c r="E270" t="s">
        <v>86</v>
      </c>
      <c r="F270" s="1" t="s">
        <v>91</v>
      </c>
      <c r="G270" t="s">
        <v>92</v>
      </c>
      <c r="H270">
        <v>3</v>
      </c>
      <c r="I270">
        <v>540</v>
      </c>
      <c r="J270">
        <v>577.79999999999995</v>
      </c>
    </row>
    <row r="271" spans="1:10" x14ac:dyDescent="0.2">
      <c r="A271">
        <v>2020</v>
      </c>
      <c r="B271">
        <v>89301262</v>
      </c>
      <c r="C271" s="1" t="s">
        <v>71</v>
      </c>
      <c r="D271" s="1" t="s">
        <v>72</v>
      </c>
      <c r="E271" t="s">
        <v>73</v>
      </c>
      <c r="F271" s="1" t="s">
        <v>91</v>
      </c>
      <c r="G271" t="s">
        <v>92</v>
      </c>
      <c r="H271">
        <v>654</v>
      </c>
      <c r="I271">
        <v>117720</v>
      </c>
      <c r="J271">
        <v>125960.4</v>
      </c>
    </row>
    <row r="272" spans="1:10" x14ac:dyDescent="0.2">
      <c r="A272">
        <v>2020</v>
      </c>
      <c r="B272">
        <v>89301262</v>
      </c>
      <c r="C272" s="1" t="s">
        <v>71</v>
      </c>
      <c r="D272" s="1" t="s">
        <v>72</v>
      </c>
      <c r="E272" t="s">
        <v>86</v>
      </c>
      <c r="F272" s="1" t="s">
        <v>27</v>
      </c>
      <c r="G272" t="s">
        <v>28</v>
      </c>
      <c r="H272">
        <v>184</v>
      </c>
      <c r="I272">
        <v>32568</v>
      </c>
      <c r="J272">
        <v>34867.230000000003</v>
      </c>
    </row>
    <row r="273" spans="1:10" x14ac:dyDescent="0.2">
      <c r="A273">
        <v>2020</v>
      </c>
      <c r="B273">
        <v>89301262</v>
      </c>
      <c r="C273" s="1" t="s">
        <v>71</v>
      </c>
      <c r="D273" s="1" t="s">
        <v>72</v>
      </c>
      <c r="E273" t="s">
        <v>73</v>
      </c>
      <c r="F273" s="1" t="s">
        <v>27</v>
      </c>
      <c r="G273" t="s">
        <v>28</v>
      </c>
      <c r="H273">
        <v>1065</v>
      </c>
      <c r="I273">
        <v>188505</v>
      </c>
      <c r="J273">
        <v>201718.05</v>
      </c>
    </row>
    <row r="274" spans="1:10" x14ac:dyDescent="0.2">
      <c r="A274">
        <v>2020</v>
      </c>
      <c r="B274">
        <v>89301262</v>
      </c>
      <c r="C274" s="1" t="s">
        <v>71</v>
      </c>
      <c r="D274" s="1" t="s">
        <v>72</v>
      </c>
      <c r="E274" t="s">
        <v>12</v>
      </c>
      <c r="F274" s="1" t="s">
        <v>27</v>
      </c>
      <c r="G274" t="s">
        <v>28</v>
      </c>
      <c r="H274">
        <v>11</v>
      </c>
      <c r="I274">
        <v>1947</v>
      </c>
      <c r="J274">
        <v>2083.29</v>
      </c>
    </row>
    <row r="275" spans="1:10" x14ac:dyDescent="0.2">
      <c r="A275">
        <v>2020</v>
      </c>
      <c r="B275">
        <v>89301262</v>
      </c>
      <c r="C275" s="1" t="s">
        <v>71</v>
      </c>
      <c r="D275" s="1" t="s">
        <v>72</v>
      </c>
      <c r="E275" t="s">
        <v>86</v>
      </c>
      <c r="F275" s="1" t="s">
        <v>29</v>
      </c>
      <c r="G275" t="s">
        <v>30</v>
      </c>
      <c r="H275">
        <v>142</v>
      </c>
      <c r="I275">
        <v>16614</v>
      </c>
      <c r="J275">
        <v>17789.849999999999</v>
      </c>
    </row>
    <row r="276" spans="1:10" x14ac:dyDescent="0.2">
      <c r="A276">
        <v>2020</v>
      </c>
      <c r="B276">
        <v>89301262</v>
      </c>
      <c r="C276" s="1" t="s">
        <v>71</v>
      </c>
      <c r="D276" s="1" t="s">
        <v>72</v>
      </c>
      <c r="E276" t="s">
        <v>73</v>
      </c>
      <c r="F276" s="1" t="s">
        <v>29</v>
      </c>
      <c r="G276" t="s">
        <v>30</v>
      </c>
      <c r="H276">
        <v>411</v>
      </c>
      <c r="I276">
        <v>48087</v>
      </c>
      <c r="J276">
        <v>51464.79</v>
      </c>
    </row>
    <row r="277" spans="1:10" x14ac:dyDescent="0.2">
      <c r="A277">
        <v>2020</v>
      </c>
      <c r="B277">
        <v>89301262</v>
      </c>
      <c r="C277" s="1" t="s">
        <v>71</v>
      </c>
      <c r="D277" s="1" t="s">
        <v>72</v>
      </c>
      <c r="E277" t="s">
        <v>12</v>
      </c>
      <c r="F277" s="1" t="s">
        <v>29</v>
      </c>
      <c r="G277" t="s">
        <v>30</v>
      </c>
      <c r="H277">
        <v>6</v>
      </c>
      <c r="I277">
        <v>702</v>
      </c>
      <c r="J277">
        <v>751.14</v>
      </c>
    </row>
    <row r="278" spans="1:10" x14ac:dyDescent="0.2">
      <c r="A278">
        <v>2020</v>
      </c>
      <c r="B278">
        <v>89301262</v>
      </c>
      <c r="C278" s="1" t="s">
        <v>71</v>
      </c>
      <c r="D278" s="1" t="s">
        <v>72</v>
      </c>
      <c r="E278" t="s">
        <v>86</v>
      </c>
      <c r="F278" s="1" t="s">
        <v>49</v>
      </c>
      <c r="G278" t="s">
        <v>50</v>
      </c>
      <c r="H278">
        <v>188</v>
      </c>
      <c r="I278">
        <v>44180</v>
      </c>
      <c r="J278">
        <v>47298.45</v>
      </c>
    </row>
    <row r="279" spans="1:10" x14ac:dyDescent="0.2">
      <c r="A279">
        <v>2020</v>
      </c>
      <c r="B279">
        <v>89301262</v>
      </c>
      <c r="C279" s="1" t="s">
        <v>71</v>
      </c>
      <c r="D279" s="1" t="s">
        <v>72</v>
      </c>
      <c r="E279" t="s">
        <v>12</v>
      </c>
      <c r="F279" s="1" t="s">
        <v>49</v>
      </c>
      <c r="G279" t="s">
        <v>50</v>
      </c>
      <c r="H279">
        <v>11</v>
      </c>
      <c r="I279">
        <v>2585</v>
      </c>
      <c r="J279">
        <v>2765.95</v>
      </c>
    </row>
    <row r="280" spans="1:10" x14ac:dyDescent="0.2">
      <c r="A280">
        <v>2020</v>
      </c>
      <c r="B280">
        <v>89301262</v>
      </c>
      <c r="C280" s="1" t="s">
        <v>71</v>
      </c>
      <c r="D280" s="1" t="s">
        <v>72</v>
      </c>
      <c r="E280" t="s">
        <v>73</v>
      </c>
      <c r="F280" s="1" t="s">
        <v>49</v>
      </c>
      <c r="G280" t="s">
        <v>50</v>
      </c>
      <c r="H280">
        <v>1016</v>
      </c>
      <c r="I280">
        <v>238760</v>
      </c>
      <c r="J280">
        <v>255496.7</v>
      </c>
    </row>
    <row r="281" spans="1:10" x14ac:dyDescent="0.2">
      <c r="A281">
        <v>2020</v>
      </c>
      <c r="B281">
        <v>89301262</v>
      </c>
      <c r="C281" s="1" t="s">
        <v>71</v>
      </c>
      <c r="D281" s="1" t="s">
        <v>72</v>
      </c>
      <c r="E281" t="s">
        <v>73</v>
      </c>
      <c r="F281" s="1" t="s">
        <v>93</v>
      </c>
      <c r="G281" t="s">
        <v>94</v>
      </c>
      <c r="H281">
        <v>27</v>
      </c>
      <c r="I281">
        <v>2376</v>
      </c>
      <c r="J281">
        <v>2542.3200000000002</v>
      </c>
    </row>
    <row r="282" spans="1:10" x14ac:dyDescent="0.2">
      <c r="A282">
        <v>2020</v>
      </c>
      <c r="B282">
        <v>89301262</v>
      </c>
      <c r="C282" s="1" t="s">
        <v>71</v>
      </c>
      <c r="D282" s="1" t="s">
        <v>72</v>
      </c>
      <c r="E282" t="s">
        <v>12</v>
      </c>
      <c r="F282" s="1" t="s">
        <v>95</v>
      </c>
      <c r="G282" t="s">
        <v>96</v>
      </c>
      <c r="H282">
        <v>12</v>
      </c>
      <c r="I282">
        <v>2016</v>
      </c>
      <c r="J282">
        <v>2157.12</v>
      </c>
    </row>
    <row r="283" spans="1:10" x14ac:dyDescent="0.2">
      <c r="A283">
        <v>2020</v>
      </c>
      <c r="B283">
        <v>89301262</v>
      </c>
      <c r="C283" s="1" t="s">
        <v>71</v>
      </c>
      <c r="D283" s="1" t="s">
        <v>72</v>
      </c>
      <c r="E283" t="s">
        <v>73</v>
      </c>
      <c r="F283" s="1" t="s">
        <v>95</v>
      </c>
      <c r="G283" t="s">
        <v>96</v>
      </c>
      <c r="H283">
        <v>11</v>
      </c>
      <c r="I283">
        <v>1848</v>
      </c>
      <c r="J283">
        <v>1977.36</v>
      </c>
    </row>
    <row r="284" spans="1:10" x14ac:dyDescent="0.2">
      <c r="A284">
        <v>2020</v>
      </c>
      <c r="B284">
        <v>89301265</v>
      </c>
      <c r="C284" s="1" t="s">
        <v>97</v>
      </c>
      <c r="D284" s="1" t="s">
        <v>72</v>
      </c>
      <c r="E284" t="s">
        <v>73</v>
      </c>
      <c r="F284" s="1" t="s">
        <v>98</v>
      </c>
      <c r="G284" t="s">
        <v>99</v>
      </c>
      <c r="H284">
        <v>481</v>
      </c>
      <c r="I284">
        <v>201058</v>
      </c>
      <c r="J284">
        <v>194524.66</v>
      </c>
    </row>
    <row r="285" spans="1:10" x14ac:dyDescent="0.2">
      <c r="A285">
        <v>2020</v>
      </c>
      <c r="B285">
        <v>89301265</v>
      </c>
      <c r="C285" s="1" t="s">
        <v>97</v>
      </c>
      <c r="D285" s="1" t="s">
        <v>72</v>
      </c>
      <c r="E285" t="s">
        <v>12</v>
      </c>
      <c r="F285" s="1" t="s">
        <v>98</v>
      </c>
      <c r="G285" t="s">
        <v>99</v>
      </c>
      <c r="H285">
        <v>2747</v>
      </c>
      <c r="I285">
        <v>1148246</v>
      </c>
      <c r="J285">
        <v>1079330.3400000001</v>
      </c>
    </row>
    <row r="286" spans="1:10" x14ac:dyDescent="0.2">
      <c r="A286">
        <v>2020</v>
      </c>
      <c r="B286">
        <v>89301265</v>
      </c>
      <c r="C286" s="1" t="s">
        <v>97</v>
      </c>
      <c r="D286" s="1" t="s">
        <v>72</v>
      </c>
      <c r="E286" t="s">
        <v>86</v>
      </c>
      <c r="F286" s="1" t="s">
        <v>98</v>
      </c>
      <c r="G286" t="s">
        <v>99</v>
      </c>
      <c r="H286">
        <v>1</v>
      </c>
      <c r="I286">
        <v>418</v>
      </c>
      <c r="J286">
        <v>376.2</v>
      </c>
    </row>
    <row r="287" spans="1:10" x14ac:dyDescent="0.2">
      <c r="A287">
        <v>2020</v>
      </c>
      <c r="B287">
        <v>89301265</v>
      </c>
      <c r="C287" s="1" t="s">
        <v>97</v>
      </c>
      <c r="D287" s="1" t="s">
        <v>72</v>
      </c>
      <c r="E287" t="s">
        <v>73</v>
      </c>
      <c r="F287" s="1" t="s">
        <v>100</v>
      </c>
      <c r="G287" t="s">
        <v>101</v>
      </c>
      <c r="H287">
        <v>5</v>
      </c>
      <c r="I287">
        <v>565</v>
      </c>
      <c r="J287">
        <v>507.37</v>
      </c>
    </row>
    <row r="288" spans="1:10" x14ac:dyDescent="0.2">
      <c r="A288">
        <v>2020</v>
      </c>
      <c r="B288">
        <v>89301265</v>
      </c>
      <c r="C288" s="1" t="s">
        <v>97</v>
      </c>
      <c r="D288" s="1" t="s">
        <v>72</v>
      </c>
      <c r="E288" t="s">
        <v>73</v>
      </c>
      <c r="F288" s="1" t="s">
        <v>102</v>
      </c>
      <c r="G288" t="s">
        <v>103</v>
      </c>
      <c r="H288">
        <v>2</v>
      </c>
      <c r="I288">
        <v>1454</v>
      </c>
      <c r="J288">
        <v>1454</v>
      </c>
    </row>
    <row r="289" spans="1:10" x14ac:dyDescent="0.2">
      <c r="A289">
        <v>2020</v>
      </c>
      <c r="B289">
        <v>89301265</v>
      </c>
      <c r="C289" s="1" t="s">
        <v>97</v>
      </c>
      <c r="D289" s="1" t="s">
        <v>72</v>
      </c>
      <c r="E289" t="s">
        <v>12</v>
      </c>
      <c r="F289" s="1" t="s">
        <v>102</v>
      </c>
      <c r="G289" t="s">
        <v>103</v>
      </c>
      <c r="H289">
        <v>9</v>
      </c>
      <c r="I289">
        <v>6543</v>
      </c>
      <c r="J289">
        <v>6295.82</v>
      </c>
    </row>
    <row r="290" spans="1:10" x14ac:dyDescent="0.2">
      <c r="A290">
        <v>2020</v>
      </c>
      <c r="B290">
        <v>89301265</v>
      </c>
      <c r="C290" s="1" t="s">
        <v>97</v>
      </c>
      <c r="D290" s="1" t="s">
        <v>72</v>
      </c>
      <c r="E290" t="s">
        <v>73</v>
      </c>
      <c r="F290" s="1" t="s">
        <v>104</v>
      </c>
      <c r="G290" t="s">
        <v>105</v>
      </c>
      <c r="H290">
        <v>3</v>
      </c>
      <c r="I290">
        <v>2187</v>
      </c>
      <c r="J290">
        <v>1939.14</v>
      </c>
    </row>
    <row r="291" spans="1:10" x14ac:dyDescent="0.2">
      <c r="A291">
        <v>2020</v>
      </c>
      <c r="B291">
        <v>89301265</v>
      </c>
      <c r="C291" s="1" t="s">
        <v>97</v>
      </c>
      <c r="D291" s="1" t="s">
        <v>72</v>
      </c>
      <c r="E291" t="s">
        <v>12</v>
      </c>
      <c r="F291" s="1" t="s">
        <v>104</v>
      </c>
      <c r="G291" t="s">
        <v>105</v>
      </c>
      <c r="H291">
        <v>7</v>
      </c>
      <c r="I291">
        <v>5103</v>
      </c>
      <c r="J291">
        <v>5103</v>
      </c>
    </row>
    <row r="292" spans="1:10" x14ac:dyDescent="0.2">
      <c r="A292">
        <v>2020</v>
      </c>
      <c r="B292">
        <v>89301265</v>
      </c>
      <c r="C292" s="1" t="s">
        <v>97</v>
      </c>
      <c r="D292" s="1" t="s">
        <v>72</v>
      </c>
      <c r="E292" t="s">
        <v>73</v>
      </c>
      <c r="F292" s="1" t="s">
        <v>106</v>
      </c>
      <c r="G292" t="s">
        <v>107</v>
      </c>
      <c r="H292">
        <v>208</v>
      </c>
      <c r="I292">
        <v>29744</v>
      </c>
      <c r="J292">
        <v>29744</v>
      </c>
    </row>
    <row r="293" spans="1:10" x14ac:dyDescent="0.2">
      <c r="A293">
        <v>2020</v>
      </c>
      <c r="B293">
        <v>89301265</v>
      </c>
      <c r="C293" s="1" t="s">
        <v>97</v>
      </c>
      <c r="D293" s="1" t="s">
        <v>72</v>
      </c>
      <c r="E293" t="s">
        <v>12</v>
      </c>
      <c r="F293" s="1" t="s">
        <v>106</v>
      </c>
      <c r="G293" t="s">
        <v>107</v>
      </c>
      <c r="H293">
        <v>1816</v>
      </c>
      <c r="I293">
        <v>259688</v>
      </c>
      <c r="J293">
        <v>245292.19</v>
      </c>
    </row>
    <row r="294" spans="1:10" x14ac:dyDescent="0.2">
      <c r="A294">
        <v>2020</v>
      </c>
      <c r="B294">
        <v>89301265</v>
      </c>
      <c r="C294" s="1" t="s">
        <v>97</v>
      </c>
      <c r="D294" s="1" t="s">
        <v>72</v>
      </c>
      <c r="E294" t="s">
        <v>12</v>
      </c>
      <c r="F294" s="1" t="s">
        <v>153</v>
      </c>
      <c r="G294" t="s">
        <v>154</v>
      </c>
      <c r="H294">
        <v>11</v>
      </c>
      <c r="I294">
        <v>5137</v>
      </c>
      <c r="J294">
        <v>5137</v>
      </c>
    </row>
    <row r="295" spans="1:10" x14ac:dyDescent="0.2">
      <c r="A295">
        <v>2020</v>
      </c>
      <c r="B295">
        <v>89301265</v>
      </c>
      <c r="C295" s="1" t="s">
        <v>97</v>
      </c>
      <c r="D295" s="1" t="s">
        <v>72</v>
      </c>
      <c r="E295" t="s">
        <v>12</v>
      </c>
      <c r="F295" s="1" t="s">
        <v>151</v>
      </c>
      <c r="G295" t="s">
        <v>152</v>
      </c>
      <c r="H295">
        <v>32</v>
      </c>
      <c r="I295">
        <v>11552</v>
      </c>
      <c r="J295">
        <v>10656.72</v>
      </c>
    </row>
    <row r="296" spans="1:10" x14ac:dyDescent="0.2">
      <c r="A296">
        <v>2020</v>
      </c>
      <c r="B296">
        <v>89301265</v>
      </c>
      <c r="C296" s="1" t="s">
        <v>97</v>
      </c>
      <c r="D296" s="1" t="s">
        <v>72</v>
      </c>
      <c r="E296" t="s">
        <v>73</v>
      </c>
      <c r="F296" s="1" t="s">
        <v>108</v>
      </c>
      <c r="G296" t="s">
        <v>109</v>
      </c>
      <c r="H296">
        <v>3994</v>
      </c>
      <c r="I296">
        <v>279580</v>
      </c>
      <c r="J296">
        <v>273630.7</v>
      </c>
    </row>
    <row r="297" spans="1:10" x14ac:dyDescent="0.2">
      <c r="A297">
        <v>2020</v>
      </c>
      <c r="B297">
        <v>89301265</v>
      </c>
      <c r="C297" s="1" t="s">
        <v>97</v>
      </c>
      <c r="D297" s="1" t="s">
        <v>72</v>
      </c>
      <c r="E297" t="s">
        <v>12</v>
      </c>
      <c r="F297" s="1" t="s">
        <v>108</v>
      </c>
      <c r="G297" t="s">
        <v>109</v>
      </c>
      <c r="H297">
        <v>17</v>
      </c>
      <c r="I297">
        <v>1190</v>
      </c>
      <c r="J297">
        <v>1071</v>
      </c>
    </row>
    <row r="298" spans="1:10" x14ac:dyDescent="0.2">
      <c r="A298">
        <v>2020</v>
      </c>
      <c r="B298">
        <v>89301265</v>
      </c>
      <c r="C298" s="1" t="s">
        <v>97</v>
      </c>
      <c r="D298" s="1" t="s">
        <v>72</v>
      </c>
      <c r="E298" t="s">
        <v>73</v>
      </c>
      <c r="F298" s="1" t="s">
        <v>110</v>
      </c>
      <c r="G298" t="s">
        <v>111</v>
      </c>
      <c r="H298">
        <v>90</v>
      </c>
      <c r="I298">
        <v>11070</v>
      </c>
      <c r="J298">
        <v>10442.700000000001</v>
      </c>
    </row>
    <row r="299" spans="1:10" x14ac:dyDescent="0.2">
      <c r="A299">
        <v>2020</v>
      </c>
      <c r="B299">
        <v>89301265</v>
      </c>
      <c r="C299" s="1" t="s">
        <v>97</v>
      </c>
      <c r="D299" s="1" t="s">
        <v>72</v>
      </c>
      <c r="E299" t="s">
        <v>73</v>
      </c>
      <c r="F299" s="1" t="s">
        <v>112</v>
      </c>
      <c r="G299" t="s">
        <v>113</v>
      </c>
      <c r="H299">
        <v>674</v>
      </c>
      <c r="I299">
        <v>197482</v>
      </c>
      <c r="J299">
        <v>193945.49</v>
      </c>
    </row>
    <row r="300" spans="1:10" x14ac:dyDescent="0.2">
      <c r="A300">
        <v>2020</v>
      </c>
      <c r="B300">
        <v>89301265</v>
      </c>
      <c r="C300" s="1" t="s">
        <v>97</v>
      </c>
      <c r="D300" s="1" t="s">
        <v>72</v>
      </c>
      <c r="E300" t="s">
        <v>12</v>
      </c>
      <c r="F300" s="1" t="s">
        <v>112</v>
      </c>
      <c r="G300" t="s">
        <v>113</v>
      </c>
      <c r="H300">
        <v>44</v>
      </c>
      <c r="I300">
        <v>12892</v>
      </c>
      <c r="J300">
        <v>12443.71</v>
      </c>
    </row>
    <row r="301" spans="1:10" x14ac:dyDescent="0.2">
      <c r="A301">
        <v>2020</v>
      </c>
      <c r="B301">
        <v>89301265</v>
      </c>
      <c r="C301" s="1" t="s">
        <v>97</v>
      </c>
      <c r="D301" s="1" t="s">
        <v>72</v>
      </c>
      <c r="E301" t="s">
        <v>12</v>
      </c>
      <c r="F301" s="1" t="s">
        <v>114</v>
      </c>
      <c r="G301" t="s">
        <v>115</v>
      </c>
      <c r="H301">
        <v>2</v>
      </c>
      <c r="I301">
        <v>46</v>
      </c>
      <c r="J301">
        <v>41.4</v>
      </c>
    </row>
    <row r="302" spans="1:10" x14ac:dyDescent="0.2">
      <c r="A302">
        <v>2020</v>
      </c>
      <c r="B302">
        <v>89301265</v>
      </c>
      <c r="C302" s="1" t="s">
        <v>97</v>
      </c>
      <c r="D302" s="1" t="s">
        <v>72</v>
      </c>
      <c r="E302" t="s">
        <v>73</v>
      </c>
      <c r="F302" s="1" t="s">
        <v>118</v>
      </c>
      <c r="G302" t="s">
        <v>119</v>
      </c>
      <c r="H302">
        <v>56</v>
      </c>
      <c r="I302">
        <v>9464</v>
      </c>
      <c r="J302">
        <v>8975.59</v>
      </c>
    </row>
    <row r="303" spans="1:10" x14ac:dyDescent="0.2">
      <c r="A303">
        <v>2020</v>
      </c>
      <c r="B303">
        <v>89301265</v>
      </c>
      <c r="C303" s="1" t="s">
        <v>97</v>
      </c>
      <c r="D303" s="1" t="s">
        <v>72</v>
      </c>
      <c r="E303" t="s">
        <v>12</v>
      </c>
      <c r="F303" s="1" t="s">
        <v>118</v>
      </c>
      <c r="G303" t="s">
        <v>119</v>
      </c>
      <c r="H303">
        <v>1300</v>
      </c>
      <c r="I303">
        <v>219700</v>
      </c>
      <c r="J303">
        <v>209078.35</v>
      </c>
    </row>
    <row r="304" spans="1:10" x14ac:dyDescent="0.2">
      <c r="A304">
        <v>2020</v>
      </c>
      <c r="B304">
        <v>89301265</v>
      </c>
      <c r="C304" s="1" t="s">
        <v>97</v>
      </c>
      <c r="D304" s="1" t="s">
        <v>72</v>
      </c>
      <c r="E304" t="s">
        <v>86</v>
      </c>
      <c r="F304" s="1" t="s">
        <v>118</v>
      </c>
      <c r="G304" t="s">
        <v>119</v>
      </c>
      <c r="H304">
        <v>33</v>
      </c>
      <c r="I304">
        <v>5577</v>
      </c>
      <c r="J304">
        <v>5086.8999999999996</v>
      </c>
    </row>
    <row r="305" spans="1:10" x14ac:dyDescent="0.2">
      <c r="A305">
        <v>2020</v>
      </c>
      <c r="B305">
        <v>89301265</v>
      </c>
      <c r="C305" s="1" t="s">
        <v>97</v>
      </c>
      <c r="D305" s="1" t="s">
        <v>72</v>
      </c>
      <c r="E305" t="s">
        <v>12</v>
      </c>
      <c r="F305" s="1" t="s">
        <v>120</v>
      </c>
      <c r="G305" t="s">
        <v>121</v>
      </c>
      <c r="H305">
        <v>80</v>
      </c>
      <c r="I305">
        <v>3680</v>
      </c>
      <c r="J305">
        <v>3664.36</v>
      </c>
    </row>
    <row r="306" spans="1:10" x14ac:dyDescent="0.2">
      <c r="A306">
        <v>2020</v>
      </c>
      <c r="B306">
        <v>89301265</v>
      </c>
      <c r="C306" s="1" t="s">
        <v>97</v>
      </c>
      <c r="D306" s="1" t="s">
        <v>72</v>
      </c>
      <c r="E306" t="s">
        <v>73</v>
      </c>
      <c r="F306" s="1" t="s">
        <v>120</v>
      </c>
      <c r="G306" t="s">
        <v>121</v>
      </c>
      <c r="H306">
        <v>259</v>
      </c>
      <c r="I306">
        <v>11914</v>
      </c>
      <c r="J306">
        <v>11914</v>
      </c>
    </row>
    <row r="307" spans="1:10" x14ac:dyDescent="0.2">
      <c r="A307">
        <v>2020</v>
      </c>
      <c r="B307">
        <v>89301265</v>
      </c>
      <c r="C307" s="1" t="s">
        <v>97</v>
      </c>
      <c r="D307" s="1" t="s">
        <v>72</v>
      </c>
      <c r="E307" t="s">
        <v>12</v>
      </c>
      <c r="F307" s="1" t="s">
        <v>122</v>
      </c>
      <c r="G307" t="s">
        <v>123</v>
      </c>
      <c r="H307">
        <v>2880</v>
      </c>
      <c r="I307">
        <v>259200</v>
      </c>
      <c r="J307">
        <v>247030.2</v>
      </c>
    </row>
    <row r="308" spans="1:10" x14ac:dyDescent="0.2">
      <c r="A308">
        <v>2020</v>
      </c>
      <c r="B308">
        <v>89301265</v>
      </c>
      <c r="C308" s="1" t="s">
        <v>97</v>
      </c>
      <c r="D308" s="1" t="s">
        <v>72</v>
      </c>
      <c r="E308" t="s">
        <v>73</v>
      </c>
      <c r="F308" s="1" t="s">
        <v>122</v>
      </c>
      <c r="G308" t="s">
        <v>123</v>
      </c>
      <c r="H308">
        <v>39</v>
      </c>
      <c r="I308">
        <v>3510</v>
      </c>
      <c r="J308">
        <v>3479.4</v>
      </c>
    </row>
    <row r="309" spans="1:10" x14ac:dyDescent="0.2">
      <c r="A309">
        <v>2020</v>
      </c>
      <c r="B309">
        <v>89301265</v>
      </c>
      <c r="C309" s="1" t="s">
        <v>97</v>
      </c>
      <c r="D309" s="1" t="s">
        <v>72</v>
      </c>
      <c r="E309" t="s">
        <v>86</v>
      </c>
      <c r="F309" s="1" t="s">
        <v>122</v>
      </c>
      <c r="G309" t="s">
        <v>123</v>
      </c>
      <c r="H309">
        <v>237</v>
      </c>
      <c r="I309">
        <v>21330</v>
      </c>
      <c r="J309">
        <v>19501.2</v>
      </c>
    </row>
    <row r="310" spans="1:10" x14ac:dyDescent="0.2">
      <c r="A310">
        <v>2020</v>
      </c>
      <c r="B310">
        <v>89301265</v>
      </c>
      <c r="C310" s="1" t="s">
        <v>97</v>
      </c>
      <c r="D310" s="1" t="s">
        <v>72</v>
      </c>
      <c r="E310" t="s">
        <v>12</v>
      </c>
      <c r="F310" s="1" t="s">
        <v>124</v>
      </c>
      <c r="G310" t="s">
        <v>125</v>
      </c>
      <c r="H310">
        <v>24891</v>
      </c>
      <c r="I310">
        <v>13142448</v>
      </c>
      <c r="J310">
        <v>12397281.6</v>
      </c>
    </row>
    <row r="311" spans="1:10" x14ac:dyDescent="0.2">
      <c r="A311">
        <v>2020</v>
      </c>
      <c r="B311">
        <v>89301265</v>
      </c>
      <c r="C311" s="1" t="s">
        <v>97</v>
      </c>
      <c r="D311" s="1" t="s">
        <v>72</v>
      </c>
      <c r="E311" t="s">
        <v>86</v>
      </c>
      <c r="F311" s="1" t="s">
        <v>124</v>
      </c>
      <c r="G311" t="s">
        <v>125</v>
      </c>
      <c r="H311">
        <v>2178</v>
      </c>
      <c r="I311">
        <v>1149984</v>
      </c>
      <c r="J311">
        <v>1055989.44</v>
      </c>
    </row>
    <row r="312" spans="1:10" x14ac:dyDescent="0.2">
      <c r="A312">
        <v>2020</v>
      </c>
      <c r="B312">
        <v>89301265</v>
      </c>
      <c r="C312" s="1" t="s">
        <v>97</v>
      </c>
      <c r="D312" s="1" t="s">
        <v>72</v>
      </c>
      <c r="E312" t="s">
        <v>73</v>
      </c>
      <c r="F312" s="1" t="s">
        <v>124</v>
      </c>
      <c r="G312" t="s">
        <v>125</v>
      </c>
      <c r="H312">
        <v>3044</v>
      </c>
      <c r="I312">
        <v>1607232</v>
      </c>
      <c r="J312">
        <v>1561375.2</v>
      </c>
    </row>
    <row r="313" spans="1:10" x14ac:dyDescent="0.2">
      <c r="A313">
        <v>2020</v>
      </c>
      <c r="B313">
        <v>89301265</v>
      </c>
      <c r="C313" s="1" t="s">
        <v>97</v>
      </c>
      <c r="D313" s="1" t="s">
        <v>72</v>
      </c>
      <c r="E313" t="s">
        <v>73</v>
      </c>
      <c r="F313" s="1" t="s">
        <v>126</v>
      </c>
      <c r="G313" t="s">
        <v>127</v>
      </c>
      <c r="H313">
        <v>3397</v>
      </c>
      <c r="I313">
        <v>288745</v>
      </c>
      <c r="J313">
        <v>281246.3</v>
      </c>
    </row>
    <row r="314" spans="1:10" x14ac:dyDescent="0.2">
      <c r="A314">
        <v>2020</v>
      </c>
      <c r="B314">
        <v>89301265</v>
      </c>
      <c r="C314" s="1" t="s">
        <v>97</v>
      </c>
      <c r="D314" s="1" t="s">
        <v>72</v>
      </c>
      <c r="E314" t="s">
        <v>86</v>
      </c>
      <c r="F314" s="1" t="s">
        <v>126</v>
      </c>
      <c r="G314" t="s">
        <v>127</v>
      </c>
      <c r="H314">
        <v>2167</v>
      </c>
      <c r="I314">
        <v>184195</v>
      </c>
      <c r="J314">
        <v>169156.8</v>
      </c>
    </row>
    <row r="315" spans="1:10" x14ac:dyDescent="0.2">
      <c r="A315">
        <v>2020</v>
      </c>
      <c r="B315">
        <v>89301265</v>
      </c>
      <c r="C315" s="1" t="s">
        <v>97</v>
      </c>
      <c r="D315" s="1" t="s">
        <v>72</v>
      </c>
      <c r="E315" t="s">
        <v>12</v>
      </c>
      <c r="F315" s="1" t="s">
        <v>126</v>
      </c>
      <c r="G315" t="s">
        <v>127</v>
      </c>
      <c r="H315">
        <v>24485</v>
      </c>
      <c r="I315">
        <v>2081225</v>
      </c>
      <c r="J315">
        <v>1967828.2</v>
      </c>
    </row>
    <row r="316" spans="1:10" x14ac:dyDescent="0.2">
      <c r="A316">
        <v>2020</v>
      </c>
      <c r="B316">
        <v>89301265</v>
      </c>
      <c r="C316" s="1" t="s">
        <v>97</v>
      </c>
      <c r="D316" s="1" t="s">
        <v>72</v>
      </c>
      <c r="E316" t="s">
        <v>73</v>
      </c>
      <c r="F316" s="1" t="s">
        <v>128</v>
      </c>
      <c r="G316" t="s">
        <v>129</v>
      </c>
      <c r="H316">
        <v>442</v>
      </c>
      <c r="I316">
        <v>52156</v>
      </c>
      <c r="J316">
        <v>50491.02</v>
      </c>
    </row>
    <row r="317" spans="1:10" x14ac:dyDescent="0.2">
      <c r="A317">
        <v>2020</v>
      </c>
      <c r="B317">
        <v>89301265</v>
      </c>
      <c r="C317" s="1" t="s">
        <v>97</v>
      </c>
      <c r="D317" s="1" t="s">
        <v>72</v>
      </c>
      <c r="E317" t="s">
        <v>12</v>
      </c>
      <c r="F317" s="1" t="s">
        <v>128</v>
      </c>
      <c r="G317" t="s">
        <v>129</v>
      </c>
      <c r="H317">
        <v>18</v>
      </c>
      <c r="I317">
        <v>2124</v>
      </c>
      <c r="J317">
        <v>2124</v>
      </c>
    </row>
    <row r="318" spans="1:10" x14ac:dyDescent="0.2">
      <c r="A318">
        <v>2020</v>
      </c>
      <c r="B318">
        <v>89301265</v>
      </c>
      <c r="C318" s="1" t="s">
        <v>97</v>
      </c>
      <c r="D318" s="1" t="s">
        <v>72</v>
      </c>
      <c r="E318" t="s">
        <v>73</v>
      </c>
      <c r="F318" s="1" t="s">
        <v>130</v>
      </c>
      <c r="G318" t="s">
        <v>131</v>
      </c>
      <c r="H318">
        <v>574</v>
      </c>
      <c r="I318">
        <v>111356</v>
      </c>
      <c r="J318">
        <v>110269.6</v>
      </c>
    </row>
    <row r="319" spans="1:10" x14ac:dyDescent="0.2">
      <c r="A319">
        <v>2020</v>
      </c>
      <c r="B319">
        <v>89301265</v>
      </c>
      <c r="C319" s="1" t="s">
        <v>97</v>
      </c>
      <c r="D319" s="1" t="s">
        <v>72</v>
      </c>
      <c r="E319" t="s">
        <v>12</v>
      </c>
      <c r="F319" s="1" t="s">
        <v>130</v>
      </c>
      <c r="G319" t="s">
        <v>131</v>
      </c>
      <c r="H319">
        <v>58</v>
      </c>
      <c r="I319">
        <v>11252</v>
      </c>
      <c r="J319">
        <v>11087.1</v>
      </c>
    </row>
    <row r="320" spans="1:10" x14ac:dyDescent="0.2">
      <c r="A320">
        <v>2020</v>
      </c>
      <c r="B320">
        <v>89301265</v>
      </c>
      <c r="C320" s="1" t="s">
        <v>97</v>
      </c>
      <c r="D320" s="1" t="s">
        <v>72</v>
      </c>
      <c r="E320" t="s">
        <v>73</v>
      </c>
      <c r="F320" s="1" t="s">
        <v>132</v>
      </c>
      <c r="G320" t="s">
        <v>133</v>
      </c>
      <c r="H320">
        <v>3528</v>
      </c>
      <c r="I320">
        <v>299880</v>
      </c>
      <c r="J320">
        <v>291616.3</v>
      </c>
    </row>
    <row r="321" spans="1:10" x14ac:dyDescent="0.2">
      <c r="A321">
        <v>2020</v>
      </c>
      <c r="B321">
        <v>89301265</v>
      </c>
      <c r="C321" s="1" t="s">
        <v>97</v>
      </c>
      <c r="D321" s="1" t="s">
        <v>72</v>
      </c>
      <c r="E321" t="s">
        <v>86</v>
      </c>
      <c r="F321" s="1" t="s">
        <v>132</v>
      </c>
      <c r="G321" t="s">
        <v>133</v>
      </c>
      <c r="H321">
        <v>2184</v>
      </c>
      <c r="I321">
        <v>185640</v>
      </c>
      <c r="J321">
        <v>170474.3</v>
      </c>
    </row>
    <row r="322" spans="1:10" x14ac:dyDescent="0.2">
      <c r="A322">
        <v>2020</v>
      </c>
      <c r="B322">
        <v>89301265</v>
      </c>
      <c r="C322" s="1" t="s">
        <v>97</v>
      </c>
      <c r="D322" s="1" t="s">
        <v>72</v>
      </c>
      <c r="E322" t="s">
        <v>12</v>
      </c>
      <c r="F322" s="1" t="s">
        <v>132</v>
      </c>
      <c r="G322" t="s">
        <v>133</v>
      </c>
      <c r="H322">
        <v>21028</v>
      </c>
      <c r="I322">
        <v>1787380</v>
      </c>
      <c r="J322">
        <v>1686717.9</v>
      </c>
    </row>
    <row r="323" spans="1:10" x14ac:dyDescent="0.2">
      <c r="A323">
        <v>2020</v>
      </c>
      <c r="B323">
        <v>89301265</v>
      </c>
      <c r="C323" s="1" t="s">
        <v>97</v>
      </c>
      <c r="D323" s="1" t="s">
        <v>72</v>
      </c>
      <c r="E323" t="s">
        <v>86</v>
      </c>
      <c r="F323" s="1" t="s">
        <v>134</v>
      </c>
      <c r="G323" t="s">
        <v>135</v>
      </c>
      <c r="H323">
        <v>2073</v>
      </c>
      <c r="I323">
        <v>364848</v>
      </c>
      <c r="J323">
        <v>335241.28000000003</v>
      </c>
    </row>
    <row r="324" spans="1:10" x14ac:dyDescent="0.2">
      <c r="A324">
        <v>2020</v>
      </c>
      <c r="B324">
        <v>89301265</v>
      </c>
      <c r="C324" s="1" t="s">
        <v>97</v>
      </c>
      <c r="D324" s="1" t="s">
        <v>72</v>
      </c>
      <c r="E324" t="s">
        <v>73</v>
      </c>
      <c r="F324" s="1" t="s">
        <v>134</v>
      </c>
      <c r="G324" t="s">
        <v>135</v>
      </c>
      <c r="H324">
        <v>2599</v>
      </c>
      <c r="I324">
        <v>457424</v>
      </c>
      <c r="J324">
        <v>443632.64000000001</v>
      </c>
    </row>
    <row r="325" spans="1:10" x14ac:dyDescent="0.2">
      <c r="A325">
        <v>2020</v>
      </c>
      <c r="B325">
        <v>89301265</v>
      </c>
      <c r="C325" s="1" t="s">
        <v>97</v>
      </c>
      <c r="D325" s="1" t="s">
        <v>72</v>
      </c>
      <c r="E325" t="s">
        <v>12</v>
      </c>
      <c r="F325" s="1" t="s">
        <v>134</v>
      </c>
      <c r="G325" t="s">
        <v>135</v>
      </c>
      <c r="H325">
        <v>16978</v>
      </c>
      <c r="I325">
        <v>2988128</v>
      </c>
      <c r="J325">
        <v>2826264.32</v>
      </c>
    </row>
    <row r="326" spans="1:10" x14ac:dyDescent="0.2">
      <c r="A326">
        <v>2020</v>
      </c>
      <c r="B326">
        <v>89301265</v>
      </c>
      <c r="C326" s="1" t="s">
        <v>97</v>
      </c>
      <c r="D326" s="1" t="s">
        <v>72</v>
      </c>
      <c r="E326" t="s">
        <v>73</v>
      </c>
      <c r="F326" s="1" t="s">
        <v>136</v>
      </c>
      <c r="G326" t="s">
        <v>137</v>
      </c>
      <c r="H326">
        <v>4</v>
      </c>
      <c r="I326">
        <v>1128</v>
      </c>
      <c r="J326">
        <v>1128</v>
      </c>
    </row>
    <row r="327" spans="1:10" x14ac:dyDescent="0.2">
      <c r="A327">
        <v>2020</v>
      </c>
      <c r="B327">
        <v>89301265</v>
      </c>
      <c r="C327" s="1" t="s">
        <v>97</v>
      </c>
      <c r="D327" s="1" t="s">
        <v>72</v>
      </c>
      <c r="E327" t="s">
        <v>73</v>
      </c>
      <c r="F327" s="1" t="s">
        <v>138</v>
      </c>
      <c r="G327" t="s">
        <v>139</v>
      </c>
      <c r="H327">
        <v>21</v>
      </c>
      <c r="I327">
        <v>1785</v>
      </c>
      <c r="J327">
        <v>1741.65</v>
      </c>
    </row>
    <row r="328" spans="1:10" x14ac:dyDescent="0.2">
      <c r="A328">
        <v>2020</v>
      </c>
      <c r="B328">
        <v>89301265</v>
      </c>
      <c r="C328" s="1" t="s">
        <v>97</v>
      </c>
      <c r="D328" s="1" t="s">
        <v>72</v>
      </c>
      <c r="E328" t="s">
        <v>86</v>
      </c>
      <c r="F328" s="1" t="s">
        <v>138</v>
      </c>
      <c r="G328" t="s">
        <v>139</v>
      </c>
      <c r="H328">
        <v>7</v>
      </c>
      <c r="I328">
        <v>595</v>
      </c>
      <c r="J328">
        <v>544</v>
      </c>
    </row>
    <row r="329" spans="1:10" x14ac:dyDescent="0.2">
      <c r="A329">
        <v>2020</v>
      </c>
      <c r="B329">
        <v>89301265</v>
      </c>
      <c r="C329" s="1" t="s">
        <v>97</v>
      </c>
      <c r="D329" s="1" t="s">
        <v>72</v>
      </c>
      <c r="E329" t="s">
        <v>12</v>
      </c>
      <c r="F329" s="1" t="s">
        <v>138</v>
      </c>
      <c r="G329" t="s">
        <v>139</v>
      </c>
      <c r="H329">
        <v>3252</v>
      </c>
      <c r="I329">
        <v>276420</v>
      </c>
      <c r="J329">
        <v>259557.7</v>
      </c>
    </row>
    <row r="330" spans="1:10" x14ac:dyDescent="0.2">
      <c r="A330">
        <v>2020</v>
      </c>
      <c r="B330">
        <v>89301267</v>
      </c>
      <c r="C330" s="1" t="s">
        <v>140</v>
      </c>
      <c r="D330" s="1" t="s">
        <v>72</v>
      </c>
      <c r="E330" t="s">
        <v>73</v>
      </c>
      <c r="F330" s="1" t="s">
        <v>141</v>
      </c>
      <c r="G330" t="s">
        <v>142</v>
      </c>
      <c r="H330">
        <v>230</v>
      </c>
      <c r="I330">
        <v>29900</v>
      </c>
      <c r="J330">
        <v>31993</v>
      </c>
    </row>
    <row r="331" spans="1:10" x14ac:dyDescent="0.2">
      <c r="A331">
        <v>2020</v>
      </c>
      <c r="B331">
        <v>89301267</v>
      </c>
      <c r="C331" s="1" t="s">
        <v>140</v>
      </c>
      <c r="D331" s="1" t="s">
        <v>72</v>
      </c>
      <c r="E331" t="s">
        <v>12</v>
      </c>
      <c r="F331" s="1" t="s">
        <v>141</v>
      </c>
      <c r="G331" t="s">
        <v>142</v>
      </c>
      <c r="H331">
        <v>4</v>
      </c>
      <c r="I331">
        <v>520</v>
      </c>
      <c r="J331">
        <v>556.4</v>
      </c>
    </row>
    <row r="332" spans="1:10" x14ac:dyDescent="0.2">
      <c r="A332">
        <v>2020</v>
      </c>
      <c r="B332">
        <v>89301267</v>
      </c>
      <c r="C332" s="1" t="s">
        <v>140</v>
      </c>
      <c r="D332" s="1" t="s">
        <v>72</v>
      </c>
      <c r="E332" t="s">
        <v>73</v>
      </c>
      <c r="F332" s="1" t="s">
        <v>143</v>
      </c>
      <c r="G332" t="s">
        <v>144</v>
      </c>
      <c r="H332">
        <v>17</v>
      </c>
      <c r="I332">
        <v>3485</v>
      </c>
      <c r="J332">
        <v>3728.95</v>
      </c>
    </row>
    <row r="333" spans="1:10" x14ac:dyDescent="0.2">
      <c r="A333">
        <v>2020</v>
      </c>
      <c r="B333">
        <v>89301267</v>
      </c>
      <c r="C333" s="1" t="s">
        <v>140</v>
      </c>
      <c r="D333" s="1" t="s">
        <v>72</v>
      </c>
      <c r="E333" t="s">
        <v>73</v>
      </c>
      <c r="F333" s="1" t="s">
        <v>145</v>
      </c>
      <c r="G333" t="s">
        <v>146</v>
      </c>
      <c r="H333">
        <v>24</v>
      </c>
      <c r="I333">
        <v>3960</v>
      </c>
      <c r="J333">
        <v>4237.2</v>
      </c>
    </row>
    <row r="334" spans="1:10" x14ac:dyDescent="0.2">
      <c r="A334">
        <v>2020</v>
      </c>
      <c r="B334">
        <v>89301267</v>
      </c>
      <c r="C334" s="1" t="s">
        <v>140</v>
      </c>
      <c r="D334" s="1" t="s">
        <v>72</v>
      </c>
      <c r="E334" t="s">
        <v>12</v>
      </c>
      <c r="F334" s="1" t="s">
        <v>145</v>
      </c>
      <c r="G334" t="s">
        <v>146</v>
      </c>
      <c r="H334">
        <v>25</v>
      </c>
      <c r="I334">
        <v>4125</v>
      </c>
      <c r="J334">
        <v>4413.75</v>
      </c>
    </row>
    <row r="335" spans="1:10" x14ac:dyDescent="0.2">
      <c r="A335">
        <v>2020</v>
      </c>
      <c r="B335">
        <v>89301268</v>
      </c>
      <c r="C335" s="1" t="s">
        <v>155</v>
      </c>
      <c r="D335" s="1" t="s">
        <v>72</v>
      </c>
      <c r="E335" t="s">
        <v>73</v>
      </c>
      <c r="F335" s="1" t="s">
        <v>35</v>
      </c>
      <c r="G335" t="s">
        <v>36</v>
      </c>
      <c r="H335">
        <v>2</v>
      </c>
      <c r="I335">
        <v>524</v>
      </c>
      <c r="J335">
        <v>524</v>
      </c>
    </row>
    <row r="336" spans="1:10" x14ac:dyDescent="0.2">
      <c r="A336">
        <v>2020</v>
      </c>
      <c r="B336">
        <v>89301268</v>
      </c>
      <c r="C336" s="1" t="s">
        <v>155</v>
      </c>
      <c r="D336" s="1" t="s">
        <v>72</v>
      </c>
      <c r="E336" t="s">
        <v>12</v>
      </c>
      <c r="F336" s="1" t="s">
        <v>35</v>
      </c>
      <c r="G336" t="s">
        <v>36</v>
      </c>
      <c r="H336">
        <v>22</v>
      </c>
      <c r="I336">
        <v>5764</v>
      </c>
      <c r="J336">
        <v>5764</v>
      </c>
    </row>
    <row r="337" spans="1:10" x14ac:dyDescent="0.2">
      <c r="A337">
        <v>2020</v>
      </c>
      <c r="B337">
        <v>89301268</v>
      </c>
      <c r="C337" s="1" t="s">
        <v>155</v>
      </c>
      <c r="D337" s="1" t="s">
        <v>72</v>
      </c>
      <c r="E337" t="s">
        <v>73</v>
      </c>
      <c r="F337" s="1" t="s">
        <v>37</v>
      </c>
      <c r="G337" t="s">
        <v>38</v>
      </c>
      <c r="H337">
        <v>4</v>
      </c>
      <c r="I337">
        <v>696</v>
      </c>
      <c r="J337">
        <v>696</v>
      </c>
    </row>
    <row r="338" spans="1:10" x14ac:dyDescent="0.2">
      <c r="A338">
        <v>2020</v>
      </c>
      <c r="B338">
        <v>89301268</v>
      </c>
      <c r="C338" s="1" t="s">
        <v>155</v>
      </c>
      <c r="D338" s="1" t="s">
        <v>72</v>
      </c>
      <c r="E338" t="s">
        <v>12</v>
      </c>
      <c r="F338" s="1" t="s">
        <v>37</v>
      </c>
      <c r="G338" t="s">
        <v>38</v>
      </c>
      <c r="H338">
        <v>11</v>
      </c>
      <c r="I338">
        <v>1914</v>
      </c>
      <c r="J338">
        <v>1914</v>
      </c>
    </row>
    <row r="339" spans="1:10" x14ac:dyDescent="0.2">
      <c r="A339">
        <v>2020</v>
      </c>
      <c r="B339">
        <v>89301268</v>
      </c>
      <c r="C339" s="1" t="s">
        <v>155</v>
      </c>
      <c r="D339" s="1" t="s">
        <v>72</v>
      </c>
      <c r="E339" t="s">
        <v>73</v>
      </c>
      <c r="F339" s="1" t="s">
        <v>41</v>
      </c>
      <c r="G339" t="s">
        <v>42</v>
      </c>
      <c r="H339">
        <v>32</v>
      </c>
      <c r="I339">
        <v>6656</v>
      </c>
      <c r="J339">
        <v>6656</v>
      </c>
    </row>
    <row r="340" spans="1:10" x14ac:dyDescent="0.2">
      <c r="A340">
        <v>2020</v>
      </c>
      <c r="B340">
        <v>89301268</v>
      </c>
      <c r="C340" s="1" t="s">
        <v>155</v>
      </c>
      <c r="D340" s="1" t="s">
        <v>72</v>
      </c>
      <c r="E340" t="s">
        <v>12</v>
      </c>
      <c r="F340" s="1" t="s">
        <v>41</v>
      </c>
      <c r="G340" t="s">
        <v>42</v>
      </c>
      <c r="H340">
        <v>67</v>
      </c>
      <c r="I340">
        <v>13936</v>
      </c>
      <c r="J340">
        <v>13936</v>
      </c>
    </row>
    <row r="341" spans="1:10" x14ac:dyDescent="0.2">
      <c r="A341">
        <v>2020</v>
      </c>
      <c r="B341">
        <v>89301268</v>
      </c>
      <c r="C341" s="1" t="s">
        <v>155</v>
      </c>
      <c r="D341" s="1" t="s">
        <v>72</v>
      </c>
      <c r="E341" t="s">
        <v>73</v>
      </c>
      <c r="F341" s="1" t="s">
        <v>43</v>
      </c>
      <c r="G341" t="s">
        <v>44</v>
      </c>
      <c r="H341">
        <v>3</v>
      </c>
      <c r="I341">
        <v>873</v>
      </c>
      <c r="J341">
        <v>873</v>
      </c>
    </row>
    <row r="342" spans="1:10" x14ac:dyDescent="0.2">
      <c r="A342">
        <v>2020</v>
      </c>
      <c r="B342">
        <v>89301268</v>
      </c>
      <c r="C342" s="1" t="s">
        <v>155</v>
      </c>
      <c r="D342" s="1" t="s">
        <v>72</v>
      </c>
      <c r="E342" t="s">
        <v>73</v>
      </c>
      <c r="F342" s="1" t="s">
        <v>45</v>
      </c>
      <c r="G342" t="s">
        <v>46</v>
      </c>
      <c r="H342">
        <v>34</v>
      </c>
      <c r="I342">
        <v>6222</v>
      </c>
      <c r="J342">
        <v>6222</v>
      </c>
    </row>
    <row r="343" spans="1:10" x14ac:dyDescent="0.2">
      <c r="A343">
        <v>2020</v>
      </c>
      <c r="B343">
        <v>89301268</v>
      </c>
      <c r="C343" s="1" t="s">
        <v>155</v>
      </c>
      <c r="D343" s="1" t="s">
        <v>72</v>
      </c>
      <c r="E343" t="s">
        <v>12</v>
      </c>
      <c r="F343" s="1" t="s">
        <v>45</v>
      </c>
      <c r="G343" t="s">
        <v>46</v>
      </c>
      <c r="H343">
        <v>67</v>
      </c>
      <c r="I343">
        <v>12261</v>
      </c>
      <c r="J343">
        <v>12261</v>
      </c>
    </row>
    <row r="344" spans="1:10" x14ac:dyDescent="0.2">
      <c r="A344">
        <v>2020</v>
      </c>
      <c r="B344">
        <v>89301268</v>
      </c>
      <c r="C344" s="1" t="s">
        <v>155</v>
      </c>
      <c r="D344" s="1" t="s">
        <v>72</v>
      </c>
      <c r="E344" t="s">
        <v>73</v>
      </c>
      <c r="F344" s="1" t="s">
        <v>47</v>
      </c>
      <c r="G344" t="s">
        <v>48</v>
      </c>
      <c r="H344">
        <v>9</v>
      </c>
      <c r="I344">
        <v>1746</v>
      </c>
      <c r="J344">
        <v>1746</v>
      </c>
    </row>
    <row r="345" spans="1:10" x14ac:dyDescent="0.2">
      <c r="A345">
        <v>2020</v>
      </c>
      <c r="B345">
        <v>89301268</v>
      </c>
      <c r="C345" s="1" t="s">
        <v>155</v>
      </c>
      <c r="D345" s="1" t="s">
        <v>72</v>
      </c>
      <c r="E345" t="s">
        <v>12</v>
      </c>
      <c r="F345" s="1" t="s">
        <v>47</v>
      </c>
      <c r="G345" t="s">
        <v>48</v>
      </c>
      <c r="H345">
        <v>3</v>
      </c>
      <c r="I345">
        <v>582</v>
      </c>
      <c r="J345">
        <v>582</v>
      </c>
    </row>
    <row r="346" spans="1:10" x14ac:dyDescent="0.2">
      <c r="C346" s="1"/>
      <c r="D346" s="1"/>
      <c r="F34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2020-06-26T11:19:53Z</dcterms:created>
  <dcterms:modified xsi:type="dcterms:W3CDTF">2020-06-26T12:02:18Z</dcterms:modified>
</cp:coreProperties>
</file>