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820"/>
  </bookViews>
  <sheets>
    <sheet name="BTK" sheetId="1" r:id="rId1"/>
    <sheet name="Revize" sheetId="4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P17" i="1"/>
  <c r="O17"/>
  <c r="N17"/>
  <c r="M17"/>
  <c r="K17"/>
  <c r="J17"/>
  <c r="I17"/>
  <c r="H17"/>
  <c r="L17"/>
  <c r="B25" i="4"/>
  <c r="C24" s="1"/>
  <c r="D24" s="1"/>
  <c r="F21" i="1"/>
  <c r="F20"/>
  <c r="F19"/>
  <c r="F18"/>
  <c r="F17"/>
  <c r="F16"/>
  <c r="F15"/>
  <c r="F14"/>
  <c r="F13"/>
  <c r="F12"/>
  <c r="F11"/>
  <c r="F10"/>
  <c r="F9"/>
  <c r="F8"/>
  <c r="F7"/>
  <c r="F6"/>
  <c r="F5"/>
  <c r="F4"/>
  <c r="C22"/>
  <c r="B22"/>
  <c r="D20" s="1"/>
  <c r="C20" i="4" l="1"/>
  <c r="D20" s="1"/>
  <c r="C19"/>
  <c r="D19" s="1"/>
  <c r="C21"/>
  <c r="D21" s="1"/>
  <c r="D23" i="1"/>
  <c r="C10" i="4"/>
  <c r="D10" s="1"/>
  <c r="C7"/>
  <c r="D7" s="1"/>
  <c r="C16"/>
  <c r="D16" s="1"/>
  <c r="C13"/>
  <c r="D13" s="1"/>
  <c r="C4"/>
  <c r="D4" s="1"/>
  <c r="C11"/>
  <c r="D11" s="1"/>
  <c r="C14"/>
  <c r="D14" s="1"/>
  <c r="C17"/>
  <c r="D17" s="1"/>
  <c r="C23"/>
  <c r="D23" s="1"/>
  <c r="C5"/>
  <c r="D5" s="1"/>
  <c r="C8"/>
  <c r="D8" s="1"/>
  <c r="C15"/>
  <c r="D15" s="1"/>
  <c r="C18"/>
  <c r="D18" s="1"/>
  <c r="C6"/>
  <c r="D6" s="1"/>
  <c r="C9"/>
  <c r="D9" s="1"/>
  <c r="C12"/>
  <c r="D12" s="1"/>
  <c r="C22"/>
  <c r="D22" s="1"/>
  <c r="D4" i="1"/>
  <c r="E4" s="1"/>
  <c r="D8"/>
  <c r="E8" s="1"/>
  <c r="D12"/>
  <c r="E12" s="1"/>
  <c r="D16"/>
  <c r="E16" s="1"/>
  <c r="D7"/>
  <c r="E7" s="1"/>
  <c r="D11"/>
  <c r="E11" s="1"/>
  <c r="D15"/>
  <c r="E15" s="1"/>
  <c r="D19"/>
  <c r="E19" s="1"/>
  <c r="D6"/>
  <c r="E6" s="1"/>
  <c r="D10"/>
  <c r="E10" s="1"/>
  <c r="D14"/>
  <c r="E14" s="1"/>
  <c r="D18"/>
  <c r="E18" s="1"/>
  <c r="D5"/>
  <c r="E5" s="1"/>
  <c r="D9"/>
  <c r="E9" s="1"/>
  <c r="D13"/>
  <c r="E13" s="1"/>
  <c r="D17"/>
  <c r="E17" s="1"/>
  <c r="D21"/>
  <c r="E21" s="1"/>
  <c r="F22"/>
  <c r="E20"/>
  <c r="C25" i="4" l="1"/>
  <c r="D25"/>
  <c r="E22" i="1"/>
  <c r="F23" s="1"/>
  <c r="D22"/>
</calcChain>
</file>

<file path=xl/sharedStrings.xml><?xml version="1.0" encoding="utf-8"?>
<sst xmlns="http://schemas.openxmlformats.org/spreadsheetml/2006/main" count="31" uniqueCount="26">
  <si>
    <t>NS</t>
  </si>
  <si>
    <t>cest.</t>
  </si>
  <si>
    <t>BTK</t>
  </si>
  <si>
    <t>opr.</t>
  </si>
  <si>
    <t>BTK+cest.+DPH</t>
  </si>
  <si>
    <t>celkem</t>
  </si>
  <si>
    <t>opr.+DPH</t>
  </si>
  <si>
    <t>Inv.číslo</t>
  </si>
  <si>
    <t>revize vč. DPH</t>
  </si>
  <si>
    <t>PR</t>
  </si>
  <si>
    <t>bez DPH :</t>
  </si>
  <si>
    <t>s DPH :</t>
  </si>
  <si>
    <t>i025949-000</t>
  </si>
  <si>
    <t>i025949-002</t>
  </si>
  <si>
    <t>i025948-000</t>
  </si>
  <si>
    <t>i025948-002</t>
  </si>
  <si>
    <t>i025947-000</t>
  </si>
  <si>
    <t>i025947-002</t>
  </si>
  <si>
    <t>i019887-000</t>
  </si>
  <si>
    <t>i025452-000</t>
  </si>
  <si>
    <t>i021152-000</t>
  </si>
  <si>
    <t>i024524-000</t>
  </si>
  <si>
    <t>i025830-000</t>
  </si>
  <si>
    <t>1021</t>
  </si>
  <si>
    <t>1031</t>
  </si>
  <si>
    <t>1321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</si>
</sst>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4" fontId="0" fillId="0" borderId="3" xfId="0" applyNumberFormat="1" applyBorder="1" applyAlignment="1">
      <alignment horizontal="right" indent="1"/>
    </xf>
    <xf numFmtId="4" fontId="0" fillId="0" borderId="4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4" fontId="0" fillId="0" borderId="6" xfId="0" applyNumberFormat="1" applyBorder="1" applyAlignment="1">
      <alignment horizontal="right" indent="1"/>
    </xf>
    <xf numFmtId="4" fontId="0" fillId="0" borderId="7" xfId="0" applyNumberFormat="1" applyBorder="1" applyAlignment="1">
      <alignment horizontal="right" indent="1"/>
    </xf>
    <xf numFmtId="4" fontId="0" fillId="0" borderId="1" xfId="0" applyNumberFormat="1" applyBorder="1" applyAlignment="1">
      <alignment horizontal="right" indent="1"/>
    </xf>
    <xf numFmtId="4" fontId="0" fillId="0" borderId="8" xfId="0" applyNumberFormat="1" applyBorder="1" applyAlignment="1">
      <alignment horizontal="right" indent="1"/>
    </xf>
    <xf numFmtId="4" fontId="0" fillId="0" borderId="9" xfId="0" applyNumberFormat="1" applyBorder="1" applyAlignment="1">
      <alignment horizontal="right" indent="1"/>
    </xf>
    <xf numFmtId="4" fontId="0" fillId="0" borderId="10" xfId="0" applyNumberFormat="1" applyBorder="1" applyAlignment="1">
      <alignment horizontal="right" indent="1"/>
    </xf>
    <xf numFmtId="4" fontId="1" fillId="0" borderId="12" xfId="0" applyNumberFormat="1" applyFont="1" applyBorder="1" applyAlignment="1">
      <alignment horizontal="right" indent="1"/>
    </xf>
    <xf numFmtId="4" fontId="0" fillId="0" borderId="13" xfId="0" applyNumberFormat="1" applyBorder="1" applyAlignment="1">
      <alignment horizontal="right" indent="1"/>
    </xf>
    <xf numFmtId="4" fontId="1" fillId="0" borderId="11" xfId="0" applyNumberFormat="1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26"/>
  <sheetViews>
    <sheetView tabSelected="1" workbookViewId="0">
      <selection activeCell="E4" sqref="E4"/>
    </sheetView>
  </sheetViews>
  <sheetFormatPr defaultRowHeight="12.75"/>
  <cols>
    <col min="1" max="1" width="7.85546875" customWidth="1"/>
    <col min="2" max="2" width="13.140625" customWidth="1"/>
    <col min="3" max="3" width="10.85546875" customWidth="1"/>
    <col min="4" max="4" width="11.5703125" customWidth="1"/>
    <col min="5" max="5" width="15.28515625" customWidth="1"/>
    <col min="6" max="6" width="11.5703125" customWidth="1"/>
    <col min="7" max="7" width="2.5703125" customWidth="1"/>
    <col min="8" max="16" width="7.85546875" customWidth="1"/>
  </cols>
  <sheetData>
    <row r="3" spans="1:16" ht="13.5" thickBot="1">
      <c r="A3" s="2" t="s">
        <v>0</v>
      </c>
      <c r="B3" s="1" t="s">
        <v>2</v>
      </c>
      <c r="C3" s="1" t="s">
        <v>3</v>
      </c>
      <c r="D3" s="1" t="s">
        <v>1</v>
      </c>
      <c r="E3" s="1" t="s">
        <v>4</v>
      </c>
      <c r="F3" s="1" t="s">
        <v>6</v>
      </c>
      <c r="G3" s="1"/>
      <c r="H3" s="1"/>
    </row>
    <row r="4" spans="1:16" ht="13.5" thickTop="1">
      <c r="A4" s="2" t="s">
        <v>23</v>
      </c>
      <c r="B4" s="4">
        <v>10726</v>
      </c>
      <c r="C4" s="5"/>
      <c r="D4" s="3">
        <f>IF(B$22=0,0,B$23*B4/B$22)</f>
        <v>2421.3982996264331</v>
      </c>
      <c r="E4" s="3">
        <f>1.21*(B4+D4)</f>
        <v>15908.351942547984</v>
      </c>
      <c r="F4" s="3">
        <f>1.21*C4</f>
        <v>0</v>
      </c>
      <c r="H4" s="17">
        <v>1650</v>
      </c>
      <c r="I4" s="18">
        <v>1650</v>
      </c>
      <c r="J4" s="18"/>
      <c r="K4" s="18"/>
      <c r="L4" s="18"/>
      <c r="M4" s="18"/>
      <c r="N4" s="18"/>
      <c r="O4" s="18"/>
      <c r="P4" s="19"/>
    </row>
    <row r="5" spans="1:16">
      <c r="A5" s="2" t="s">
        <v>24</v>
      </c>
      <c r="B5" s="6">
        <v>4800</v>
      </c>
      <c r="C5" s="7">
        <v>4477</v>
      </c>
      <c r="D5" s="3">
        <f t="shared" ref="D5:D21" si="0">IF(B$22=0,0,B$23*B5/B$22)</f>
        <v>1083.6017003735669</v>
      </c>
      <c r="E5" s="3">
        <f t="shared" ref="E5:E21" si="1">1.21*(B5+D5)</f>
        <v>7119.1580574520158</v>
      </c>
      <c r="F5" s="3">
        <f t="shared" ref="F5:F21" si="2">1.21*C5</f>
        <v>5417.17</v>
      </c>
      <c r="H5" s="20">
        <v>1140</v>
      </c>
      <c r="I5" s="21">
        <v>259</v>
      </c>
      <c r="J5" s="21"/>
      <c r="K5" s="21"/>
      <c r="L5" s="21"/>
      <c r="M5" s="21"/>
      <c r="N5" s="21"/>
      <c r="O5" s="21"/>
      <c r="P5" s="22"/>
    </row>
    <row r="6" spans="1:16">
      <c r="A6" s="2" t="s">
        <v>25</v>
      </c>
      <c r="B6" s="6"/>
      <c r="C6" s="7">
        <v>1909</v>
      </c>
      <c r="D6" s="3">
        <f t="shared" si="0"/>
        <v>0</v>
      </c>
      <c r="E6" s="3">
        <f t="shared" si="1"/>
        <v>0</v>
      </c>
      <c r="F6" s="3">
        <f t="shared" si="2"/>
        <v>2309.89</v>
      </c>
      <c r="H6" s="20">
        <v>540</v>
      </c>
      <c r="I6" s="21"/>
      <c r="J6" s="21"/>
      <c r="K6" s="21"/>
      <c r="L6" s="21"/>
      <c r="M6" s="21"/>
      <c r="N6" s="21"/>
      <c r="O6" s="21"/>
      <c r="P6" s="22"/>
    </row>
    <row r="7" spans="1:16">
      <c r="A7" s="2"/>
      <c r="B7" s="6"/>
      <c r="C7" s="7"/>
      <c r="D7" s="3">
        <f t="shared" si="0"/>
        <v>0</v>
      </c>
      <c r="E7" s="3">
        <f t="shared" si="1"/>
        <v>0</v>
      </c>
      <c r="F7" s="3">
        <f t="shared" si="2"/>
        <v>0</v>
      </c>
      <c r="H7" s="20">
        <v>110</v>
      </c>
      <c r="I7" s="21"/>
      <c r="J7" s="21"/>
      <c r="K7" s="21"/>
      <c r="L7" s="21"/>
      <c r="M7" s="21"/>
      <c r="N7" s="21"/>
      <c r="O7" s="21"/>
      <c r="P7" s="22"/>
    </row>
    <row r="8" spans="1:16">
      <c r="A8" s="2"/>
      <c r="B8" s="6"/>
      <c r="C8" s="7"/>
      <c r="D8" s="3">
        <f t="shared" si="0"/>
        <v>0</v>
      </c>
      <c r="E8" s="3">
        <f t="shared" si="1"/>
        <v>0</v>
      </c>
      <c r="F8" s="3">
        <f t="shared" si="2"/>
        <v>0</v>
      </c>
      <c r="H8" s="20">
        <v>270</v>
      </c>
      <c r="I8" s="21"/>
      <c r="J8" s="21"/>
      <c r="K8" s="21"/>
      <c r="L8" s="21"/>
      <c r="M8" s="21"/>
      <c r="N8" s="21"/>
      <c r="O8" s="21"/>
      <c r="P8" s="22"/>
    </row>
    <row r="9" spans="1:16">
      <c r="A9" s="2"/>
      <c r="B9" s="6"/>
      <c r="C9" s="7"/>
      <c r="D9" s="3">
        <f t="shared" si="0"/>
        <v>0</v>
      </c>
      <c r="E9" s="3">
        <f t="shared" si="1"/>
        <v>0</v>
      </c>
      <c r="F9" s="3">
        <f t="shared" si="2"/>
        <v>0</v>
      </c>
      <c r="H9" s="20">
        <v>200</v>
      </c>
      <c r="I9" s="21"/>
      <c r="J9" s="21"/>
      <c r="K9" s="21"/>
      <c r="L9" s="21"/>
      <c r="M9" s="21"/>
      <c r="N9" s="21"/>
      <c r="O9" s="21"/>
      <c r="P9" s="22"/>
    </row>
    <row r="10" spans="1:16">
      <c r="A10" s="2"/>
      <c r="B10" s="6"/>
      <c r="C10" s="7"/>
      <c r="D10" s="3">
        <f t="shared" si="0"/>
        <v>0</v>
      </c>
      <c r="E10" s="3">
        <f t="shared" si="1"/>
        <v>0</v>
      </c>
      <c r="F10" s="3">
        <f t="shared" si="2"/>
        <v>0</v>
      </c>
      <c r="H10" s="20">
        <v>72</v>
      </c>
      <c r="I10" s="21"/>
      <c r="J10" s="21"/>
      <c r="K10" s="21"/>
      <c r="L10" s="21"/>
      <c r="M10" s="21"/>
      <c r="N10" s="21"/>
      <c r="O10" s="21"/>
      <c r="P10" s="22"/>
    </row>
    <row r="11" spans="1:16">
      <c r="A11" s="2"/>
      <c r="B11" s="6"/>
      <c r="C11" s="7"/>
      <c r="D11" s="3">
        <f t="shared" si="0"/>
        <v>0</v>
      </c>
      <c r="E11" s="3">
        <f t="shared" si="1"/>
        <v>0</v>
      </c>
      <c r="F11" s="3">
        <f t="shared" si="2"/>
        <v>0</v>
      </c>
      <c r="H11" s="20">
        <v>495</v>
      </c>
      <c r="I11" s="21"/>
      <c r="J11" s="21"/>
      <c r="K11" s="21"/>
      <c r="L11" s="21"/>
      <c r="M11" s="21"/>
      <c r="N11" s="21"/>
      <c r="O11" s="21"/>
      <c r="P11" s="22"/>
    </row>
    <row r="12" spans="1:16">
      <c r="A12" s="2"/>
      <c r="B12" s="6"/>
      <c r="C12" s="7"/>
      <c r="D12" s="3">
        <f t="shared" si="0"/>
        <v>0</v>
      </c>
      <c r="E12" s="3">
        <f t="shared" si="1"/>
        <v>0</v>
      </c>
      <c r="F12" s="3">
        <f t="shared" si="2"/>
        <v>0</v>
      </c>
      <c r="H12" s="20"/>
      <c r="I12" s="21"/>
      <c r="J12" s="21"/>
      <c r="K12" s="21"/>
      <c r="L12" s="21"/>
      <c r="M12" s="21"/>
      <c r="N12" s="21"/>
      <c r="O12" s="21"/>
      <c r="P12" s="22"/>
    </row>
    <row r="13" spans="1:16">
      <c r="A13" s="2"/>
      <c r="B13" s="6"/>
      <c r="C13" s="7"/>
      <c r="D13" s="3">
        <f t="shared" si="0"/>
        <v>0</v>
      </c>
      <c r="E13" s="3">
        <f t="shared" si="1"/>
        <v>0</v>
      </c>
      <c r="F13" s="3">
        <f t="shared" si="2"/>
        <v>0</v>
      </c>
      <c r="H13" s="20"/>
      <c r="I13" s="21"/>
      <c r="J13" s="21"/>
      <c r="K13" s="21"/>
      <c r="L13" s="21"/>
      <c r="M13" s="21"/>
      <c r="N13" s="21"/>
      <c r="O13" s="21"/>
      <c r="P13" s="22"/>
    </row>
    <row r="14" spans="1:16">
      <c r="A14" s="2"/>
      <c r="B14" s="6"/>
      <c r="C14" s="7"/>
      <c r="D14" s="3">
        <f t="shared" si="0"/>
        <v>0</v>
      </c>
      <c r="E14" s="3">
        <f t="shared" si="1"/>
        <v>0</v>
      </c>
      <c r="F14" s="3">
        <f t="shared" si="2"/>
        <v>0</v>
      </c>
      <c r="H14" s="20"/>
      <c r="I14" s="21"/>
      <c r="J14" s="21"/>
      <c r="K14" s="21"/>
      <c r="L14" s="21"/>
      <c r="M14" s="21"/>
      <c r="N14" s="21"/>
      <c r="O14" s="21"/>
      <c r="P14" s="22"/>
    </row>
    <row r="15" spans="1:16">
      <c r="A15" s="2"/>
      <c r="B15" s="6"/>
      <c r="C15" s="7"/>
      <c r="D15" s="3">
        <f t="shared" si="0"/>
        <v>0</v>
      </c>
      <c r="E15" s="3">
        <f t="shared" si="1"/>
        <v>0</v>
      </c>
      <c r="F15" s="3">
        <f t="shared" si="2"/>
        <v>0</v>
      </c>
      <c r="H15" s="20"/>
      <c r="I15" s="21"/>
      <c r="J15" s="21"/>
      <c r="K15" s="21"/>
      <c r="L15" s="21"/>
      <c r="M15" s="21"/>
      <c r="N15" s="21"/>
      <c r="O15" s="21"/>
      <c r="P15" s="22"/>
    </row>
    <row r="16" spans="1:16">
      <c r="A16" s="2"/>
      <c r="B16" s="6"/>
      <c r="C16" s="7"/>
      <c r="D16" s="3">
        <f t="shared" si="0"/>
        <v>0</v>
      </c>
      <c r="E16" s="3">
        <f t="shared" si="1"/>
        <v>0</v>
      </c>
      <c r="F16" s="3">
        <f t="shared" si="2"/>
        <v>0</v>
      </c>
      <c r="H16" s="23"/>
      <c r="I16" s="24"/>
      <c r="J16" s="24"/>
      <c r="K16" s="24"/>
      <c r="L16" s="24"/>
      <c r="M16" s="24"/>
      <c r="N16" s="24"/>
      <c r="O16" s="24"/>
      <c r="P16" s="25"/>
    </row>
    <row r="17" spans="1:16">
      <c r="A17" s="2"/>
      <c r="B17" s="6"/>
      <c r="C17" s="7"/>
      <c r="D17" s="3">
        <f t="shared" si="0"/>
        <v>0</v>
      </c>
      <c r="E17" s="3">
        <f t="shared" si="1"/>
        <v>0</v>
      </c>
      <c r="F17" s="3">
        <f t="shared" si="2"/>
        <v>0</v>
      </c>
      <c r="H17" s="23">
        <f t="shared" ref="H17:P17" si="3">SUM(H4:H16)</f>
        <v>4477</v>
      </c>
      <c r="I17" s="24">
        <f t="shared" si="3"/>
        <v>1909</v>
      </c>
      <c r="J17" s="24">
        <f t="shared" si="3"/>
        <v>0</v>
      </c>
      <c r="K17" s="24">
        <f t="shared" si="3"/>
        <v>0</v>
      </c>
      <c r="L17" s="24">
        <f t="shared" si="3"/>
        <v>0</v>
      </c>
      <c r="M17" s="24">
        <f t="shared" si="3"/>
        <v>0</v>
      </c>
      <c r="N17" s="24">
        <f t="shared" si="3"/>
        <v>0</v>
      </c>
      <c r="O17" s="24">
        <f t="shared" si="3"/>
        <v>0</v>
      </c>
      <c r="P17" s="25">
        <f t="shared" si="3"/>
        <v>0</v>
      </c>
    </row>
    <row r="18" spans="1:16">
      <c r="A18" s="2"/>
      <c r="B18" s="6"/>
      <c r="C18" s="7"/>
      <c r="D18" s="3">
        <f t="shared" si="0"/>
        <v>0</v>
      </c>
      <c r="E18" s="3">
        <f t="shared" si="1"/>
        <v>0</v>
      </c>
      <c r="F18" s="3">
        <f t="shared" si="2"/>
        <v>0</v>
      </c>
    </row>
    <row r="19" spans="1:16">
      <c r="A19" s="2"/>
      <c r="B19" s="6"/>
      <c r="C19" s="7"/>
      <c r="D19" s="3">
        <f t="shared" si="0"/>
        <v>0</v>
      </c>
      <c r="E19" s="3">
        <f t="shared" si="1"/>
        <v>0</v>
      </c>
      <c r="F19" s="3">
        <f t="shared" si="2"/>
        <v>0</v>
      </c>
    </row>
    <row r="20" spans="1:16">
      <c r="A20" s="2"/>
      <c r="B20" s="6"/>
      <c r="C20" s="7"/>
      <c r="D20" s="3">
        <f t="shared" si="0"/>
        <v>0</v>
      </c>
      <c r="E20" s="3">
        <f t="shared" si="1"/>
        <v>0</v>
      </c>
      <c r="F20" s="3">
        <f t="shared" si="2"/>
        <v>0</v>
      </c>
    </row>
    <row r="21" spans="1:16" ht="13.5" thickBot="1">
      <c r="A21" s="2"/>
      <c r="B21" s="8"/>
      <c r="C21" s="9"/>
      <c r="D21" s="3">
        <f t="shared" si="0"/>
        <v>0</v>
      </c>
      <c r="E21" s="3">
        <f t="shared" si="1"/>
        <v>0</v>
      </c>
      <c r="F21" s="3">
        <f t="shared" si="2"/>
        <v>0</v>
      </c>
    </row>
    <row r="22" spans="1:16" ht="14.25" thickTop="1" thickBot="1">
      <c r="A22" s="2" t="s">
        <v>5</v>
      </c>
      <c r="B22" s="3">
        <f>SUM(B4:B21)</f>
        <v>15526</v>
      </c>
      <c r="C22" s="3">
        <f>SUM(C4:C21)</f>
        <v>6386</v>
      </c>
      <c r="D22" s="3">
        <f>SUM(D4:D21)</f>
        <v>3505</v>
      </c>
      <c r="E22" s="3">
        <f>SUM(E4:E21)</f>
        <v>23027.510000000002</v>
      </c>
      <c r="F22" s="3">
        <f>SUM(F4:F21)</f>
        <v>7727.0599999999995</v>
      </c>
    </row>
    <row r="23" spans="1:16" ht="14.25" thickTop="1" thickBot="1">
      <c r="A23" s="2" t="s">
        <v>1</v>
      </c>
      <c r="B23" s="15">
        <v>3505</v>
      </c>
      <c r="C23" s="16" t="s">
        <v>10</v>
      </c>
      <c r="D23" s="14">
        <f>B22+C22+B23</f>
        <v>25417</v>
      </c>
      <c r="E23" s="16" t="s">
        <v>11</v>
      </c>
      <c r="F23" s="14">
        <f>E22+F22</f>
        <v>30754.57</v>
      </c>
    </row>
    <row r="24" spans="1:16" ht="13.5" thickTop="1">
      <c r="B24" s="3"/>
      <c r="C24" s="3"/>
      <c r="D24" s="3"/>
      <c r="E24" s="3"/>
      <c r="F24" s="3"/>
    </row>
    <row r="25" spans="1:16">
      <c r="B25" s="3"/>
      <c r="C25" s="3"/>
      <c r="D25" s="3"/>
      <c r="E25" s="3"/>
      <c r="F25" s="3"/>
    </row>
    <row r="26" spans="1:16">
      <c r="B26" s="3"/>
      <c r="C26" s="3"/>
      <c r="D26" s="3"/>
      <c r="E26" s="3"/>
      <c r="F26" s="3"/>
    </row>
  </sheetData>
  <printOptions gridLines="1"/>
  <pageMargins left="0.31" right="0.19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29"/>
  <sheetViews>
    <sheetView workbookViewId="0">
      <selection activeCell="D4" sqref="D4"/>
    </sheetView>
  </sheetViews>
  <sheetFormatPr defaultRowHeight="12.75"/>
  <cols>
    <col min="1" max="1" width="18.42578125" customWidth="1"/>
    <col min="2" max="2" width="13.140625" customWidth="1"/>
    <col min="3" max="3" width="11.5703125" customWidth="1"/>
    <col min="4" max="4" width="15.28515625" customWidth="1"/>
    <col min="5" max="5" width="12.28515625" customWidth="1"/>
  </cols>
  <sheetData>
    <row r="3" spans="1:6" ht="13.5" thickBot="1">
      <c r="A3" s="2" t="s">
        <v>7</v>
      </c>
      <c r="B3" s="1" t="s">
        <v>8</v>
      </c>
      <c r="C3" s="1" t="s">
        <v>1</v>
      </c>
      <c r="D3" s="1" t="s">
        <v>5</v>
      </c>
      <c r="E3" s="1" t="s">
        <v>9</v>
      </c>
    </row>
    <row r="4" spans="1:6" ht="13.5" thickTop="1">
      <c r="A4" s="2" t="s">
        <v>12</v>
      </c>
      <c r="B4" s="11">
        <v>2239</v>
      </c>
      <c r="C4" s="3">
        <f>IF(B$25=0,0,B$26*B4/B$25)</f>
        <v>340.72659648238039</v>
      </c>
      <c r="D4" s="3">
        <f>B4+C4</f>
        <v>2579.7265964823805</v>
      </c>
      <c r="E4" s="3"/>
    </row>
    <row r="5" spans="1:6">
      <c r="A5" s="2" t="s">
        <v>13</v>
      </c>
      <c r="B5" s="12">
        <v>1210</v>
      </c>
      <c r="C5" s="3">
        <f t="shared" ref="C5:C24" si="0">IF(B$25=0,0,B$26*B5/B$25)</f>
        <v>184.13540944335875</v>
      </c>
      <c r="D5" s="3">
        <f t="shared" ref="D5:D24" si="1">B5+C5</f>
        <v>1394.1354094433586</v>
      </c>
      <c r="E5" s="3"/>
    </row>
    <row r="6" spans="1:6">
      <c r="A6" s="2" t="s">
        <v>14</v>
      </c>
      <c r="B6" s="12">
        <v>1936</v>
      </c>
      <c r="C6" s="3">
        <f t="shared" si="0"/>
        <v>294.61665510937399</v>
      </c>
      <c r="D6" s="3">
        <f t="shared" si="1"/>
        <v>2230.6166551093738</v>
      </c>
      <c r="E6" s="3"/>
    </row>
    <row r="7" spans="1:6">
      <c r="A7" s="2" t="s">
        <v>15</v>
      </c>
      <c r="B7" s="12">
        <v>1210</v>
      </c>
      <c r="C7" s="3">
        <f t="shared" si="0"/>
        <v>184.13540944335875</v>
      </c>
      <c r="D7" s="3">
        <f t="shared" si="1"/>
        <v>1394.1354094433586</v>
      </c>
      <c r="E7" s="3"/>
    </row>
    <row r="8" spans="1:6">
      <c r="A8" s="2" t="s">
        <v>16</v>
      </c>
      <c r="B8" s="12">
        <v>2238</v>
      </c>
      <c r="C8" s="3">
        <f t="shared" si="0"/>
        <v>340.57441845804703</v>
      </c>
      <c r="D8" s="3">
        <f t="shared" si="1"/>
        <v>2578.5744184580471</v>
      </c>
      <c r="E8" s="3"/>
    </row>
    <row r="9" spans="1:6">
      <c r="A9" s="2" t="s">
        <v>17</v>
      </c>
      <c r="B9" s="12">
        <v>1331</v>
      </c>
      <c r="C9" s="3">
        <f t="shared" si="0"/>
        <v>202.54895038769465</v>
      </c>
      <c r="D9" s="3">
        <f t="shared" si="1"/>
        <v>1533.5489503876947</v>
      </c>
      <c r="E9" s="3"/>
    </row>
    <row r="10" spans="1:6">
      <c r="A10" s="2" t="s">
        <v>18</v>
      </c>
      <c r="B10" s="12">
        <v>1210</v>
      </c>
      <c r="C10" s="3">
        <f t="shared" si="0"/>
        <v>184.13540944335875</v>
      </c>
      <c r="D10" s="3">
        <f t="shared" si="1"/>
        <v>1394.1354094433586</v>
      </c>
      <c r="E10" s="3"/>
    </row>
    <row r="11" spans="1:6">
      <c r="A11" s="2" t="s">
        <v>19</v>
      </c>
      <c r="B11" s="12">
        <v>1210</v>
      </c>
      <c r="C11" s="3">
        <f t="shared" si="0"/>
        <v>184.13540944335875</v>
      </c>
      <c r="D11" s="3">
        <f t="shared" si="1"/>
        <v>1394.1354094433586</v>
      </c>
      <c r="E11" s="3"/>
    </row>
    <row r="12" spans="1:6">
      <c r="A12" s="2" t="s">
        <v>20</v>
      </c>
      <c r="B12" s="12">
        <v>1210</v>
      </c>
      <c r="C12" s="3">
        <f t="shared" si="0"/>
        <v>184.13540944335875</v>
      </c>
      <c r="D12" s="3">
        <f t="shared" si="1"/>
        <v>1394.1354094433586</v>
      </c>
      <c r="E12" s="3"/>
      <c r="F12" s="26"/>
    </row>
    <row r="13" spans="1:6">
      <c r="A13" s="2" t="s">
        <v>21</v>
      </c>
      <c r="B13" s="12">
        <v>1210</v>
      </c>
      <c r="C13" s="3">
        <f t="shared" si="0"/>
        <v>184.13540944335875</v>
      </c>
      <c r="D13" s="3">
        <f t="shared" si="1"/>
        <v>1394.1354094433586</v>
      </c>
      <c r="E13" s="3"/>
      <c r="F13" s="26"/>
    </row>
    <row r="14" spans="1:6">
      <c r="A14" s="2" t="s">
        <v>22</v>
      </c>
      <c r="B14" s="12">
        <v>859</v>
      </c>
      <c r="C14" s="3">
        <f t="shared" si="0"/>
        <v>130.72092290235139</v>
      </c>
      <c r="D14" s="3">
        <f t="shared" si="1"/>
        <v>989.72092290235139</v>
      </c>
      <c r="E14" s="3"/>
    </row>
    <row r="15" spans="1:6">
      <c r="A15" s="2"/>
      <c r="B15" s="12"/>
      <c r="C15" s="3">
        <f t="shared" si="0"/>
        <v>0</v>
      </c>
      <c r="D15" s="3">
        <f t="shared" si="1"/>
        <v>0</v>
      </c>
      <c r="E15" s="3"/>
    </row>
    <row r="16" spans="1:6">
      <c r="A16" s="2"/>
      <c r="B16" s="12"/>
      <c r="C16" s="3">
        <f t="shared" si="0"/>
        <v>0</v>
      </c>
      <c r="D16" s="3">
        <f t="shared" si="1"/>
        <v>0</v>
      </c>
      <c r="E16" s="3"/>
    </row>
    <row r="17" spans="1:5">
      <c r="A17" s="2"/>
      <c r="B17" s="12"/>
      <c r="C17" s="3">
        <f t="shared" si="0"/>
        <v>0</v>
      </c>
      <c r="D17" s="3">
        <f t="shared" si="1"/>
        <v>0</v>
      </c>
      <c r="E17" s="3"/>
    </row>
    <row r="18" spans="1:5">
      <c r="A18" s="2"/>
      <c r="B18" s="12"/>
      <c r="C18" s="3">
        <f t="shared" si="0"/>
        <v>0</v>
      </c>
      <c r="D18" s="3">
        <f t="shared" si="1"/>
        <v>0</v>
      </c>
      <c r="E18" s="3"/>
    </row>
    <row r="19" spans="1:5">
      <c r="A19" s="2"/>
      <c r="B19" s="12"/>
      <c r="C19" s="3">
        <f t="shared" ref="C19:C21" si="2">IF(B$25=0,0,B$26*B19/B$25)</f>
        <v>0</v>
      </c>
      <c r="D19" s="3">
        <f t="shared" ref="D19:D21" si="3">B19+C19</f>
        <v>0</v>
      </c>
      <c r="E19" s="3"/>
    </row>
    <row r="20" spans="1:5">
      <c r="A20" s="2"/>
      <c r="B20" s="12"/>
      <c r="C20" s="3">
        <f t="shared" si="2"/>
        <v>0</v>
      </c>
      <c r="D20" s="3">
        <f t="shared" si="3"/>
        <v>0</v>
      </c>
      <c r="E20" s="3"/>
    </row>
    <row r="21" spans="1:5">
      <c r="A21" s="2"/>
      <c r="B21" s="12"/>
      <c r="C21" s="3">
        <f t="shared" si="2"/>
        <v>0</v>
      </c>
      <c r="D21" s="3">
        <f t="shared" si="3"/>
        <v>0</v>
      </c>
      <c r="E21" s="3"/>
    </row>
    <row r="22" spans="1:5">
      <c r="A22" s="2"/>
      <c r="B22" s="12"/>
      <c r="C22" s="3">
        <f t="shared" si="0"/>
        <v>0</v>
      </c>
      <c r="D22" s="3">
        <f t="shared" si="1"/>
        <v>0</v>
      </c>
      <c r="E22" s="3"/>
    </row>
    <row r="23" spans="1:5">
      <c r="A23" s="2"/>
      <c r="B23" s="12"/>
      <c r="C23" s="3">
        <f t="shared" si="0"/>
        <v>0</v>
      </c>
      <c r="D23" s="3">
        <f t="shared" si="1"/>
        <v>0</v>
      </c>
      <c r="E23" s="3"/>
    </row>
    <row r="24" spans="1:5" ht="13.5" thickBot="1">
      <c r="A24" s="2"/>
      <c r="B24" s="13"/>
      <c r="C24" s="3">
        <f t="shared" si="0"/>
        <v>0</v>
      </c>
      <c r="D24" s="3">
        <f t="shared" si="1"/>
        <v>0</v>
      </c>
      <c r="E24" s="3"/>
    </row>
    <row r="25" spans="1:5" ht="14.25" thickTop="1" thickBot="1">
      <c r="A25" s="2" t="s">
        <v>5</v>
      </c>
      <c r="B25" s="3">
        <f>SUM(B4:B24)</f>
        <v>15863</v>
      </c>
      <c r="C25" s="3">
        <f>SUM(C4:C24)</f>
        <v>2414</v>
      </c>
      <c r="D25" s="3">
        <f>SUM(D4:D24)</f>
        <v>18277</v>
      </c>
    </row>
    <row r="26" spans="1:5" ht="14.25" thickTop="1" thickBot="1">
      <c r="A26" s="2" t="s">
        <v>1</v>
      </c>
      <c r="B26" s="10">
        <v>2414</v>
      </c>
      <c r="C26" s="3"/>
      <c r="D26" s="3"/>
    </row>
    <row r="27" spans="1:5" ht="13.5" thickTop="1">
      <c r="B27" s="3"/>
      <c r="C27" s="3"/>
      <c r="D27" s="3"/>
    </row>
    <row r="28" spans="1:5">
      <c r="B28" s="3"/>
      <c r="C28" s="3"/>
      <c r="D28" s="3"/>
    </row>
    <row r="29" spans="1:5">
      <c r="B29" s="3"/>
      <c r="C29" s="3"/>
      <c r="D29" s="3"/>
    </row>
  </sheetData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BTK</vt:lpstr>
      <vt:lpstr>Revize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61379</dc:creator>
  <cp:lastModifiedBy>61379</cp:lastModifiedBy>
  <cp:lastPrinted>2017-02-10T10:05:38Z</cp:lastPrinted>
  <dcterms:created xsi:type="dcterms:W3CDTF">2014-09-04T09:11:08Z</dcterms:created>
  <dcterms:modified xsi:type="dcterms:W3CDTF">2017-02-10T10:06:25Z</dcterms:modified>
</cp:coreProperties>
</file>