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2"/>
  </bookViews>
  <sheets>
    <sheet name="2013" sheetId="1" r:id="rId1"/>
    <sheet name="2014" sheetId="4" r:id="rId2"/>
    <sheet name="2015" sheetId="5" r:id="rId3"/>
  </sheets>
  <calcPr calcId="125725"/>
</workbook>
</file>

<file path=xl/calcChain.xml><?xml version="1.0" encoding="utf-8"?>
<calcChain xmlns="http://schemas.openxmlformats.org/spreadsheetml/2006/main">
  <c r="M9" i="5"/>
  <c r="N9" s="1"/>
  <c r="I9"/>
  <c r="J9"/>
  <c r="E9"/>
  <c r="J8"/>
  <c r="I8"/>
  <c r="E8"/>
  <c r="M8" s="1"/>
  <c r="N8" s="1"/>
  <c r="I7"/>
  <c r="J7"/>
  <c r="E7"/>
  <c r="J6"/>
  <c r="G6"/>
  <c r="M6" s="1"/>
  <c r="N6" s="1"/>
  <c r="E6"/>
  <c r="G5"/>
  <c r="J5"/>
  <c r="E5"/>
  <c r="M5" s="1"/>
  <c r="N5" s="1"/>
  <c r="G4"/>
  <c r="K16"/>
  <c r="F16"/>
  <c r="D16"/>
  <c r="C16"/>
  <c r="J4"/>
  <c r="J16" s="1"/>
  <c r="E4"/>
  <c r="E16" s="1"/>
  <c r="H15" i="4"/>
  <c r="D23"/>
  <c r="C23"/>
  <c r="D16" i="1"/>
  <c r="I16" i="4"/>
  <c r="G16"/>
  <c r="F16"/>
  <c r="E16"/>
  <c r="C16"/>
  <c r="B16"/>
  <c r="D15"/>
  <c r="H14"/>
  <c r="D14"/>
  <c r="H13"/>
  <c r="D13"/>
  <c r="H12"/>
  <c r="D12"/>
  <c r="H11"/>
  <c r="D11"/>
  <c r="H10"/>
  <c r="D10"/>
  <c r="H9"/>
  <c r="D9"/>
  <c r="H8"/>
  <c r="D8"/>
  <c r="H7"/>
  <c r="D7"/>
  <c r="H6"/>
  <c r="D6"/>
  <c r="H5"/>
  <c r="D5"/>
  <c r="H4"/>
  <c r="D4"/>
  <c r="H15" i="1"/>
  <c r="D15"/>
  <c r="C16"/>
  <c r="B16"/>
  <c r="H14"/>
  <c r="D14"/>
  <c r="K14" s="1"/>
  <c r="L14" s="1"/>
  <c r="H13"/>
  <c r="D13"/>
  <c r="D12"/>
  <c r="H12"/>
  <c r="D11"/>
  <c r="H11"/>
  <c r="H10"/>
  <c r="D10"/>
  <c r="K10" s="1"/>
  <c r="L10" s="1"/>
  <c r="H9"/>
  <c r="D9"/>
  <c r="K9" s="1"/>
  <c r="L9" s="1"/>
  <c r="G16"/>
  <c r="F16"/>
  <c r="D5"/>
  <c r="D6"/>
  <c r="D7"/>
  <c r="D8"/>
  <c r="K8" s="1"/>
  <c r="L8" s="1"/>
  <c r="D4"/>
  <c r="H5"/>
  <c r="H6"/>
  <c r="H7"/>
  <c r="H8"/>
  <c r="H4"/>
  <c r="H16" s="1"/>
  <c r="I16"/>
  <c r="E16"/>
  <c r="I16" i="5" l="1"/>
  <c r="M7"/>
  <c r="N7" s="1"/>
  <c r="G16"/>
  <c r="M4"/>
  <c r="H16" i="4"/>
  <c r="K8"/>
  <c r="L8" s="1"/>
  <c r="K7"/>
  <c r="L7" s="1"/>
  <c r="K6"/>
  <c r="L6" s="1"/>
  <c r="K5"/>
  <c r="L5" s="1"/>
  <c r="D16"/>
  <c r="K9"/>
  <c r="L9" s="1"/>
  <c r="K10"/>
  <c r="L10" s="1"/>
  <c r="K11"/>
  <c r="L11" s="1"/>
  <c r="K12"/>
  <c r="L12" s="1"/>
  <c r="K13"/>
  <c r="L13" s="1"/>
  <c r="K14"/>
  <c r="L14" s="1"/>
  <c r="K15"/>
  <c r="L15" s="1"/>
  <c r="K4"/>
  <c r="K7" i="1"/>
  <c r="L7" s="1"/>
  <c r="K5"/>
  <c r="L5" s="1"/>
  <c r="K11"/>
  <c r="L11" s="1"/>
  <c r="K6"/>
  <c r="L6" s="1"/>
  <c r="K4"/>
  <c r="L4" s="1"/>
  <c r="K15"/>
  <c r="L15" s="1"/>
  <c r="K13"/>
  <c r="L13" s="1"/>
  <c r="K12"/>
  <c r="L12" s="1"/>
  <c r="M16" i="5" l="1"/>
  <c r="N16" s="1"/>
  <c r="N4"/>
  <c r="K16" i="4"/>
  <c r="L16" s="1"/>
  <c r="L4"/>
  <c r="K16" i="1"/>
  <c r="L16" s="1"/>
</calcChain>
</file>

<file path=xl/sharedStrings.xml><?xml version="1.0" encoding="utf-8"?>
<sst xmlns="http://schemas.openxmlformats.org/spreadsheetml/2006/main" count="89" uniqueCount="37">
  <si>
    <t>příspěvek na PP</t>
  </si>
  <si>
    <t>příspěvek na stravování</t>
  </si>
  <si>
    <t>zaměstnanci</t>
  </si>
  <si>
    <t>důchodci</t>
  </si>
  <si>
    <t>celkem</t>
  </si>
  <si>
    <t>stravování 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</si>
  <si>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</si>
  <si>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</si>
  <si>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</si>
  <si>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</si>
  <si>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</si>
  <si>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</si>
  <si>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</si>
  <si>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</si>
  <si>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</si>
  <si>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</si>
  <si>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</si>
  <si>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</si>
  <si>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FKSP 1% jednotný příděl</t>
  </si>
  <si>
    <t>SZŠ</t>
  </si>
  <si>
    <t>porce</t>
  </si>
  <si>
    <t>Rozdíl                příděl - příspěvek</t>
  </si>
  <si>
    <t>Zpracovala:</t>
  </si>
  <si>
    <t>ČERPÁNÍ FKSP 2013</t>
  </si>
  <si>
    <t>Petra Kohoutková, OEC 20.1.2014</t>
  </si>
  <si>
    <t>ČERPÁNÍ FKSP 2014</t>
  </si>
  <si>
    <t>Akce pro děti z FKSP (Šmoulí den, Mikuláš) celkem</t>
  </si>
  <si>
    <t>Mikuláš</t>
  </si>
  <si>
    <t>Ostatní:</t>
  </si>
  <si>
    <t>Dětský den</t>
  </si>
  <si>
    <t>vč. DPH</t>
  </si>
  <si>
    <t>Z vršku do vršku</t>
  </si>
  <si>
    <t>Celkem:</t>
  </si>
  <si>
    <t>Petra Kohoutková, OEC 19.1.2015</t>
  </si>
  <si>
    <t>ČERPÁNÍ FKSP 2015</t>
  </si>
  <si>
    <t>Dětský den:</t>
  </si>
  <si>
    <t>Petra Kohoutková, OEC 10.7.2015</t>
  </si>
</sst>
</file>

<file path=xl/styles.xml><?xml version="1.0" encoding="utf-8"?>
<styleSheet xmlns="http://schemas.openxmlformats.org/spreadsheetml/2006/main">
  <numFmts count="5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[$-405]mmmm\ yy;@"/>
    <numFmt numFmtId="165" formatCode="#,##0_ ;\-#,##0\ "/>
    <numFmt numFmtId="166" formatCode="#,##0.00_ ;\-#,##0.00\ "/>
  </numFmts>
  <fonts count="8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4" fontId="2" fillId="0" borderId="1" xfId="0" applyNumberFormat="1" applyFont="1" applyBorder="1"/>
    <xf numFmtId="44" fontId="2" fillId="2" borderId="1" xfId="0" applyNumberFormat="1" applyFont="1" applyFill="1" applyBorder="1"/>
    <xf numFmtId="165" fontId="2" fillId="0" borderId="1" xfId="0" applyNumberFormat="1" applyFont="1" applyBorder="1"/>
    <xf numFmtId="44" fontId="2" fillId="0" borderId="0" xfId="0" applyNumberFormat="1" applyFont="1"/>
    <xf numFmtId="44" fontId="2" fillId="3" borderId="1" xfId="0" applyNumberFormat="1" applyFont="1" applyFill="1" applyBorder="1"/>
    <xf numFmtId="165" fontId="2" fillId="3" borderId="1" xfId="0" applyNumberFormat="1" applyFont="1" applyFill="1" applyBorder="1"/>
    <xf numFmtId="0" fontId="2" fillId="3" borderId="0" xfId="0" applyFont="1" applyFill="1"/>
    <xf numFmtId="0" fontId="5" fillId="3" borderId="0" xfId="0" applyFont="1" applyFill="1"/>
    <xf numFmtId="44" fontId="2" fillId="3" borderId="0" xfId="0" applyNumberFormat="1" applyFont="1" applyFill="1"/>
    <xf numFmtId="164" fontId="4" fillId="4" borderId="1" xfId="0" applyNumberFormat="1" applyFont="1" applyFill="1" applyBorder="1" applyAlignment="1">
      <alignment horizontal="left"/>
    </xf>
    <xf numFmtId="44" fontId="3" fillId="4" borderId="1" xfId="0" applyNumberFormat="1" applyFont="1" applyFill="1" applyBorder="1"/>
    <xf numFmtId="165" fontId="3" fillId="4" borderId="1" xfId="0" applyNumberFormat="1" applyFont="1" applyFill="1" applyBorder="1"/>
    <xf numFmtId="166" fontId="2" fillId="2" borderId="1" xfId="0" applyNumberFormat="1" applyFont="1" applyFill="1" applyBorder="1"/>
    <xf numFmtId="166" fontId="3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horizontal="left"/>
    </xf>
    <xf numFmtId="7" fontId="2" fillId="3" borderId="1" xfId="0" applyNumberFormat="1" applyFont="1" applyFill="1" applyBorder="1"/>
    <xf numFmtId="7" fontId="3" fillId="4" borderId="1" xfId="0" applyNumberFormat="1" applyFont="1" applyFill="1" applyBorder="1"/>
    <xf numFmtId="0" fontId="2" fillId="3" borderId="0" xfId="0" applyFont="1" applyFill="1" applyAlignment="1">
      <alignment horizontal="right"/>
    </xf>
    <xf numFmtId="44" fontId="2" fillId="3" borderId="0" xfId="0" applyNumberFormat="1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44" fontId="3" fillId="3" borderId="0" xfId="0" applyNumberFormat="1" applyFont="1" applyFill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2" fillId="5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/>
    <xf numFmtId="0" fontId="4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3"/>
  <sheetViews>
    <sheetView workbookViewId="0">
      <selection activeCell="F10" sqref="F10"/>
    </sheetView>
  </sheetViews>
  <sheetFormatPr defaultRowHeight="12.75"/>
  <cols>
    <col min="1" max="1" width="11.5703125" style="1" customWidth="1"/>
    <col min="2" max="3" width="16.140625" style="1" customWidth="1"/>
    <col min="4" max="4" width="14.7109375" style="1" customWidth="1"/>
    <col min="5" max="5" width="8.7109375" style="1" customWidth="1"/>
    <col min="6" max="6" width="11" style="1" customWidth="1"/>
    <col min="7" max="7" width="8.7109375" style="1" customWidth="1"/>
    <col min="8" max="8" width="14.7109375" style="1" customWidth="1"/>
    <col min="9" max="9" width="8.7109375" style="1" customWidth="1"/>
    <col min="10" max="10" width="18.7109375" style="1" hidden="1" customWidth="1"/>
    <col min="11" max="12" width="14.7109375" style="1" customWidth="1"/>
    <col min="13" max="13" width="11.28515625" style="8" bestFit="1" customWidth="1"/>
    <col min="14" max="14" width="9.140625" style="1"/>
    <col min="15" max="15" width="9.85546875" style="1" bestFit="1" customWidth="1"/>
    <col min="16" max="16384" width="9.140625" style="1"/>
  </cols>
  <sheetData>
    <row r="1" spans="1:15" ht="30.75" customHeight="1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>
      <c r="A2" s="37">
        <v>2013</v>
      </c>
      <c r="B2" s="32" t="s">
        <v>18</v>
      </c>
      <c r="C2" s="39" t="s">
        <v>0</v>
      </c>
      <c r="D2" s="35" t="s">
        <v>1</v>
      </c>
      <c r="E2" s="35"/>
      <c r="F2" s="35"/>
      <c r="G2" s="35"/>
      <c r="H2" s="35"/>
      <c r="I2" s="35"/>
      <c r="J2" s="36"/>
      <c r="K2" s="36"/>
      <c r="L2" s="32" t="s">
        <v>21</v>
      </c>
    </row>
    <row r="3" spans="1:15">
      <c r="A3" s="38"/>
      <c r="B3" s="33"/>
      <c r="C3" s="40"/>
      <c r="D3" s="16" t="s">
        <v>2</v>
      </c>
      <c r="E3" s="16" t="s">
        <v>20</v>
      </c>
      <c r="F3" s="16" t="s">
        <v>19</v>
      </c>
      <c r="G3" s="16" t="s">
        <v>20</v>
      </c>
      <c r="H3" s="16" t="s">
        <v>3</v>
      </c>
      <c r="I3" s="16" t="s">
        <v>20</v>
      </c>
      <c r="J3" s="17"/>
      <c r="K3" s="18" t="s">
        <v>5</v>
      </c>
      <c r="L3" s="33"/>
    </row>
    <row r="4" spans="1:15">
      <c r="A4" s="11" t="s">
        <v>6</v>
      </c>
      <c r="B4" s="3">
        <v>1049288</v>
      </c>
      <c r="C4" s="2">
        <v>1052600</v>
      </c>
      <c r="D4" s="6">
        <f t="shared" ref="D4:D11" si="0">E4*J4</f>
        <v>306984.77999999997</v>
      </c>
      <c r="E4" s="7">
        <v>36459</v>
      </c>
      <c r="F4" s="22">
        <v>5760</v>
      </c>
      <c r="G4" s="4">
        <v>684</v>
      </c>
      <c r="H4" s="6">
        <f t="shared" ref="H4:H11" si="1">I4*J4</f>
        <v>25504.18</v>
      </c>
      <c r="I4" s="4">
        <v>3029</v>
      </c>
      <c r="J4" s="2">
        <v>8.42</v>
      </c>
      <c r="K4" s="2">
        <f t="shared" ref="K4:K11" si="2">D4+F4+H4</f>
        <v>338248.95999999996</v>
      </c>
      <c r="L4" s="14">
        <f t="shared" ref="L4:L15" si="3">B4-C4-K4</f>
        <v>-341560.95999999996</v>
      </c>
      <c r="M4" s="10"/>
      <c r="O4" s="5"/>
    </row>
    <row r="5" spans="1:15">
      <c r="A5" s="11" t="s">
        <v>7</v>
      </c>
      <c r="B5" s="3">
        <v>1034257</v>
      </c>
      <c r="C5" s="2">
        <v>1057600</v>
      </c>
      <c r="D5" s="6">
        <f t="shared" si="0"/>
        <v>274904.58</v>
      </c>
      <c r="E5" s="7">
        <v>32649</v>
      </c>
      <c r="F5" s="22">
        <v>5256</v>
      </c>
      <c r="G5" s="4">
        <v>624</v>
      </c>
      <c r="H5" s="6">
        <f t="shared" si="1"/>
        <v>24645.34</v>
      </c>
      <c r="I5" s="4">
        <v>2927</v>
      </c>
      <c r="J5" s="2">
        <v>8.42</v>
      </c>
      <c r="K5" s="2">
        <f t="shared" si="2"/>
        <v>304805.92000000004</v>
      </c>
      <c r="L5" s="14">
        <f t="shared" si="3"/>
        <v>-328148.92000000004</v>
      </c>
      <c r="M5" s="10"/>
      <c r="O5" s="5"/>
    </row>
    <row r="6" spans="1:15">
      <c r="A6" s="11" t="s">
        <v>8</v>
      </c>
      <c r="B6" s="3">
        <v>1063648</v>
      </c>
      <c r="C6" s="2">
        <v>1063400</v>
      </c>
      <c r="D6" s="6">
        <f t="shared" si="0"/>
        <v>285816.90000000002</v>
      </c>
      <c r="E6" s="7">
        <v>33945</v>
      </c>
      <c r="F6" s="22">
        <v>3591.62</v>
      </c>
      <c r="G6" s="4">
        <v>426</v>
      </c>
      <c r="H6" s="6">
        <f t="shared" si="1"/>
        <v>25630.48</v>
      </c>
      <c r="I6" s="4">
        <v>3044</v>
      </c>
      <c r="J6" s="2">
        <v>8.42</v>
      </c>
      <c r="K6" s="2">
        <f t="shared" si="2"/>
        <v>315039</v>
      </c>
      <c r="L6" s="14">
        <f t="shared" si="3"/>
        <v>-314791</v>
      </c>
      <c r="M6" s="10"/>
      <c r="O6" s="5"/>
    </row>
    <row r="7" spans="1:15">
      <c r="A7" s="11" t="s">
        <v>9</v>
      </c>
      <c r="B7" s="3">
        <v>1168496</v>
      </c>
      <c r="C7" s="2">
        <v>1055200</v>
      </c>
      <c r="D7" s="6">
        <f t="shared" si="0"/>
        <v>297655.42</v>
      </c>
      <c r="E7" s="7">
        <v>35351</v>
      </c>
      <c r="F7" s="22">
        <v>4904</v>
      </c>
      <c r="G7" s="4">
        <v>582</v>
      </c>
      <c r="H7" s="6">
        <f t="shared" si="1"/>
        <v>26245.14</v>
      </c>
      <c r="I7" s="4">
        <v>3117</v>
      </c>
      <c r="J7" s="2">
        <v>8.42</v>
      </c>
      <c r="K7" s="2">
        <f t="shared" si="2"/>
        <v>328804.56</v>
      </c>
      <c r="L7" s="14">
        <f t="shared" si="3"/>
        <v>-215508.56</v>
      </c>
      <c r="M7" s="10"/>
      <c r="O7" s="5"/>
    </row>
    <row r="8" spans="1:15">
      <c r="A8" s="11" t="s">
        <v>10</v>
      </c>
      <c r="B8" s="3">
        <v>1079419</v>
      </c>
      <c r="C8" s="2">
        <v>1046600</v>
      </c>
      <c r="D8" s="6">
        <f t="shared" si="0"/>
        <v>293925.36</v>
      </c>
      <c r="E8" s="7">
        <v>34908</v>
      </c>
      <c r="F8" s="22">
        <v>5056</v>
      </c>
      <c r="G8" s="4">
        <v>600</v>
      </c>
      <c r="H8" s="6">
        <f t="shared" si="1"/>
        <v>26413.54</v>
      </c>
      <c r="I8" s="4">
        <v>3137</v>
      </c>
      <c r="J8" s="2">
        <v>8.42</v>
      </c>
      <c r="K8" s="2">
        <f t="shared" si="2"/>
        <v>325394.89999999997</v>
      </c>
      <c r="L8" s="14">
        <f t="shared" si="3"/>
        <v>-292575.89999999997</v>
      </c>
      <c r="M8" s="10"/>
      <c r="O8" s="5"/>
    </row>
    <row r="9" spans="1:15">
      <c r="A9" s="11" t="s">
        <v>11</v>
      </c>
      <c r="B9" s="3">
        <v>1099071</v>
      </c>
      <c r="C9" s="2">
        <v>1042600</v>
      </c>
      <c r="D9" s="6">
        <f t="shared" si="0"/>
        <v>273557.38</v>
      </c>
      <c r="E9" s="7">
        <v>32489</v>
      </c>
      <c r="F9" s="22">
        <v>4936</v>
      </c>
      <c r="G9" s="4">
        <v>586</v>
      </c>
      <c r="H9" s="6">
        <f t="shared" si="1"/>
        <v>24232.76</v>
      </c>
      <c r="I9" s="4">
        <v>2878</v>
      </c>
      <c r="J9" s="2">
        <v>8.42</v>
      </c>
      <c r="K9" s="2">
        <f t="shared" si="2"/>
        <v>302726.14</v>
      </c>
      <c r="L9" s="14">
        <f t="shared" si="3"/>
        <v>-246255.14</v>
      </c>
    </row>
    <row r="10" spans="1:15">
      <c r="A10" s="11" t="s">
        <v>12</v>
      </c>
      <c r="B10" s="3">
        <v>1546368</v>
      </c>
      <c r="C10" s="2">
        <v>1039400</v>
      </c>
      <c r="D10" s="6">
        <f t="shared" si="0"/>
        <v>254090.34</v>
      </c>
      <c r="E10" s="7">
        <v>30177</v>
      </c>
      <c r="F10" s="22">
        <v>0</v>
      </c>
      <c r="G10" s="4">
        <v>0</v>
      </c>
      <c r="H10" s="6">
        <f t="shared" si="1"/>
        <v>22060.400000000001</v>
      </c>
      <c r="I10" s="4">
        <v>2620</v>
      </c>
      <c r="J10" s="2">
        <v>8.42</v>
      </c>
      <c r="K10" s="2">
        <f t="shared" si="2"/>
        <v>276150.74</v>
      </c>
      <c r="L10" s="14">
        <f t="shared" si="3"/>
        <v>230817.26</v>
      </c>
    </row>
    <row r="11" spans="1:15">
      <c r="A11" s="11" t="s">
        <v>13</v>
      </c>
      <c r="B11" s="3">
        <v>1126040.7</v>
      </c>
      <c r="C11" s="2">
        <v>1039800</v>
      </c>
      <c r="D11" s="6">
        <f t="shared" si="0"/>
        <v>251463.3</v>
      </c>
      <c r="E11" s="7">
        <v>29865</v>
      </c>
      <c r="F11" s="22">
        <v>0</v>
      </c>
      <c r="G11" s="4">
        <v>0</v>
      </c>
      <c r="H11" s="6">
        <f t="shared" si="1"/>
        <v>22102.5</v>
      </c>
      <c r="I11" s="4">
        <v>2625</v>
      </c>
      <c r="J11" s="2">
        <v>8.42</v>
      </c>
      <c r="K11" s="2">
        <f t="shared" si="2"/>
        <v>273565.8</v>
      </c>
      <c r="L11" s="14">
        <f t="shared" si="3"/>
        <v>-187325.10000000003</v>
      </c>
    </row>
    <row r="12" spans="1:15">
      <c r="A12" s="11" t="s">
        <v>14</v>
      </c>
      <c r="B12" s="3">
        <v>1118339</v>
      </c>
      <c r="C12" s="2">
        <v>1038600</v>
      </c>
      <c r="D12" s="6">
        <f t="shared" ref="D12:D15" si="4">E12*J12</f>
        <v>285353.8</v>
      </c>
      <c r="E12" s="7">
        <v>33890</v>
      </c>
      <c r="F12" s="22">
        <v>840</v>
      </c>
      <c r="G12" s="4">
        <v>100</v>
      </c>
      <c r="H12" s="6">
        <f t="shared" ref="H12:H15" si="5">I12*J12</f>
        <v>22826.62</v>
      </c>
      <c r="I12" s="4">
        <v>2711</v>
      </c>
      <c r="J12" s="2">
        <v>8.42</v>
      </c>
      <c r="K12" s="2">
        <f t="shared" ref="K12:K15" si="6">D12+F12+H12</f>
        <v>309020.42</v>
      </c>
      <c r="L12" s="14">
        <f t="shared" si="3"/>
        <v>-229281.41999999998</v>
      </c>
    </row>
    <row r="13" spans="1:15">
      <c r="A13" s="11" t="s">
        <v>15</v>
      </c>
      <c r="B13" s="3">
        <v>1117277.6000000001</v>
      </c>
      <c r="C13" s="2">
        <v>1036200</v>
      </c>
      <c r="D13" s="6">
        <f t="shared" si="4"/>
        <v>311152.68</v>
      </c>
      <c r="E13" s="7">
        <v>36954</v>
      </c>
      <c r="F13" s="22">
        <v>10144</v>
      </c>
      <c r="G13" s="4">
        <v>1204</v>
      </c>
      <c r="H13" s="6">
        <f t="shared" si="5"/>
        <v>26539.84</v>
      </c>
      <c r="I13" s="4">
        <v>3152</v>
      </c>
      <c r="J13" s="2">
        <v>8.42</v>
      </c>
      <c r="K13" s="2">
        <f t="shared" si="6"/>
        <v>347836.52</v>
      </c>
      <c r="L13" s="14">
        <f t="shared" si="3"/>
        <v>-266758.91999999993</v>
      </c>
    </row>
    <row r="14" spans="1:15">
      <c r="A14" s="11" t="s">
        <v>16</v>
      </c>
      <c r="B14" s="3">
        <v>1453012.87</v>
      </c>
      <c r="C14" s="2">
        <v>1042800</v>
      </c>
      <c r="D14" s="6">
        <f t="shared" si="4"/>
        <v>301612.82</v>
      </c>
      <c r="E14" s="7">
        <v>35821</v>
      </c>
      <c r="F14" s="22">
        <v>5848</v>
      </c>
      <c r="G14" s="4">
        <v>695</v>
      </c>
      <c r="H14" s="6">
        <f t="shared" si="5"/>
        <v>26034.639999999999</v>
      </c>
      <c r="I14" s="4">
        <v>3092</v>
      </c>
      <c r="J14" s="2">
        <v>8.42</v>
      </c>
      <c r="K14" s="2">
        <f t="shared" si="6"/>
        <v>333495.46000000002</v>
      </c>
      <c r="L14" s="14">
        <f t="shared" si="3"/>
        <v>76717.410000000091</v>
      </c>
    </row>
    <row r="15" spans="1:15">
      <c r="A15" s="11" t="s">
        <v>17</v>
      </c>
      <c r="B15" s="3">
        <v>1435659</v>
      </c>
      <c r="C15" s="2">
        <v>1034800</v>
      </c>
      <c r="D15" s="6">
        <f t="shared" si="4"/>
        <v>236534.63999999998</v>
      </c>
      <c r="E15" s="7">
        <v>28092</v>
      </c>
      <c r="F15" s="22">
        <v>4784</v>
      </c>
      <c r="G15" s="4">
        <v>568</v>
      </c>
      <c r="H15" s="6">
        <f t="shared" si="5"/>
        <v>21024.74</v>
      </c>
      <c r="I15" s="4">
        <v>2497</v>
      </c>
      <c r="J15" s="2">
        <v>8.42</v>
      </c>
      <c r="K15" s="2">
        <f t="shared" si="6"/>
        <v>262343.38</v>
      </c>
      <c r="L15" s="14">
        <f t="shared" si="3"/>
        <v>138515.62</v>
      </c>
    </row>
    <row r="16" spans="1:15">
      <c r="A16" s="17" t="s">
        <v>4</v>
      </c>
      <c r="B16" s="12">
        <f t="shared" ref="B16:I16" si="7">SUM(B4:B15)</f>
        <v>14290876.169999998</v>
      </c>
      <c r="C16" s="12">
        <f t="shared" si="7"/>
        <v>12549600</v>
      </c>
      <c r="D16" s="12">
        <f t="shared" si="7"/>
        <v>3373052</v>
      </c>
      <c r="E16" s="13">
        <f t="shared" si="7"/>
        <v>400600</v>
      </c>
      <c r="F16" s="23">
        <f t="shared" si="7"/>
        <v>51119.619999999995</v>
      </c>
      <c r="G16" s="13">
        <f t="shared" si="7"/>
        <v>6069</v>
      </c>
      <c r="H16" s="12">
        <f t="shared" si="7"/>
        <v>293260.18</v>
      </c>
      <c r="I16" s="13">
        <f t="shared" si="7"/>
        <v>34829</v>
      </c>
      <c r="J16" s="12">
        <v>8.42</v>
      </c>
      <c r="K16" s="12">
        <f>SUM(K4:K15)</f>
        <v>3717431.7999999993</v>
      </c>
      <c r="L16" s="15">
        <f>B16-C16-K16</f>
        <v>-1976155.6300000013</v>
      </c>
    </row>
    <row r="17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>
      <c r="A18" s="8" t="s">
        <v>26</v>
      </c>
      <c r="B18" s="8"/>
      <c r="C18" s="8"/>
      <c r="D18" s="21">
        <v>92537.84</v>
      </c>
      <c r="E18" s="8"/>
      <c r="F18" s="8"/>
      <c r="G18" s="8"/>
      <c r="H18" s="8"/>
      <c r="I18" s="8"/>
      <c r="J18" s="8"/>
      <c r="K18" s="8"/>
      <c r="L18" s="8"/>
    </row>
    <row r="19" spans="1:1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>
      <c r="A20" s="9" t="s">
        <v>22</v>
      </c>
      <c r="B20" s="9" t="s">
        <v>24</v>
      </c>
      <c r="C20" s="9"/>
      <c r="D20" s="8"/>
      <c r="E20" s="10"/>
      <c r="F20" s="10"/>
      <c r="G20" s="10"/>
      <c r="H20" s="8"/>
      <c r="I20" s="8"/>
      <c r="J20" s="8"/>
      <c r="K20" s="8"/>
      <c r="L20" s="8"/>
    </row>
    <row r="21" spans="1:12">
      <c r="A21" s="8"/>
      <c r="B21" s="8"/>
      <c r="C21" s="8"/>
      <c r="D21" s="8"/>
      <c r="E21" s="10"/>
      <c r="F21" s="10"/>
      <c r="G21" s="10"/>
      <c r="H21" s="8"/>
      <c r="I21" s="8"/>
      <c r="J21" s="8"/>
      <c r="K21" s="8"/>
      <c r="L21" s="8"/>
    </row>
    <row r="22" spans="1:12">
      <c r="A22" s="8"/>
      <c r="B22" s="8"/>
      <c r="C22" s="8"/>
      <c r="D22" s="8"/>
      <c r="E22" s="10"/>
      <c r="F22" s="10"/>
      <c r="G22" s="10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10"/>
      <c r="F23" s="10"/>
      <c r="G23" s="10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10"/>
      <c r="F24" s="10"/>
      <c r="G24" s="10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10"/>
      <c r="J25" s="10"/>
      <c r="K25" s="8"/>
      <c r="L25" s="8"/>
    </row>
    <row r="26" spans="1:12">
      <c r="A26" s="8"/>
      <c r="B26" s="8"/>
      <c r="C26" s="8"/>
      <c r="D26" s="8"/>
      <c r="E26" s="8"/>
      <c r="F26" s="8"/>
      <c r="G26" s="8"/>
      <c r="H26" s="8"/>
      <c r="I26" s="10"/>
      <c r="J26" s="10"/>
      <c r="K26" s="8"/>
      <c r="L26" s="8"/>
    </row>
    <row r="27" spans="1:12">
      <c r="A27" s="8"/>
      <c r="B27" s="8"/>
      <c r="C27" s="8"/>
      <c r="D27" s="8"/>
      <c r="E27" s="8"/>
      <c r="F27" s="8"/>
      <c r="G27" s="8"/>
      <c r="H27" s="8"/>
      <c r="I27" s="10"/>
      <c r="J27" s="10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10"/>
      <c r="J28" s="10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10"/>
      <c r="J29" s="10"/>
      <c r="K29" s="8"/>
      <c r="L29" s="8"/>
    </row>
    <row r="30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</sheetData>
  <mergeCells count="6">
    <mergeCell ref="L2:L3"/>
    <mergeCell ref="A1:L1"/>
    <mergeCell ref="D2:K2"/>
    <mergeCell ref="B2:B3"/>
    <mergeCell ref="A2:A3"/>
    <mergeCell ref="C2:C3"/>
  </mergeCells>
  <phoneticPr fontId="0" type="noConversion"/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3"/>
  <sheetViews>
    <sheetView workbookViewId="0">
      <selection activeCell="D20" sqref="D20"/>
    </sheetView>
  </sheetViews>
  <sheetFormatPr defaultRowHeight="12.75"/>
  <cols>
    <col min="1" max="1" width="9.140625" style="1" customWidth="1"/>
    <col min="2" max="2" width="15.85546875" style="1" customWidth="1"/>
    <col min="3" max="3" width="16.140625" style="1" customWidth="1"/>
    <col min="4" max="4" width="14.7109375" style="1" customWidth="1"/>
    <col min="5" max="5" width="8.7109375" style="1" customWidth="1"/>
    <col min="6" max="6" width="10.42578125" style="1" customWidth="1"/>
    <col min="7" max="7" width="8.7109375" style="1" customWidth="1"/>
    <col min="8" max="8" width="14.7109375" style="1" customWidth="1"/>
    <col min="9" max="9" width="8.7109375" style="1" customWidth="1"/>
    <col min="10" max="10" width="18.7109375" style="1" hidden="1" customWidth="1"/>
    <col min="11" max="12" width="14.7109375" style="1" customWidth="1"/>
    <col min="13" max="13" width="11.28515625" style="8" bestFit="1" customWidth="1"/>
    <col min="14" max="14" width="9.140625" style="1"/>
    <col min="15" max="15" width="9.85546875" style="1" bestFit="1" customWidth="1"/>
    <col min="16" max="16384" width="9.140625" style="1"/>
  </cols>
  <sheetData>
    <row r="1" spans="1:15" ht="30.75" customHeight="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>
      <c r="A2" s="37">
        <v>2014</v>
      </c>
      <c r="B2" s="32" t="s">
        <v>18</v>
      </c>
      <c r="C2" s="39" t="s">
        <v>0</v>
      </c>
      <c r="D2" s="35" t="s">
        <v>1</v>
      </c>
      <c r="E2" s="35"/>
      <c r="F2" s="35"/>
      <c r="G2" s="35"/>
      <c r="H2" s="35"/>
      <c r="I2" s="35"/>
      <c r="J2" s="36"/>
      <c r="K2" s="36"/>
      <c r="L2" s="32" t="s">
        <v>21</v>
      </c>
    </row>
    <row r="3" spans="1:15">
      <c r="A3" s="38"/>
      <c r="B3" s="33"/>
      <c r="C3" s="40"/>
      <c r="D3" s="19" t="s">
        <v>2</v>
      </c>
      <c r="E3" s="19" t="s">
        <v>20</v>
      </c>
      <c r="F3" s="19" t="s">
        <v>19</v>
      </c>
      <c r="G3" s="19" t="s">
        <v>20</v>
      </c>
      <c r="H3" s="19" t="s">
        <v>3</v>
      </c>
      <c r="I3" s="19" t="s">
        <v>20</v>
      </c>
      <c r="J3" s="17"/>
      <c r="K3" s="20" t="s">
        <v>5</v>
      </c>
      <c r="L3" s="33"/>
    </row>
    <row r="4" spans="1:15">
      <c r="A4" s="11" t="s">
        <v>6</v>
      </c>
      <c r="B4" s="3">
        <v>1112780.6000000001</v>
      </c>
      <c r="C4" s="2">
        <v>1022800</v>
      </c>
      <c r="D4" s="6">
        <f t="shared" ref="D4:D15" si="0">E4*J4</f>
        <v>125841.05</v>
      </c>
      <c r="E4" s="7">
        <v>34477</v>
      </c>
      <c r="F4" s="22">
        <v>643</v>
      </c>
      <c r="G4" s="4">
        <v>643</v>
      </c>
      <c r="H4" s="6">
        <f t="shared" ref="H4:H15" si="1">I4*J4</f>
        <v>9380.5</v>
      </c>
      <c r="I4" s="4">
        <v>2570</v>
      </c>
      <c r="J4" s="2">
        <v>3.65</v>
      </c>
      <c r="K4" s="2">
        <f t="shared" ref="K4:K15" si="2">D4+F4+H4</f>
        <v>135864.54999999999</v>
      </c>
      <c r="L4" s="14">
        <f t="shared" ref="L4:L15" si="3">B4-C4-K4</f>
        <v>-45883.949999999895</v>
      </c>
      <c r="M4" s="10"/>
      <c r="O4" s="5"/>
    </row>
    <row r="5" spans="1:15">
      <c r="A5" s="11" t="s">
        <v>7</v>
      </c>
      <c r="B5" s="3">
        <v>1094643.1200000001</v>
      </c>
      <c r="C5" s="2">
        <v>1021200</v>
      </c>
      <c r="D5" s="6">
        <f t="shared" si="0"/>
        <v>113595.3</v>
      </c>
      <c r="E5" s="7">
        <v>31122</v>
      </c>
      <c r="F5" s="22">
        <v>656</v>
      </c>
      <c r="G5" s="4">
        <v>656</v>
      </c>
      <c r="H5" s="6">
        <f t="shared" si="1"/>
        <v>9628.6999999999989</v>
      </c>
      <c r="I5" s="4">
        <v>2638</v>
      </c>
      <c r="J5" s="2">
        <v>3.65</v>
      </c>
      <c r="K5" s="2">
        <f t="shared" si="2"/>
        <v>123880</v>
      </c>
      <c r="L5" s="14">
        <f t="shared" si="3"/>
        <v>-50436.879999999888</v>
      </c>
      <c r="M5" s="10"/>
      <c r="O5" s="5"/>
    </row>
    <row r="6" spans="1:15">
      <c r="A6" s="11" t="s">
        <v>8</v>
      </c>
      <c r="B6" s="3">
        <v>1133881.73</v>
      </c>
      <c r="C6" s="2">
        <v>1017600</v>
      </c>
      <c r="D6" s="6">
        <f t="shared" si="0"/>
        <v>121847.95</v>
      </c>
      <c r="E6" s="7">
        <v>33383</v>
      </c>
      <c r="F6" s="22">
        <v>752</v>
      </c>
      <c r="G6" s="4">
        <v>752</v>
      </c>
      <c r="H6" s="6">
        <f t="shared" si="1"/>
        <v>10092.25</v>
      </c>
      <c r="I6" s="4">
        <v>2765</v>
      </c>
      <c r="J6" s="2">
        <v>3.65</v>
      </c>
      <c r="K6" s="2">
        <f t="shared" si="2"/>
        <v>132692.20000000001</v>
      </c>
      <c r="L6" s="14">
        <f t="shared" si="3"/>
        <v>-16410.47000000003</v>
      </c>
      <c r="M6" s="10"/>
      <c r="O6" s="5"/>
    </row>
    <row r="7" spans="1:15">
      <c r="A7" s="11" t="s">
        <v>9</v>
      </c>
      <c r="B7" s="3">
        <v>1122565.3500000001</v>
      </c>
      <c r="C7" s="2">
        <v>1012400</v>
      </c>
      <c r="D7" s="6">
        <f t="shared" si="0"/>
        <v>120785.8</v>
      </c>
      <c r="E7" s="7">
        <v>33092</v>
      </c>
      <c r="F7" s="22">
        <v>586</v>
      </c>
      <c r="G7" s="4">
        <v>586</v>
      </c>
      <c r="H7" s="6">
        <f t="shared" si="1"/>
        <v>9479.0499999999993</v>
      </c>
      <c r="I7" s="4">
        <v>2597</v>
      </c>
      <c r="J7" s="2">
        <v>3.65</v>
      </c>
      <c r="K7" s="2">
        <f t="shared" si="2"/>
        <v>130850.85</v>
      </c>
      <c r="L7" s="14">
        <f t="shared" si="3"/>
        <v>-20685.499999999913</v>
      </c>
      <c r="M7" s="10"/>
      <c r="O7" s="5"/>
    </row>
    <row r="8" spans="1:15">
      <c r="A8" s="11" t="s">
        <v>10</v>
      </c>
      <c r="B8" s="3">
        <v>1161865</v>
      </c>
      <c r="C8" s="2">
        <v>1007200</v>
      </c>
      <c r="D8" s="6">
        <f t="shared" si="0"/>
        <v>112788.65</v>
      </c>
      <c r="E8" s="7">
        <v>30901</v>
      </c>
      <c r="F8" s="22">
        <v>579</v>
      </c>
      <c r="G8" s="4">
        <v>579</v>
      </c>
      <c r="H8" s="6">
        <f t="shared" si="1"/>
        <v>8176</v>
      </c>
      <c r="I8" s="4">
        <v>2240</v>
      </c>
      <c r="J8" s="2">
        <v>3.65</v>
      </c>
      <c r="K8" s="2">
        <f t="shared" si="2"/>
        <v>121543.65</v>
      </c>
      <c r="L8" s="14">
        <f t="shared" si="3"/>
        <v>33121.350000000006</v>
      </c>
      <c r="M8" s="10"/>
      <c r="O8" s="5"/>
    </row>
    <row r="9" spans="1:15">
      <c r="A9" s="11" t="s">
        <v>11</v>
      </c>
      <c r="B9" s="3">
        <v>1131463.3500000001</v>
      </c>
      <c r="C9" s="2">
        <v>1005200</v>
      </c>
      <c r="D9" s="6">
        <f t="shared" si="0"/>
        <v>113989.5</v>
      </c>
      <c r="E9" s="7">
        <v>31230</v>
      </c>
      <c r="F9" s="22">
        <v>616</v>
      </c>
      <c r="G9" s="4">
        <v>616</v>
      </c>
      <c r="H9" s="6">
        <f t="shared" si="1"/>
        <v>8712.5499999999993</v>
      </c>
      <c r="I9" s="4">
        <v>2387</v>
      </c>
      <c r="J9" s="2">
        <v>3.65</v>
      </c>
      <c r="K9" s="2">
        <f t="shared" si="2"/>
        <v>123318.05</v>
      </c>
      <c r="L9" s="14">
        <f t="shared" si="3"/>
        <v>2945.3000000000902</v>
      </c>
    </row>
    <row r="10" spans="1:15">
      <c r="A10" s="11" t="s">
        <v>12</v>
      </c>
      <c r="B10" s="3">
        <v>1632465.39</v>
      </c>
      <c r="C10" s="2">
        <v>1000800</v>
      </c>
      <c r="D10" s="6">
        <f t="shared" si="0"/>
        <v>110350.45</v>
      </c>
      <c r="E10" s="7">
        <v>30233</v>
      </c>
      <c r="F10" s="22">
        <v>232</v>
      </c>
      <c r="G10" s="4">
        <v>232</v>
      </c>
      <c r="H10" s="6">
        <f t="shared" si="1"/>
        <v>8869.5</v>
      </c>
      <c r="I10" s="4">
        <v>2430</v>
      </c>
      <c r="J10" s="2">
        <v>3.65</v>
      </c>
      <c r="K10" s="2">
        <f t="shared" si="2"/>
        <v>119451.95</v>
      </c>
      <c r="L10" s="14">
        <f t="shared" si="3"/>
        <v>512213.43999999989</v>
      </c>
    </row>
    <row r="11" spans="1:15">
      <c r="A11" s="11" t="s">
        <v>13</v>
      </c>
      <c r="B11" s="3">
        <v>1158559.18</v>
      </c>
      <c r="C11" s="2">
        <v>1000400</v>
      </c>
      <c r="D11" s="6">
        <f t="shared" si="0"/>
        <v>98444.15</v>
      </c>
      <c r="E11" s="7">
        <v>26971</v>
      </c>
      <c r="F11" s="22">
        <v>0</v>
      </c>
      <c r="G11" s="4">
        <v>0</v>
      </c>
      <c r="H11" s="6">
        <f t="shared" si="1"/>
        <v>7599.3</v>
      </c>
      <c r="I11" s="4">
        <v>2082</v>
      </c>
      <c r="J11" s="2">
        <v>3.65</v>
      </c>
      <c r="K11" s="2">
        <f t="shared" si="2"/>
        <v>106043.45</v>
      </c>
      <c r="L11" s="14">
        <f t="shared" si="3"/>
        <v>52115.729999999938</v>
      </c>
    </row>
    <row r="12" spans="1:15">
      <c r="A12" s="11" t="s">
        <v>14</v>
      </c>
      <c r="B12" s="3">
        <v>1156877.93</v>
      </c>
      <c r="C12" s="2">
        <v>995600</v>
      </c>
      <c r="D12" s="6">
        <f t="shared" si="0"/>
        <v>121709.25</v>
      </c>
      <c r="E12" s="7">
        <v>33345</v>
      </c>
      <c r="F12" s="22">
        <v>739</v>
      </c>
      <c r="G12" s="4">
        <v>739</v>
      </c>
      <c r="H12" s="6">
        <f t="shared" si="1"/>
        <v>8588.4499999999989</v>
      </c>
      <c r="I12" s="4">
        <v>2353</v>
      </c>
      <c r="J12" s="2">
        <v>3.65</v>
      </c>
      <c r="K12" s="2">
        <f t="shared" si="2"/>
        <v>131036.7</v>
      </c>
      <c r="L12" s="14">
        <f t="shared" si="3"/>
        <v>30241.229999999938</v>
      </c>
    </row>
    <row r="13" spans="1:15">
      <c r="A13" s="11" t="s">
        <v>15</v>
      </c>
      <c r="B13" s="3">
        <v>1146480.1000000001</v>
      </c>
      <c r="C13" s="2">
        <v>995400</v>
      </c>
      <c r="D13" s="6">
        <f t="shared" si="0"/>
        <v>127439.75</v>
      </c>
      <c r="E13" s="7">
        <v>34915</v>
      </c>
      <c r="F13" s="22">
        <v>734</v>
      </c>
      <c r="G13" s="4">
        <v>734</v>
      </c>
      <c r="H13" s="6">
        <f t="shared" si="1"/>
        <v>9271</v>
      </c>
      <c r="I13" s="4">
        <v>2540</v>
      </c>
      <c r="J13" s="2">
        <v>3.65</v>
      </c>
      <c r="K13" s="2">
        <f t="shared" si="2"/>
        <v>137444.75</v>
      </c>
      <c r="L13" s="14">
        <f t="shared" si="3"/>
        <v>13635.350000000093</v>
      </c>
    </row>
    <row r="14" spans="1:15">
      <c r="A14" s="11" t="s">
        <v>16</v>
      </c>
      <c r="B14" s="3">
        <v>1783273.48</v>
      </c>
      <c r="C14" s="2">
        <v>992600</v>
      </c>
      <c r="D14" s="6">
        <f t="shared" si="0"/>
        <v>114000.45</v>
      </c>
      <c r="E14" s="7">
        <v>31233</v>
      </c>
      <c r="F14" s="22">
        <v>616</v>
      </c>
      <c r="G14" s="4">
        <v>616</v>
      </c>
      <c r="H14" s="6">
        <f t="shared" si="1"/>
        <v>8347.5499999999993</v>
      </c>
      <c r="I14" s="4">
        <v>2287</v>
      </c>
      <c r="J14" s="2">
        <v>3.65</v>
      </c>
      <c r="K14" s="2">
        <f t="shared" si="2"/>
        <v>122964</v>
      </c>
      <c r="L14" s="14">
        <f t="shared" si="3"/>
        <v>667709.48</v>
      </c>
    </row>
    <row r="15" spans="1:15">
      <c r="A15" s="11" t="s">
        <v>17</v>
      </c>
      <c r="B15" s="3">
        <v>1220428.75</v>
      </c>
      <c r="C15" s="2">
        <v>994200</v>
      </c>
      <c r="D15" s="6">
        <f t="shared" si="0"/>
        <v>105579.9</v>
      </c>
      <c r="E15" s="7">
        <v>28926</v>
      </c>
      <c r="F15" s="22">
        <v>543</v>
      </c>
      <c r="G15" s="4">
        <v>543</v>
      </c>
      <c r="H15" s="6">
        <f t="shared" si="1"/>
        <v>7880.3499999999995</v>
      </c>
      <c r="I15" s="4">
        <v>2159</v>
      </c>
      <c r="J15" s="2">
        <v>3.65</v>
      </c>
      <c r="K15" s="2">
        <f t="shared" si="2"/>
        <v>114003.25</v>
      </c>
      <c r="L15" s="14">
        <f t="shared" si="3"/>
        <v>112225.5</v>
      </c>
    </row>
    <row r="16" spans="1:15">
      <c r="A16" s="17" t="s">
        <v>4</v>
      </c>
      <c r="B16" s="12">
        <f>SUM(B4:B15)</f>
        <v>14855283.98</v>
      </c>
      <c r="C16" s="12">
        <f>SUM(C4:C15)</f>
        <v>12065400</v>
      </c>
      <c r="D16" s="12">
        <f>SUM(D4:D10)</f>
        <v>819198.7</v>
      </c>
      <c r="E16" s="13">
        <f>SUM(E4:E15)</f>
        <v>379828</v>
      </c>
      <c r="F16" s="23">
        <f>SUM(F4:F15)</f>
        <v>6696</v>
      </c>
      <c r="G16" s="13">
        <f>SUM(G4:G15)</f>
        <v>6696</v>
      </c>
      <c r="H16" s="12">
        <f>SUM(H4:H15)</f>
        <v>106025.20000000001</v>
      </c>
      <c r="I16" s="13">
        <f>SUM(I4:I15)</f>
        <v>29048</v>
      </c>
      <c r="J16" s="12">
        <v>3.65</v>
      </c>
      <c r="K16" s="12">
        <f>SUM(K4:K15)</f>
        <v>1499093.4</v>
      </c>
      <c r="L16" s="15">
        <f>B16-C16-K16</f>
        <v>1290790.5800000005</v>
      </c>
    </row>
    <row r="17" spans="1:1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>
      <c r="A19" s="8" t="s">
        <v>28</v>
      </c>
      <c r="B19" s="8"/>
      <c r="C19" s="8"/>
      <c r="D19" s="24" t="s">
        <v>30</v>
      </c>
      <c r="E19" s="8"/>
      <c r="F19" s="8"/>
      <c r="G19" s="8"/>
      <c r="H19" s="8"/>
      <c r="I19" s="8"/>
      <c r="J19" s="8"/>
      <c r="K19" s="8"/>
      <c r="L19" s="8"/>
    </row>
    <row r="20" spans="1:12">
      <c r="A20" s="8" t="s">
        <v>29</v>
      </c>
      <c r="B20" s="8"/>
      <c r="C20" s="10">
        <v>118127.8</v>
      </c>
      <c r="D20" s="25">
        <v>142434</v>
      </c>
      <c r="E20" s="8"/>
      <c r="F20" s="8"/>
      <c r="G20" s="8"/>
      <c r="H20" s="8"/>
      <c r="I20" s="8"/>
      <c r="J20" s="8"/>
      <c r="K20" s="8"/>
      <c r="L20" s="8"/>
    </row>
    <row r="21" spans="1:12">
      <c r="A21" s="8" t="s">
        <v>31</v>
      </c>
      <c r="B21" s="8"/>
      <c r="C21" s="10">
        <v>71447.41</v>
      </c>
      <c r="D21" s="25">
        <v>74692</v>
      </c>
      <c r="E21" s="8"/>
      <c r="F21" s="8"/>
      <c r="G21" s="8"/>
      <c r="H21" s="8"/>
      <c r="I21" s="8"/>
      <c r="J21" s="8"/>
      <c r="K21" s="8"/>
      <c r="L21" s="8"/>
    </row>
    <row r="22" spans="1:12">
      <c r="A22" s="8" t="s">
        <v>27</v>
      </c>
      <c r="B22" s="8"/>
      <c r="C22" s="10">
        <v>24800</v>
      </c>
      <c r="D22" s="25">
        <v>30008</v>
      </c>
      <c r="E22" s="10"/>
      <c r="F22" s="10"/>
      <c r="G22" s="10"/>
      <c r="H22" s="8"/>
      <c r="I22" s="8"/>
      <c r="J22" s="8"/>
      <c r="K22" s="8"/>
      <c r="L22" s="8"/>
    </row>
    <row r="23" spans="1:12">
      <c r="A23" s="26" t="s">
        <v>32</v>
      </c>
      <c r="B23" s="27"/>
      <c r="C23" s="28">
        <f>SUM(C20:C22)</f>
        <v>214375.21000000002</v>
      </c>
      <c r="D23" s="28">
        <f>SUM(D20:D22)</f>
        <v>247134</v>
      </c>
      <c r="E23" s="10"/>
      <c r="F23" s="10"/>
      <c r="G23" s="10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10"/>
      <c r="F24" s="10"/>
      <c r="G24" s="10"/>
      <c r="H24" s="8"/>
      <c r="I24" s="8"/>
      <c r="J24" s="8"/>
      <c r="K24" s="8"/>
      <c r="L24" s="8"/>
    </row>
    <row r="25" spans="1:12">
      <c r="A25" s="9"/>
      <c r="B25" s="9"/>
      <c r="C25" s="9"/>
      <c r="D25" s="8"/>
      <c r="E25" s="10"/>
      <c r="F25" s="10"/>
      <c r="G25" s="10"/>
      <c r="H25" s="8"/>
      <c r="I25" s="8"/>
      <c r="J25" s="8"/>
      <c r="K25" s="8"/>
      <c r="L25" s="8"/>
    </row>
    <row r="26" spans="1:12">
      <c r="A26" s="9" t="s">
        <v>22</v>
      </c>
      <c r="B26" s="9" t="s">
        <v>33</v>
      </c>
      <c r="C26" s="9"/>
      <c r="D26" s="8"/>
      <c r="E26" s="10"/>
      <c r="F26" s="10"/>
      <c r="G26" s="10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8"/>
      <c r="F27" s="8"/>
      <c r="G27" s="8"/>
      <c r="H27" s="8"/>
      <c r="I27" s="10"/>
      <c r="J27" s="10"/>
      <c r="K27" s="8"/>
      <c r="L27" s="8"/>
    </row>
    <row r="28" spans="1:12">
      <c r="A28" s="8"/>
      <c r="B28" s="8"/>
      <c r="C28" s="8"/>
      <c r="D28" s="8"/>
      <c r="E28" s="8"/>
      <c r="F28" s="8"/>
      <c r="G28" s="8"/>
      <c r="H28" s="8"/>
      <c r="I28" s="10"/>
      <c r="J28" s="10"/>
      <c r="K28" s="8"/>
      <c r="L28" s="8"/>
    </row>
    <row r="29" spans="1:12">
      <c r="A29" s="8"/>
      <c r="B29" s="8"/>
      <c r="C29" s="8"/>
      <c r="D29" s="8"/>
      <c r="E29" s="8"/>
      <c r="F29" s="8"/>
      <c r="G29" s="8"/>
      <c r="H29" s="8"/>
      <c r="I29" s="10"/>
      <c r="J29" s="10"/>
      <c r="K29" s="8"/>
      <c r="L29" s="8"/>
    </row>
    <row r="30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</sheetData>
  <mergeCells count="6">
    <mergeCell ref="A1:L1"/>
    <mergeCell ref="A2:A3"/>
    <mergeCell ref="B2:B3"/>
    <mergeCell ref="C2:C3"/>
    <mergeCell ref="D2:K2"/>
    <mergeCell ref="L2:L3"/>
  </mergeCells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33"/>
  <sheetViews>
    <sheetView tabSelected="1" workbookViewId="0">
      <selection activeCell="C20" sqref="C20"/>
    </sheetView>
  </sheetViews>
  <sheetFormatPr defaultRowHeight="12.75"/>
  <cols>
    <col min="1" max="1" width="1.28515625" style="31" customWidth="1"/>
    <col min="2" max="2" width="9.140625" style="1" customWidth="1"/>
    <col min="3" max="3" width="15.85546875" style="1" customWidth="1"/>
    <col min="4" max="4" width="16.140625" style="1" customWidth="1"/>
    <col min="5" max="5" width="14.7109375" style="1" customWidth="1"/>
    <col min="6" max="6" width="8.7109375" style="1" customWidth="1"/>
    <col min="7" max="7" width="11.7109375" style="1" customWidth="1"/>
    <col min="8" max="8" width="1" style="1" hidden="1" customWidth="1"/>
    <col min="9" max="9" width="8.7109375" style="1" customWidth="1"/>
    <col min="10" max="10" width="14.7109375" style="1" customWidth="1"/>
    <col min="11" max="11" width="8.7109375" style="1" customWidth="1"/>
    <col min="12" max="12" width="18.7109375" style="1" hidden="1" customWidth="1"/>
    <col min="13" max="14" width="14.7109375" style="1" customWidth="1"/>
    <col min="15" max="15" width="11.28515625" style="8" bestFit="1" customWidth="1"/>
    <col min="16" max="16" width="9.140625" style="1"/>
    <col min="17" max="17" width="9.85546875" style="1" bestFit="1" customWidth="1"/>
    <col min="18" max="16384" width="9.140625" style="1"/>
  </cols>
  <sheetData>
    <row r="1" spans="2:17" ht="30.75" customHeight="1">
      <c r="B1" s="34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7">
      <c r="B2" s="37">
        <v>2015</v>
      </c>
      <c r="C2" s="32" t="s">
        <v>18</v>
      </c>
      <c r="D2" s="39" t="s">
        <v>0</v>
      </c>
      <c r="E2" s="35" t="s">
        <v>1</v>
      </c>
      <c r="F2" s="35"/>
      <c r="G2" s="35"/>
      <c r="H2" s="35"/>
      <c r="I2" s="35"/>
      <c r="J2" s="35"/>
      <c r="K2" s="35"/>
      <c r="L2" s="36"/>
      <c r="M2" s="36"/>
      <c r="N2" s="32" t="s">
        <v>21</v>
      </c>
    </row>
    <row r="3" spans="2:17">
      <c r="B3" s="38"/>
      <c r="C3" s="33"/>
      <c r="D3" s="40"/>
      <c r="E3" s="29" t="s">
        <v>2</v>
      </c>
      <c r="F3" s="29" t="s">
        <v>20</v>
      </c>
      <c r="G3" s="29" t="s">
        <v>19</v>
      </c>
      <c r="H3" s="29"/>
      <c r="I3" s="29" t="s">
        <v>20</v>
      </c>
      <c r="J3" s="29" t="s">
        <v>3</v>
      </c>
      <c r="K3" s="29" t="s">
        <v>20</v>
      </c>
      <c r="L3" s="17"/>
      <c r="M3" s="30" t="s">
        <v>5</v>
      </c>
      <c r="N3" s="33"/>
    </row>
    <row r="4" spans="2:17">
      <c r="B4" s="11" t="s">
        <v>6</v>
      </c>
      <c r="C4" s="3">
        <v>1199309.26</v>
      </c>
      <c r="D4" s="2">
        <v>983200</v>
      </c>
      <c r="E4" s="6">
        <f t="shared" ref="E4:E9" si="0">F4*L4</f>
        <v>92961.96</v>
      </c>
      <c r="F4" s="7">
        <v>34052</v>
      </c>
      <c r="G4" s="22">
        <f>I4*H4</f>
        <v>2788</v>
      </c>
      <c r="H4" s="22">
        <v>4</v>
      </c>
      <c r="I4" s="4">
        <v>697</v>
      </c>
      <c r="J4" s="6">
        <f t="shared" ref="J4:J9" si="1">K4*L4</f>
        <v>6180.72</v>
      </c>
      <c r="K4" s="4">
        <v>2264</v>
      </c>
      <c r="L4" s="2">
        <v>2.73</v>
      </c>
      <c r="M4" s="2">
        <f t="shared" ref="M4:M9" si="2">E4+G4+J4</f>
        <v>101930.68000000001</v>
      </c>
      <c r="N4" s="14">
        <f t="shared" ref="N4:N9" si="3">C4-D4-M4</f>
        <v>114178.58</v>
      </c>
      <c r="O4" s="10"/>
      <c r="Q4" s="5"/>
    </row>
    <row r="5" spans="2:17">
      <c r="B5" s="11" t="s">
        <v>7</v>
      </c>
      <c r="C5" s="3">
        <v>1174889.81</v>
      </c>
      <c r="D5" s="2">
        <v>982600</v>
      </c>
      <c r="E5" s="6">
        <f t="shared" si="0"/>
        <v>86240.7</v>
      </c>
      <c r="F5" s="7">
        <v>31590</v>
      </c>
      <c r="G5" s="22">
        <f>I5*H5</f>
        <v>2496</v>
      </c>
      <c r="H5" s="22">
        <v>4</v>
      </c>
      <c r="I5" s="4">
        <v>624</v>
      </c>
      <c r="J5" s="6">
        <f t="shared" si="1"/>
        <v>6257.16</v>
      </c>
      <c r="K5" s="4">
        <v>2292</v>
      </c>
      <c r="L5" s="2">
        <v>2.73</v>
      </c>
      <c r="M5" s="2">
        <f t="shared" si="2"/>
        <v>94993.86</v>
      </c>
      <c r="N5" s="14">
        <f t="shared" si="3"/>
        <v>97295.950000000055</v>
      </c>
      <c r="O5" s="10"/>
      <c r="Q5" s="5"/>
    </row>
    <row r="6" spans="2:17">
      <c r="B6" s="11" t="s">
        <v>8</v>
      </c>
      <c r="C6" s="3">
        <v>1208006.1200000001</v>
      </c>
      <c r="D6" s="2">
        <v>980800</v>
      </c>
      <c r="E6" s="6">
        <f t="shared" si="0"/>
        <v>99186.36</v>
      </c>
      <c r="F6" s="7">
        <v>36332</v>
      </c>
      <c r="G6" s="22">
        <f>I6*H6</f>
        <v>2844</v>
      </c>
      <c r="H6" s="22">
        <v>4</v>
      </c>
      <c r="I6" s="4">
        <v>711</v>
      </c>
      <c r="J6" s="6">
        <f t="shared" si="1"/>
        <v>7152.6</v>
      </c>
      <c r="K6" s="4">
        <v>2620</v>
      </c>
      <c r="L6" s="2">
        <v>2.73</v>
      </c>
      <c r="M6" s="2">
        <f t="shared" si="2"/>
        <v>109182.96</v>
      </c>
      <c r="N6" s="14">
        <f t="shared" si="3"/>
        <v>118023.16000000011</v>
      </c>
      <c r="O6" s="10"/>
      <c r="Q6" s="5"/>
    </row>
    <row r="7" spans="2:17">
      <c r="B7" s="11" t="s">
        <v>9</v>
      </c>
      <c r="C7" s="3">
        <v>1206296.6299999999</v>
      </c>
      <c r="D7" s="2">
        <v>973600</v>
      </c>
      <c r="E7" s="6">
        <f t="shared" si="0"/>
        <v>93109.38</v>
      </c>
      <c r="F7" s="7">
        <v>34106</v>
      </c>
      <c r="G7" s="22">
        <v>2436</v>
      </c>
      <c r="H7" s="22">
        <v>4</v>
      </c>
      <c r="I7" s="4">
        <f>G7/4</f>
        <v>609</v>
      </c>
      <c r="J7" s="6">
        <f t="shared" si="1"/>
        <v>6423.69</v>
      </c>
      <c r="K7" s="4">
        <v>2353</v>
      </c>
      <c r="L7" s="2">
        <v>2.73</v>
      </c>
      <c r="M7" s="2">
        <f t="shared" si="2"/>
        <v>101969.07</v>
      </c>
      <c r="N7" s="14">
        <f t="shared" si="3"/>
        <v>130727.55999999988</v>
      </c>
      <c r="O7" s="10"/>
      <c r="Q7" s="5"/>
    </row>
    <row r="8" spans="2:17">
      <c r="B8" s="11" t="s">
        <v>10</v>
      </c>
      <c r="C8" s="3">
        <v>1258818.54</v>
      </c>
      <c r="D8" s="2">
        <v>972400</v>
      </c>
      <c r="E8" s="6">
        <f t="shared" si="0"/>
        <v>86486.399999999994</v>
      </c>
      <c r="F8" s="7">
        <v>31680</v>
      </c>
      <c r="G8" s="22">
        <v>2224</v>
      </c>
      <c r="H8" s="22">
        <v>4</v>
      </c>
      <c r="I8" s="4">
        <f>G8/4</f>
        <v>556</v>
      </c>
      <c r="J8" s="6">
        <f t="shared" si="1"/>
        <v>5749.38</v>
      </c>
      <c r="K8" s="4">
        <v>2106</v>
      </c>
      <c r="L8" s="2">
        <v>2.73</v>
      </c>
      <c r="M8" s="2">
        <f t="shared" si="2"/>
        <v>94459.78</v>
      </c>
      <c r="N8" s="14">
        <f t="shared" si="3"/>
        <v>191958.76000000004</v>
      </c>
      <c r="O8" s="10"/>
      <c r="Q8" s="5"/>
    </row>
    <row r="9" spans="2:17">
      <c r="B9" s="11" t="s">
        <v>11</v>
      </c>
      <c r="C9" s="3">
        <v>1224978.68</v>
      </c>
      <c r="D9" s="2">
        <v>973000</v>
      </c>
      <c r="E9" s="6">
        <f t="shared" si="0"/>
        <v>92830.92</v>
      </c>
      <c r="F9" s="7">
        <v>34004</v>
      </c>
      <c r="G9" s="22">
        <v>2496</v>
      </c>
      <c r="H9" s="22">
        <v>4</v>
      </c>
      <c r="I9" s="4">
        <f>G9/4</f>
        <v>624</v>
      </c>
      <c r="J9" s="6">
        <f t="shared" si="1"/>
        <v>6527.43</v>
      </c>
      <c r="K9" s="4">
        <v>2391</v>
      </c>
      <c r="L9" s="2">
        <v>2.73</v>
      </c>
      <c r="M9" s="2">
        <f t="shared" si="2"/>
        <v>101854.35</v>
      </c>
      <c r="N9" s="14">
        <f t="shared" si="3"/>
        <v>150124.32999999993</v>
      </c>
    </row>
    <row r="10" spans="2:17">
      <c r="B10" s="11" t="s">
        <v>12</v>
      </c>
      <c r="C10" s="3"/>
      <c r="D10" s="2"/>
      <c r="E10" s="6"/>
      <c r="F10" s="7"/>
      <c r="G10" s="22"/>
      <c r="H10" s="22">
        <v>4</v>
      </c>
      <c r="I10" s="4"/>
      <c r="J10" s="6"/>
      <c r="K10" s="4"/>
      <c r="L10" s="2">
        <v>2.73</v>
      </c>
      <c r="M10" s="2"/>
      <c r="N10" s="14"/>
    </row>
    <row r="11" spans="2:17">
      <c r="B11" s="11" t="s">
        <v>13</v>
      </c>
      <c r="C11" s="3"/>
      <c r="D11" s="2"/>
      <c r="E11" s="6"/>
      <c r="F11" s="7"/>
      <c r="G11" s="22"/>
      <c r="H11" s="22">
        <v>4</v>
      </c>
      <c r="I11" s="4"/>
      <c r="J11" s="6"/>
      <c r="K11" s="4"/>
      <c r="L11" s="2">
        <v>2.73</v>
      </c>
      <c r="M11" s="2"/>
      <c r="N11" s="14"/>
    </row>
    <row r="12" spans="2:17">
      <c r="B12" s="11" t="s">
        <v>14</v>
      </c>
      <c r="C12" s="3"/>
      <c r="D12" s="2"/>
      <c r="E12" s="6"/>
      <c r="F12" s="7"/>
      <c r="G12" s="22"/>
      <c r="H12" s="22">
        <v>4</v>
      </c>
      <c r="I12" s="4"/>
      <c r="J12" s="6"/>
      <c r="K12" s="4"/>
      <c r="L12" s="2">
        <v>2.73</v>
      </c>
      <c r="M12" s="2"/>
      <c r="N12" s="14"/>
    </row>
    <row r="13" spans="2:17">
      <c r="B13" s="11" t="s">
        <v>15</v>
      </c>
      <c r="C13" s="3"/>
      <c r="D13" s="2"/>
      <c r="E13" s="6"/>
      <c r="F13" s="7"/>
      <c r="G13" s="22"/>
      <c r="H13" s="22">
        <v>4</v>
      </c>
      <c r="I13" s="4"/>
      <c r="J13" s="6"/>
      <c r="K13" s="4"/>
      <c r="L13" s="2">
        <v>2.73</v>
      </c>
      <c r="M13" s="2"/>
      <c r="N13" s="14"/>
    </row>
    <row r="14" spans="2:17">
      <c r="B14" s="11" t="s">
        <v>16</v>
      </c>
      <c r="C14" s="3"/>
      <c r="D14" s="2"/>
      <c r="E14" s="6"/>
      <c r="F14" s="7"/>
      <c r="G14" s="22"/>
      <c r="H14" s="22">
        <v>4</v>
      </c>
      <c r="I14" s="4"/>
      <c r="J14" s="6"/>
      <c r="K14" s="4"/>
      <c r="L14" s="2">
        <v>2.73</v>
      </c>
      <c r="M14" s="2"/>
      <c r="N14" s="14"/>
    </row>
    <row r="15" spans="2:17">
      <c r="B15" s="11" t="s">
        <v>17</v>
      </c>
      <c r="C15" s="3"/>
      <c r="D15" s="2"/>
      <c r="E15" s="6"/>
      <c r="F15" s="7"/>
      <c r="G15" s="22"/>
      <c r="H15" s="22">
        <v>4</v>
      </c>
      <c r="I15" s="4"/>
      <c r="J15" s="6"/>
      <c r="K15" s="4"/>
      <c r="L15" s="2">
        <v>2.73</v>
      </c>
      <c r="M15" s="2"/>
      <c r="N15" s="14"/>
    </row>
    <row r="16" spans="2:17">
      <c r="B16" s="17" t="s">
        <v>4</v>
      </c>
      <c r="C16" s="12">
        <f>SUM(C4:C15)</f>
        <v>7272299.04</v>
      </c>
      <c r="D16" s="12">
        <f>SUM(D4:D15)</f>
        <v>5865600</v>
      </c>
      <c r="E16" s="12">
        <f>SUM(E4:E10)</f>
        <v>550815.72000000009</v>
      </c>
      <c r="F16" s="13">
        <f>SUM(F4:F15)</f>
        <v>201764</v>
      </c>
      <c r="G16" s="23">
        <f>SUM(G4:G15)</f>
        <v>15284</v>
      </c>
      <c r="H16" s="23"/>
      <c r="I16" s="13">
        <f>SUM(I4:I15)</f>
        <v>3821</v>
      </c>
      <c r="J16" s="12">
        <f>SUM(J4:J15)</f>
        <v>38290.980000000003</v>
      </c>
      <c r="K16" s="13">
        <f>SUM(K4:K15)</f>
        <v>14026</v>
      </c>
      <c r="L16" s="12">
        <v>3.65</v>
      </c>
      <c r="M16" s="12">
        <f>SUM(M4:M15)</f>
        <v>604390.69999999995</v>
      </c>
      <c r="N16" s="15">
        <f>C16-D16-M16</f>
        <v>802308.34000000008</v>
      </c>
    </row>
    <row r="17" spans="1:1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B19" s="8" t="s">
        <v>35</v>
      </c>
      <c r="C19" s="10">
        <v>15204</v>
      </c>
      <c r="D19" s="8"/>
      <c r="E19" s="24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B20" s="8"/>
      <c r="C20" s="8"/>
      <c r="D20" s="10"/>
      <c r="E20" s="25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B21" s="8"/>
      <c r="C21" s="8"/>
      <c r="D21" s="10"/>
      <c r="E21" s="25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B22" s="8"/>
      <c r="C22" s="8"/>
      <c r="D22" s="10"/>
      <c r="E22" s="25"/>
      <c r="F22" s="10"/>
      <c r="G22" s="10"/>
      <c r="H22" s="10"/>
      <c r="I22" s="10"/>
      <c r="J22" s="8"/>
      <c r="K22" s="8"/>
      <c r="L22" s="8"/>
      <c r="M22" s="8"/>
      <c r="N22" s="8"/>
    </row>
    <row r="23" spans="1:14">
      <c r="B23" s="26"/>
      <c r="C23" s="27"/>
      <c r="D23" s="28"/>
      <c r="E23" s="28"/>
      <c r="F23" s="10"/>
      <c r="G23" s="10"/>
      <c r="H23" s="10"/>
      <c r="I23" s="10"/>
      <c r="J23" s="8"/>
      <c r="K23" s="8"/>
      <c r="L23" s="8"/>
      <c r="M23" s="8"/>
      <c r="N23" s="8"/>
    </row>
    <row r="24" spans="1:14">
      <c r="B24" s="8"/>
      <c r="C24" s="8"/>
      <c r="D24" s="8"/>
      <c r="E24" s="8"/>
      <c r="F24" s="10"/>
      <c r="G24" s="10"/>
      <c r="H24" s="10"/>
      <c r="I24" s="10"/>
      <c r="J24" s="8"/>
      <c r="K24" s="8"/>
      <c r="L24" s="8"/>
      <c r="M24" s="8"/>
      <c r="N24" s="8"/>
    </row>
    <row r="25" spans="1:14">
      <c r="B25" s="9"/>
      <c r="C25" s="9"/>
      <c r="D25" s="9"/>
      <c r="E25" s="8"/>
      <c r="F25" s="10"/>
      <c r="G25" s="10"/>
      <c r="H25" s="10"/>
      <c r="I25" s="10"/>
      <c r="J25" s="8"/>
      <c r="K25" s="8"/>
      <c r="L25" s="8"/>
      <c r="M25" s="8"/>
      <c r="N25" s="8"/>
    </row>
    <row r="26" spans="1:14">
      <c r="B26" s="9" t="s">
        <v>22</v>
      </c>
      <c r="C26" s="9" t="s">
        <v>36</v>
      </c>
      <c r="D26" s="9"/>
      <c r="E26" s="8"/>
      <c r="F26" s="10"/>
      <c r="G26" s="10"/>
      <c r="H26" s="10"/>
      <c r="I26" s="10"/>
      <c r="J26" s="8"/>
      <c r="K26" s="8"/>
      <c r="L26" s="8"/>
      <c r="M26" s="8"/>
      <c r="N26" s="8"/>
    </row>
    <row r="27" spans="1:14">
      <c r="B27" s="8"/>
      <c r="C27" s="8"/>
      <c r="D27" s="8"/>
      <c r="E27" s="8"/>
      <c r="F27" s="8"/>
      <c r="G27" s="8"/>
      <c r="H27" s="8"/>
      <c r="I27" s="8"/>
      <c r="J27" s="8"/>
      <c r="K27" s="10"/>
      <c r="L27" s="10"/>
      <c r="M27" s="8"/>
      <c r="N27" s="8"/>
    </row>
    <row r="28" spans="1:14">
      <c r="B28" s="8"/>
      <c r="C28" s="8"/>
      <c r="D28" s="8"/>
      <c r="E28" s="8"/>
      <c r="F28" s="8"/>
      <c r="G28" s="8"/>
      <c r="H28" s="8"/>
      <c r="I28" s="8"/>
      <c r="J28" s="8"/>
      <c r="K28" s="10"/>
      <c r="L28" s="10"/>
      <c r="M28" s="8"/>
      <c r="N28" s="8"/>
    </row>
    <row r="29" spans="1:14">
      <c r="B29" s="8"/>
      <c r="C29" s="8"/>
      <c r="D29" s="8"/>
      <c r="E29" s="8"/>
      <c r="F29" s="8"/>
      <c r="G29" s="8"/>
      <c r="H29" s="8"/>
      <c r="I29" s="8"/>
      <c r="J29" s="8"/>
      <c r="K29" s="10"/>
      <c r="L29" s="10"/>
      <c r="M29" s="8"/>
      <c r="N29" s="8"/>
    </row>
    <row r="30" spans="1:14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s="8" customFormat="1">
      <c r="A32" s="31"/>
    </row>
    <row r="33" spans="1:1" s="8" customFormat="1">
      <c r="A33" s="31"/>
    </row>
    <row r="34" spans="1:1" s="8" customFormat="1">
      <c r="A34" s="31"/>
    </row>
    <row r="35" spans="1:1" s="8" customFormat="1">
      <c r="A35" s="31"/>
    </row>
    <row r="36" spans="1:1" s="8" customFormat="1">
      <c r="A36" s="31"/>
    </row>
    <row r="37" spans="1:1" s="8" customFormat="1">
      <c r="A37" s="31"/>
    </row>
    <row r="38" spans="1:1" s="8" customFormat="1">
      <c r="A38" s="31"/>
    </row>
    <row r="39" spans="1:1" s="8" customFormat="1">
      <c r="A39" s="31"/>
    </row>
    <row r="40" spans="1:1" s="8" customFormat="1">
      <c r="A40" s="31"/>
    </row>
    <row r="41" spans="1:1" s="8" customFormat="1">
      <c r="A41" s="31"/>
    </row>
    <row r="42" spans="1:1" s="8" customFormat="1">
      <c r="A42" s="31"/>
    </row>
    <row r="43" spans="1:1" s="8" customFormat="1">
      <c r="A43" s="31"/>
    </row>
    <row r="44" spans="1:1" s="8" customFormat="1">
      <c r="A44" s="31"/>
    </row>
    <row r="45" spans="1:1" s="8" customFormat="1">
      <c r="A45" s="31"/>
    </row>
    <row r="46" spans="1:1" s="8" customFormat="1">
      <c r="A46" s="31"/>
    </row>
    <row r="47" spans="1:1" s="8" customFormat="1">
      <c r="A47" s="31"/>
    </row>
    <row r="48" spans="1:1" s="8" customFormat="1">
      <c r="A48" s="31"/>
    </row>
    <row r="49" spans="1:1" s="8" customFormat="1">
      <c r="A49" s="31"/>
    </row>
    <row r="50" spans="1:1" s="8" customFormat="1">
      <c r="A50" s="31"/>
    </row>
    <row r="51" spans="1:1" s="8" customFormat="1">
      <c r="A51" s="31"/>
    </row>
    <row r="52" spans="1:1" s="8" customFormat="1">
      <c r="A52" s="31"/>
    </row>
    <row r="53" spans="1:1" s="8" customFormat="1">
      <c r="A53" s="31"/>
    </row>
    <row r="54" spans="1:1" s="8" customFormat="1">
      <c r="A54" s="31"/>
    </row>
    <row r="55" spans="1:1" s="8" customFormat="1">
      <c r="A55" s="31"/>
    </row>
    <row r="56" spans="1:1" s="8" customFormat="1">
      <c r="A56" s="31"/>
    </row>
    <row r="57" spans="1:1" s="8" customFormat="1">
      <c r="A57" s="31"/>
    </row>
    <row r="58" spans="1:1" s="8" customFormat="1">
      <c r="A58" s="31"/>
    </row>
    <row r="59" spans="1:1" s="8" customFormat="1">
      <c r="A59" s="31"/>
    </row>
    <row r="60" spans="1:1" s="8" customFormat="1">
      <c r="A60" s="31"/>
    </row>
    <row r="61" spans="1:1" s="8" customFormat="1">
      <c r="A61" s="31"/>
    </row>
    <row r="62" spans="1:1" s="8" customFormat="1">
      <c r="A62" s="31"/>
    </row>
    <row r="63" spans="1:1" s="8" customFormat="1">
      <c r="A63" s="31"/>
    </row>
    <row r="64" spans="1:1" s="8" customFormat="1">
      <c r="A64" s="31"/>
    </row>
    <row r="65" spans="1:1" s="8" customFormat="1">
      <c r="A65" s="31"/>
    </row>
    <row r="66" spans="1:1" s="8" customFormat="1">
      <c r="A66" s="31"/>
    </row>
    <row r="67" spans="1:1" s="8" customFormat="1">
      <c r="A67" s="31"/>
    </row>
    <row r="68" spans="1:1" s="8" customFormat="1">
      <c r="A68" s="31"/>
    </row>
    <row r="69" spans="1:1" s="8" customFormat="1">
      <c r="A69" s="31"/>
    </row>
    <row r="70" spans="1:1" s="8" customFormat="1">
      <c r="A70" s="31"/>
    </row>
    <row r="71" spans="1:1" s="8" customFormat="1">
      <c r="A71" s="31"/>
    </row>
    <row r="72" spans="1:1" s="8" customFormat="1">
      <c r="A72" s="31"/>
    </row>
    <row r="73" spans="1:1" s="8" customFormat="1">
      <c r="A73" s="31"/>
    </row>
    <row r="74" spans="1:1" s="8" customFormat="1">
      <c r="A74" s="31"/>
    </row>
    <row r="75" spans="1:1" s="8" customFormat="1">
      <c r="A75" s="31"/>
    </row>
    <row r="76" spans="1:1" s="8" customFormat="1">
      <c r="A76" s="31"/>
    </row>
    <row r="77" spans="1:1" s="8" customFormat="1">
      <c r="A77" s="31"/>
    </row>
    <row r="78" spans="1:1" s="8" customFormat="1">
      <c r="A78" s="31"/>
    </row>
    <row r="79" spans="1:1" s="8" customFormat="1">
      <c r="A79" s="31"/>
    </row>
    <row r="80" spans="1:1" s="8" customFormat="1">
      <c r="A80" s="31"/>
    </row>
    <row r="81" spans="1:1" s="8" customFormat="1">
      <c r="A81" s="31"/>
    </row>
    <row r="82" spans="1:1" s="8" customFormat="1">
      <c r="A82" s="31"/>
    </row>
    <row r="83" spans="1:1" s="8" customFormat="1">
      <c r="A83" s="31"/>
    </row>
    <row r="84" spans="1:1" s="8" customFormat="1">
      <c r="A84" s="31"/>
    </row>
    <row r="85" spans="1:1" s="8" customFormat="1">
      <c r="A85" s="31"/>
    </row>
    <row r="86" spans="1:1" s="8" customFormat="1">
      <c r="A86" s="31"/>
    </row>
    <row r="87" spans="1:1" s="8" customFormat="1">
      <c r="A87" s="31"/>
    </row>
    <row r="88" spans="1:1" s="8" customFormat="1">
      <c r="A88" s="31"/>
    </row>
    <row r="89" spans="1:1" s="8" customFormat="1">
      <c r="A89" s="31"/>
    </row>
    <row r="90" spans="1:1" s="8" customFormat="1">
      <c r="A90" s="31"/>
    </row>
    <row r="91" spans="1:1" s="8" customFormat="1">
      <c r="A91" s="31"/>
    </row>
    <row r="92" spans="1:1" s="8" customFormat="1">
      <c r="A92" s="31"/>
    </row>
    <row r="93" spans="1:1" s="8" customFormat="1">
      <c r="A93" s="31"/>
    </row>
    <row r="94" spans="1:1" s="8" customFormat="1">
      <c r="A94" s="31"/>
    </row>
    <row r="95" spans="1:1" s="8" customFormat="1">
      <c r="A95" s="31"/>
    </row>
    <row r="96" spans="1:1" s="8" customFormat="1">
      <c r="A96" s="31"/>
    </row>
    <row r="97" spans="1:1" s="8" customFormat="1">
      <c r="A97" s="31"/>
    </row>
    <row r="98" spans="1:1" s="8" customFormat="1">
      <c r="A98" s="31"/>
    </row>
    <row r="99" spans="1:1" s="8" customFormat="1">
      <c r="A99" s="31"/>
    </row>
    <row r="100" spans="1:1" s="8" customFormat="1">
      <c r="A100" s="31"/>
    </row>
    <row r="101" spans="1:1" s="8" customFormat="1">
      <c r="A101" s="31"/>
    </row>
    <row r="102" spans="1:1" s="8" customFormat="1">
      <c r="A102" s="31"/>
    </row>
    <row r="103" spans="1:1" s="8" customFormat="1">
      <c r="A103" s="31"/>
    </row>
    <row r="104" spans="1:1" s="8" customFormat="1">
      <c r="A104" s="31"/>
    </row>
    <row r="105" spans="1:1" s="8" customFormat="1">
      <c r="A105" s="31"/>
    </row>
    <row r="106" spans="1:1" s="8" customFormat="1">
      <c r="A106" s="31"/>
    </row>
    <row r="107" spans="1:1" s="8" customFormat="1">
      <c r="A107" s="31"/>
    </row>
    <row r="108" spans="1:1" s="8" customFormat="1">
      <c r="A108" s="31"/>
    </row>
    <row r="109" spans="1:1" s="8" customFormat="1">
      <c r="A109" s="31"/>
    </row>
    <row r="110" spans="1:1" s="8" customFormat="1">
      <c r="A110" s="31"/>
    </row>
    <row r="111" spans="1:1" s="8" customFormat="1">
      <c r="A111" s="31"/>
    </row>
    <row r="112" spans="1:1" s="8" customFormat="1">
      <c r="A112" s="31"/>
    </row>
    <row r="113" spans="1:1" s="8" customFormat="1">
      <c r="A113" s="31"/>
    </row>
    <row r="114" spans="1:1" s="8" customFormat="1">
      <c r="A114" s="31"/>
    </row>
    <row r="115" spans="1:1" s="8" customFormat="1">
      <c r="A115" s="31"/>
    </row>
    <row r="116" spans="1:1" s="8" customFormat="1">
      <c r="A116" s="31"/>
    </row>
    <row r="117" spans="1:1" s="8" customFormat="1">
      <c r="A117" s="31"/>
    </row>
    <row r="118" spans="1:1" s="8" customFormat="1">
      <c r="A118" s="31"/>
    </row>
    <row r="119" spans="1:1" s="8" customFormat="1">
      <c r="A119" s="31"/>
    </row>
    <row r="120" spans="1:1" s="8" customFormat="1">
      <c r="A120" s="31"/>
    </row>
    <row r="121" spans="1:1" s="8" customFormat="1">
      <c r="A121" s="31"/>
    </row>
    <row r="122" spans="1:1" s="8" customFormat="1">
      <c r="A122" s="31"/>
    </row>
    <row r="123" spans="1:1" s="8" customFormat="1">
      <c r="A123" s="31"/>
    </row>
    <row r="124" spans="1:1" s="8" customFormat="1">
      <c r="A124" s="31"/>
    </row>
    <row r="125" spans="1:1" s="8" customFormat="1">
      <c r="A125" s="31"/>
    </row>
    <row r="126" spans="1:1" s="8" customFormat="1">
      <c r="A126" s="31"/>
    </row>
    <row r="127" spans="1:1" s="8" customFormat="1">
      <c r="A127" s="31"/>
    </row>
    <row r="128" spans="1:1" s="8" customFormat="1">
      <c r="A128" s="31"/>
    </row>
    <row r="129" spans="1:1" s="8" customFormat="1">
      <c r="A129" s="31"/>
    </row>
    <row r="130" spans="1:1" s="8" customFormat="1">
      <c r="A130" s="31"/>
    </row>
    <row r="131" spans="1:1" s="8" customFormat="1">
      <c r="A131" s="31"/>
    </row>
    <row r="132" spans="1:1" s="8" customFormat="1">
      <c r="A132" s="31"/>
    </row>
    <row r="133" spans="1:1" s="8" customFormat="1">
      <c r="A133" s="31"/>
    </row>
  </sheetData>
  <mergeCells count="6">
    <mergeCell ref="B1:N1"/>
    <mergeCell ref="B2:B3"/>
    <mergeCell ref="C2:C3"/>
    <mergeCell ref="D2:D3"/>
    <mergeCell ref="E2:M2"/>
    <mergeCell ref="N2:N3"/>
  </mergeCells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2013</vt:lpstr>
      <vt:lpstr>2014</vt:lpstr>
      <vt:lpstr>2015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62754</dc:creator>
  <cp:lastModifiedBy>62754</cp:lastModifiedBy>
  <cp:lastPrinted>2014-12-04T08:47:21Z</cp:lastPrinted>
  <dcterms:created xsi:type="dcterms:W3CDTF">2013-06-25T10:53:12Z</dcterms:created>
  <dcterms:modified xsi:type="dcterms:W3CDTF">2015-07-28T05:52:38Z</dcterms:modified>
</cp:coreProperties>
</file>