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INVESTICE FNOL\2018\Predikce\"/>
    </mc:Choice>
  </mc:AlternateContent>
  <bookViews>
    <workbookView xWindow="0" yWindow="0" windowWidth="14400" windowHeight="1119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37" i="1"/>
  <c r="E33" i="1"/>
  <c r="E28" i="1"/>
  <c r="E27" i="1" s="1"/>
  <c r="E24" i="1"/>
  <c r="E6" i="1"/>
  <c r="E32" i="1"/>
  <c r="E41" i="1" l="1"/>
  <c r="E23" i="1"/>
  <c r="E43" i="1" l="1"/>
</calcChain>
</file>

<file path=xl/sharedStrings.xml><?xml version="1.0" encoding="utf-8"?>
<sst xmlns="http://schemas.openxmlformats.org/spreadsheetml/2006/main" count="69" uniqueCount="56">
  <si>
    <t>IN</t>
  </si>
  <si>
    <t>1.3.2.</t>
  </si>
  <si>
    <t>FN Olomouc - novostavba 2.IK  a geriatrie</t>
  </si>
  <si>
    <t>1.3.3.</t>
  </si>
  <si>
    <r>
      <t xml:space="preserve">Národní telemedicínské centrum - </t>
    </r>
    <r>
      <rPr>
        <b/>
        <sz val="9"/>
        <rFont val="Tahoma"/>
        <family val="2"/>
        <charset val="238"/>
      </rPr>
      <t>NTMC - AD</t>
    </r>
  </si>
  <si>
    <t>1.3.4.</t>
  </si>
  <si>
    <t xml:space="preserve">Napojení areálu Hněvotínská </t>
  </si>
  <si>
    <t>1.3.10.</t>
  </si>
  <si>
    <t>1.3.11.</t>
  </si>
  <si>
    <t>PD přístavba ambulance HOK</t>
  </si>
  <si>
    <t>1.3.12.</t>
  </si>
  <si>
    <t>IL -56</t>
  </si>
  <si>
    <t>1.3.13.</t>
  </si>
  <si>
    <t>1.3.14.</t>
  </si>
  <si>
    <t>1.3.15.</t>
  </si>
  <si>
    <t>1.3.16.</t>
  </si>
  <si>
    <t>PD + realizace - Parkoviště u DK</t>
  </si>
  <si>
    <t>1.3.17.</t>
  </si>
  <si>
    <t>IL-109</t>
  </si>
  <si>
    <t>Stav FRM k 30.9.2017</t>
  </si>
  <si>
    <t>1.1.3</t>
  </si>
  <si>
    <t>SÚ centrální endoskopie/JIP 1.IK - pozastávky</t>
  </si>
  <si>
    <t>1.1.10</t>
  </si>
  <si>
    <t xml:space="preserve">Potrubní pošta / realizace a  dokončení </t>
  </si>
  <si>
    <t>2.</t>
  </si>
  <si>
    <t>Zdravotní technika celkem</t>
  </si>
  <si>
    <t>2.1</t>
  </si>
  <si>
    <t xml:space="preserve">Zdravotní technika - převod rozprac. investic </t>
  </si>
  <si>
    <t>Rozpracované položky</t>
  </si>
  <si>
    <t>3.</t>
  </si>
  <si>
    <t>Výpočetní technika - UIT</t>
  </si>
  <si>
    <t>3.1.</t>
  </si>
  <si>
    <t xml:space="preserve">UIT - Převod rozpracovaných investic </t>
  </si>
  <si>
    <t>3.3.</t>
  </si>
  <si>
    <t>4.</t>
  </si>
  <si>
    <t>Ostatní investice</t>
  </si>
  <si>
    <t>4.1.</t>
  </si>
  <si>
    <t>OBN  - Ostatní investice</t>
  </si>
  <si>
    <t>4.3.</t>
  </si>
  <si>
    <t>6.</t>
  </si>
  <si>
    <t>Investiční program dlouhodobý - blokace finančních prostředků</t>
  </si>
  <si>
    <t>6.1.</t>
  </si>
  <si>
    <t>Rekonstrukce hlavní budovy Franz Josef (9765)</t>
  </si>
  <si>
    <t>Čerpání celkem</t>
  </si>
  <si>
    <t>Limit FRM - zdroje</t>
  </si>
  <si>
    <t>6.2.</t>
  </si>
  <si>
    <t>Novostavba 2. IK  + geriatrie</t>
  </si>
  <si>
    <t>Přesunuté položky na 2018</t>
  </si>
  <si>
    <t>SÚ budovy D2 - zřízení NIP a DIOP - přesun 2018</t>
  </si>
  <si>
    <t>Rekonstrukce lůžkový trakt PLIC - přesun 2018</t>
  </si>
  <si>
    <t>Rekonstrukce dětská JIRP - přesun 2018</t>
  </si>
  <si>
    <t>Chodník I.P.Pavlova - přesun 2018</t>
  </si>
  <si>
    <t>PD - Páteřní komunikace - přesun 2018</t>
  </si>
  <si>
    <t>PD + SÚ parkoviště u lékárny - přesun 2018</t>
  </si>
  <si>
    <t>Rozpracované  a přesunuté položky ( trafostanice)</t>
  </si>
  <si>
    <t>Rozpracované položky ( včetně NIP a DIOP)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</si>
</sst>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9"/>
      <name val="Tahoma"/>
      <family val="2"/>
      <charset val="238"/>
    </font>
    <font>
      <sz val="9"/>
      <color indexed="8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0"/>
      <name val="Arial"/>
      <family val="2"/>
      <charset val="238"/>
    </font>
    <font>
      <i/>
      <sz val="10"/>
      <name val="Tahoma"/>
      <family val="2"/>
      <charset val="238"/>
    </font>
    <font>
      <b/>
      <sz val="9"/>
      <color rgb="FFFF0000"/>
      <name val="Tahoma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2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/>
    </xf>
    <xf numFmtId="0" fontId="2" fillId="4" borderId="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0" fontId="1" fillId="5" borderId="8" xfId="0" applyFont="1" applyFill="1" applyBorder="1" applyAlignment="1">
      <alignment wrapText="1"/>
    </xf>
    <xf numFmtId="0" fontId="1" fillId="5" borderId="8" xfId="0" applyFont="1" applyFill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7" borderId="9" xfId="0" applyFont="1" applyFill="1" applyBorder="1" applyAlignment="1">
      <alignment wrapText="1"/>
    </xf>
    <xf numFmtId="0" fontId="5" fillId="7" borderId="14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1" fillId="8" borderId="9" xfId="0" applyFont="1" applyFill="1" applyBorder="1" applyAlignment="1">
      <alignment wrapText="1"/>
    </xf>
    <xf numFmtId="0" fontId="2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11" borderId="9" xfId="0" applyFont="1" applyFill="1" applyBorder="1" applyAlignment="1">
      <alignment wrapText="1"/>
    </xf>
    <xf numFmtId="0" fontId="1" fillId="11" borderId="15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0" fontId="2" fillId="0" borderId="3" xfId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wrapText="1"/>
    </xf>
    <xf numFmtId="0" fontId="2" fillId="2" borderId="3" xfId="0" applyFont="1" applyFill="1" applyBorder="1"/>
    <xf numFmtId="0" fontId="0" fillId="2" borderId="3" xfId="0" applyFill="1" applyBorder="1"/>
    <xf numFmtId="0" fontId="2" fillId="0" borderId="3" xfId="0" applyFont="1" applyBorder="1"/>
    <xf numFmtId="0" fontId="2" fillId="0" borderId="1" xfId="0" applyFont="1" applyFill="1" applyBorder="1" applyAlignment="1">
      <alignment wrapText="1"/>
    </xf>
    <xf numFmtId="0" fontId="9" fillId="16" borderId="19" xfId="0" applyFont="1" applyFill="1" applyBorder="1" applyAlignment="1">
      <alignment wrapText="1"/>
    </xf>
    <xf numFmtId="0" fontId="1" fillId="16" borderId="18" xfId="0" applyFont="1" applyFill="1" applyBorder="1" applyAlignment="1">
      <alignment horizontal="center" vertical="top" wrapText="1"/>
    </xf>
    <xf numFmtId="0" fontId="1" fillId="16" borderId="20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10" fillId="7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1" fillId="6" borderId="9" xfId="0" applyFont="1" applyFill="1" applyBorder="1" applyAlignment="1">
      <alignment wrapText="1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wrapText="1"/>
    </xf>
    <xf numFmtId="0" fontId="1" fillId="5" borderId="22" xfId="0" applyFont="1" applyFill="1" applyBorder="1"/>
    <xf numFmtId="3" fontId="1" fillId="5" borderId="23" xfId="0" applyNumberFormat="1" applyFont="1" applyFill="1" applyBorder="1" applyAlignment="1">
      <alignment horizontal="center"/>
    </xf>
    <xf numFmtId="0" fontId="1" fillId="0" borderId="24" xfId="0" applyFont="1" applyBorder="1"/>
    <xf numFmtId="3" fontId="2" fillId="0" borderId="25" xfId="0" applyNumberFormat="1" applyFont="1" applyFill="1" applyBorder="1"/>
    <xf numFmtId="0" fontId="1" fillId="0" borderId="26" xfId="0" applyFont="1" applyBorder="1"/>
    <xf numFmtId="3" fontId="2" fillId="0" borderId="27" xfId="0" applyNumberFormat="1" applyFont="1" applyBorder="1"/>
    <xf numFmtId="0" fontId="4" fillId="7" borderId="21" xfId="0" applyFont="1" applyFill="1" applyBorder="1"/>
    <xf numFmtId="3" fontId="4" fillId="7" borderId="23" xfId="0" applyNumberFormat="1" applyFont="1" applyFill="1" applyBorder="1"/>
    <xf numFmtId="0" fontId="1" fillId="8" borderId="21" xfId="0" applyFont="1" applyFill="1" applyBorder="1"/>
    <xf numFmtId="3" fontId="1" fillId="8" borderId="23" xfId="0" applyNumberFormat="1" applyFont="1" applyFill="1" applyBorder="1"/>
    <xf numFmtId="49" fontId="1" fillId="9" borderId="28" xfId="0" applyNumberFormat="1" applyFont="1" applyFill="1" applyBorder="1"/>
    <xf numFmtId="3" fontId="1" fillId="0" borderId="29" xfId="0" applyNumberFormat="1" applyFont="1" applyFill="1" applyBorder="1"/>
    <xf numFmtId="3" fontId="1" fillId="0" borderId="27" xfId="0" applyNumberFormat="1" applyFont="1" applyFill="1" applyBorder="1"/>
    <xf numFmtId="3" fontId="1" fillId="2" borderId="25" xfId="0" applyNumberFormat="1" applyFont="1" applyFill="1" applyBorder="1"/>
    <xf numFmtId="3" fontId="1" fillId="2" borderId="27" xfId="0" applyNumberFormat="1" applyFont="1" applyFill="1" applyBorder="1"/>
    <xf numFmtId="0" fontId="1" fillId="0" borderId="30" xfId="0" applyFont="1" applyBorder="1"/>
    <xf numFmtId="3" fontId="1" fillId="0" borderId="27" xfId="0" applyNumberFormat="1" applyFont="1" applyBorder="1"/>
    <xf numFmtId="3" fontId="1" fillId="0" borderId="31" xfId="0" applyNumberFormat="1" applyFont="1" applyBorder="1"/>
    <xf numFmtId="49" fontId="1" fillId="11" borderId="21" xfId="0" applyNumberFormat="1" applyFont="1" applyFill="1" applyBorder="1"/>
    <xf numFmtId="3" fontId="1" fillId="11" borderId="23" xfId="0" applyNumberFormat="1" applyFont="1" applyFill="1" applyBorder="1"/>
    <xf numFmtId="49" fontId="1" fillId="12" borderId="34" xfId="0" applyNumberFormat="1" applyFont="1" applyFill="1" applyBorder="1"/>
    <xf numFmtId="49" fontId="1" fillId="2" borderId="34" xfId="0" applyNumberFormat="1" applyFont="1" applyFill="1" applyBorder="1"/>
    <xf numFmtId="0" fontId="1" fillId="2" borderId="26" xfId="0" applyFont="1" applyFill="1" applyBorder="1"/>
    <xf numFmtId="49" fontId="1" fillId="2" borderId="35" xfId="0" applyNumberFormat="1" applyFont="1" applyFill="1" applyBorder="1"/>
    <xf numFmtId="0" fontId="2" fillId="0" borderId="0" xfId="0" applyFont="1" applyBorder="1"/>
    <xf numFmtId="49" fontId="1" fillId="16" borderId="32" xfId="0" applyNumberFormat="1" applyFont="1" applyFill="1" applyBorder="1"/>
    <xf numFmtId="49" fontId="4" fillId="7" borderId="21" xfId="0" applyNumberFormat="1" applyFont="1" applyFill="1" applyBorder="1"/>
    <xf numFmtId="49" fontId="1" fillId="0" borderId="28" xfId="0" applyNumberFormat="1" applyFont="1" applyFill="1" applyBorder="1"/>
    <xf numFmtId="3" fontId="1" fillId="0" borderId="36" xfId="0" applyNumberFormat="1" applyFont="1" applyFill="1" applyBorder="1"/>
    <xf numFmtId="49" fontId="1" fillId="0" borderId="34" xfId="0" applyNumberFormat="1" applyFont="1" applyFill="1" applyBorder="1"/>
    <xf numFmtId="0" fontId="1" fillId="6" borderId="21" xfId="0" applyFont="1" applyFill="1" applyBorder="1"/>
    <xf numFmtId="3" fontId="1" fillId="16" borderId="23" xfId="0" applyNumberFormat="1" applyFont="1" applyFill="1" applyBorder="1"/>
    <xf numFmtId="0" fontId="1" fillId="7" borderId="21" xfId="0" applyFont="1" applyFill="1" applyBorder="1"/>
    <xf numFmtId="3" fontId="1" fillId="7" borderId="23" xfId="0" applyNumberFormat="1" applyFont="1" applyFill="1" applyBorder="1"/>
    <xf numFmtId="49" fontId="1" fillId="2" borderId="37" xfId="0" applyNumberFormat="1" applyFont="1" applyFill="1" applyBorder="1"/>
    <xf numFmtId="0" fontId="2" fillId="0" borderId="38" xfId="0" applyFont="1" applyFill="1" applyBorder="1" applyAlignment="1">
      <alignment horizontal="left" wrapText="1"/>
    </xf>
    <xf numFmtId="0" fontId="2" fillId="0" borderId="38" xfId="0" applyFont="1" applyBorder="1" applyAlignment="1">
      <alignment horizontal="center"/>
    </xf>
    <xf numFmtId="3" fontId="11" fillId="0" borderId="39" xfId="0" applyNumberFormat="1" applyFont="1" applyFill="1" applyBorder="1"/>
    <xf numFmtId="0" fontId="2" fillId="0" borderId="2" xfId="0" applyFont="1" applyFill="1" applyBorder="1" applyAlignment="1" applyProtection="1">
      <alignment wrapText="1"/>
      <protection locked="0"/>
    </xf>
    <xf numFmtId="0" fontId="2" fillId="0" borderId="4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49" fontId="1" fillId="3" borderId="34" xfId="0" applyNumberFormat="1" applyFont="1" applyFill="1" applyBorder="1"/>
    <xf numFmtId="0" fontId="1" fillId="0" borderId="34" xfId="0" applyFont="1" applyFill="1" applyBorder="1"/>
    <xf numFmtId="3" fontId="2" fillId="0" borderId="31" xfId="0" applyNumberFormat="1" applyFont="1" applyBorder="1"/>
    <xf numFmtId="0" fontId="4" fillId="11" borderId="21" xfId="0" applyFont="1" applyFill="1" applyBorder="1"/>
    <xf numFmtId="0" fontId="4" fillId="11" borderId="9" xfId="0" applyFont="1" applyFill="1" applyBorder="1" applyAlignment="1">
      <alignment wrapText="1"/>
    </xf>
    <xf numFmtId="0" fontId="4" fillId="11" borderId="14" xfId="0" applyFont="1" applyFill="1" applyBorder="1" applyAlignment="1">
      <alignment horizontal="center"/>
    </xf>
    <xf numFmtId="0" fontId="5" fillId="11" borderId="15" xfId="0" applyFont="1" applyFill="1" applyBorder="1" applyAlignment="1">
      <alignment horizontal="center"/>
    </xf>
    <xf numFmtId="3" fontId="4" fillId="11" borderId="23" xfId="0" applyNumberFormat="1" applyFont="1" applyFill="1" applyBorder="1"/>
    <xf numFmtId="49" fontId="1" fillId="0" borderId="30" xfId="0" applyNumberFormat="1" applyFont="1" applyBorder="1"/>
    <xf numFmtId="0" fontId="7" fillId="10" borderId="6" xfId="0" applyFont="1" applyFill="1" applyBorder="1" applyAlignment="1">
      <alignment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49" fontId="4" fillId="13" borderId="21" xfId="0" applyNumberFormat="1" applyFont="1" applyFill="1" applyBorder="1"/>
    <xf numFmtId="0" fontId="4" fillId="13" borderId="9" xfId="0" applyFont="1" applyFill="1" applyBorder="1" applyAlignment="1">
      <alignment wrapText="1"/>
    </xf>
    <xf numFmtId="0" fontId="4" fillId="13" borderId="14" xfId="0" applyFont="1" applyFill="1" applyBorder="1" applyAlignment="1">
      <alignment horizontal="center"/>
    </xf>
    <xf numFmtId="0" fontId="4" fillId="13" borderId="15" xfId="0" applyFont="1" applyFill="1" applyBorder="1" applyAlignment="1">
      <alignment horizontal="center"/>
    </xf>
    <xf numFmtId="3" fontId="4" fillId="13" borderId="23" xfId="0" applyNumberFormat="1" applyFont="1" applyFill="1" applyBorder="1"/>
    <xf numFmtId="0" fontId="7" fillId="0" borderId="12" xfId="0" applyFont="1" applyFill="1" applyBorder="1" applyAlignment="1">
      <alignment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3" fontId="1" fillId="0" borderId="25" xfId="0" applyNumberFormat="1" applyFont="1" applyBorder="1"/>
    <xf numFmtId="49" fontId="1" fillId="14" borderId="21" xfId="0" applyNumberFormat="1" applyFont="1" applyFill="1" applyBorder="1"/>
    <xf numFmtId="0" fontId="1" fillId="14" borderId="9" xfId="0" applyFont="1" applyFill="1" applyBorder="1" applyAlignment="1">
      <alignment wrapText="1"/>
    </xf>
    <xf numFmtId="0" fontId="1" fillId="14" borderId="14" xfId="0" applyFont="1" applyFill="1" applyBorder="1" applyAlignment="1">
      <alignment horizontal="center"/>
    </xf>
    <xf numFmtId="0" fontId="6" fillId="14" borderId="15" xfId="0" applyFont="1" applyFill="1" applyBorder="1" applyAlignment="1">
      <alignment horizontal="center"/>
    </xf>
    <xf numFmtId="3" fontId="1" fillId="14" borderId="23" xfId="0" applyNumberFormat="1" applyFont="1" applyFill="1" applyBorder="1"/>
    <xf numFmtId="49" fontId="1" fillId="2" borderId="28" xfId="0" applyNumberFormat="1" applyFont="1" applyFill="1" applyBorder="1"/>
    <xf numFmtId="0" fontId="2" fillId="2" borderId="13" xfId="0" applyFont="1" applyFill="1" applyBorder="1"/>
    <xf numFmtId="0" fontId="0" fillId="2" borderId="13" xfId="0" applyFill="1" applyBorder="1"/>
    <xf numFmtId="3" fontId="1" fillId="0" borderId="31" xfId="0" applyNumberFormat="1" applyFont="1" applyFill="1" applyBorder="1"/>
    <xf numFmtId="3" fontId="1" fillId="16" borderId="33" xfId="0" applyNumberFormat="1" applyFont="1" applyFill="1" applyBorder="1"/>
    <xf numFmtId="49" fontId="4" fillId="15" borderId="21" xfId="0" applyNumberFormat="1" applyFont="1" applyFill="1" applyBorder="1"/>
    <xf numFmtId="0" fontId="9" fillId="15" borderId="9" xfId="0" applyFont="1" applyFill="1" applyBorder="1" applyAlignment="1">
      <alignment wrapText="1"/>
    </xf>
    <xf numFmtId="0" fontId="4" fillId="15" borderId="14" xfId="0" applyFont="1" applyFill="1" applyBorder="1" applyAlignment="1">
      <alignment horizontal="center"/>
    </xf>
    <xf numFmtId="3" fontId="4" fillId="15" borderId="23" xfId="0" applyNumberFormat="1" applyFont="1" applyFill="1" applyBorder="1"/>
  </cellXfs>
  <cellStyles count="3">
    <cellStyle name="Normální" xfId="0" builtinId="0"/>
    <cellStyle name="normální 3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E40" sqref="E40"/>
    </sheetView>
  </sheetViews>
  <sheetFormatPr defaultRowHeight="15" x14ac:dyDescent="0.25"/>
  <cols>
    <col min="1" max="1" width="8.28515625" style="50" customWidth="1"/>
    <col min="2" max="2" width="43.28515625" style="53" customWidth="1"/>
    <col min="3" max="3" width="8.28515625" style="51" customWidth="1"/>
    <col min="4" max="4" width="5.5703125" style="51" customWidth="1"/>
    <col min="5" max="5" width="17.28515625" style="52" customWidth="1"/>
  </cols>
  <sheetData>
    <row r="1" spans="1:5" ht="15.75" thickBot="1" x14ac:dyDescent="0.3">
      <c r="A1" s="54"/>
      <c r="B1" s="7"/>
      <c r="C1" s="8"/>
      <c r="D1" s="8"/>
      <c r="E1" s="55"/>
    </row>
    <row r="2" spans="1:5" x14ac:dyDescent="0.25">
      <c r="A2" s="56"/>
      <c r="B2" s="9" t="s">
        <v>19</v>
      </c>
      <c r="C2" s="10"/>
      <c r="D2" s="11"/>
      <c r="E2" s="57">
        <v>890378685</v>
      </c>
    </row>
    <row r="3" spans="1:5" x14ac:dyDescent="0.25">
      <c r="A3" s="58"/>
      <c r="B3" s="9"/>
      <c r="C3" s="1"/>
      <c r="D3" s="1"/>
      <c r="E3" s="59"/>
    </row>
    <row r="4" spans="1:5" ht="15.75" thickBot="1" x14ac:dyDescent="0.3">
      <c r="A4" s="58"/>
      <c r="B4" s="9"/>
      <c r="C4" s="12"/>
      <c r="D4" s="13"/>
      <c r="E4" s="59"/>
    </row>
    <row r="5" spans="1:5" ht="15.75" thickBot="1" x14ac:dyDescent="0.3">
      <c r="A5" s="60"/>
      <c r="B5" s="14"/>
      <c r="C5" s="15"/>
      <c r="D5" s="16"/>
      <c r="E5" s="61"/>
    </row>
    <row r="6" spans="1:5" ht="15.75" thickBot="1" x14ac:dyDescent="0.3">
      <c r="A6" s="62"/>
      <c r="B6" s="17"/>
      <c r="C6" s="18"/>
      <c r="D6" s="19"/>
      <c r="E6" s="63">
        <f>SUM(E7:E19)</f>
        <v>128800363</v>
      </c>
    </row>
    <row r="7" spans="1:5" x14ac:dyDescent="0.25">
      <c r="A7" s="64" t="s">
        <v>20</v>
      </c>
      <c r="B7" s="20" t="s">
        <v>21</v>
      </c>
      <c r="C7" s="21"/>
      <c r="D7" s="22"/>
      <c r="E7" s="65">
        <v>380363</v>
      </c>
    </row>
    <row r="8" spans="1:5" x14ac:dyDescent="0.25">
      <c r="A8" s="97" t="s">
        <v>22</v>
      </c>
      <c r="B8" s="92" t="s">
        <v>23</v>
      </c>
      <c r="C8" s="2"/>
      <c r="D8" s="2"/>
      <c r="E8" s="66">
        <v>3910000</v>
      </c>
    </row>
    <row r="9" spans="1:5" x14ac:dyDescent="0.25">
      <c r="A9" s="98" t="s">
        <v>1</v>
      </c>
      <c r="B9" s="93" t="s">
        <v>2</v>
      </c>
      <c r="C9" s="2" t="s">
        <v>0</v>
      </c>
      <c r="D9" s="2"/>
      <c r="E9" s="66">
        <v>93210000</v>
      </c>
    </row>
    <row r="10" spans="1:5" x14ac:dyDescent="0.25">
      <c r="A10" s="98" t="s">
        <v>3</v>
      </c>
      <c r="B10" s="94" t="s">
        <v>4</v>
      </c>
      <c r="C10" s="2" t="s">
        <v>0</v>
      </c>
      <c r="D10" s="6"/>
      <c r="E10" s="67">
        <v>1800000</v>
      </c>
    </row>
    <row r="11" spans="1:5" x14ac:dyDescent="0.25">
      <c r="A11" s="98" t="s">
        <v>5</v>
      </c>
      <c r="B11" s="93" t="s">
        <v>6</v>
      </c>
      <c r="C11" s="2" t="s">
        <v>0</v>
      </c>
      <c r="D11" s="24"/>
      <c r="E11" s="68">
        <v>500000</v>
      </c>
    </row>
    <row r="12" spans="1:5" x14ac:dyDescent="0.25">
      <c r="A12" s="98" t="s">
        <v>7</v>
      </c>
      <c r="B12" s="94" t="s">
        <v>48</v>
      </c>
      <c r="C12" s="2" t="s">
        <v>0</v>
      </c>
      <c r="D12" s="2"/>
      <c r="E12" s="66">
        <v>20000000</v>
      </c>
    </row>
    <row r="13" spans="1:5" x14ac:dyDescent="0.25">
      <c r="A13" s="69" t="s">
        <v>8</v>
      </c>
      <c r="B13" s="3" t="s">
        <v>9</v>
      </c>
      <c r="C13" s="1" t="s">
        <v>0</v>
      </c>
      <c r="D13" s="4"/>
      <c r="E13" s="70">
        <v>2500000</v>
      </c>
    </row>
    <row r="14" spans="1:5" x14ac:dyDescent="0.25">
      <c r="A14" s="69" t="s">
        <v>10</v>
      </c>
      <c r="B14" s="5" t="s">
        <v>49</v>
      </c>
      <c r="C14" s="1" t="s">
        <v>0</v>
      </c>
      <c r="D14" s="4" t="s">
        <v>11</v>
      </c>
      <c r="E14" s="67">
        <v>3000000</v>
      </c>
    </row>
    <row r="15" spans="1:5" x14ac:dyDescent="0.25">
      <c r="A15" s="69" t="s">
        <v>12</v>
      </c>
      <c r="B15" s="5" t="s">
        <v>50</v>
      </c>
      <c r="C15" s="1" t="s">
        <v>0</v>
      </c>
      <c r="D15" s="4"/>
      <c r="E15" s="68">
        <v>1000000</v>
      </c>
    </row>
    <row r="16" spans="1:5" x14ac:dyDescent="0.25">
      <c r="A16" s="69" t="s">
        <v>13</v>
      </c>
      <c r="B16" s="3" t="s">
        <v>51</v>
      </c>
      <c r="C16" s="1" t="s">
        <v>0</v>
      </c>
      <c r="D16" s="4"/>
      <c r="E16" s="68">
        <v>300000</v>
      </c>
    </row>
    <row r="17" spans="1:5" x14ac:dyDescent="0.25">
      <c r="A17" s="69" t="s">
        <v>14</v>
      </c>
      <c r="B17" s="3" t="s">
        <v>52</v>
      </c>
      <c r="C17" s="1" t="s">
        <v>0</v>
      </c>
      <c r="D17" s="4"/>
      <c r="E17" s="68">
        <v>1000000</v>
      </c>
    </row>
    <row r="18" spans="1:5" x14ac:dyDescent="0.25">
      <c r="A18" s="69" t="s">
        <v>15</v>
      </c>
      <c r="B18" s="95" t="s">
        <v>16</v>
      </c>
      <c r="C18" s="1" t="s">
        <v>0</v>
      </c>
      <c r="D18" s="1"/>
      <c r="E18" s="68">
        <v>200000</v>
      </c>
    </row>
    <row r="19" spans="1:5" x14ac:dyDescent="0.25">
      <c r="A19" s="69" t="s">
        <v>17</v>
      </c>
      <c r="B19" s="96" t="s">
        <v>53</v>
      </c>
      <c r="C19" s="6" t="s">
        <v>0</v>
      </c>
      <c r="D19" s="6" t="s">
        <v>18</v>
      </c>
      <c r="E19" s="71">
        <v>1000000</v>
      </c>
    </row>
    <row r="20" spans="1:5" x14ac:dyDescent="0.25">
      <c r="A20" s="69"/>
      <c r="B20" s="3"/>
      <c r="C20" s="6"/>
      <c r="D20" s="4"/>
      <c r="E20" s="71"/>
    </row>
    <row r="21" spans="1:5" x14ac:dyDescent="0.25">
      <c r="A21" s="69"/>
      <c r="B21" s="3"/>
      <c r="C21" s="1"/>
      <c r="D21" s="4"/>
      <c r="E21" s="71"/>
    </row>
    <row r="22" spans="1:5" ht="15.75" thickBot="1" x14ac:dyDescent="0.3">
      <c r="A22" s="69"/>
      <c r="B22" s="3"/>
      <c r="C22" s="25"/>
      <c r="D22" s="4"/>
      <c r="E22" s="99"/>
    </row>
    <row r="23" spans="1:5" ht="15.75" thickBot="1" x14ac:dyDescent="0.3">
      <c r="A23" s="100" t="s">
        <v>24</v>
      </c>
      <c r="B23" s="101" t="s">
        <v>25</v>
      </c>
      <c r="C23" s="102"/>
      <c r="D23" s="103"/>
      <c r="E23" s="104">
        <f>E24</f>
        <v>123568560</v>
      </c>
    </row>
    <row r="24" spans="1:5" ht="15.75" thickBot="1" x14ac:dyDescent="0.3">
      <c r="A24" s="72" t="s">
        <v>26</v>
      </c>
      <c r="B24" s="26" t="s">
        <v>27</v>
      </c>
      <c r="C24" s="27"/>
      <c r="D24" s="28"/>
      <c r="E24" s="73">
        <f>E25</f>
        <v>123568560</v>
      </c>
    </row>
    <row r="25" spans="1:5" x14ac:dyDescent="0.25">
      <c r="A25" s="74"/>
      <c r="B25" s="29" t="s">
        <v>55</v>
      </c>
      <c r="C25" s="30"/>
      <c r="D25" s="2"/>
      <c r="E25" s="70">
        <v>123568560</v>
      </c>
    </row>
    <row r="26" spans="1:5" ht="15.75" thickBot="1" x14ac:dyDescent="0.3">
      <c r="A26" s="105"/>
      <c r="B26" s="106"/>
      <c r="C26" s="107"/>
      <c r="D26" s="108"/>
      <c r="E26" s="71"/>
    </row>
    <row r="27" spans="1:5" ht="15.75" thickBot="1" x14ac:dyDescent="0.3">
      <c r="A27" s="109" t="s">
        <v>29</v>
      </c>
      <c r="B27" s="110" t="s">
        <v>30</v>
      </c>
      <c r="C27" s="111"/>
      <c r="D27" s="112"/>
      <c r="E27" s="113">
        <f>E28</f>
        <v>57591600</v>
      </c>
    </row>
    <row r="28" spans="1:5" ht="15.75" thickBot="1" x14ac:dyDescent="0.3">
      <c r="A28" s="118" t="s">
        <v>31</v>
      </c>
      <c r="B28" s="119" t="s">
        <v>32</v>
      </c>
      <c r="C28" s="120"/>
      <c r="D28" s="121"/>
      <c r="E28" s="122">
        <f>SUM(E29:E30)</f>
        <v>57591600</v>
      </c>
    </row>
    <row r="29" spans="1:5" x14ac:dyDescent="0.25">
      <c r="A29" s="77" t="s">
        <v>31</v>
      </c>
      <c r="B29" s="114" t="s">
        <v>28</v>
      </c>
      <c r="C29" s="115"/>
      <c r="D29" s="116"/>
      <c r="E29" s="117">
        <v>38291600</v>
      </c>
    </row>
    <row r="30" spans="1:5" x14ac:dyDescent="0.25">
      <c r="A30" s="76" t="s">
        <v>33</v>
      </c>
      <c r="B30" s="31" t="s">
        <v>47</v>
      </c>
      <c r="C30" s="23"/>
      <c r="D30" s="23"/>
      <c r="E30" s="68">
        <v>19300000</v>
      </c>
    </row>
    <row r="31" spans="1:5" ht="15.75" thickBot="1" x14ac:dyDescent="0.3">
      <c r="A31" s="123"/>
      <c r="B31" s="124"/>
      <c r="C31" s="125"/>
      <c r="D31" s="78"/>
      <c r="E31" s="126"/>
    </row>
    <row r="32" spans="1:5" ht="15.75" thickBot="1" x14ac:dyDescent="0.3">
      <c r="A32" s="128" t="s">
        <v>34</v>
      </c>
      <c r="B32" s="129" t="s">
        <v>35</v>
      </c>
      <c r="C32" s="130"/>
      <c r="D32" s="130"/>
      <c r="E32" s="131">
        <f>E33</f>
        <v>108255400</v>
      </c>
    </row>
    <row r="33" spans="1:5" ht="15.75" thickBot="1" x14ac:dyDescent="0.3">
      <c r="A33" s="79" t="s">
        <v>36</v>
      </c>
      <c r="B33" s="37" t="s">
        <v>37</v>
      </c>
      <c r="C33" s="38"/>
      <c r="D33" s="39"/>
      <c r="E33" s="127">
        <f>SUM(E34:E35)</f>
        <v>108255400</v>
      </c>
    </row>
    <row r="34" spans="1:5" x14ac:dyDescent="0.25">
      <c r="A34" s="75" t="s">
        <v>36</v>
      </c>
      <c r="B34" s="29" t="s">
        <v>28</v>
      </c>
      <c r="C34" s="34"/>
      <c r="D34" s="35"/>
      <c r="E34" s="66">
        <v>62043200</v>
      </c>
    </row>
    <row r="35" spans="1:5" x14ac:dyDescent="0.25">
      <c r="A35" s="75" t="s">
        <v>38</v>
      </c>
      <c r="B35" s="29" t="s">
        <v>54</v>
      </c>
      <c r="C35" s="34"/>
      <c r="D35" s="35"/>
      <c r="E35" s="66">
        <v>46212200</v>
      </c>
    </row>
    <row r="36" spans="1:5" ht="15.75" thickBot="1" x14ac:dyDescent="0.3">
      <c r="A36" s="75"/>
      <c r="B36" s="33"/>
      <c r="C36" s="34"/>
      <c r="D36" s="35"/>
      <c r="E36" s="66"/>
    </row>
    <row r="37" spans="1:5" ht="27" thickBot="1" x14ac:dyDescent="0.3">
      <c r="A37" s="80" t="s">
        <v>39</v>
      </c>
      <c r="B37" s="14" t="s">
        <v>40</v>
      </c>
      <c r="C37" s="40"/>
      <c r="D37" s="41"/>
      <c r="E37" s="61">
        <f>SUM(E38+E39)</f>
        <v>485000000</v>
      </c>
    </row>
    <row r="38" spans="1:5" x14ac:dyDescent="0.25">
      <c r="A38" s="81" t="s">
        <v>41</v>
      </c>
      <c r="B38" s="36" t="s">
        <v>42</v>
      </c>
      <c r="C38" s="42"/>
      <c r="D38" s="43"/>
      <c r="E38" s="82">
        <v>340000000</v>
      </c>
    </row>
    <row r="39" spans="1:5" ht="15.75" thickBot="1" x14ac:dyDescent="0.3">
      <c r="A39" s="83" t="s">
        <v>45</v>
      </c>
      <c r="B39" s="44" t="s">
        <v>46</v>
      </c>
      <c r="C39" s="1"/>
      <c r="D39" s="1"/>
      <c r="E39" s="66">
        <v>145000000</v>
      </c>
    </row>
    <row r="40" spans="1:5" ht="15.75" thickBot="1" x14ac:dyDescent="0.3">
      <c r="A40" s="84"/>
      <c r="B40" s="45" t="s">
        <v>43</v>
      </c>
      <c r="C40" s="46"/>
      <c r="D40" s="47"/>
      <c r="E40" s="85">
        <f>E32+E37+E27+E23+E6</f>
        <v>903215923</v>
      </c>
    </row>
    <row r="41" spans="1:5" ht="15.75" thickBot="1" x14ac:dyDescent="0.3">
      <c r="A41" s="86"/>
      <c r="B41" s="17" t="s">
        <v>44</v>
      </c>
      <c r="C41" s="48"/>
      <c r="D41" s="49"/>
      <c r="E41" s="87">
        <f>E2</f>
        <v>890378685</v>
      </c>
    </row>
    <row r="42" spans="1:5" x14ac:dyDescent="0.25">
      <c r="A42" s="75"/>
      <c r="B42" s="32"/>
      <c r="C42" s="1"/>
      <c r="D42" s="1"/>
      <c r="E42" s="66"/>
    </row>
    <row r="43" spans="1:5" ht="15.75" thickBot="1" x14ac:dyDescent="0.3">
      <c r="A43" s="88"/>
      <c r="B43" s="89"/>
      <c r="C43" s="90"/>
      <c r="D43" s="90"/>
      <c r="E43" s="91">
        <f>E41-E40</f>
        <v>-12837238</v>
      </c>
    </row>
  </sheetData>
  <pageMargins left="0.70866141732283472" right="0.51181102362204722" top="0.78740157480314965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Vlčková Renáta, Ing.</cp:lastModifiedBy>
  <cp:lastPrinted>2017-10-18T10:57:59Z</cp:lastPrinted>
  <dcterms:created xsi:type="dcterms:W3CDTF">2017-10-18T04:53:20Z</dcterms:created>
  <dcterms:modified xsi:type="dcterms:W3CDTF">2017-10-18T12:44:02Z</dcterms:modified>
</cp:coreProperties>
</file>