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40" windowHeight="688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List1!$A$1:$H$26</definedName>
  </definedNames>
  <calcPr calcId="125725"/>
</workbook>
</file>

<file path=xl/calcChain.xml><?xml version="1.0" encoding="utf-8"?>
<calcChain xmlns="http://schemas.openxmlformats.org/spreadsheetml/2006/main">
  <c r="F15" i="1"/>
  <c r="F16" s="1"/>
  <c r="G17" s="1"/>
  <c r="F8"/>
  <c r="F9"/>
  <c r="F7"/>
  <c r="F5"/>
  <c r="H14"/>
  <c r="F14"/>
</calcChain>
</file>

<file path=xl/sharedStrings.xml><?xml version="1.0" encoding="utf-8"?>
<sst xmlns="http://schemas.openxmlformats.org/spreadsheetml/2006/main" count="47" uniqueCount="24">
  <si>
    <t>počet lůžek:</t>
  </si>
  <si>
    <t>4.1. Dlouhodobá lůžková péče</t>
  </si>
  <si>
    <t>celkový
úvazek</t>
  </si>
  <si>
    <t>úvazek v hod.</t>
  </si>
  <si>
    <t>normativ
na 30 lůžek</t>
  </si>
  <si>
    <t>L3</t>
  </si>
  <si>
    <t>lékař se specializovanou nebo zvláštní odbornou způsobilostí</t>
  </si>
  <si>
    <t>ZPBD se spec.</t>
  </si>
  <si>
    <t>všeobecná sestra se specializovanou způsobilostí bez dohledu</t>
  </si>
  <si>
    <t>ZPBD+ZPOD</t>
  </si>
  <si>
    <t>všeobecná sestra  bez dohledu a všeobecná sestra nebo zdravotnický asistent</t>
  </si>
  <si>
    <t>ZPOD bez mat.</t>
  </si>
  <si>
    <t>sanitář, ošetřovatel nebo masér</t>
  </si>
  <si>
    <t>VNP K2,ERGO</t>
  </si>
  <si>
    <t>fyzioterapeut bez dohledu nebo ergoterapeut bez dohledu</t>
  </si>
  <si>
    <t>dostupnost</t>
  </si>
  <si>
    <t>klinický psycholog</t>
  </si>
  <si>
    <t>nutriční terapeut</t>
  </si>
  <si>
    <t>ZSP,SP</t>
  </si>
  <si>
    <r>
      <t xml:space="preserve">zdravotně-sociální pracovník, nebo jiný odborný pracovník - sociální pracovník </t>
    </r>
    <r>
      <rPr>
        <i/>
        <sz val="11"/>
        <color rgb="FF0070C0"/>
        <rFont val="Calibri"/>
        <family val="2"/>
        <charset val="238"/>
        <scheme val="minor"/>
      </rPr>
      <t>*)</t>
    </r>
  </si>
  <si>
    <t>*) výše úvazku se vztahuje k celkovému počtu lůžek ve zdrav. zařízení - viz část 1,bod 18,Přílohy č.3</t>
  </si>
  <si>
    <t>provozní náklady 700 Kč/lůžkoden</t>
  </si>
  <si>
    <t>výnos</t>
  </si>
  <si>
    <t>náklad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</si>
</sst>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Fill="1" applyBorder="1"/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3" fillId="0" borderId="7" xfId="0" applyFont="1" applyFill="1" applyBorder="1"/>
    <xf numFmtId="2" fontId="0" fillId="0" borderId="0" xfId="0" applyNumberFormat="1" applyBorder="1" applyAlignment="1">
      <alignment horizontal="center"/>
    </xf>
    <xf numFmtId="164" fontId="4" fillId="0" borderId="4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2" fontId="0" fillId="0" borderId="0" xfId="0" applyNumberFormat="1" applyFont="1" applyBorder="1" applyAlignment="1">
      <alignment horizontal="center"/>
    </xf>
    <xf numFmtId="0" fontId="5" fillId="0" borderId="0" xfId="0" applyFont="1" applyFill="1" applyBorder="1"/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Fill="1" applyBorder="1"/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3" fillId="0" borderId="7" xfId="0" applyFont="1" applyFill="1" applyBorder="1"/>
    <xf numFmtId="2" fontId="0" fillId="0" borderId="0" xfId="0" applyNumberFormat="1" applyBorder="1" applyAlignment="1">
      <alignment horizontal="center"/>
    </xf>
    <xf numFmtId="164" fontId="4" fillId="0" borderId="4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2" fontId="0" fillId="0" borderId="0" xfId="0" applyNumberFormat="1" applyFont="1" applyBorder="1" applyAlignment="1">
      <alignment horizontal="center"/>
    </xf>
    <xf numFmtId="0" fontId="5" fillId="0" borderId="0" xfId="0" applyFont="1" applyFill="1" applyBorder="1"/>
    <xf numFmtId="3" fontId="0" fillId="0" borderId="0" xfId="0" applyNumberFormat="1"/>
    <xf numFmtId="0" fontId="3" fillId="0" borderId="0" xfId="0" applyFont="1" applyFill="1" applyBorder="1" applyAlignment="1">
      <alignment horizontal="right"/>
    </xf>
    <xf numFmtId="3" fontId="0" fillId="3" borderId="0" xfId="0" applyNumberFormat="1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32"/>
  <sheetViews>
    <sheetView tabSelected="1" workbookViewId="0">
      <selection activeCell="C4" sqref="C4"/>
    </sheetView>
  </sheetViews>
  <sheetFormatPr defaultRowHeight="15"/>
  <cols>
    <col min="5" max="5" width="79.140625" customWidth="1"/>
    <col min="6" max="6" width="9.85546875" bestFit="1" customWidth="1"/>
    <col min="8" max="8" width="9.85546875" bestFit="1" customWidth="1"/>
  </cols>
  <sheetData>
    <row r="3" spans="1:8">
      <c r="A3" s="52" t="s">
        <v>0</v>
      </c>
      <c r="B3" s="53"/>
      <c r="C3" s="54"/>
      <c r="D3" s="3">
        <v>20</v>
      </c>
      <c r="E3" s="2" t="s">
        <v>1</v>
      </c>
    </row>
    <row r="4" spans="1:8" ht="24.75">
      <c r="A4" s="8" t="s">
        <v>2</v>
      </c>
      <c r="B4" s="11" t="s">
        <v>3</v>
      </c>
      <c r="C4" s="1"/>
      <c r="D4" s="9" t="s">
        <v>4</v>
      </c>
      <c r="E4" s="1"/>
      <c r="F4" s="25" t="s">
        <v>23</v>
      </c>
      <c r="H4" s="25" t="s">
        <v>22</v>
      </c>
    </row>
    <row r="5" spans="1:8" ht="32.450000000000003" customHeight="1">
      <c r="A5" s="4">
        <v>0.16329931618554522</v>
      </c>
      <c r="B5" s="6">
        <v>6.5319726474218083</v>
      </c>
      <c r="C5" s="5" t="s">
        <v>5</v>
      </c>
      <c r="D5" s="6">
        <v>0.2</v>
      </c>
      <c r="E5" s="10" t="s">
        <v>6</v>
      </c>
      <c r="F5" s="49">
        <f>800000*0.2</f>
        <v>160000</v>
      </c>
    </row>
    <row r="6" spans="1:8">
      <c r="A6" s="4">
        <v>0.6966326495188786</v>
      </c>
      <c r="B6" s="6">
        <v>27.865305980755146</v>
      </c>
      <c r="C6" s="21" t="s">
        <v>7</v>
      </c>
      <c r="D6" s="6">
        <v>1</v>
      </c>
      <c r="E6" s="7" t="s">
        <v>8</v>
      </c>
      <c r="F6" s="49">
        <v>400000</v>
      </c>
    </row>
    <row r="7" spans="1:8">
      <c r="A7" s="4">
        <v>4.1797958971132712</v>
      </c>
      <c r="B7" s="6">
        <v>167.19183588453086</v>
      </c>
      <c r="C7" s="21" t="s">
        <v>9</v>
      </c>
      <c r="D7" s="6">
        <v>6</v>
      </c>
      <c r="E7" s="7" t="s">
        <v>10</v>
      </c>
      <c r="F7" s="49">
        <f>6*350000</f>
        <v>2100000</v>
      </c>
    </row>
    <row r="8" spans="1:8">
      <c r="A8" s="4">
        <v>3.4831632475943923</v>
      </c>
      <c r="B8" s="6">
        <v>139.32652990377568</v>
      </c>
      <c r="C8" s="21" t="s">
        <v>11</v>
      </c>
      <c r="D8" s="6">
        <v>5</v>
      </c>
      <c r="E8" s="7" t="s">
        <v>12</v>
      </c>
      <c r="F8" s="49">
        <f>5*300000</f>
        <v>1500000</v>
      </c>
    </row>
    <row r="9" spans="1:8">
      <c r="A9" s="4">
        <v>0.13932652990377573</v>
      </c>
      <c r="B9" s="6">
        <v>5.5730611961510288</v>
      </c>
      <c r="C9" s="21" t="s">
        <v>13</v>
      </c>
      <c r="D9" s="6">
        <v>0.2</v>
      </c>
      <c r="E9" s="7" t="s">
        <v>14</v>
      </c>
      <c r="F9" s="49">
        <f>0.2*400000</f>
        <v>80000</v>
      </c>
    </row>
    <row r="10" spans="1:8">
      <c r="A10" s="17" t="s">
        <v>15</v>
      </c>
      <c r="B10" s="18"/>
      <c r="C10" s="13"/>
      <c r="D10" s="14"/>
      <c r="E10" s="7" t="s">
        <v>16</v>
      </c>
      <c r="F10" s="49"/>
    </row>
    <row r="11" spans="1:8">
      <c r="A11" s="17" t="s">
        <v>15</v>
      </c>
      <c r="B11" s="18"/>
      <c r="C11" s="13"/>
      <c r="D11" s="14"/>
      <c r="E11" s="15" t="s">
        <v>17</v>
      </c>
      <c r="F11" s="49"/>
    </row>
    <row r="12" spans="1:8">
      <c r="A12" s="19">
        <v>0.2</v>
      </c>
      <c r="B12" s="20">
        <v>8</v>
      </c>
      <c r="C12" s="5" t="s">
        <v>18</v>
      </c>
      <c r="D12" s="6"/>
      <c r="E12" s="7" t="s">
        <v>19</v>
      </c>
      <c r="F12" s="49"/>
    </row>
    <row r="13" spans="1:8">
      <c r="A13" s="22"/>
      <c r="B13" s="23"/>
      <c r="C13" s="12"/>
      <c r="D13" s="16"/>
      <c r="E13" s="24" t="s">
        <v>20</v>
      </c>
      <c r="F13" s="49"/>
    </row>
    <row r="14" spans="1:8">
      <c r="F14" s="49">
        <f>SUM(F5:F13)</f>
        <v>4240000</v>
      </c>
      <c r="H14" s="49">
        <f>1194*30*350</f>
        <v>12537000</v>
      </c>
    </row>
    <row r="15" spans="1:8">
      <c r="E15" s="50" t="s">
        <v>21</v>
      </c>
      <c r="F15" s="49">
        <f>700*30*350</f>
        <v>7350000</v>
      </c>
    </row>
    <row r="16" spans="1:8">
      <c r="A16" s="52" t="s">
        <v>0</v>
      </c>
      <c r="B16" s="53"/>
      <c r="C16" s="54"/>
      <c r="D16" s="27">
        <v>30</v>
      </c>
      <c r="E16" s="26" t="s">
        <v>1</v>
      </c>
      <c r="F16" s="49">
        <f>SUM(F14:F15)</f>
        <v>11590000</v>
      </c>
    </row>
    <row r="17" spans="1:7" ht="24.75">
      <c r="A17" s="32" t="s">
        <v>2</v>
      </c>
      <c r="B17" s="35" t="s">
        <v>3</v>
      </c>
      <c r="C17" s="25"/>
      <c r="D17" s="33" t="s">
        <v>4</v>
      </c>
      <c r="E17" s="25"/>
      <c r="G17" s="51">
        <f>H14-F16</f>
        <v>947000</v>
      </c>
    </row>
    <row r="18" spans="1:7">
      <c r="A18" s="28">
        <v>0.2</v>
      </c>
      <c r="B18" s="30">
        <v>8</v>
      </c>
      <c r="C18" s="29" t="s">
        <v>5</v>
      </c>
      <c r="D18" s="30">
        <v>0.2</v>
      </c>
      <c r="E18" s="34" t="s">
        <v>6</v>
      </c>
    </row>
    <row r="19" spans="1:7">
      <c r="A19" s="28">
        <v>1</v>
      </c>
      <c r="B19" s="30">
        <v>40</v>
      </c>
      <c r="C19" s="45" t="s">
        <v>7</v>
      </c>
      <c r="D19" s="30">
        <v>1</v>
      </c>
      <c r="E19" s="31" t="s">
        <v>8</v>
      </c>
    </row>
    <row r="20" spans="1:7">
      <c r="A20" s="28">
        <v>6.0000000000000009</v>
      </c>
      <c r="B20" s="30">
        <v>240.00000000000003</v>
      </c>
      <c r="C20" s="45" t="s">
        <v>9</v>
      </c>
      <c r="D20" s="30">
        <v>6</v>
      </c>
      <c r="E20" s="31" t="s">
        <v>10</v>
      </c>
    </row>
    <row r="21" spans="1:7">
      <c r="A21" s="28">
        <v>5</v>
      </c>
      <c r="B21" s="30">
        <v>200</v>
      </c>
      <c r="C21" s="45" t="s">
        <v>11</v>
      </c>
      <c r="D21" s="30">
        <v>5</v>
      </c>
      <c r="E21" s="31" t="s">
        <v>12</v>
      </c>
    </row>
    <row r="22" spans="1:7">
      <c r="A22" s="28">
        <v>0.20000000000000004</v>
      </c>
      <c r="B22" s="30">
        <v>8.0000000000000018</v>
      </c>
      <c r="C22" s="45" t="s">
        <v>13</v>
      </c>
      <c r="D22" s="30">
        <v>0.2</v>
      </c>
      <c r="E22" s="31" t="s">
        <v>14</v>
      </c>
    </row>
    <row r="23" spans="1:7">
      <c r="A23" s="41" t="s">
        <v>15</v>
      </c>
      <c r="B23" s="42"/>
      <c r="C23" s="37"/>
      <c r="D23" s="38"/>
      <c r="E23" s="31" t="s">
        <v>16</v>
      </c>
    </row>
    <row r="24" spans="1:7">
      <c r="A24" s="41" t="s">
        <v>15</v>
      </c>
      <c r="B24" s="42"/>
      <c r="C24" s="37"/>
      <c r="D24" s="38"/>
      <c r="E24" s="39" t="s">
        <v>17</v>
      </c>
    </row>
    <row r="25" spans="1:7">
      <c r="A25" s="43">
        <v>0.2</v>
      </c>
      <c r="B25" s="44">
        <v>8</v>
      </c>
      <c r="C25" s="29" t="s">
        <v>18</v>
      </c>
      <c r="D25" s="30"/>
      <c r="E25" s="31" t="s">
        <v>19</v>
      </c>
    </row>
    <row r="26" spans="1:7">
      <c r="A26" s="46"/>
      <c r="B26" s="47"/>
      <c r="C26" s="36"/>
      <c r="D26" s="40"/>
      <c r="E26" s="48" t="s">
        <v>20</v>
      </c>
    </row>
    <row r="32" spans="1:7">
      <c r="E32" s="49"/>
    </row>
  </sheetData>
  <mergeCells count="2">
    <mergeCell ref="A3:C3"/>
    <mergeCell ref="A16:C16"/>
  </mergeCells>
  <pageMargins left="0.70866141732283472" right="0.70866141732283472" top="0.78740157480314965" bottom="0.78740157480314965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VZP ČR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Hlubková</dc:creator>
  <cp:lastModifiedBy>ZH</cp:lastModifiedBy>
  <cp:lastPrinted>2016-10-17T05:32:34Z</cp:lastPrinted>
  <dcterms:created xsi:type="dcterms:W3CDTF">2016-09-21T11:50:51Z</dcterms:created>
  <dcterms:modified xsi:type="dcterms:W3CDTF">2016-10-17T05:32:40Z</dcterms:modified>
</cp:coreProperties>
</file>