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List1" sheetId="2" r:id="rId1"/>
    <sheet name="Sheet1" sheetId="1" r:id="rId2"/>
  </sheets>
  <externalReferences>
    <externalReference r:id="rId3"/>
  </externalReferences>
  <definedNames>
    <definedName name="_xlnm.Print_Area" localSheetId="1">Sheet1!$A$1:$D$63</definedName>
  </definedNames>
  <calcPr calcId="114210"/>
</workbook>
</file>

<file path=xl/calcChain.xml><?xml version="1.0" encoding="utf-8"?>
<calcChain xmlns="http://schemas.openxmlformats.org/spreadsheetml/2006/main">
  <c r="C49" i="2"/>
  <c r="E58" i="1"/>
  <c r="D52"/>
  <c r="C58"/>
  <c r="C60"/>
  <c r="D47"/>
  <c r="D57"/>
  <c r="D49"/>
  <c r="D40"/>
  <c r="D32"/>
  <c r="D25"/>
  <c r="D17"/>
  <c r="D9"/>
  <c r="D55"/>
  <c r="D45"/>
  <c r="D37"/>
  <c r="D29"/>
  <c r="D22"/>
  <c r="D14"/>
  <c r="D6"/>
  <c r="D46"/>
  <c r="D38"/>
  <c r="D30"/>
  <c r="D19"/>
  <c r="D11"/>
  <c r="D3"/>
  <c r="D48"/>
  <c r="D39"/>
  <c r="D31"/>
  <c r="D24"/>
  <c r="D16"/>
  <c r="D8"/>
  <c r="D56"/>
  <c r="D2"/>
  <c r="D44"/>
  <c r="D36"/>
  <c r="D28"/>
  <c r="D21"/>
  <c r="D13"/>
  <c r="D5"/>
  <c r="D51"/>
  <c r="D41"/>
  <c r="D33"/>
  <c r="D26"/>
  <c r="D18"/>
  <c r="D10"/>
  <c r="D53"/>
  <c r="D42"/>
  <c r="D34"/>
  <c r="D23"/>
  <c r="D15"/>
  <c r="D7"/>
  <c r="D54"/>
  <c r="D43"/>
  <c r="D35"/>
  <c r="D27"/>
  <c r="D20"/>
  <c r="D12"/>
  <c r="D4"/>
  <c r="D58"/>
</calcChain>
</file>

<file path=xl/sharedStrings.xml><?xml version="1.0" encoding="utf-8"?>
<sst xmlns="http://schemas.openxmlformats.org/spreadsheetml/2006/main" count="214" uniqueCount="117">
  <si>
    <t>50117001</t>
  </si>
  <si>
    <t>50117003</t>
  </si>
  <si>
    <t>desinf. prostř. LEK</t>
  </si>
  <si>
    <t>50117004</t>
  </si>
  <si>
    <t>tiskopisy a kanc.potřeby (sk.V42, 43)</t>
  </si>
  <si>
    <t>50117007</t>
  </si>
  <si>
    <t>údržbový materiál ostatní - sklady</t>
  </si>
  <si>
    <t>50117015</t>
  </si>
  <si>
    <t>IT - spotřební materiál (sk. P37, 48)</t>
  </si>
  <si>
    <t>50117020</t>
  </si>
  <si>
    <t>všeob.mat. - nábytek (V30) do 1tis.</t>
  </si>
  <si>
    <t>50117024</t>
  </si>
  <si>
    <t>všeob.mat. - ostatní-vyjímky (V44) od</t>
  </si>
  <si>
    <t>50118001</t>
  </si>
  <si>
    <t>ND - ostatní (všeob.sklad) (sk.V38)</t>
  </si>
  <si>
    <t>50118003</t>
  </si>
  <si>
    <t>ND - ostatní techn.(dispečink)</t>
  </si>
  <si>
    <t>50118006</t>
  </si>
  <si>
    <t>ND - ZVIT (sk.B63)</t>
  </si>
  <si>
    <t>50119077</t>
  </si>
  <si>
    <t>OOPP a prádlo pro zaměstnance</t>
  </si>
  <si>
    <t>50119100</t>
  </si>
  <si>
    <t>jednorázové ochranné pomůcky</t>
  </si>
  <si>
    <t>50210071</t>
  </si>
  <si>
    <t>elektřina</t>
  </si>
  <si>
    <t>50210072</t>
  </si>
  <si>
    <t>vodné, stočné</t>
  </si>
  <si>
    <t>50210073</t>
  </si>
  <si>
    <t>pára</t>
  </si>
  <si>
    <t>50210075</t>
  </si>
  <si>
    <t>plyn</t>
  </si>
  <si>
    <t>50711001</t>
  </si>
  <si>
    <t>elaborace LEK (destil.voda)</t>
  </si>
  <si>
    <t>50711002</t>
  </si>
  <si>
    <t>taxalaborum LEK při výrobě</t>
  </si>
  <si>
    <t>51102021</t>
  </si>
  <si>
    <t>opravy zdravotnické techniky</t>
  </si>
  <si>
    <t>51102023</t>
  </si>
  <si>
    <t>opravy ostatní techniky</t>
  </si>
  <si>
    <t>51102024</t>
  </si>
  <si>
    <t>opravy - správa budov</t>
  </si>
  <si>
    <t>51102025</t>
  </si>
  <si>
    <t>opravy - hl.energetik</t>
  </si>
  <si>
    <t>51801000</t>
  </si>
  <si>
    <t>přepravné-lab. vzorky,...</t>
  </si>
  <si>
    <t>51802001</t>
  </si>
  <si>
    <t>poštovné</t>
  </si>
  <si>
    <t>51802003</t>
  </si>
  <si>
    <t>spoje - telekom.styk</t>
  </si>
  <si>
    <t>51806001</t>
  </si>
  <si>
    <t>úklid pravidelný</t>
  </si>
  <si>
    <t>51806004</t>
  </si>
  <si>
    <t>popl. za DDD a ostatní služby</t>
  </si>
  <si>
    <t>51806005</t>
  </si>
  <si>
    <t>odpad (spalovna)</t>
  </si>
  <si>
    <t>51808013</t>
  </si>
  <si>
    <t>revize - kalibrace - metrolog</t>
  </si>
  <si>
    <t>51808018</t>
  </si>
  <si>
    <t>smluvní servis - OHM</t>
  </si>
  <si>
    <t>51874001</t>
  </si>
  <si>
    <t>ostatní služby - provozní</t>
  </si>
  <si>
    <t>51874011</t>
  </si>
  <si>
    <t>zkoušky kvality</t>
  </si>
  <si>
    <t>51890502</t>
  </si>
  <si>
    <t>VČ - spoje a telekomunikace</t>
  </si>
  <si>
    <t>51890508</t>
  </si>
  <si>
    <t>VĆ - revize</t>
  </si>
  <si>
    <t>51890574</t>
  </si>
  <si>
    <t>VČ - ostatní služby</t>
  </si>
  <si>
    <t>52100000</t>
  </si>
  <si>
    <t>převod HČ - mzdy</t>
  </si>
  <si>
    <t>52111000</t>
  </si>
  <si>
    <t>hrubé mzdy</t>
  </si>
  <si>
    <t>52128000</t>
  </si>
  <si>
    <t>náhrada mzdy po dobu</t>
  </si>
  <si>
    <t>52401000</t>
  </si>
  <si>
    <t>zdravotní poj. organizace</t>
  </si>
  <si>
    <t>52402000</t>
  </si>
  <si>
    <t>sociální poj. organizace</t>
  </si>
  <si>
    <t>52490502</t>
  </si>
  <si>
    <t>VČ - sociální pojištění</t>
  </si>
  <si>
    <t>52700000</t>
  </si>
  <si>
    <t>převod HČ - zák.sociál.nákl.</t>
  </si>
  <si>
    <t>52710001</t>
  </si>
  <si>
    <t>FKSP - jednotný příděl</t>
  </si>
  <si>
    <t>52790510</t>
  </si>
  <si>
    <t>VČ - zák.sociál.nákl.(FKSP)</t>
  </si>
  <si>
    <t>54910004</t>
  </si>
  <si>
    <t>vyřazení expirovaných léků</t>
  </si>
  <si>
    <t>54910007</t>
  </si>
  <si>
    <t>ostatní(byty ÚMO)</t>
  </si>
  <si>
    <t>55110003</t>
  </si>
  <si>
    <t>odpisy DHM - budovy z odpisů</t>
  </si>
  <si>
    <t>55110005</t>
  </si>
  <si>
    <t>odpisy DHM - ostatní z odpisů</t>
  </si>
  <si>
    <t>55110013</t>
  </si>
  <si>
    <t>odpisy DHM - budovy z dotací</t>
  </si>
  <si>
    <t>79902000</t>
  </si>
  <si>
    <t>výkony ZVIT - technická údržba</t>
  </si>
  <si>
    <t>79903000</t>
  </si>
  <si>
    <t>výkony dopravy</t>
  </si>
  <si>
    <t>79903003</t>
  </si>
  <si>
    <t>výkony dopravy - nákladní</t>
  </si>
  <si>
    <t>79910001</t>
  </si>
  <si>
    <t>výkony IT - fixní náklady (z 9086)</t>
  </si>
  <si>
    <t>79950001</t>
  </si>
  <si>
    <t>režie HTS</t>
  </si>
  <si>
    <t>Propočet VČ</t>
  </si>
  <si>
    <t>NS 4802 Lékárna</t>
  </si>
  <si>
    <t>nákup zdravotnické techniky (Z 524, Z 510)</t>
  </si>
  <si>
    <t>CELKEM</t>
  </si>
  <si>
    <t>%</t>
  </si>
  <si>
    <t>Zpracoval:</t>
  </si>
  <si>
    <t>Ing. Lýsková</t>
  </si>
  <si>
    <t>Skutečnost 1-12/2015</t>
  </si>
  <si>
    <t>rozdíly v inventarizaci</t>
  </si>
  <si>
    <t>ZC DHM - ostatní z odpisů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</si>
</sst>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</font>
    <font>
      <b/>
      <sz val="12"/>
      <color indexed="8"/>
      <name val="Calibri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4" fontId="0" fillId="0" borderId="0" xfId="0" applyNumberFormat="1"/>
    <xf numFmtId="0" fontId="3" fillId="0" borderId="1" xfId="0" applyFont="1" applyBorder="1"/>
    <xf numFmtId="0" fontId="4" fillId="0" borderId="2" xfId="0" applyNumberFormat="1" applyFont="1" applyBorder="1"/>
    <xf numFmtId="4" fontId="3" fillId="0" borderId="2" xfId="0" applyNumberFormat="1" applyFont="1" applyBorder="1"/>
    <xf numFmtId="0" fontId="3" fillId="0" borderId="3" xfId="0" applyFont="1" applyBorder="1"/>
    <xf numFmtId="0" fontId="5" fillId="0" borderId="4" xfId="0" applyNumberFormat="1" applyFont="1" applyBorder="1"/>
    <xf numFmtId="0" fontId="5" fillId="0" borderId="5" xfId="0" applyNumberFormat="1" applyFont="1" applyBorder="1"/>
    <xf numFmtId="4" fontId="5" fillId="0" borderId="5" xfId="0" applyNumberFormat="1" applyFont="1" applyBorder="1"/>
    <xf numFmtId="0" fontId="5" fillId="0" borderId="6" xfId="0" applyNumberFormat="1" applyFont="1" applyBorder="1"/>
    <xf numFmtId="0" fontId="5" fillId="0" borderId="7" xfId="0" applyNumberFormat="1" applyFont="1" applyBorder="1"/>
    <xf numFmtId="4" fontId="5" fillId="0" borderId="7" xfId="0" applyNumberFormat="1" applyFont="1" applyBorder="1"/>
    <xf numFmtId="0" fontId="5" fillId="0" borderId="8" xfId="0" applyNumberFormat="1" applyFont="1" applyBorder="1"/>
    <xf numFmtId="0" fontId="5" fillId="0" borderId="9" xfId="0" applyNumberFormat="1" applyFont="1" applyBorder="1"/>
    <xf numFmtId="4" fontId="5" fillId="0" borderId="9" xfId="0" applyNumberFormat="1" applyFont="1" applyBorder="1"/>
    <xf numFmtId="4" fontId="3" fillId="0" borderId="3" xfId="0" applyNumberFormat="1" applyFont="1" applyBorder="1"/>
    <xf numFmtId="164" fontId="1" fillId="2" borderId="0" xfId="0" applyNumberFormat="1" applyFont="1" applyFill="1"/>
    <xf numFmtId="0" fontId="1" fillId="2" borderId="0" xfId="0" applyFont="1" applyFill="1"/>
    <xf numFmtId="0" fontId="2" fillId="0" borderId="0" xfId="0" applyFont="1"/>
    <xf numFmtId="14" fontId="2" fillId="0" borderId="0" xfId="0" applyNumberFormat="1" applyFont="1" applyAlignment="1">
      <alignment horizontal="left"/>
    </xf>
    <xf numFmtId="0" fontId="5" fillId="0" borderId="6" xfId="0" applyNumberFormat="1" applyFont="1" applyBorder="1" applyAlignment="1">
      <alignment horizontal="left"/>
    </xf>
    <xf numFmtId="4" fontId="2" fillId="0" borderId="10" xfId="0" applyNumberFormat="1" applyFont="1" applyBorder="1"/>
    <xf numFmtId="4" fontId="2" fillId="0" borderId="11" xfId="0" applyNumberFormat="1" applyFont="1" applyBorder="1"/>
    <xf numFmtId="0" fontId="4" fillId="0" borderId="12" xfId="0" applyNumberFormat="1" applyFont="1" applyBorder="1"/>
    <xf numFmtId="0" fontId="5" fillId="0" borderId="13" xfId="0" applyNumberFormat="1" applyFont="1" applyBorder="1"/>
    <xf numFmtId="0" fontId="5" fillId="0" borderId="14" xfId="0" applyNumberFormat="1" applyFont="1" applyBorder="1"/>
    <xf numFmtId="0" fontId="5" fillId="0" borderId="15" xfId="0" applyNumberFormat="1" applyFont="1" applyBorder="1"/>
    <xf numFmtId="4" fontId="6" fillId="0" borderId="0" xfId="0" applyNumberFormat="1" applyFont="1"/>
    <xf numFmtId="4" fontId="6" fillId="0" borderId="16" xfId="0" applyNumberFormat="1" applyFont="1" applyBorder="1"/>
    <xf numFmtId="4" fontId="6" fillId="0" borderId="17" xfId="0" applyNumberFormat="1" applyFont="1" applyBorder="1"/>
    <xf numFmtId="4" fontId="6" fillId="0" borderId="18" xfId="0" applyNumberFormat="1" applyFont="1" applyBorder="1"/>
    <xf numFmtId="4" fontId="6" fillId="0" borderId="19" xfId="0" applyNumberFormat="1" applyFont="1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01372/Local%20Settings/Temporary%20Internet%20Files/OLKA/Propo&#269;et%20V&#268;%201-12%2020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TRAVOVÁNÍ"/>
      <sheetName val="PRÁDELNA"/>
      <sheetName val="LÉKÁRNA"/>
      <sheetName val="xx-LS VÝDEJNA"/>
    </sheetNames>
    <sheetDataSet>
      <sheetData sheetId="0"/>
      <sheetData sheetId="1"/>
      <sheetData sheetId="2">
        <row r="29">
          <cell r="B29">
            <v>1.8352128866567521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9"/>
  <sheetViews>
    <sheetView tabSelected="1" workbookViewId="0">
      <selection activeCell="G9" sqref="G9"/>
    </sheetView>
  </sheetViews>
  <sheetFormatPr defaultRowHeight="15"/>
  <cols>
    <col min="1" max="1" width="18.140625" bestFit="1" customWidth="1"/>
    <col min="2" max="2" width="41.42578125" bestFit="1" customWidth="1"/>
    <col min="3" max="3" width="11.85546875" style="27" bestFit="1" customWidth="1"/>
  </cols>
  <sheetData>
    <row r="1" spans="1:3" ht="15.75" thickBot="1">
      <c r="A1" s="2" t="s">
        <v>108</v>
      </c>
      <c r="B1" s="3"/>
      <c r="C1" s="27" t="s">
        <v>107</v>
      </c>
    </row>
    <row r="2" spans="1:3">
      <c r="A2" s="6" t="s">
        <v>0</v>
      </c>
      <c r="B2" s="24" t="s">
        <v>109</v>
      </c>
      <c r="C2" s="28">
        <v>46.69</v>
      </c>
    </row>
    <row r="3" spans="1:3">
      <c r="A3" s="9" t="s">
        <v>1</v>
      </c>
      <c r="B3" s="25" t="s">
        <v>2</v>
      </c>
      <c r="C3" s="29">
        <v>85.07</v>
      </c>
    </row>
    <row r="4" spans="1:3">
      <c r="A4" s="9" t="s">
        <v>3</v>
      </c>
      <c r="B4" s="25" t="s">
        <v>4</v>
      </c>
      <c r="C4" s="29">
        <v>775.49</v>
      </c>
    </row>
    <row r="5" spans="1:3">
      <c r="A5" s="9" t="s">
        <v>5</v>
      </c>
      <c r="B5" s="25" t="s">
        <v>6</v>
      </c>
      <c r="C5" s="29">
        <v>1.08</v>
      </c>
    </row>
    <row r="6" spans="1:3">
      <c r="A6" s="9" t="s">
        <v>7</v>
      </c>
      <c r="B6" s="25" t="s">
        <v>8</v>
      </c>
      <c r="C6" s="29">
        <v>125.46</v>
      </c>
    </row>
    <row r="7" spans="1:3">
      <c r="A7" s="9" t="s">
        <v>9</v>
      </c>
      <c r="B7" s="25" t="s">
        <v>10</v>
      </c>
      <c r="C7" s="29">
        <v>29</v>
      </c>
    </row>
    <row r="8" spans="1:3">
      <c r="A8" s="9" t="s">
        <v>11</v>
      </c>
      <c r="B8" s="25" t="s">
        <v>12</v>
      </c>
      <c r="C8" s="29">
        <v>1349.1</v>
      </c>
    </row>
    <row r="9" spans="1:3">
      <c r="A9" s="9" t="s">
        <v>13</v>
      </c>
      <c r="B9" s="25" t="s">
        <v>14</v>
      </c>
      <c r="C9" s="29">
        <v>69.28</v>
      </c>
    </row>
    <row r="10" spans="1:3">
      <c r="A10" s="9" t="s">
        <v>15</v>
      </c>
      <c r="B10" s="25" t="s">
        <v>16</v>
      </c>
      <c r="C10" s="29">
        <v>526.94000000000005</v>
      </c>
    </row>
    <row r="11" spans="1:3">
      <c r="A11" s="9" t="s">
        <v>17</v>
      </c>
      <c r="B11" s="25" t="s">
        <v>18</v>
      </c>
      <c r="C11" s="29">
        <v>1.01</v>
      </c>
    </row>
    <row r="12" spans="1:3" ht="14.25" customHeight="1">
      <c r="A12" s="9" t="s">
        <v>19</v>
      </c>
      <c r="B12" s="25" t="s">
        <v>20</v>
      </c>
      <c r="C12" s="29">
        <v>157.38999999999999</v>
      </c>
    </row>
    <row r="13" spans="1:3">
      <c r="A13" s="9" t="s">
        <v>21</v>
      </c>
      <c r="B13" s="25" t="s">
        <v>22</v>
      </c>
      <c r="C13" s="29">
        <v>64.36</v>
      </c>
    </row>
    <row r="14" spans="1:3">
      <c r="A14" s="9" t="s">
        <v>23</v>
      </c>
      <c r="B14" s="25" t="s">
        <v>24</v>
      </c>
      <c r="C14" s="29">
        <v>2373.79</v>
      </c>
    </row>
    <row r="15" spans="1:3">
      <c r="A15" s="9" t="s">
        <v>25</v>
      </c>
      <c r="B15" s="25" t="s">
        <v>26</v>
      </c>
      <c r="C15" s="29">
        <v>433.04</v>
      </c>
    </row>
    <row r="16" spans="1:3">
      <c r="A16" s="9" t="s">
        <v>27</v>
      </c>
      <c r="B16" s="25" t="s">
        <v>28</v>
      </c>
      <c r="C16" s="29">
        <v>4313.96</v>
      </c>
    </row>
    <row r="17" spans="1:3">
      <c r="A17" s="9" t="s">
        <v>29</v>
      </c>
      <c r="B17" s="25" t="s">
        <v>30</v>
      </c>
      <c r="C17" s="29">
        <v>1.84</v>
      </c>
    </row>
    <row r="18" spans="1:3">
      <c r="A18" s="9" t="s">
        <v>31</v>
      </c>
      <c r="B18" s="25" t="s">
        <v>32</v>
      </c>
      <c r="C18" s="29">
        <v>-343.45</v>
      </c>
    </row>
    <row r="19" spans="1:3">
      <c r="A19" s="9" t="s">
        <v>33</v>
      </c>
      <c r="B19" s="25" t="s">
        <v>34</v>
      </c>
      <c r="C19" s="29">
        <v>-46998.67</v>
      </c>
    </row>
    <row r="20" spans="1:3">
      <c r="A20" s="9" t="s">
        <v>35</v>
      </c>
      <c r="B20" s="25" t="s">
        <v>36</v>
      </c>
      <c r="C20" s="29">
        <v>256.97000000000003</v>
      </c>
    </row>
    <row r="21" spans="1:3">
      <c r="A21" s="9" t="s">
        <v>37</v>
      </c>
      <c r="B21" s="25" t="s">
        <v>38</v>
      </c>
      <c r="C21" s="29">
        <v>163.68</v>
      </c>
    </row>
    <row r="22" spans="1:3">
      <c r="A22" s="9" t="s">
        <v>39</v>
      </c>
      <c r="B22" s="25" t="s">
        <v>40</v>
      </c>
      <c r="C22" s="29">
        <v>1054.94</v>
      </c>
    </row>
    <row r="23" spans="1:3">
      <c r="A23" s="9" t="s">
        <v>41</v>
      </c>
      <c r="B23" s="25" t="s">
        <v>42</v>
      </c>
      <c r="C23" s="29">
        <v>92.4</v>
      </c>
    </row>
    <row r="24" spans="1:3">
      <c r="A24" s="9" t="s">
        <v>43</v>
      </c>
      <c r="B24" s="25" t="s">
        <v>44</v>
      </c>
      <c r="C24" s="29">
        <v>1.91</v>
      </c>
    </row>
    <row r="25" spans="1:3">
      <c r="A25" s="9" t="s">
        <v>45</v>
      </c>
      <c r="B25" s="25" t="s">
        <v>46</v>
      </c>
      <c r="C25" s="29">
        <v>5.68</v>
      </c>
    </row>
    <row r="26" spans="1:3">
      <c r="A26" s="9" t="s">
        <v>47</v>
      </c>
      <c r="B26" s="25" t="s">
        <v>48</v>
      </c>
      <c r="C26" s="29">
        <v>890.56</v>
      </c>
    </row>
    <row r="27" spans="1:3">
      <c r="A27" s="9" t="s">
        <v>49</v>
      </c>
      <c r="B27" s="25" t="s">
        <v>50</v>
      </c>
      <c r="C27" s="29">
        <v>2332.0700000000002</v>
      </c>
    </row>
    <row r="28" spans="1:3">
      <c r="A28" s="9" t="s">
        <v>51</v>
      </c>
      <c r="B28" s="25" t="s">
        <v>52</v>
      </c>
      <c r="C28" s="29">
        <v>6.9</v>
      </c>
    </row>
    <row r="29" spans="1:3">
      <c r="A29" s="9" t="s">
        <v>53</v>
      </c>
      <c r="B29" s="25" t="s">
        <v>54</v>
      </c>
      <c r="C29" s="29">
        <v>212.88</v>
      </c>
    </row>
    <row r="30" spans="1:3">
      <c r="A30" s="9" t="s">
        <v>55</v>
      </c>
      <c r="B30" s="25" t="s">
        <v>56</v>
      </c>
      <c r="C30" s="29">
        <v>128.80000000000001</v>
      </c>
    </row>
    <row r="31" spans="1:3">
      <c r="A31" s="9" t="s">
        <v>57</v>
      </c>
      <c r="B31" s="25" t="s">
        <v>58</v>
      </c>
      <c r="C31" s="29">
        <v>11.1</v>
      </c>
    </row>
    <row r="32" spans="1:3">
      <c r="A32" s="9" t="s">
        <v>59</v>
      </c>
      <c r="B32" s="25" t="s">
        <v>60</v>
      </c>
      <c r="C32" s="29">
        <v>107.84</v>
      </c>
    </row>
    <row r="33" spans="1:3">
      <c r="A33" s="9" t="s">
        <v>61</v>
      </c>
      <c r="B33" s="25" t="s">
        <v>62</v>
      </c>
      <c r="C33" s="29">
        <v>730.75</v>
      </c>
    </row>
    <row r="34" spans="1:3">
      <c r="A34" s="9" t="s">
        <v>71</v>
      </c>
      <c r="B34" s="25" t="s">
        <v>72</v>
      </c>
      <c r="C34" s="29">
        <v>81791.8</v>
      </c>
    </row>
    <row r="35" spans="1:3">
      <c r="A35" s="9" t="s">
        <v>73</v>
      </c>
      <c r="B35" s="25" t="s">
        <v>74</v>
      </c>
      <c r="C35" s="29">
        <v>300.95999999999998</v>
      </c>
    </row>
    <row r="36" spans="1:3">
      <c r="A36" s="9" t="s">
        <v>75</v>
      </c>
      <c r="B36" s="25" t="s">
        <v>76</v>
      </c>
      <c r="C36" s="29">
        <v>7361.23</v>
      </c>
    </row>
    <row r="37" spans="1:3">
      <c r="A37" s="9" t="s">
        <v>77</v>
      </c>
      <c r="B37" s="25" t="s">
        <v>78</v>
      </c>
      <c r="C37" s="29">
        <v>20447.95</v>
      </c>
    </row>
    <row r="38" spans="1:3">
      <c r="A38" s="9" t="s">
        <v>83</v>
      </c>
      <c r="B38" s="25" t="s">
        <v>84</v>
      </c>
      <c r="C38" s="29">
        <v>820.89</v>
      </c>
    </row>
    <row r="39" spans="1:3">
      <c r="A39" s="9" t="s">
        <v>87</v>
      </c>
      <c r="B39" s="25" t="s">
        <v>88</v>
      </c>
      <c r="C39" s="29">
        <v>1174.3699999999999</v>
      </c>
    </row>
    <row r="40" spans="1:3">
      <c r="A40" s="20">
        <v>54910006</v>
      </c>
      <c r="B40" s="25" t="s">
        <v>115</v>
      </c>
      <c r="C40" s="29">
        <v>373.85</v>
      </c>
    </row>
    <row r="41" spans="1:3">
      <c r="A41" s="9" t="s">
        <v>91</v>
      </c>
      <c r="B41" s="25" t="s">
        <v>92</v>
      </c>
      <c r="C41" s="29">
        <v>4840.8100000000004</v>
      </c>
    </row>
    <row r="42" spans="1:3">
      <c r="A42" s="9" t="s">
        <v>93</v>
      </c>
      <c r="B42" s="25" t="s">
        <v>94</v>
      </c>
      <c r="C42" s="29">
        <v>7934.04</v>
      </c>
    </row>
    <row r="43" spans="1:3">
      <c r="A43" s="9" t="s">
        <v>95</v>
      </c>
      <c r="B43" s="25" t="s">
        <v>96</v>
      </c>
      <c r="C43" s="29">
        <v>2.86</v>
      </c>
    </row>
    <row r="44" spans="1:3">
      <c r="A44" s="20">
        <v>55120005</v>
      </c>
      <c r="B44" s="25" t="s">
        <v>116</v>
      </c>
      <c r="C44" s="29">
        <v>69.739999999999995</v>
      </c>
    </row>
    <row r="45" spans="1:3">
      <c r="A45" s="9" t="s">
        <v>97</v>
      </c>
      <c r="B45" s="25" t="s">
        <v>98</v>
      </c>
      <c r="C45" s="29">
        <v>237.72</v>
      </c>
    </row>
    <row r="46" spans="1:3">
      <c r="A46" s="9" t="s">
        <v>101</v>
      </c>
      <c r="B46" s="25" t="s">
        <v>102</v>
      </c>
      <c r="C46" s="29">
        <v>6.74</v>
      </c>
    </row>
    <row r="47" spans="1:3">
      <c r="A47" s="9" t="s">
        <v>103</v>
      </c>
      <c r="B47" s="25" t="s">
        <v>104</v>
      </c>
      <c r="C47" s="29">
        <v>6913.79</v>
      </c>
    </row>
    <row r="48" spans="1:3" ht="15.75" thickBot="1">
      <c r="A48" s="12" t="s">
        <v>105</v>
      </c>
      <c r="B48" s="26" t="s">
        <v>106</v>
      </c>
      <c r="C48" s="30">
        <v>11552.84</v>
      </c>
    </row>
    <row r="49" spans="1:3" ht="15.75" thickBot="1">
      <c r="A49" s="2"/>
      <c r="B49" s="23" t="s">
        <v>110</v>
      </c>
      <c r="C49" s="31">
        <f>SUM(C2:C48)</f>
        <v>112837.45000000001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63"/>
  <sheetViews>
    <sheetView topLeftCell="A47" workbookViewId="0">
      <selection activeCell="E1" sqref="E1:E58"/>
    </sheetView>
  </sheetViews>
  <sheetFormatPr defaultRowHeight="15"/>
  <cols>
    <col min="1" max="1" width="18.42578125" customWidth="1"/>
    <col min="2" max="2" width="52" customWidth="1"/>
    <col min="3" max="3" width="22.28515625" style="1" customWidth="1"/>
    <col min="4" max="4" width="14.42578125" customWidth="1"/>
    <col min="5" max="5" width="11.85546875" bestFit="1" customWidth="1"/>
  </cols>
  <sheetData>
    <row r="1" spans="1:5" ht="15.75" thickBot="1">
      <c r="A1" s="2" t="s">
        <v>108</v>
      </c>
      <c r="B1" s="3"/>
      <c r="C1" s="4" t="s">
        <v>114</v>
      </c>
      <c r="D1" s="5" t="s">
        <v>107</v>
      </c>
      <c r="E1" t="s">
        <v>107</v>
      </c>
    </row>
    <row r="2" spans="1:5">
      <c r="A2" s="6" t="s">
        <v>0</v>
      </c>
      <c r="B2" s="7" t="s">
        <v>109</v>
      </c>
      <c r="C2" s="8">
        <v>2544</v>
      </c>
      <c r="D2" s="21">
        <f t="shared" ref="D2:D49" si="0">ROUND(C2/100*$C$60,2)</f>
        <v>46.69</v>
      </c>
      <c r="E2">
        <v>46.69</v>
      </c>
    </row>
    <row r="3" spans="1:5">
      <c r="A3" s="9" t="s">
        <v>1</v>
      </c>
      <c r="B3" s="10" t="s">
        <v>2</v>
      </c>
      <c r="C3" s="11">
        <v>4635.18</v>
      </c>
      <c r="D3" s="22">
        <f t="shared" si="0"/>
        <v>85.07</v>
      </c>
      <c r="E3">
        <v>85.07</v>
      </c>
    </row>
    <row r="4" spans="1:5">
      <c r="A4" s="9" t="s">
        <v>3</v>
      </c>
      <c r="B4" s="10" t="s">
        <v>4</v>
      </c>
      <c r="C4" s="11">
        <v>42256.21</v>
      </c>
      <c r="D4" s="22">
        <f t="shared" si="0"/>
        <v>775.49</v>
      </c>
      <c r="E4">
        <v>775.49</v>
      </c>
    </row>
    <row r="5" spans="1:5">
      <c r="A5" s="9" t="s">
        <v>5</v>
      </c>
      <c r="B5" s="10" t="s">
        <v>6</v>
      </c>
      <c r="C5" s="11">
        <v>59</v>
      </c>
      <c r="D5" s="22">
        <f t="shared" si="0"/>
        <v>1.08</v>
      </c>
      <c r="E5">
        <v>1.08</v>
      </c>
    </row>
    <row r="6" spans="1:5">
      <c r="A6" s="9" t="s">
        <v>7</v>
      </c>
      <c r="B6" s="10" t="s">
        <v>8</v>
      </c>
      <c r="C6" s="11">
        <v>6836.3</v>
      </c>
      <c r="D6" s="22">
        <f t="shared" si="0"/>
        <v>125.46</v>
      </c>
      <c r="E6">
        <v>125.46</v>
      </c>
    </row>
    <row r="7" spans="1:5">
      <c r="A7" s="9" t="s">
        <v>9</v>
      </c>
      <c r="B7" s="10" t="s">
        <v>10</v>
      </c>
      <c r="C7" s="11">
        <v>1580</v>
      </c>
      <c r="D7" s="22">
        <f t="shared" si="0"/>
        <v>29</v>
      </c>
      <c r="E7">
        <v>29</v>
      </c>
    </row>
    <row r="8" spans="1:5">
      <c r="A8" s="9" t="s">
        <v>11</v>
      </c>
      <c r="B8" s="10" t="s">
        <v>12</v>
      </c>
      <c r="C8" s="11">
        <v>73511.91</v>
      </c>
      <c r="D8" s="22">
        <f t="shared" si="0"/>
        <v>1349.1</v>
      </c>
      <c r="E8">
        <v>1349.1</v>
      </c>
    </row>
    <row r="9" spans="1:5">
      <c r="A9" s="9" t="s">
        <v>13</v>
      </c>
      <c r="B9" s="10" t="s">
        <v>14</v>
      </c>
      <c r="C9" s="11">
        <v>3775</v>
      </c>
      <c r="D9" s="22">
        <f t="shared" si="0"/>
        <v>69.28</v>
      </c>
      <c r="E9">
        <v>69.28</v>
      </c>
    </row>
    <row r="10" spans="1:5">
      <c r="A10" s="9" t="s">
        <v>15</v>
      </c>
      <c r="B10" s="10" t="s">
        <v>16</v>
      </c>
      <c r="C10" s="11">
        <v>28713</v>
      </c>
      <c r="D10" s="22">
        <f t="shared" si="0"/>
        <v>526.94000000000005</v>
      </c>
      <c r="E10">
        <v>526.94000000000005</v>
      </c>
    </row>
    <row r="11" spans="1:5">
      <c r="A11" s="9" t="s">
        <v>17</v>
      </c>
      <c r="B11" s="10" t="s">
        <v>18</v>
      </c>
      <c r="C11" s="11">
        <v>55.05</v>
      </c>
      <c r="D11" s="22">
        <f t="shared" si="0"/>
        <v>1.01</v>
      </c>
      <c r="E11">
        <v>1.01</v>
      </c>
    </row>
    <row r="12" spans="1:5">
      <c r="A12" s="9" t="s">
        <v>19</v>
      </c>
      <c r="B12" s="10" t="s">
        <v>20</v>
      </c>
      <c r="C12" s="11">
        <v>8576.3799999999992</v>
      </c>
      <c r="D12" s="22">
        <f t="shared" si="0"/>
        <v>157.38999999999999</v>
      </c>
      <c r="E12">
        <v>157.38999999999999</v>
      </c>
    </row>
    <row r="13" spans="1:5">
      <c r="A13" s="9" t="s">
        <v>21</v>
      </c>
      <c r="B13" s="10" t="s">
        <v>22</v>
      </c>
      <c r="C13" s="11">
        <v>3507</v>
      </c>
      <c r="D13" s="22">
        <f t="shared" si="0"/>
        <v>64.36</v>
      </c>
      <c r="E13">
        <v>64.36</v>
      </c>
    </row>
    <row r="14" spans="1:5">
      <c r="A14" s="9" t="s">
        <v>23</v>
      </c>
      <c r="B14" s="10" t="s">
        <v>24</v>
      </c>
      <c r="C14" s="11">
        <v>129347</v>
      </c>
      <c r="D14" s="22">
        <f t="shared" si="0"/>
        <v>2373.79</v>
      </c>
      <c r="E14">
        <v>2373.79</v>
      </c>
    </row>
    <row r="15" spans="1:5">
      <c r="A15" s="9" t="s">
        <v>25</v>
      </c>
      <c r="B15" s="10" t="s">
        <v>26</v>
      </c>
      <c r="C15" s="11">
        <v>23596</v>
      </c>
      <c r="D15" s="22">
        <f t="shared" si="0"/>
        <v>433.04</v>
      </c>
      <c r="E15">
        <v>433.04</v>
      </c>
    </row>
    <row r="16" spans="1:5">
      <c r="A16" s="9" t="s">
        <v>27</v>
      </c>
      <c r="B16" s="10" t="s">
        <v>28</v>
      </c>
      <c r="C16" s="11">
        <v>235066</v>
      </c>
      <c r="D16" s="22">
        <f t="shared" si="0"/>
        <v>4313.96</v>
      </c>
      <c r="E16">
        <v>4313.96</v>
      </c>
    </row>
    <row r="17" spans="1:5">
      <c r="A17" s="9" t="s">
        <v>29</v>
      </c>
      <c r="B17" s="10" t="s">
        <v>30</v>
      </c>
      <c r="C17" s="11">
        <v>100</v>
      </c>
      <c r="D17" s="22">
        <f t="shared" si="0"/>
        <v>1.84</v>
      </c>
      <c r="E17">
        <v>1.84</v>
      </c>
    </row>
    <row r="18" spans="1:5">
      <c r="A18" s="9" t="s">
        <v>31</v>
      </c>
      <c r="B18" s="10" t="s">
        <v>32</v>
      </c>
      <c r="C18" s="11">
        <v>-18714.599999999999</v>
      </c>
      <c r="D18" s="22">
        <f t="shared" si="0"/>
        <v>-343.45</v>
      </c>
      <c r="E18">
        <v>-343.45</v>
      </c>
    </row>
    <row r="19" spans="1:5" ht="18.75" customHeight="1">
      <c r="A19" s="9" t="s">
        <v>33</v>
      </c>
      <c r="B19" s="10" t="s">
        <v>34</v>
      </c>
      <c r="C19" s="11">
        <v>-2560938.5</v>
      </c>
      <c r="D19" s="22">
        <f t="shared" si="0"/>
        <v>-46998.67</v>
      </c>
      <c r="E19">
        <v>-46998.67</v>
      </c>
    </row>
    <row r="20" spans="1:5">
      <c r="A20" s="9" t="s">
        <v>35</v>
      </c>
      <c r="B20" s="10" t="s">
        <v>36</v>
      </c>
      <c r="C20" s="11">
        <v>14002</v>
      </c>
      <c r="D20" s="22">
        <f t="shared" si="0"/>
        <v>256.97000000000003</v>
      </c>
      <c r="E20">
        <v>256.97000000000003</v>
      </c>
    </row>
    <row r="21" spans="1:5">
      <c r="A21" s="9" t="s">
        <v>37</v>
      </c>
      <c r="B21" s="10" t="s">
        <v>38</v>
      </c>
      <c r="C21" s="11">
        <v>8918.91</v>
      </c>
      <c r="D21" s="22">
        <f t="shared" si="0"/>
        <v>163.68</v>
      </c>
      <c r="E21">
        <v>163.68</v>
      </c>
    </row>
    <row r="22" spans="1:5">
      <c r="A22" s="9" t="s">
        <v>39</v>
      </c>
      <c r="B22" s="10" t="s">
        <v>40</v>
      </c>
      <c r="C22" s="11">
        <v>57483.33</v>
      </c>
      <c r="D22" s="22">
        <f t="shared" si="0"/>
        <v>1054.94</v>
      </c>
      <c r="E22">
        <v>1054.94</v>
      </c>
    </row>
    <row r="23" spans="1:5" ht="18" customHeight="1">
      <c r="A23" s="9" t="s">
        <v>41</v>
      </c>
      <c r="B23" s="10" t="s">
        <v>42</v>
      </c>
      <c r="C23" s="11">
        <v>5034.91</v>
      </c>
      <c r="D23" s="22">
        <f t="shared" si="0"/>
        <v>92.4</v>
      </c>
      <c r="E23">
        <v>92.4</v>
      </c>
    </row>
    <row r="24" spans="1:5">
      <c r="A24" s="9" t="s">
        <v>43</v>
      </c>
      <c r="B24" s="10" t="s">
        <v>44</v>
      </c>
      <c r="C24" s="11">
        <v>104</v>
      </c>
      <c r="D24" s="22">
        <f t="shared" si="0"/>
        <v>1.91</v>
      </c>
      <c r="E24">
        <v>1.91</v>
      </c>
    </row>
    <row r="25" spans="1:5">
      <c r="A25" s="9" t="s">
        <v>45</v>
      </c>
      <c r="B25" s="10" t="s">
        <v>46</v>
      </c>
      <c r="C25" s="11">
        <v>309.60000000000002</v>
      </c>
      <c r="D25" s="22">
        <f t="shared" si="0"/>
        <v>5.68</v>
      </c>
      <c r="E25">
        <v>5.68</v>
      </c>
    </row>
    <row r="26" spans="1:5">
      <c r="A26" s="9" t="s">
        <v>47</v>
      </c>
      <c r="B26" s="10" t="s">
        <v>48</v>
      </c>
      <c r="C26" s="11">
        <v>48526.25</v>
      </c>
      <c r="D26" s="22">
        <f t="shared" si="0"/>
        <v>890.56</v>
      </c>
      <c r="E26">
        <v>890.56</v>
      </c>
    </row>
    <row r="27" spans="1:5">
      <c r="A27" s="9" t="s">
        <v>49</v>
      </c>
      <c r="B27" s="10" t="s">
        <v>50</v>
      </c>
      <c r="C27" s="11">
        <v>127073.55</v>
      </c>
      <c r="D27" s="22">
        <f t="shared" si="0"/>
        <v>2332.0700000000002</v>
      </c>
      <c r="E27">
        <v>2332.0700000000002</v>
      </c>
    </row>
    <row r="28" spans="1:5">
      <c r="A28" s="9" t="s">
        <v>51</v>
      </c>
      <c r="B28" s="10" t="s">
        <v>52</v>
      </c>
      <c r="C28" s="11">
        <v>376</v>
      </c>
      <c r="D28" s="22">
        <f t="shared" si="0"/>
        <v>6.9</v>
      </c>
      <c r="E28">
        <v>6.9</v>
      </c>
    </row>
    <row r="29" spans="1:5">
      <c r="A29" s="9" t="s">
        <v>53</v>
      </c>
      <c r="B29" s="10" t="s">
        <v>54</v>
      </c>
      <c r="C29" s="11">
        <v>11600</v>
      </c>
      <c r="D29" s="22">
        <f t="shared" si="0"/>
        <v>212.88</v>
      </c>
      <c r="E29">
        <v>212.88</v>
      </c>
    </row>
    <row r="30" spans="1:5">
      <c r="A30" s="9" t="s">
        <v>55</v>
      </c>
      <c r="B30" s="10" t="s">
        <v>56</v>
      </c>
      <c r="C30" s="11">
        <v>7018</v>
      </c>
      <c r="D30" s="22">
        <f t="shared" si="0"/>
        <v>128.80000000000001</v>
      </c>
      <c r="E30">
        <v>128.80000000000001</v>
      </c>
    </row>
    <row r="31" spans="1:5">
      <c r="A31" s="9" t="s">
        <v>57</v>
      </c>
      <c r="B31" s="10" t="s">
        <v>58</v>
      </c>
      <c r="C31" s="11">
        <v>605</v>
      </c>
      <c r="D31" s="22">
        <f t="shared" si="0"/>
        <v>11.1</v>
      </c>
      <c r="E31">
        <v>11.1</v>
      </c>
    </row>
    <row r="32" spans="1:5">
      <c r="A32" s="9" t="s">
        <v>59</v>
      </c>
      <c r="B32" s="10" t="s">
        <v>60</v>
      </c>
      <c r="C32" s="11">
        <v>5876</v>
      </c>
      <c r="D32" s="22">
        <f t="shared" si="0"/>
        <v>107.84</v>
      </c>
      <c r="E32">
        <v>107.84</v>
      </c>
    </row>
    <row r="33" spans="1:5">
      <c r="A33" s="9" t="s">
        <v>61</v>
      </c>
      <c r="B33" s="10" t="s">
        <v>62</v>
      </c>
      <c r="C33" s="11">
        <v>39818</v>
      </c>
      <c r="D33" s="22">
        <f t="shared" si="0"/>
        <v>730.75</v>
      </c>
      <c r="E33">
        <v>730.75</v>
      </c>
    </row>
    <row r="34" spans="1:5">
      <c r="A34" s="9" t="s">
        <v>63</v>
      </c>
      <c r="B34" s="10" t="s">
        <v>64</v>
      </c>
      <c r="C34" s="11">
        <v>0</v>
      </c>
      <c r="D34" s="22">
        <f t="shared" si="0"/>
        <v>0</v>
      </c>
      <c r="E34">
        <v>0</v>
      </c>
    </row>
    <row r="35" spans="1:5">
      <c r="A35" s="9" t="s">
        <v>65</v>
      </c>
      <c r="B35" s="10" t="s">
        <v>66</v>
      </c>
      <c r="C35" s="11">
        <v>0</v>
      </c>
      <c r="D35" s="22">
        <f t="shared" si="0"/>
        <v>0</v>
      </c>
      <c r="E35">
        <v>0</v>
      </c>
    </row>
    <row r="36" spans="1:5">
      <c r="A36" s="9" t="s">
        <v>67</v>
      </c>
      <c r="B36" s="10" t="s">
        <v>68</v>
      </c>
      <c r="C36" s="11">
        <v>0</v>
      </c>
      <c r="D36" s="22">
        <f t="shared" si="0"/>
        <v>0</v>
      </c>
      <c r="E36">
        <v>0</v>
      </c>
    </row>
    <row r="37" spans="1:5">
      <c r="A37" s="9" t="s">
        <v>69</v>
      </c>
      <c r="B37" s="10" t="s">
        <v>70</v>
      </c>
      <c r="C37" s="11">
        <v>0</v>
      </c>
      <c r="D37" s="22">
        <f t="shared" si="0"/>
        <v>0</v>
      </c>
      <c r="E37">
        <v>0</v>
      </c>
    </row>
    <row r="38" spans="1:5">
      <c r="A38" s="9" t="s">
        <v>71</v>
      </c>
      <c r="B38" s="10" t="s">
        <v>72</v>
      </c>
      <c r="C38" s="11">
        <v>4456802</v>
      </c>
      <c r="D38" s="22">
        <f t="shared" si="0"/>
        <v>81791.8</v>
      </c>
      <c r="E38">
        <v>81791.8</v>
      </c>
    </row>
    <row r="39" spans="1:5">
      <c r="A39" s="9" t="s">
        <v>73</v>
      </c>
      <c r="B39" s="10" t="s">
        <v>74</v>
      </c>
      <c r="C39" s="11">
        <v>16399</v>
      </c>
      <c r="D39" s="22">
        <f t="shared" si="0"/>
        <v>300.95999999999998</v>
      </c>
      <c r="E39">
        <v>300.95999999999998</v>
      </c>
    </row>
    <row r="40" spans="1:5">
      <c r="A40" s="9" t="s">
        <v>75</v>
      </c>
      <c r="B40" s="10" t="s">
        <v>76</v>
      </c>
      <c r="C40" s="11">
        <v>401110.2</v>
      </c>
      <c r="D40" s="22">
        <f t="shared" si="0"/>
        <v>7361.23</v>
      </c>
      <c r="E40">
        <v>7361.23</v>
      </c>
    </row>
    <row r="41" spans="1:5">
      <c r="A41" s="9" t="s">
        <v>77</v>
      </c>
      <c r="B41" s="10" t="s">
        <v>78</v>
      </c>
      <c r="C41" s="11">
        <v>1114200.49</v>
      </c>
      <c r="D41" s="22">
        <f t="shared" si="0"/>
        <v>20447.95</v>
      </c>
      <c r="E41">
        <v>20447.95</v>
      </c>
    </row>
    <row r="42" spans="1:5">
      <c r="A42" s="9" t="s">
        <v>79</v>
      </c>
      <c r="B42" s="10" t="s">
        <v>80</v>
      </c>
      <c r="C42" s="11">
        <v>0</v>
      </c>
      <c r="D42" s="22">
        <f t="shared" si="0"/>
        <v>0</v>
      </c>
      <c r="E42">
        <v>0</v>
      </c>
    </row>
    <row r="43" spans="1:5">
      <c r="A43" s="9" t="s">
        <v>81</v>
      </c>
      <c r="B43" s="10" t="s">
        <v>82</v>
      </c>
      <c r="C43" s="11">
        <v>0</v>
      </c>
      <c r="D43" s="22">
        <f t="shared" si="0"/>
        <v>0</v>
      </c>
      <c r="E43">
        <v>0</v>
      </c>
    </row>
    <row r="44" spans="1:5">
      <c r="A44" s="9" t="s">
        <v>83</v>
      </c>
      <c r="B44" s="10" t="s">
        <v>84</v>
      </c>
      <c r="C44" s="11">
        <v>44729.87</v>
      </c>
      <c r="D44" s="22">
        <f t="shared" si="0"/>
        <v>820.89</v>
      </c>
      <c r="E44">
        <v>820.89</v>
      </c>
    </row>
    <row r="45" spans="1:5">
      <c r="A45" s="9" t="s">
        <v>85</v>
      </c>
      <c r="B45" s="10" t="s">
        <v>86</v>
      </c>
      <c r="C45" s="11">
        <v>0</v>
      </c>
      <c r="D45" s="22">
        <f t="shared" si="0"/>
        <v>0</v>
      </c>
      <c r="E45">
        <v>0</v>
      </c>
    </row>
    <row r="46" spans="1:5">
      <c r="A46" s="9" t="s">
        <v>87</v>
      </c>
      <c r="B46" s="10" t="s">
        <v>88</v>
      </c>
      <c r="C46" s="11">
        <v>63990.71</v>
      </c>
      <c r="D46" s="22">
        <f t="shared" si="0"/>
        <v>1174.3699999999999</v>
      </c>
      <c r="E46">
        <v>1174.3699999999999</v>
      </c>
    </row>
    <row r="47" spans="1:5">
      <c r="A47" s="20">
        <v>54910006</v>
      </c>
      <c r="B47" s="10" t="s">
        <v>115</v>
      </c>
      <c r="C47" s="11">
        <v>20370.900000000001</v>
      </c>
      <c r="D47" s="22">
        <f t="shared" si="0"/>
        <v>373.85</v>
      </c>
      <c r="E47">
        <v>373.85</v>
      </c>
    </row>
    <row r="48" spans="1:5">
      <c r="A48" s="9" t="s">
        <v>89</v>
      </c>
      <c r="B48" s="10" t="s">
        <v>90</v>
      </c>
      <c r="C48" s="11">
        <v>0</v>
      </c>
      <c r="D48" s="22">
        <f t="shared" si="0"/>
        <v>0</v>
      </c>
      <c r="E48">
        <v>0</v>
      </c>
    </row>
    <row r="49" spans="1:7">
      <c r="A49" s="9" t="s">
        <v>91</v>
      </c>
      <c r="B49" s="10" t="s">
        <v>92</v>
      </c>
      <c r="C49" s="11">
        <v>263774</v>
      </c>
      <c r="D49" s="22">
        <f t="shared" si="0"/>
        <v>4840.8100000000004</v>
      </c>
      <c r="E49">
        <v>4840.8100000000004</v>
      </c>
    </row>
    <row r="50" spans="1:7">
      <c r="A50" s="9" t="s">
        <v>93</v>
      </c>
      <c r="B50" s="10" t="s">
        <v>94</v>
      </c>
      <c r="C50" s="11">
        <v>701141</v>
      </c>
      <c r="D50" s="22">
        <v>7934.04</v>
      </c>
      <c r="E50">
        <v>7934.04</v>
      </c>
    </row>
    <row r="51" spans="1:7">
      <c r="A51" s="9" t="s">
        <v>95</v>
      </c>
      <c r="B51" s="10" t="s">
        <v>96</v>
      </c>
      <c r="C51" s="11">
        <v>156</v>
      </c>
      <c r="D51" s="22">
        <f t="shared" ref="D51:D57" si="1">ROUND(C51/100*$C$60,2)</f>
        <v>2.86</v>
      </c>
      <c r="E51">
        <v>2.86</v>
      </c>
    </row>
    <row r="52" spans="1:7">
      <c r="A52" s="20">
        <v>55120005</v>
      </c>
      <c r="B52" s="10" t="s">
        <v>116</v>
      </c>
      <c r="C52" s="11">
        <v>3800</v>
      </c>
      <c r="D52" s="22">
        <f t="shared" si="1"/>
        <v>69.739999999999995</v>
      </c>
      <c r="E52">
        <v>69.739999999999995</v>
      </c>
    </row>
    <row r="53" spans="1:7">
      <c r="A53" s="9" t="s">
        <v>97</v>
      </c>
      <c r="B53" s="10" t="s">
        <v>98</v>
      </c>
      <c r="C53" s="11">
        <v>12953</v>
      </c>
      <c r="D53" s="22">
        <f t="shared" si="1"/>
        <v>237.72</v>
      </c>
      <c r="E53">
        <v>237.72</v>
      </c>
    </row>
    <row r="54" spans="1:7">
      <c r="A54" s="9" t="s">
        <v>99</v>
      </c>
      <c r="B54" s="10" t="s">
        <v>100</v>
      </c>
      <c r="C54" s="11">
        <v>0</v>
      </c>
      <c r="D54" s="22">
        <f t="shared" si="1"/>
        <v>0</v>
      </c>
      <c r="E54">
        <v>0</v>
      </c>
    </row>
    <row r="55" spans="1:7">
      <c r="A55" s="9" t="s">
        <v>101</v>
      </c>
      <c r="B55" s="10" t="s">
        <v>102</v>
      </c>
      <c r="C55" s="11">
        <v>367.5</v>
      </c>
      <c r="D55" s="22">
        <f t="shared" si="1"/>
        <v>6.74</v>
      </c>
      <c r="E55">
        <v>6.74</v>
      </c>
    </row>
    <row r="56" spans="1:7">
      <c r="A56" s="9" t="s">
        <v>103</v>
      </c>
      <c r="B56" s="10" t="s">
        <v>104</v>
      </c>
      <c r="C56" s="11">
        <v>376729.85</v>
      </c>
      <c r="D56" s="22">
        <f t="shared" si="1"/>
        <v>6913.79</v>
      </c>
      <c r="E56">
        <v>6913.79</v>
      </c>
    </row>
    <row r="57" spans="1:7" ht="15.75" thickBot="1">
      <c r="A57" s="12" t="s">
        <v>105</v>
      </c>
      <c r="B57" s="13" t="s">
        <v>106</v>
      </c>
      <c r="C57" s="14">
        <v>629509.53</v>
      </c>
      <c r="D57" s="22">
        <f t="shared" si="1"/>
        <v>11552.84</v>
      </c>
      <c r="E57">
        <v>11552.84</v>
      </c>
    </row>
    <row r="58" spans="1:7" ht="15.75" thickBot="1">
      <c r="A58" s="2"/>
      <c r="B58" s="3" t="s">
        <v>110</v>
      </c>
      <c r="C58" s="4">
        <f>SUM(C2:C57)</f>
        <v>6417284.5300000012</v>
      </c>
      <c r="D58" s="15">
        <f>SUM(D2:D57)</f>
        <v>112837.45000000001</v>
      </c>
      <c r="E58">
        <f>SUM(E2:E57)</f>
        <v>112837.45000000001</v>
      </c>
    </row>
    <row r="59" spans="1:7">
      <c r="G59" s="1"/>
    </row>
    <row r="60" spans="1:7" ht="15.75">
      <c r="C60" s="16">
        <f>[1]LÉKÁRNA!$B$29</f>
        <v>1.8352128866567521</v>
      </c>
      <c r="D60" s="17" t="s">
        <v>111</v>
      </c>
      <c r="E60" t="s">
        <v>111</v>
      </c>
    </row>
    <row r="62" spans="1:7">
      <c r="A62" s="18" t="s">
        <v>112</v>
      </c>
      <c r="B62" s="18" t="s">
        <v>113</v>
      </c>
    </row>
    <row r="63" spans="1:7">
      <c r="A63" s="18"/>
      <c r="B63" s="19">
        <v>42389</v>
      </c>
    </row>
  </sheetData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List1</vt:lpstr>
      <vt:lpstr>Sheet1</vt:lpstr>
      <vt:lpstr>Sheet1!Oblast_tisku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2015-10-14T05:35:58Z</dcterms:created>
  <dcterms:modified xsi:type="dcterms:W3CDTF">2016-01-20T13:25:50Z</dcterms:modified>
</cp:coreProperties>
</file>