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ist1" sheetId="2" r:id="rId1"/>
    <sheet name="Sheet1" sheetId="1" r:id="rId2"/>
  </sheets>
  <externalReferences>
    <externalReference r:id="rId3"/>
  </externalReferences>
  <definedNames>
    <definedName name="_xlnm.Print_Area" localSheetId="1">Sheet1!$A$1:$D$55</definedName>
  </definedNames>
  <calcPr calcId="114210"/>
</workbook>
</file>

<file path=xl/calcChain.xml><?xml version="1.0" encoding="utf-8"?>
<calcChain xmlns="http://schemas.openxmlformats.org/spreadsheetml/2006/main">
  <c r="C50" i="2"/>
  <c r="C51"/>
  <c r="E50" i="1"/>
  <c r="C52"/>
  <c r="D3"/>
  <c r="C50"/>
  <c r="D2"/>
  <c r="D49"/>
  <c r="D47"/>
  <c r="D45"/>
  <c r="D43"/>
  <c r="D41"/>
  <c r="D39"/>
  <c r="D37"/>
  <c r="D35"/>
  <c r="D33"/>
  <c r="D31"/>
  <c r="D29"/>
  <c r="D26"/>
  <c r="D24"/>
  <c r="D22"/>
  <c r="D20"/>
  <c r="D18"/>
  <c r="D16"/>
  <c r="D14"/>
  <c r="D12"/>
  <c r="D10"/>
  <c r="D8"/>
  <c r="D6"/>
  <c r="D4"/>
  <c r="D48"/>
  <c r="D46"/>
  <c r="D44"/>
  <c r="D42"/>
  <c r="D40"/>
  <c r="D38"/>
  <c r="D36"/>
  <c r="D34"/>
  <c r="D32"/>
  <c r="D30"/>
  <c r="D28"/>
  <c r="D27"/>
  <c r="D25"/>
  <c r="D23"/>
  <c r="D21"/>
  <c r="D19"/>
  <c r="D17"/>
  <c r="D15"/>
  <c r="D13"/>
  <c r="D11"/>
  <c r="D9"/>
  <c r="D7"/>
  <c r="D5"/>
  <c r="D50"/>
</calcChain>
</file>

<file path=xl/sharedStrings.xml><?xml version="1.0" encoding="utf-8"?>
<sst xmlns="http://schemas.openxmlformats.org/spreadsheetml/2006/main" count="204" uniqueCount="103">
  <si>
    <t>50116010</t>
  </si>
  <si>
    <t>nápoje - horké provozy</t>
  </si>
  <si>
    <t>50117001</t>
  </si>
  <si>
    <t>nákup zdravotnické techniky (Z 524, Z</t>
  </si>
  <si>
    <t>50117002</t>
  </si>
  <si>
    <t>prací a čistící prostř.,drog.zboží</t>
  </si>
  <si>
    <t>50117003</t>
  </si>
  <si>
    <t>desinf. prostř. LEK</t>
  </si>
  <si>
    <t>50117004</t>
  </si>
  <si>
    <t>tiskopisy a kanc.potřeby (sk.V42, 43)</t>
  </si>
  <si>
    <t>50117005</t>
  </si>
  <si>
    <t>údržbový materiál ZVIT</t>
  </si>
  <si>
    <t>50117006</t>
  </si>
  <si>
    <t>prášky pro prádelnu (sk.V40)</t>
  </si>
  <si>
    <t>50117015</t>
  </si>
  <si>
    <t>IT - spotřební materiál (sk. P37, 48)</t>
  </si>
  <si>
    <t>50117024</t>
  </si>
  <si>
    <t>všeob.mat. - ostatní-vyjímky (V44) od</t>
  </si>
  <si>
    <t>50117190</t>
  </si>
  <si>
    <t>technické plyny</t>
  </si>
  <si>
    <t>50118003</t>
  </si>
  <si>
    <t>ND - ostatní techn.(dispečink)</t>
  </si>
  <si>
    <t>50118004</t>
  </si>
  <si>
    <t>ND - zdravot.techn.(dispečink)</t>
  </si>
  <si>
    <t>50118006</t>
  </si>
  <si>
    <t>ND - ZVIT (sk.B63)</t>
  </si>
  <si>
    <t>50118007</t>
  </si>
  <si>
    <t>ND - doprava (sk.A50)</t>
  </si>
  <si>
    <t>50119077</t>
  </si>
  <si>
    <t>OOPP a prádlo pro zaměstnance</t>
  </si>
  <si>
    <t>50119100</t>
  </si>
  <si>
    <t>jednorázové ochranné pomůcky</t>
  </si>
  <si>
    <t>50210071</t>
  </si>
  <si>
    <t>elektřina</t>
  </si>
  <si>
    <t>50210072</t>
  </si>
  <si>
    <t>vodné, stočné</t>
  </si>
  <si>
    <t>50210073</t>
  </si>
  <si>
    <t>pára</t>
  </si>
  <si>
    <t>51102023</t>
  </si>
  <si>
    <t>opravy ostatní techniky</t>
  </si>
  <si>
    <t>51102024</t>
  </si>
  <si>
    <t>opravy - správa budov</t>
  </si>
  <si>
    <t>51102025</t>
  </si>
  <si>
    <t>opravy - hl.energetik</t>
  </si>
  <si>
    <t>51802001</t>
  </si>
  <si>
    <t>poštovné</t>
  </si>
  <si>
    <t>51802003</t>
  </si>
  <si>
    <t>spoje - telekom.styk</t>
  </si>
  <si>
    <t>51804004</t>
  </si>
  <si>
    <t>popl. za R a TV, veř. produkce</t>
  </si>
  <si>
    <t>51804005</t>
  </si>
  <si>
    <t>náj. plynových lahví</t>
  </si>
  <si>
    <t>51806001</t>
  </si>
  <si>
    <t>úklid pravidelný</t>
  </si>
  <si>
    <t>51806003</t>
  </si>
  <si>
    <t>úklid (ostatní)</t>
  </si>
  <si>
    <t>51806004</t>
  </si>
  <si>
    <t>popl. za DDD a ostatní služby</t>
  </si>
  <si>
    <t>51806005</t>
  </si>
  <si>
    <t>odpad (spalovna)</t>
  </si>
  <si>
    <t>51808008</t>
  </si>
  <si>
    <t>revize, tech.kontroly, prev.prohl.- OHM</t>
  </si>
  <si>
    <t>51808009</t>
  </si>
  <si>
    <t>revize, sml.servis PO - OBKR</t>
  </si>
  <si>
    <t>51874011</t>
  </si>
  <si>
    <t>zkoušky kvality</t>
  </si>
  <si>
    <t>52111000</t>
  </si>
  <si>
    <t>hrubé mzdy</t>
  </si>
  <si>
    <t>52114000</t>
  </si>
  <si>
    <t>půjčeno počítačem</t>
  </si>
  <si>
    <t>52128000</t>
  </si>
  <si>
    <t>náhrada mzdy po dobu</t>
  </si>
  <si>
    <t>52401000</t>
  </si>
  <si>
    <t>zdravotní poj. organizace</t>
  </si>
  <si>
    <t>52402000</t>
  </si>
  <si>
    <t>sociální poj. organizace</t>
  </si>
  <si>
    <t>52710001</t>
  </si>
  <si>
    <t>FKSP - jednotný příděl</t>
  </si>
  <si>
    <t>55110003</t>
  </si>
  <si>
    <t>odpisy DHM - budovy z odpisů</t>
  </si>
  <si>
    <t>55110005</t>
  </si>
  <si>
    <t>odpisy DHM - ostatní z odpisů</t>
  </si>
  <si>
    <t>55110013</t>
  </si>
  <si>
    <t>odpisy DHM - budovy z dotací</t>
  </si>
  <si>
    <t>55802001</t>
  </si>
  <si>
    <t>DDHM - kuchyňské zařízení a nádobí</t>
  </si>
  <si>
    <t>55802002</t>
  </si>
  <si>
    <t>DDHM - ostatní provozní technika</t>
  </si>
  <si>
    <t>79902000</t>
  </si>
  <si>
    <t>výkony ZVIT - technická údržba</t>
  </si>
  <si>
    <t>79906000</t>
  </si>
  <si>
    <t>výkony prádelny - praní prádla</t>
  </si>
  <si>
    <t>79910001</t>
  </si>
  <si>
    <t>výkony IT - fixní náklady (z 9086)</t>
  </si>
  <si>
    <t>79950001</t>
  </si>
  <si>
    <t>režie HTS</t>
  </si>
  <si>
    <t>NS 9401 Prádelna</t>
  </si>
  <si>
    <t>Propočet VČ</t>
  </si>
  <si>
    <t>CELKEM</t>
  </si>
  <si>
    <t>%</t>
  </si>
  <si>
    <t>Zpracoval:</t>
  </si>
  <si>
    <t>Ing. Lýsková</t>
  </si>
  <si>
    <t>Skutečnost 1-12/2015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</si>
</sst>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00"/>
  </numFmts>
  <fonts count="12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1" applyNumberFormat="1" applyFont="1"/>
    <xf numFmtId="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4" fontId="3" fillId="0" borderId="2" xfId="1" applyNumberFormat="1" applyFont="1" applyBorder="1"/>
    <xf numFmtId="4" fontId="2" fillId="0" borderId="3" xfId="0" applyNumberFormat="1" applyFont="1" applyBorder="1"/>
    <xf numFmtId="0" fontId="4" fillId="0" borderId="4" xfId="0" applyNumberFormat="1" applyFont="1" applyBorder="1"/>
    <xf numFmtId="0" fontId="4" fillId="0" borderId="5" xfId="0" applyNumberFormat="1" applyFont="1" applyBorder="1"/>
    <xf numFmtId="4" fontId="4" fillId="0" borderId="5" xfId="1" applyNumberFormat="1" applyFont="1" applyBorder="1"/>
    <xf numFmtId="0" fontId="4" fillId="0" borderId="6" xfId="0" applyNumberFormat="1" applyFont="1" applyBorder="1"/>
    <xf numFmtId="0" fontId="4" fillId="0" borderId="7" xfId="0" applyNumberFormat="1" applyFont="1" applyBorder="1"/>
    <xf numFmtId="4" fontId="4" fillId="0" borderId="7" xfId="1" applyNumberFormat="1" applyFont="1" applyBorder="1"/>
    <xf numFmtId="0" fontId="4" fillId="0" borderId="8" xfId="0" applyNumberFormat="1" applyFont="1" applyBorder="1"/>
    <xf numFmtId="0" fontId="4" fillId="0" borderId="9" xfId="0" applyNumberFormat="1" applyFont="1" applyBorder="1"/>
    <xf numFmtId="4" fontId="4" fillId="0" borderId="9" xfId="1" applyNumberFormat="1" applyFont="1" applyBorder="1"/>
    <xf numFmtId="4" fontId="6" fillId="0" borderId="2" xfId="1" applyNumberFormat="1" applyFont="1" applyBorder="1"/>
    <xf numFmtId="4" fontId="6" fillId="0" borderId="3" xfId="1" applyNumberFormat="1" applyFont="1" applyBorder="1"/>
    <xf numFmtId="4" fontId="7" fillId="0" borderId="10" xfId="0" applyNumberFormat="1" applyFont="1" applyBorder="1"/>
    <xf numFmtId="0" fontId="8" fillId="0" borderId="1" xfId="0" applyFont="1" applyBorder="1"/>
    <xf numFmtId="0" fontId="9" fillId="0" borderId="2" xfId="0" applyNumberFormat="1" applyFont="1" applyBorder="1"/>
    <xf numFmtId="0" fontId="5" fillId="0" borderId="0" xfId="0" applyFont="1"/>
    <xf numFmtId="164" fontId="2" fillId="2" borderId="0" xfId="1" applyNumberFormat="1" applyFont="1" applyFill="1"/>
    <xf numFmtId="4" fontId="2" fillId="2" borderId="0" xfId="0" applyNumberFormat="1" applyFont="1" applyFill="1"/>
    <xf numFmtId="164" fontId="2" fillId="0" borderId="0" xfId="1" applyNumberFormat="1" applyFont="1" applyFill="1"/>
    <xf numFmtId="4" fontId="2" fillId="0" borderId="0" xfId="0" applyNumberFormat="1" applyFont="1" applyFill="1"/>
    <xf numFmtId="4" fontId="5" fillId="0" borderId="0" xfId="1" applyNumberFormat="1" applyFont="1"/>
    <xf numFmtId="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4" fillId="0" borderId="11" xfId="0" applyNumberFormat="1" applyFont="1" applyBorder="1"/>
    <xf numFmtId="0" fontId="4" fillId="0" borderId="12" xfId="0" applyNumberFormat="1" applyFont="1" applyBorder="1"/>
    <xf numFmtId="4" fontId="11" fillId="0" borderId="0" xfId="0" applyNumberFormat="1" applyFont="1"/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1372/Local%20Settings/Temporary%20Internet%20Files/OLKA/Propo&#269;et%20V&#268;%201-12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RAVOVÁNÍ"/>
      <sheetName val="PRÁDELNA"/>
      <sheetName val="LÉKÁRNA"/>
      <sheetName val="xx-LS VÝDEJNA"/>
    </sheetNames>
    <sheetDataSet>
      <sheetData sheetId="0"/>
      <sheetData sheetId="1">
        <row r="28">
          <cell r="B28">
            <v>5.9629224300852641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22" workbookViewId="0">
      <selection activeCell="C53" sqref="C53"/>
    </sheetView>
  </sheetViews>
  <sheetFormatPr defaultRowHeight="15"/>
  <cols>
    <col min="1" max="1" width="9" bestFit="1" customWidth="1"/>
    <col min="2" max="2" width="33.28515625" bestFit="1" customWidth="1"/>
    <col min="3" max="3" width="13.5703125" style="31" bestFit="1" customWidth="1"/>
  </cols>
  <sheetData>
    <row r="1" spans="1:3" ht="16.5" thickBot="1">
      <c r="A1" s="3"/>
      <c r="B1" s="4" t="s">
        <v>96</v>
      </c>
      <c r="C1" s="31" t="s">
        <v>97</v>
      </c>
    </row>
    <row r="2" spans="1:3">
      <c r="A2" s="7" t="s">
        <v>0</v>
      </c>
      <c r="B2" s="8" t="s">
        <v>1</v>
      </c>
      <c r="C2" s="31">
        <v>1820.63</v>
      </c>
    </row>
    <row r="3" spans="1:3">
      <c r="A3" s="10" t="s">
        <v>2</v>
      </c>
      <c r="B3" s="11" t="s">
        <v>3</v>
      </c>
      <c r="C3" s="31">
        <v>829.61</v>
      </c>
    </row>
    <row r="4" spans="1:3">
      <c r="A4" s="10" t="s">
        <v>4</v>
      </c>
      <c r="B4" s="11" t="s">
        <v>5</v>
      </c>
      <c r="C4" s="31">
        <v>3327.23</v>
      </c>
    </row>
    <row r="5" spans="1:3">
      <c r="A5" s="10" t="s">
        <v>6</v>
      </c>
      <c r="B5" s="11" t="s">
        <v>7</v>
      </c>
      <c r="C5" s="31">
        <v>144.4</v>
      </c>
    </row>
    <row r="6" spans="1:3">
      <c r="A6" s="10" t="s">
        <v>8</v>
      </c>
      <c r="B6" s="11" t="s">
        <v>9</v>
      </c>
      <c r="C6" s="31">
        <v>1180</v>
      </c>
    </row>
    <row r="7" spans="1:3">
      <c r="A7" s="10" t="s">
        <v>10</v>
      </c>
      <c r="B7" s="11" t="s">
        <v>11</v>
      </c>
      <c r="C7" s="31">
        <v>498.34</v>
      </c>
    </row>
    <row r="8" spans="1:3">
      <c r="A8" s="10" t="s">
        <v>12</v>
      </c>
      <c r="B8" s="11" t="s">
        <v>13</v>
      </c>
      <c r="C8" s="31">
        <v>67937.350000000006</v>
      </c>
    </row>
    <row r="9" spans="1:3">
      <c r="A9" s="10" t="s">
        <v>14</v>
      </c>
      <c r="B9" s="11" t="s">
        <v>15</v>
      </c>
      <c r="C9" s="31">
        <v>413.14</v>
      </c>
    </row>
    <row r="10" spans="1:3">
      <c r="A10" s="10" t="s">
        <v>16</v>
      </c>
      <c r="B10" s="11" t="s">
        <v>17</v>
      </c>
      <c r="C10" s="31">
        <v>4774.87</v>
      </c>
    </row>
    <row r="11" spans="1:3">
      <c r="A11" s="10" t="s">
        <v>18</v>
      </c>
      <c r="B11" s="11" t="s">
        <v>19</v>
      </c>
      <c r="C11" s="31">
        <v>24.69</v>
      </c>
    </row>
    <row r="12" spans="1:3">
      <c r="A12" s="10" t="s">
        <v>20</v>
      </c>
      <c r="B12" s="11" t="s">
        <v>21</v>
      </c>
      <c r="C12" s="31">
        <v>3385.44</v>
      </c>
    </row>
    <row r="13" spans="1:3">
      <c r="A13" s="10" t="s">
        <v>22</v>
      </c>
      <c r="B13" s="11" t="s">
        <v>23</v>
      </c>
      <c r="C13" s="31">
        <v>182</v>
      </c>
    </row>
    <row r="14" spans="1:3">
      <c r="A14" s="10" t="s">
        <v>24</v>
      </c>
      <c r="B14" s="11" t="s">
        <v>25</v>
      </c>
      <c r="C14" s="31">
        <v>79.98</v>
      </c>
    </row>
    <row r="15" spans="1:3">
      <c r="A15" s="10" t="s">
        <v>26</v>
      </c>
      <c r="B15" s="11" t="s">
        <v>27</v>
      </c>
      <c r="C15" s="31">
        <v>563.96</v>
      </c>
    </row>
    <row r="16" spans="1:3">
      <c r="A16" s="10" t="s">
        <v>28</v>
      </c>
      <c r="B16" s="11" t="s">
        <v>29</v>
      </c>
      <c r="C16" s="31">
        <v>1328.75</v>
      </c>
    </row>
    <row r="17" spans="1:3">
      <c r="A17" s="10" t="s">
        <v>30</v>
      </c>
      <c r="B17" s="11" t="s">
        <v>31</v>
      </c>
      <c r="C17" s="31">
        <v>6.72</v>
      </c>
    </row>
    <row r="18" spans="1:3">
      <c r="A18" s="10" t="s">
        <v>32</v>
      </c>
      <c r="B18" s="11" t="s">
        <v>33</v>
      </c>
      <c r="C18" s="31">
        <v>33233.33</v>
      </c>
    </row>
    <row r="19" spans="1:3">
      <c r="A19" s="10" t="s">
        <v>34</v>
      </c>
      <c r="B19" s="11" t="s">
        <v>35</v>
      </c>
      <c r="C19" s="31">
        <v>87387.94</v>
      </c>
    </row>
    <row r="20" spans="1:3">
      <c r="A20" s="10" t="s">
        <v>36</v>
      </c>
      <c r="B20" s="11" t="s">
        <v>37</v>
      </c>
      <c r="C20" s="31">
        <v>290940.5</v>
      </c>
    </row>
    <row r="21" spans="1:3">
      <c r="A21" s="10" t="s">
        <v>38</v>
      </c>
      <c r="B21" s="11" t="s">
        <v>39</v>
      </c>
      <c r="C21" s="31">
        <v>13439.1</v>
      </c>
    </row>
    <row r="22" spans="1:3">
      <c r="A22" s="10" t="s">
        <v>40</v>
      </c>
      <c r="B22" s="11" t="s">
        <v>41</v>
      </c>
      <c r="C22" s="31">
        <v>41318.589999999997</v>
      </c>
    </row>
    <row r="23" spans="1:3">
      <c r="A23" s="10" t="s">
        <v>42</v>
      </c>
      <c r="B23" s="11" t="s">
        <v>43</v>
      </c>
      <c r="C23" s="31">
        <v>5900.31</v>
      </c>
    </row>
    <row r="24" spans="1:3">
      <c r="A24" s="10" t="s">
        <v>44</v>
      </c>
      <c r="B24" s="11" t="s">
        <v>45</v>
      </c>
      <c r="C24" s="31">
        <v>3.06</v>
      </c>
    </row>
    <row r="25" spans="1:3">
      <c r="A25" s="10" t="s">
        <v>46</v>
      </c>
      <c r="B25" s="11" t="s">
        <v>47</v>
      </c>
      <c r="C25" s="31">
        <v>299.48</v>
      </c>
    </row>
    <row r="26" spans="1:3">
      <c r="A26" s="10" t="s">
        <v>48</v>
      </c>
      <c r="B26" s="11" t="s">
        <v>49</v>
      </c>
      <c r="C26" s="31">
        <v>64.400000000000006</v>
      </c>
    </row>
    <row r="27" spans="1:3">
      <c r="A27" s="10" t="s">
        <v>50</v>
      </c>
      <c r="B27" s="11" t="s">
        <v>51</v>
      </c>
      <c r="C27" s="31">
        <v>733.27</v>
      </c>
    </row>
    <row r="28" spans="1:3">
      <c r="A28" s="10" t="s">
        <v>52</v>
      </c>
      <c r="B28" s="11" t="s">
        <v>53</v>
      </c>
      <c r="C28" s="31">
        <v>8145.55</v>
      </c>
    </row>
    <row r="29" spans="1:3">
      <c r="A29" s="10" t="s">
        <v>54</v>
      </c>
      <c r="B29" s="11" t="s">
        <v>55</v>
      </c>
      <c r="C29" s="31">
        <v>6209.07</v>
      </c>
    </row>
    <row r="30" spans="1:3">
      <c r="A30" s="10" t="s">
        <v>56</v>
      </c>
      <c r="B30" s="11" t="s">
        <v>57</v>
      </c>
      <c r="C30" s="31">
        <v>2590.77</v>
      </c>
    </row>
    <row r="31" spans="1:3">
      <c r="A31" s="10" t="s">
        <v>58</v>
      </c>
      <c r="B31" s="11" t="s">
        <v>59</v>
      </c>
      <c r="C31" s="31">
        <v>524.39</v>
      </c>
    </row>
    <row r="32" spans="1:3">
      <c r="A32" s="10" t="s">
        <v>60</v>
      </c>
      <c r="B32" s="11" t="s">
        <v>61</v>
      </c>
      <c r="C32" s="31">
        <v>66.459999999999994</v>
      </c>
    </row>
    <row r="33" spans="1:5">
      <c r="A33" s="10" t="s">
        <v>62</v>
      </c>
      <c r="B33" s="11" t="s">
        <v>63</v>
      </c>
      <c r="C33" s="31">
        <v>563.13</v>
      </c>
    </row>
    <row r="34" spans="1:5">
      <c r="A34" s="10" t="s">
        <v>64</v>
      </c>
      <c r="B34" s="11" t="s">
        <v>65</v>
      </c>
      <c r="C34" s="31">
        <v>625.87</v>
      </c>
    </row>
    <row r="35" spans="1:5">
      <c r="A35" s="10" t="s">
        <v>66</v>
      </c>
      <c r="B35" s="11" t="s">
        <v>67</v>
      </c>
      <c r="C35" s="31">
        <v>576298.21</v>
      </c>
    </row>
    <row r="36" spans="1:5">
      <c r="A36" s="10" t="s">
        <v>68</v>
      </c>
      <c r="B36" s="11" t="s">
        <v>69</v>
      </c>
      <c r="C36" s="31">
        <v>-45.02</v>
      </c>
    </row>
    <row r="37" spans="1:5">
      <c r="A37" s="10" t="s">
        <v>70</v>
      </c>
      <c r="B37" s="11" t="s">
        <v>71</v>
      </c>
      <c r="C37" s="31">
        <v>2924.22</v>
      </c>
    </row>
    <row r="38" spans="1:5">
      <c r="A38" s="10" t="s">
        <v>72</v>
      </c>
      <c r="B38" s="11" t="s">
        <v>73</v>
      </c>
      <c r="C38" s="31">
        <v>51868.18</v>
      </c>
    </row>
    <row r="39" spans="1:5">
      <c r="A39" s="10" t="s">
        <v>74</v>
      </c>
      <c r="B39" s="11" t="s">
        <v>75</v>
      </c>
      <c r="C39" s="31">
        <v>144074.54999999999</v>
      </c>
    </row>
    <row r="40" spans="1:5">
      <c r="A40" s="10" t="s">
        <v>76</v>
      </c>
      <c r="B40" s="11" t="s">
        <v>77</v>
      </c>
      <c r="C40" s="31">
        <v>5792.31</v>
      </c>
    </row>
    <row r="41" spans="1:5">
      <c r="A41" s="10" t="s">
        <v>78</v>
      </c>
      <c r="B41" s="11" t="s">
        <v>79</v>
      </c>
      <c r="C41" s="31">
        <v>20927.77</v>
      </c>
    </row>
    <row r="42" spans="1:5">
      <c r="A42" s="10" t="s">
        <v>80</v>
      </c>
      <c r="B42" s="11" t="s">
        <v>81</v>
      </c>
      <c r="C42" s="31">
        <v>130368.03</v>
      </c>
    </row>
    <row r="43" spans="1:5">
      <c r="A43" s="10" t="s">
        <v>82</v>
      </c>
      <c r="B43" s="11" t="s">
        <v>83</v>
      </c>
      <c r="C43" s="31">
        <v>1057.58</v>
      </c>
    </row>
    <row r="44" spans="1:5">
      <c r="A44" s="10" t="s">
        <v>84</v>
      </c>
      <c r="B44" s="11" t="s">
        <v>85</v>
      </c>
      <c r="C44" s="31">
        <v>556.59</v>
      </c>
    </row>
    <row r="45" spans="1:5">
      <c r="A45" s="10" t="s">
        <v>86</v>
      </c>
      <c r="B45" s="11" t="s">
        <v>87</v>
      </c>
      <c r="C45" s="31">
        <v>368.15</v>
      </c>
    </row>
    <row r="46" spans="1:5">
      <c r="A46" s="10" t="s">
        <v>88</v>
      </c>
      <c r="B46" s="11" t="s">
        <v>89</v>
      </c>
      <c r="C46" s="31">
        <v>747.93</v>
      </c>
    </row>
    <row r="47" spans="1:5">
      <c r="A47" s="10" t="s">
        <v>90</v>
      </c>
      <c r="B47" s="11" t="s">
        <v>91</v>
      </c>
      <c r="C47" s="31">
        <v>2760.46</v>
      </c>
    </row>
    <row r="48" spans="1:5">
      <c r="A48" s="10" t="s">
        <v>92</v>
      </c>
      <c r="B48" s="11" t="s">
        <v>93</v>
      </c>
      <c r="C48" s="31">
        <v>6815.5</v>
      </c>
      <c r="E48" s="27"/>
    </row>
    <row r="49" spans="1:5">
      <c r="A49" s="13" t="s">
        <v>94</v>
      </c>
      <c r="B49" s="14" t="s">
        <v>95</v>
      </c>
      <c r="C49" s="31">
        <v>81796.039999999994</v>
      </c>
      <c r="E49" s="27"/>
    </row>
    <row r="50" spans="1:5" ht="15.75" thickBot="1">
      <c r="A50" s="29"/>
      <c r="B50" s="30"/>
      <c r="C50" s="31">
        <f>SUM(C46:C49)</f>
        <v>92119.93</v>
      </c>
      <c r="E50" s="27"/>
    </row>
    <row r="51" spans="1:5" ht="15.75" thickBot="1">
      <c r="A51" s="19"/>
      <c r="B51" s="20" t="s">
        <v>98</v>
      </c>
      <c r="C51" s="31">
        <f>SUM(C2:C49)</f>
        <v>1604852.83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E1" sqref="E1:E65536"/>
    </sheetView>
  </sheetViews>
  <sheetFormatPr defaultRowHeight="15"/>
  <cols>
    <col min="1" max="1" width="10.28515625" customWidth="1"/>
    <col min="2" max="2" width="42.42578125" customWidth="1"/>
    <col min="3" max="3" width="24.140625" style="1" customWidth="1"/>
    <col min="4" max="4" width="15.5703125" style="2" customWidth="1"/>
    <col min="5" max="5" width="13.5703125" style="2" bestFit="1" customWidth="1"/>
  </cols>
  <sheetData>
    <row r="1" spans="1:5" ht="16.5" thickBot="1">
      <c r="A1" s="3"/>
      <c r="B1" s="4" t="s">
        <v>96</v>
      </c>
      <c r="C1" s="5" t="s">
        <v>102</v>
      </c>
      <c r="D1" s="6" t="s">
        <v>97</v>
      </c>
      <c r="E1" s="2" t="s">
        <v>97</v>
      </c>
    </row>
    <row r="2" spans="1:5">
      <c r="A2" s="7" t="s">
        <v>0</v>
      </c>
      <c r="B2" s="8" t="s">
        <v>1</v>
      </c>
      <c r="C2" s="9">
        <v>30532.5</v>
      </c>
      <c r="D2" s="18">
        <f t="shared" ref="D2:D49" si="0">ROUND(C2/100*$C$52,2)</f>
        <v>1820.63</v>
      </c>
      <c r="E2" s="2">
        <v>1820.63</v>
      </c>
    </row>
    <row r="3" spans="1:5">
      <c r="A3" s="10" t="s">
        <v>2</v>
      </c>
      <c r="B3" s="11" t="s">
        <v>3</v>
      </c>
      <c r="C3" s="12">
        <v>13912.74</v>
      </c>
      <c r="D3" s="18">
        <f t="shared" si="0"/>
        <v>829.61</v>
      </c>
      <c r="E3" s="2">
        <v>829.61</v>
      </c>
    </row>
    <row r="4" spans="1:5">
      <c r="A4" s="10" t="s">
        <v>4</v>
      </c>
      <c r="B4" s="11" t="s">
        <v>5</v>
      </c>
      <c r="C4" s="12">
        <v>55798.68</v>
      </c>
      <c r="D4" s="18">
        <f t="shared" si="0"/>
        <v>3327.23</v>
      </c>
      <c r="E4" s="2">
        <v>3327.23</v>
      </c>
    </row>
    <row r="5" spans="1:5">
      <c r="A5" s="10" t="s">
        <v>6</v>
      </c>
      <c r="B5" s="11" t="s">
        <v>7</v>
      </c>
      <c r="C5" s="12">
        <v>2421.64</v>
      </c>
      <c r="D5" s="18">
        <f t="shared" si="0"/>
        <v>144.4</v>
      </c>
      <c r="E5" s="2">
        <v>144.4</v>
      </c>
    </row>
    <row r="6" spans="1:5">
      <c r="A6" s="10" t="s">
        <v>8</v>
      </c>
      <c r="B6" s="11" t="s">
        <v>9</v>
      </c>
      <c r="C6" s="12">
        <v>19789.03</v>
      </c>
      <c r="D6" s="18">
        <f t="shared" si="0"/>
        <v>1180</v>
      </c>
      <c r="E6" s="2">
        <v>1180</v>
      </c>
    </row>
    <row r="7" spans="1:5">
      <c r="A7" s="10" t="s">
        <v>10</v>
      </c>
      <c r="B7" s="11" t="s">
        <v>11</v>
      </c>
      <c r="C7" s="12">
        <v>8357.32</v>
      </c>
      <c r="D7" s="18">
        <f t="shared" si="0"/>
        <v>498.34</v>
      </c>
      <c r="E7" s="2">
        <v>498.34</v>
      </c>
    </row>
    <row r="8" spans="1:5">
      <c r="A8" s="10" t="s">
        <v>12</v>
      </c>
      <c r="B8" s="11" t="s">
        <v>13</v>
      </c>
      <c r="C8" s="12">
        <v>1139329.76</v>
      </c>
      <c r="D8" s="18">
        <f t="shared" si="0"/>
        <v>67937.350000000006</v>
      </c>
      <c r="E8" s="2">
        <v>67937.350000000006</v>
      </c>
    </row>
    <row r="9" spans="1:5">
      <c r="A9" s="10" t="s">
        <v>14</v>
      </c>
      <c r="B9" s="11" t="s">
        <v>15</v>
      </c>
      <c r="C9" s="12">
        <v>6928.43</v>
      </c>
      <c r="D9" s="18">
        <f t="shared" si="0"/>
        <v>413.14</v>
      </c>
      <c r="E9" s="2">
        <v>413.14</v>
      </c>
    </row>
    <row r="10" spans="1:5">
      <c r="A10" s="10" t="s">
        <v>16</v>
      </c>
      <c r="B10" s="11" t="s">
        <v>17</v>
      </c>
      <c r="C10" s="12">
        <v>80076.06</v>
      </c>
      <c r="D10" s="18">
        <f t="shared" si="0"/>
        <v>4774.87</v>
      </c>
      <c r="E10" s="2">
        <v>4774.87</v>
      </c>
    </row>
    <row r="11" spans="1:5">
      <c r="A11" s="10" t="s">
        <v>18</v>
      </c>
      <c r="B11" s="11" t="s">
        <v>19</v>
      </c>
      <c r="C11" s="12">
        <v>414</v>
      </c>
      <c r="D11" s="18">
        <f t="shared" si="0"/>
        <v>24.69</v>
      </c>
      <c r="E11" s="2">
        <v>24.69</v>
      </c>
    </row>
    <row r="12" spans="1:5">
      <c r="A12" s="10" t="s">
        <v>20</v>
      </c>
      <c r="B12" s="11" t="s">
        <v>21</v>
      </c>
      <c r="C12" s="12">
        <v>56774.85</v>
      </c>
      <c r="D12" s="18">
        <f t="shared" si="0"/>
        <v>3385.44</v>
      </c>
      <c r="E12" s="2">
        <v>3385.44</v>
      </c>
    </row>
    <row r="13" spans="1:5">
      <c r="A13" s="10" t="s">
        <v>22</v>
      </c>
      <c r="B13" s="11" t="s">
        <v>23</v>
      </c>
      <c r="C13" s="12">
        <v>3052.23</v>
      </c>
      <c r="D13" s="18">
        <f t="shared" si="0"/>
        <v>182</v>
      </c>
      <c r="E13" s="2">
        <v>182</v>
      </c>
    </row>
    <row r="14" spans="1:5">
      <c r="A14" s="10" t="s">
        <v>24</v>
      </c>
      <c r="B14" s="11" t="s">
        <v>25</v>
      </c>
      <c r="C14" s="12">
        <v>1341.22</v>
      </c>
      <c r="D14" s="18">
        <f t="shared" si="0"/>
        <v>79.98</v>
      </c>
      <c r="E14" s="2">
        <v>79.98</v>
      </c>
    </row>
    <row r="15" spans="1:5">
      <c r="A15" s="10" t="s">
        <v>26</v>
      </c>
      <c r="B15" s="11" t="s">
        <v>27</v>
      </c>
      <c r="C15" s="12">
        <v>9457.7099999999991</v>
      </c>
      <c r="D15" s="18">
        <f t="shared" si="0"/>
        <v>563.96</v>
      </c>
      <c r="E15" s="2">
        <v>563.96</v>
      </c>
    </row>
    <row r="16" spans="1:5">
      <c r="A16" s="10" t="s">
        <v>28</v>
      </c>
      <c r="B16" s="11" t="s">
        <v>29</v>
      </c>
      <c r="C16" s="12">
        <v>22283.51</v>
      </c>
      <c r="D16" s="18">
        <f t="shared" si="0"/>
        <v>1328.75</v>
      </c>
      <c r="E16" s="2">
        <v>1328.75</v>
      </c>
    </row>
    <row r="17" spans="1:5">
      <c r="A17" s="10" t="s">
        <v>30</v>
      </c>
      <c r="B17" s="11" t="s">
        <v>31</v>
      </c>
      <c r="C17" s="12">
        <v>112.75</v>
      </c>
      <c r="D17" s="18">
        <f t="shared" si="0"/>
        <v>6.72</v>
      </c>
      <c r="E17" s="2">
        <v>6.72</v>
      </c>
    </row>
    <row r="18" spans="1:5">
      <c r="A18" s="10" t="s">
        <v>32</v>
      </c>
      <c r="B18" s="11" t="s">
        <v>33</v>
      </c>
      <c r="C18" s="12">
        <v>557333</v>
      </c>
      <c r="D18" s="18">
        <f t="shared" si="0"/>
        <v>33233.33</v>
      </c>
      <c r="E18" s="2">
        <v>33233.33</v>
      </c>
    </row>
    <row r="19" spans="1:5">
      <c r="A19" s="10" t="s">
        <v>34</v>
      </c>
      <c r="B19" s="11" t="s">
        <v>35</v>
      </c>
      <c r="C19" s="12">
        <v>1465522</v>
      </c>
      <c r="D19" s="18">
        <f t="shared" si="0"/>
        <v>87387.94</v>
      </c>
      <c r="E19" s="2">
        <v>87387.94</v>
      </c>
    </row>
    <row r="20" spans="1:5">
      <c r="A20" s="10" t="s">
        <v>36</v>
      </c>
      <c r="B20" s="11" t="s">
        <v>37</v>
      </c>
      <c r="C20" s="12">
        <v>4879159.6100000003</v>
      </c>
      <c r="D20" s="18">
        <f t="shared" si="0"/>
        <v>290940.5</v>
      </c>
      <c r="E20" s="2">
        <v>290940.5</v>
      </c>
    </row>
    <row r="21" spans="1:5">
      <c r="A21" s="10" t="s">
        <v>38</v>
      </c>
      <c r="B21" s="11" t="s">
        <v>39</v>
      </c>
      <c r="C21" s="12">
        <v>225377.68</v>
      </c>
      <c r="D21" s="18">
        <f t="shared" si="0"/>
        <v>13439.1</v>
      </c>
      <c r="E21" s="2">
        <v>13439.1</v>
      </c>
    </row>
    <row r="22" spans="1:5">
      <c r="A22" s="10" t="s">
        <v>40</v>
      </c>
      <c r="B22" s="11" t="s">
        <v>41</v>
      </c>
      <c r="C22" s="12">
        <v>692925.19</v>
      </c>
      <c r="D22" s="18">
        <f t="shared" si="0"/>
        <v>41318.589999999997</v>
      </c>
      <c r="E22" s="2">
        <v>41318.589999999997</v>
      </c>
    </row>
    <row r="23" spans="1:5">
      <c r="A23" s="10" t="s">
        <v>42</v>
      </c>
      <c r="B23" s="11" t="s">
        <v>43</v>
      </c>
      <c r="C23" s="12">
        <v>98949.94</v>
      </c>
      <c r="D23" s="18">
        <f t="shared" si="0"/>
        <v>5900.31</v>
      </c>
      <c r="E23" s="2">
        <v>5900.31</v>
      </c>
    </row>
    <row r="24" spans="1:5">
      <c r="A24" s="10" t="s">
        <v>44</v>
      </c>
      <c r="B24" s="11" t="s">
        <v>45</v>
      </c>
      <c r="C24" s="12">
        <v>51.3</v>
      </c>
      <c r="D24" s="18">
        <f t="shared" si="0"/>
        <v>3.06</v>
      </c>
      <c r="E24" s="2">
        <v>3.06</v>
      </c>
    </row>
    <row r="25" spans="1:5">
      <c r="A25" s="10" t="s">
        <v>46</v>
      </c>
      <c r="B25" s="11" t="s">
        <v>47</v>
      </c>
      <c r="C25" s="12">
        <v>5022.33</v>
      </c>
      <c r="D25" s="18">
        <f t="shared" si="0"/>
        <v>299.48</v>
      </c>
      <c r="E25" s="2">
        <v>299.48</v>
      </c>
    </row>
    <row r="26" spans="1:5">
      <c r="A26" s="10" t="s">
        <v>48</v>
      </c>
      <c r="B26" s="11" t="s">
        <v>49</v>
      </c>
      <c r="C26" s="12">
        <v>1080</v>
      </c>
      <c r="D26" s="18">
        <f t="shared" si="0"/>
        <v>64.400000000000006</v>
      </c>
      <c r="E26" s="2">
        <v>64.400000000000006</v>
      </c>
    </row>
    <row r="27" spans="1:5">
      <c r="A27" s="10" t="s">
        <v>50</v>
      </c>
      <c r="B27" s="11" t="s">
        <v>51</v>
      </c>
      <c r="C27" s="12">
        <v>12297.22</v>
      </c>
      <c r="D27" s="18">
        <f t="shared" si="0"/>
        <v>733.27</v>
      </c>
      <c r="E27" s="2">
        <v>733.27</v>
      </c>
    </row>
    <row r="28" spans="1:5">
      <c r="A28" s="10" t="s">
        <v>52</v>
      </c>
      <c r="B28" s="11" t="s">
        <v>53</v>
      </c>
      <c r="C28" s="12">
        <v>136603.29999999999</v>
      </c>
      <c r="D28" s="18">
        <f t="shared" si="0"/>
        <v>8145.55</v>
      </c>
      <c r="E28" s="2">
        <v>8145.55</v>
      </c>
    </row>
    <row r="29" spans="1:5">
      <c r="A29" s="10" t="s">
        <v>54</v>
      </c>
      <c r="B29" s="11" t="s">
        <v>55</v>
      </c>
      <c r="C29" s="12">
        <v>104128</v>
      </c>
      <c r="D29" s="18">
        <f t="shared" si="0"/>
        <v>6209.07</v>
      </c>
      <c r="E29" s="2">
        <v>6209.07</v>
      </c>
    </row>
    <row r="30" spans="1:5">
      <c r="A30" s="10" t="s">
        <v>56</v>
      </c>
      <c r="B30" s="11" t="s">
        <v>57</v>
      </c>
      <c r="C30" s="12">
        <v>43448</v>
      </c>
      <c r="D30" s="18">
        <f t="shared" si="0"/>
        <v>2590.77</v>
      </c>
      <c r="E30" s="2">
        <v>2590.77</v>
      </c>
    </row>
    <row r="31" spans="1:5">
      <c r="A31" s="10" t="s">
        <v>58</v>
      </c>
      <c r="B31" s="11" t="s">
        <v>59</v>
      </c>
      <c r="C31" s="12">
        <v>8794.14</v>
      </c>
      <c r="D31" s="18">
        <f t="shared" si="0"/>
        <v>524.39</v>
      </c>
      <c r="E31" s="2">
        <v>524.39</v>
      </c>
    </row>
    <row r="32" spans="1:5">
      <c r="A32" s="10" t="s">
        <v>60</v>
      </c>
      <c r="B32" s="11" t="s">
        <v>61</v>
      </c>
      <c r="C32" s="12">
        <v>1114.56</v>
      </c>
      <c r="D32" s="18">
        <f t="shared" si="0"/>
        <v>66.459999999999994</v>
      </c>
      <c r="E32" s="2">
        <v>66.459999999999994</v>
      </c>
    </row>
    <row r="33" spans="1:5">
      <c r="A33" s="10" t="s">
        <v>62</v>
      </c>
      <c r="B33" s="11" t="s">
        <v>63</v>
      </c>
      <c r="C33" s="12">
        <v>9443.9</v>
      </c>
      <c r="D33" s="18">
        <f t="shared" si="0"/>
        <v>563.13</v>
      </c>
      <c r="E33" s="2">
        <v>563.13</v>
      </c>
    </row>
    <row r="34" spans="1:5">
      <c r="A34" s="10" t="s">
        <v>64</v>
      </c>
      <c r="B34" s="11" t="s">
        <v>65</v>
      </c>
      <c r="C34" s="12">
        <v>10496</v>
      </c>
      <c r="D34" s="18">
        <f t="shared" si="0"/>
        <v>625.87</v>
      </c>
      <c r="E34" s="2">
        <v>625.87</v>
      </c>
    </row>
    <row r="35" spans="1:5">
      <c r="A35" s="10" t="s">
        <v>66</v>
      </c>
      <c r="B35" s="11" t="s">
        <v>67</v>
      </c>
      <c r="C35" s="12">
        <v>9664694</v>
      </c>
      <c r="D35" s="18">
        <f t="shared" si="0"/>
        <v>576298.21</v>
      </c>
      <c r="E35" s="2">
        <v>576298.21</v>
      </c>
    </row>
    <row r="36" spans="1:5">
      <c r="A36" s="10" t="s">
        <v>68</v>
      </c>
      <c r="B36" s="11" t="s">
        <v>69</v>
      </c>
      <c r="C36" s="12">
        <v>-755</v>
      </c>
      <c r="D36" s="18">
        <f t="shared" si="0"/>
        <v>-45.02</v>
      </c>
      <c r="E36" s="2">
        <v>-45.02</v>
      </c>
    </row>
    <row r="37" spans="1:5">
      <c r="A37" s="10" t="s">
        <v>70</v>
      </c>
      <c r="B37" s="11" t="s">
        <v>71</v>
      </c>
      <c r="C37" s="12">
        <v>49040</v>
      </c>
      <c r="D37" s="18">
        <f t="shared" si="0"/>
        <v>2924.22</v>
      </c>
      <c r="E37" s="2">
        <v>2924.22</v>
      </c>
    </row>
    <row r="38" spans="1:5">
      <c r="A38" s="10" t="s">
        <v>72</v>
      </c>
      <c r="B38" s="11" t="s">
        <v>73</v>
      </c>
      <c r="C38" s="12">
        <v>869845</v>
      </c>
      <c r="D38" s="18">
        <f t="shared" si="0"/>
        <v>51868.18</v>
      </c>
      <c r="E38" s="2">
        <v>51868.18</v>
      </c>
    </row>
    <row r="39" spans="1:5">
      <c r="A39" s="10" t="s">
        <v>74</v>
      </c>
      <c r="B39" s="11" t="s">
        <v>75</v>
      </c>
      <c r="C39" s="12">
        <v>2416173.5</v>
      </c>
      <c r="D39" s="18">
        <f t="shared" si="0"/>
        <v>144074.54999999999</v>
      </c>
      <c r="E39" s="2">
        <v>144074.54999999999</v>
      </c>
    </row>
    <row r="40" spans="1:5">
      <c r="A40" s="10" t="s">
        <v>76</v>
      </c>
      <c r="B40" s="11" t="s">
        <v>77</v>
      </c>
      <c r="C40" s="12">
        <v>97138.85</v>
      </c>
      <c r="D40" s="18">
        <f t="shared" si="0"/>
        <v>5792.31</v>
      </c>
      <c r="E40" s="2">
        <v>5792.31</v>
      </c>
    </row>
    <row r="41" spans="1:5">
      <c r="A41" s="10" t="s">
        <v>78</v>
      </c>
      <c r="B41" s="11" t="s">
        <v>79</v>
      </c>
      <c r="C41" s="12">
        <v>350965</v>
      </c>
      <c r="D41" s="18">
        <f t="shared" si="0"/>
        <v>20927.77</v>
      </c>
      <c r="E41" s="2">
        <v>20927.77</v>
      </c>
    </row>
    <row r="42" spans="1:5">
      <c r="A42" s="10" t="s">
        <v>80</v>
      </c>
      <c r="B42" s="11" t="s">
        <v>81</v>
      </c>
      <c r="C42" s="12">
        <v>2186311</v>
      </c>
      <c r="D42" s="18">
        <f t="shared" si="0"/>
        <v>130368.03</v>
      </c>
      <c r="E42" s="2">
        <v>130368.03</v>
      </c>
    </row>
    <row r="43" spans="1:5">
      <c r="A43" s="10" t="s">
        <v>82</v>
      </c>
      <c r="B43" s="11" t="s">
        <v>83</v>
      </c>
      <c r="C43" s="12">
        <v>17736</v>
      </c>
      <c r="D43" s="18">
        <f t="shared" si="0"/>
        <v>1057.58</v>
      </c>
      <c r="E43" s="2">
        <v>1057.58</v>
      </c>
    </row>
    <row r="44" spans="1:5">
      <c r="A44" s="10" t="s">
        <v>84</v>
      </c>
      <c r="B44" s="11" t="s">
        <v>85</v>
      </c>
      <c r="C44" s="12">
        <v>9334.18</v>
      </c>
      <c r="D44" s="18">
        <f t="shared" si="0"/>
        <v>556.59</v>
      </c>
      <c r="E44" s="2">
        <v>556.59</v>
      </c>
    </row>
    <row r="45" spans="1:5">
      <c r="A45" s="10" t="s">
        <v>86</v>
      </c>
      <c r="B45" s="11" t="s">
        <v>87</v>
      </c>
      <c r="C45" s="12">
        <v>6174</v>
      </c>
      <c r="D45" s="18">
        <f t="shared" si="0"/>
        <v>368.15</v>
      </c>
      <c r="E45" s="2">
        <v>368.15</v>
      </c>
    </row>
    <row r="46" spans="1:5">
      <c r="A46" s="10" t="s">
        <v>88</v>
      </c>
      <c r="B46" s="11" t="s">
        <v>89</v>
      </c>
      <c r="C46" s="12">
        <v>12543</v>
      </c>
      <c r="D46" s="18">
        <f t="shared" si="0"/>
        <v>747.93</v>
      </c>
      <c r="E46" s="2">
        <v>747.93</v>
      </c>
    </row>
    <row r="47" spans="1:5">
      <c r="A47" s="10" t="s">
        <v>90</v>
      </c>
      <c r="B47" s="11" t="s">
        <v>91</v>
      </c>
      <c r="C47" s="12">
        <v>46293.8</v>
      </c>
      <c r="D47" s="18">
        <f t="shared" si="0"/>
        <v>2760.46</v>
      </c>
      <c r="E47" s="2">
        <v>2760.46</v>
      </c>
    </row>
    <row r="48" spans="1:5">
      <c r="A48" s="10" t="s">
        <v>92</v>
      </c>
      <c r="B48" s="11" t="s">
        <v>93</v>
      </c>
      <c r="C48" s="12">
        <v>114297.93</v>
      </c>
      <c r="D48" s="18">
        <f t="shared" si="0"/>
        <v>6815.5</v>
      </c>
      <c r="E48" s="2">
        <v>6815.5</v>
      </c>
    </row>
    <row r="49" spans="1:7" ht="15.75" thickBot="1">
      <c r="A49" s="13" t="s">
        <v>94</v>
      </c>
      <c r="B49" s="14" t="s">
        <v>95</v>
      </c>
      <c r="C49" s="15">
        <v>1371744.22</v>
      </c>
      <c r="D49" s="18">
        <f t="shared" si="0"/>
        <v>81796.039999999994</v>
      </c>
      <c r="E49" s="2">
        <v>81796.039999999994</v>
      </c>
    </row>
    <row r="50" spans="1:7" ht="15.75" thickBot="1">
      <c r="A50" s="19"/>
      <c r="B50" s="20" t="s">
        <v>98</v>
      </c>
      <c r="C50" s="16">
        <f>SUM(C2:C49)</f>
        <v>26913864.080000002</v>
      </c>
      <c r="D50" s="17">
        <f>SUM(D2:D49)</f>
        <v>1604852.83</v>
      </c>
      <c r="E50" s="2">
        <f>SUM(E2:E49)</f>
        <v>1604852.83</v>
      </c>
      <c r="G50" s="2"/>
    </row>
    <row r="52" spans="1:7" ht="15.75">
      <c r="A52" s="21"/>
      <c r="B52" s="21"/>
      <c r="C52" s="22">
        <f>[1]PRÁDELNA!$B$28</f>
        <v>5.9629224300852641</v>
      </c>
      <c r="D52" s="23" t="s">
        <v>99</v>
      </c>
      <c r="E52" s="2" t="s">
        <v>99</v>
      </c>
    </row>
    <row r="53" spans="1:7" ht="15.75">
      <c r="A53" s="21"/>
      <c r="B53" s="21"/>
      <c r="C53" s="24"/>
      <c r="D53" s="25"/>
    </row>
    <row r="54" spans="1:7">
      <c r="A54" s="21" t="s">
        <v>100</v>
      </c>
      <c r="B54" s="21" t="s">
        <v>101</v>
      </c>
      <c r="C54" s="26"/>
      <c r="D54" s="27"/>
    </row>
    <row r="55" spans="1:7">
      <c r="A55" s="21"/>
      <c r="B55" s="28">
        <v>42291</v>
      </c>
      <c r="C55" s="26"/>
      <c r="D55" s="27"/>
    </row>
  </sheetData>
  <phoneticPr fontId="10" type="noConversion"/>
  <printOptions horizontalCentered="1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2015-10-14T07:08:48Z</dcterms:created>
  <dcterms:modified xsi:type="dcterms:W3CDTF">2016-01-20T13:59:53Z</dcterms:modified>
</cp:coreProperties>
</file>