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19440" windowHeight="11040"/>
  </bookViews>
  <sheets>
    <sheet name="příloha1částA" sheetId="1" r:id="rId1"/>
    <sheet name="příloha1částB" sheetId="2" r:id="rId2"/>
  </sheets>
  <definedNames>
    <definedName name="_xlnm.Print_Titles" localSheetId="0">příloha1částA!$10:$11</definedName>
    <definedName name="_xlnm.Print_Area" localSheetId="0">příloha1částA!$A$1:$F$40</definedName>
    <definedName name="_xlnm.Print_Area" localSheetId="1">příloha1částB!$A$1:$E$28</definedName>
  </definedNames>
  <calcPr calcId="125725"/>
</workbook>
</file>

<file path=xl/calcChain.xml><?xml version="1.0" encoding="utf-8"?>
<calcChain xmlns="http://schemas.openxmlformats.org/spreadsheetml/2006/main">
  <c r="E23" i="2"/>
  <c r="E24" l="1"/>
  <c r="E22"/>
  <c r="E21"/>
  <c r="E20"/>
  <c r="E19"/>
  <c r="E18"/>
  <c r="E17"/>
  <c r="E16"/>
  <c r="E15"/>
  <c r="E14"/>
  <c r="F26" i="1" l="1"/>
  <c r="F27"/>
  <c r="F28"/>
  <c r="F29"/>
  <c r="F30"/>
  <c r="F31"/>
  <c r="F17"/>
  <c r="F18"/>
  <c r="F19"/>
  <c r="F20"/>
  <c r="F21"/>
  <c r="F22"/>
  <c r="F23"/>
  <c r="F24"/>
  <c r="F25"/>
  <c r="D13" i="2" l="1"/>
  <c r="C13"/>
  <c r="D32" i="1"/>
  <c r="E32"/>
  <c r="C32"/>
  <c r="D13"/>
  <c r="E13"/>
  <c r="E36" s="1"/>
  <c r="C13"/>
  <c r="C36" l="1"/>
  <c r="D36"/>
  <c r="E13" i="2"/>
  <c r="F12" i="1"/>
  <c r="F16"/>
  <c r="F13" s="1"/>
  <c r="F14"/>
  <c r="F35"/>
  <c r="F33"/>
  <c r="F34"/>
  <c r="F15"/>
  <c r="F32" l="1"/>
  <c r="F36" s="1"/>
</calcChain>
</file>

<file path=xl/sharedStrings.xml><?xml version="1.0" encoding="utf-8"?>
<sst xmlns="http://schemas.openxmlformats.org/spreadsheetml/2006/main" count="89" uniqueCount="71">
  <si>
    <t>A.4 Příspěvky na provoz, dotace a návratné finanční výpomoci celkem (A.1 + A.2 + A.3)</t>
  </si>
  <si>
    <t>v tom: jednotlivé tituly</t>
  </si>
  <si>
    <t>A.3 Návratné finanční výpomoci celkem</t>
  </si>
  <si>
    <t>v tom: jednotlivé dotační tituly</t>
  </si>
  <si>
    <t>A.2 Dotace celkem</t>
  </si>
  <si>
    <t>A.1 Příspěvky na provoz celkem</t>
  </si>
  <si>
    <t xml:space="preserve">4 = 1 - 2 - 3 </t>
  </si>
  <si>
    <t>b</t>
  </si>
  <si>
    <t>a</t>
  </si>
  <si>
    <t>Předepsaná výše vratky příspěvku na provoz, dotace a návratné finanční výpomoci při finančním vypořádání</t>
  </si>
  <si>
    <t>Vráceno v průběhu roku na příjmový účet zřizovatele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</si>
  <si>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</si>
  <si>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</si>
  <si>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</si>
  <si>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příspěvků na provoz, dotací a návratných finančních výpomocí </t>
    </r>
    <r>
      <rPr>
        <b/>
        <sz val="10"/>
        <color theme="1"/>
        <rFont val="Arial"/>
        <family val="2"/>
        <charset val="238"/>
      </rPr>
      <t>poskytnutých zřizovatelem</t>
    </r>
    <r>
      <rPr>
        <sz val="10"/>
        <color theme="1"/>
        <rFont val="Arial"/>
        <family val="2"/>
        <charset val="238"/>
      </rPr>
      <t xml:space="preserve">
s výjimkou dotací na projekty spolufinancované z rozpočtu Evropské unie a z prostředků finanční mechanismů</t>
    </r>
  </si>
  <si>
    <r>
      <t xml:space="preserve">Finanční vypořádání vztahů </t>
    </r>
    <r>
      <rPr>
        <b/>
        <sz val="10"/>
        <color theme="1"/>
        <rFont val="Arial"/>
        <family val="2"/>
        <charset val="238"/>
      </rPr>
      <t>státních příspěvkových organizací</t>
    </r>
    <r>
      <rPr>
        <vertAlign val="superscript"/>
        <sz val="10"/>
        <color theme="1"/>
        <rFont val="Arial"/>
        <family val="2"/>
        <charset val="238"/>
      </rPr>
      <t>2</t>
    </r>
  </si>
  <si>
    <t>B.1 Dotace celkem</t>
  </si>
  <si>
    <t>3 = 1 - 2</t>
  </si>
  <si>
    <t>Předepsaná výše vratky dotace při finančním vypořádání</t>
  </si>
  <si>
    <t>Skutečně použito celkem
k 31. 12. roku,
v němž byl projekt ukončen</t>
  </si>
  <si>
    <t>Skutečně čerpáno celkem
k 31. 12. roku,
v němž byl projekt ukončen</t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</si>
  <si>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</t>
    </r>
    <r>
      <rPr>
        <b/>
        <sz val="10"/>
        <color theme="1"/>
        <rFont val="Arial"/>
        <family val="2"/>
        <charset val="238"/>
      </rPr>
      <t>poskytnutých zřizovatelem</t>
    </r>
    <r>
      <rPr>
        <sz val="10"/>
        <color theme="1"/>
        <rFont val="Arial"/>
        <family val="2"/>
        <charset val="238"/>
      </rPr>
      <t xml:space="preserve">
na projekty spolufinancované z rozpočtu Evropské unie a z prostředků finanční mechanismů</t>
    </r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</si>
  <si>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státním příspěvkovým organizacím</t>
    </r>
    <r>
      <rPr>
        <vertAlign val="superscript"/>
        <sz val="10"/>
        <color theme="1"/>
        <rFont val="Arial"/>
        <family val="2"/>
        <charset val="238"/>
      </rPr>
      <t>2</t>
    </r>
  </si>
  <si>
    <t>Příloha č. 1 k vyhlášce č. 367/2015 Sb.</t>
  </si>
  <si>
    <t>354132/4141 - Drogy</t>
  </si>
  <si>
    <t>354200/6305 - Prevence HIV/AIDS</t>
  </si>
  <si>
    <t>354300/4131 - Nár. plán vyrovnávání se zdrav. postižením</t>
  </si>
  <si>
    <t>354900/4113 - Péče o děti a dorost</t>
  </si>
  <si>
    <t>354900/4142 - Národní akční plány</t>
  </si>
  <si>
    <t>354900-4114 - Programy bezpečnosti a kvalita zdrav. péče</t>
  </si>
  <si>
    <t>358920/4314 - IGA</t>
  </si>
  <si>
    <t>358910/4311 - VZ institucionální</t>
  </si>
  <si>
    <t>358920/4311 - VZ institucionální ostatní</t>
  </si>
  <si>
    <t>359200/4331 - Rezidenční místa - lékařské obory</t>
  </si>
  <si>
    <t>359200/4322 - Rezidenční místa - nelékařské obory</t>
  </si>
  <si>
    <t>359200/4332 - Atestační zkoušky - lékařské obory</t>
  </si>
  <si>
    <t>359200/4321 - Atestační zkoušky - nelékařské obory</t>
  </si>
  <si>
    <t>521234/1105 - Krizová připravenost</t>
  </si>
  <si>
    <r>
      <t xml:space="preserve">Státní příspěvková organizace: </t>
    </r>
    <r>
      <rPr>
        <b/>
        <sz val="10"/>
        <rFont val="Arial CE"/>
        <charset val="238"/>
      </rPr>
      <t>Fakultní nemocnice OLOMOUC</t>
    </r>
  </si>
  <si>
    <r>
      <t>Kapitola</t>
    </r>
    <r>
      <rPr>
        <vertAlign val="superscript"/>
        <sz val="10"/>
        <rFont val="Arial CE"/>
        <charset val="238"/>
      </rPr>
      <t>1</t>
    </r>
    <r>
      <rPr>
        <sz val="10"/>
        <rFont val="Arial CE"/>
        <family val="2"/>
        <charset val="238"/>
      </rPr>
      <t>:</t>
    </r>
    <r>
      <rPr>
        <sz val="10"/>
        <rFont val="Arial CE"/>
        <charset val="238"/>
      </rPr>
      <t xml:space="preserve">  </t>
    </r>
    <r>
      <rPr>
        <b/>
        <sz val="10"/>
        <rFont val="Arial CE"/>
        <charset val="238"/>
      </rPr>
      <t>MZ ČR</t>
    </r>
  </si>
  <si>
    <t>Bc. Pavlína Křivková, vedoucí Odboru ekonomicky a financí</t>
  </si>
  <si>
    <t>Skutečně čerpáno
k 31. 12. 2015</t>
  </si>
  <si>
    <t>Skutečně použito
k 31. 12. 2015</t>
  </si>
  <si>
    <t>352100/2531 - Národní onkologický registr</t>
  </si>
  <si>
    <t>Program humanitárních evakuací zdravotně postižených obyvatel - MEDEVAC</t>
  </si>
  <si>
    <t>datum a podpis: 1.2.2016</t>
  </si>
  <si>
    <t>datum a podpis:</t>
  </si>
  <si>
    <t>sestavil:  Ing. Zdeněk Havlíček, vedoucí Oddělení ekonomických činností</t>
  </si>
  <si>
    <t>kontrolovala:</t>
  </si>
  <si>
    <t>sestavil: Alena Štýbnarová, vedoucí Oddělení financí</t>
  </si>
  <si>
    <t>Modernizace a obnova přístrojového vybavení centra onkologické péče FN Olomouc III - INV</t>
  </si>
  <si>
    <t>135V32C001206</t>
  </si>
  <si>
    <t>Modernizace a obnova přístrojového vybavení traumatologického centra FN Olomouc II - INV</t>
  </si>
  <si>
    <t>135V32C001108</t>
  </si>
  <si>
    <t>Modernizace a obnova přístrojového vybavení traumatologického centra FN Olomouc II - NIV</t>
  </si>
  <si>
    <t>Prevence následků onemocnění a zdravotních problémů v dětském věku ve FN Olomouc - INV</t>
  </si>
  <si>
    <t>135V32R001206</t>
  </si>
  <si>
    <t>Prevence následků onemocnění a zdravotních problémů v dětském věku ve FN Olomouc - NIV</t>
  </si>
  <si>
    <t>Regenerace zeleně v areálu Fakultní nemocnice Olomouc - NIV</t>
  </si>
  <si>
    <t>Solární ohřev vody pro Dětskou kliniku - INV</t>
  </si>
  <si>
    <t>135V32Q001105</t>
  </si>
  <si>
    <t xml:space="preserve">Fakultní nemocnice Olomouc,opatření pro snížení spotřeby energie, objekt 3IK + KNM (J1+J2+J3) - INV </t>
  </si>
  <si>
    <t>135V32Q001106</t>
  </si>
  <si>
    <t>Snížení energetické náročnosti budovy Kliniky ortopedie - S, Fakultní nemocnice Olomouc - INV</t>
  </si>
  <si>
    <t>135V32Q001116</t>
  </si>
  <si>
    <t>Snížení energetické náročnosti budovy Kliniky biochemických laboratoří - I. Fakultní nemocnice Olomouc - INV</t>
  </si>
  <si>
    <t>135V32Q001117</t>
  </si>
  <si>
    <t>1 RVO-FNOl/2015</t>
  </si>
  <si>
    <t>135V32Q001112</t>
  </si>
  <si>
    <t>datum a podpis: 10.2.2016</t>
  </si>
  <si>
    <t>Partnerství a spolupráce v oblasti eHealth1 - reg.č.CZ.1.07/2.4.00/17.0071 - OPVK NIV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</si>
</sst>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  <font>
      <i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vertAlign val="superscript"/>
      <sz val="10"/>
      <name val="Arial CE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0" xfId="0" applyFont="1"/>
    <xf numFmtId="14" fontId="6" fillId="0" borderId="0" xfId="0" applyNumberFormat="1" applyFont="1" applyAlignment="1">
      <alignment horizontal="left"/>
    </xf>
    <xf numFmtId="4" fontId="6" fillId="0" borderId="8" xfId="0" applyNumberFormat="1" applyFont="1" applyBorder="1"/>
    <xf numFmtId="4" fontId="9" fillId="0" borderId="8" xfId="0" applyNumberFormat="1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zoomScaleNormal="100" workbookViewId="0">
      <selection activeCell="E36" sqref="E36"/>
    </sheetView>
  </sheetViews>
  <sheetFormatPr defaultRowHeight="12.75"/>
  <cols>
    <col min="1" max="1" width="50.7109375" style="1" customWidth="1"/>
    <col min="2" max="8" width="16.7109375" style="1" customWidth="1"/>
    <col min="9" max="16384" width="9.140625" style="1"/>
  </cols>
  <sheetData>
    <row r="1" spans="1:8" ht="12.75" customHeight="1">
      <c r="E1" s="30" t="s">
        <v>23</v>
      </c>
      <c r="F1" s="30"/>
    </row>
    <row r="2" spans="1:8">
      <c r="A2" s="25" t="s">
        <v>38</v>
      </c>
    </row>
    <row r="3" spans="1:8" ht="14.25">
      <c r="A3" s="25" t="s">
        <v>39</v>
      </c>
    </row>
    <row r="4" spans="1:8" ht="10.5" customHeight="1"/>
    <row r="5" spans="1:8" ht="19.5" customHeight="1">
      <c r="A5" s="30" t="s">
        <v>15</v>
      </c>
      <c r="B5" s="30"/>
      <c r="C5" s="30"/>
      <c r="D5" s="30"/>
      <c r="E5" s="30"/>
      <c r="F5" s="30"/>
    </row>
    <row r="6" spans="1:8" ht="10.5" customHeight="1"/>
    <row r="7" spans="1:8" ht="32.25" customHeight="1">
      <c r="A7" s="30" t="s">
        <v>14</v>
      </c>
      <c r="B7" s="30"/>
      <c r="C7" s="30"/>
      <c r="D7" s="30"/>
      <c r="E7" s="30"/>
      <c r="F7" s="30"/>
    </row>
    <row r="8" spans="1:8" ht="10.5" customHeight="1"/>
    <row r="9" spans="1:8" ht="14.25" customHeight="1" thickBot="1">
      <c r="E9" s="31" t="s">
        <v>13</v>
      </c>
      <c r="F9" s="31"/>
      <c r="G9"/>
      <c r="H9"/>
    </row>
    <row r="10" spans="1:8" ht="89.25">
      <c r="A10" s="13" t="s">
        <v>12</v>
      </c>
      <c r="B10" s="12" t="s">
        <v>11</v>
      </c>
      <c r="C10" s="12" t="s">
        <v>41</v>
      </c>
      <c r="D10" s="12" t="s">
        <v>10</v>
      </c>
      <c r="E10" s="12" t="s">
        <v>42</v>
      </c>
      <c r="F10" s="11" t="s">
        <v>9</v>
      </c>
      <c r="G10"/>
      <c r="H10"/>
    </row>
    <row r="11" spans="1:8" ht="15.75" thickBot="1">
      <c r="A11" s="10" t="s">
        <v>8</v>
      </c>
      <c r="B11" s="9" t="s">
        <v>7</v>
      </c>
      <c r="C11" s="9">
        <v>1</v>
      </c>
      <c r="D11" s="9">
        <v>2</v>
      </c>
      <c r="E11" s="9">
        <v>3</v>
      </c>
      <c r="F11" s="8" t="s">
        <v>6</v>
      </c>
      <c r="G11"/>
      <c r="H11"/>
    </row>
    <row r="12" spans="1:8" ht="25.5" customHeight="1" thickBot="1">
      <c r="A12" s="3" t="s">
        <v>5</v>
      </c>
      <c r="B12" s="2"/>
      <c r="C12" s="20"/>
      <c r="D12" s="20"/>
      <c r="E12" s="20"/>
      <c r="F12" s="21">
        <f>C12-D12-E12</f>
        <v>0</v>
      </c>
      <c r="G12"/>
      <c r="H12"/>
    </row>
    <row r="13" spans="1:8" ht="25.5" customHeight="1" thickBot="1">
      <c r="A13" s="3" t="s">
        <v>4</v>
      </c>
      <c r="B13" s="2"/>
      <c r="C13" s="20">
        <f>SUM(C14:C31)</f>
        <v>17281125</v>
      </c>
      <c r="D13" s="20">
        <f>SUM(D14:D31)</f>
        <v>0</v>
      </c>
      <c r="E13" s="20">
        <f>SUM(E14:E31)</f>
        <v>18814201.259999998</v>
      </c>
      <c r="F13" s="21">
        <f>SUM(F14:F31)</f>
        <v>-1533076.2599999988</v>
      </c>
      <c r="G13"/>
      <c r="H13"/>
    </row>
    <row r="14" spans="1:8" ht="15">
      <c r="A14" s="7"/>
      <c r="B14" s="6"/>
      <c r="C14" s="6"/>
      <c r="D14" s="6"/>
      <c r="E14" s="6"/>
      <c r="F14" s="19">
        <f>C14-D14-E14</f>
        <v>0</v>
      </c>
      <c r="G14"/>
      <c r="H14"/>
    </row>
    <row r="15" spans="1:8" ht="15">
      <c r="A15" s="7" t="s">
        <v>3</v>
      </c>
      <c r="B15" s="6"/>
      <c r="C15" s="18"/>
      <c r="D15" s="18"/>
      <c r="E15" s="18"/>
      <c r="F15" s="19">
        <f>C15-D15-E15</f>
        <v>0</v>
      </c>
      <c r="G15"/>
      <c r="H15"/>
    </row>
    <row r="16" spans="1:8" ht="15">
      <c r="A16" s="24" t="s">
        <v>24</v>
      </c>
      <c r="B16" s="6"/>
      <c r="C16" s="18"/>
      <c r="D16" s="18"/>
      <c r="E16" s="18"/>
      <c r="F16" s="19">
        <f>C16-D16-E16</f>
        <v>0</v>
      </c>
      <c r="G16"/>
      <c r="H16"/>
    </row>
    <row r="17" spans="1:8" ht="15">
      <c r="A17" s="24" t="s">
        <v>25</v>
      </c>
      <c r="B17" s="6"/>
      <c r="C17" s="18"/>
      <c r="D17" s="18"/>
      <c r="E17" s="18"/>
      <c r="F17" s="19">
        <f t="shared" ref="F17:F31" si="0">C17-D17-E17</f>
        <v>0</v>
      </c>
      <c r="G17"/>
      <c r="H17"/>
    </row>
    <row r="18" spans="1:8" ht="15">
      <c r="A18" s="24" t="s">
        <v>26</v>
      </c>
      <c r="B18" s="6"/>
      <c r="C18" s="18"/>
      <c r="D18" s="18"/>
      <c r="E18" s="18"/>
      <c r="F18" s="19">
        <f t="shared" si="0"/>
        <v>0</v>
      </c>
      <c r="G18"/>
      <c r="H18"/>
    </row>
    <row r="19" spans="1:8" ht="15">
      <c r="A19" s="24" t="s">
        <v>43</v>
      </c>
      <c r="B19" s="6"/>
      <c r="C19" s="18">
        <v>935510</v>
      </c>
      <c r="D19" s="18"/>
      <c r="E19" s="18">
        <v>935510</v>
      </c>
      <c r="F19" s="19">
        <f t="shared" si="0"/>
        <v>0</v>
      </c>
      <c r="G19"/>
      <c r="H19" t="s">
        <v>8</v>
      </c>
    </row>
    <row r="20" spans="1:8" ht="15">
      <c r="A20" s="24" t="s">
        <v>27</v>
      </c>
      <c r="B20" s="6"/>
      <c r="C20" s="18"/>
      <c r="D20" s="18"/>
      <c r="E20" s="18"/>
      <c r="F20" s="19">
        <f t="shared" si="0"/>
        <v>0</v>
      </c>
      <c r="G20"/>
      <c r="H20"/>
    </row>
    <row r="21" spans="1:8" ht="15" customHeight="1">
      <c r="A21" s="24" t="s">
        <v>29</v>
      </c>
      <c r="B21" s="6"/>
      <c r="C21" s="18"/>
      <c r="D21" s="18"/>
      <c r="E21" s="18"/>
      <c r="F21" s="19">
        <f t="shared" si="0"/>
        <v>0</v>
      </c>
      <c r="G21"/>
      <c r="H21"/>
    </row>
    <row r="22" spans="1:8" ht="15">
      <c r="A22" s="24" t="s">
        <v>28</v>
      </c>
      <c r="B22" s="6"/>
      <c r="C22" s="18"/>
      <c r="D22" s="18"/>
      <c r="E22" s="18"/>
      <c r="F22" s="19">
        <f t="shared" si="0"/>
        <v>0</v>
      </c>
      <c r="G22"/>
      <c r="H22"/>
    </row>
    <row r="23" spans="1:8" ht="15">
      <c r="A23" s="24" t="s">
        <v>30</v>
      </c>
      <c r="B23" s="6"/>
      <c r="C23" s="27">
        <v>13048000</v>
      </c>
      <c r="D23" s="18"/>
      <c r="E23" s="27">
        <v>12292533.629999999</v>
      </c>
      <c r="F23" s="19">
        <f t="shared" si="0"/>
        <v>755466.37000000104</v>
      </c>
      <c r="G23"/>
      <c r="H23"/>
    </row>
    <row r="24" spans="1:8" ht="15">
      <c r="A24" s="24" t="s">
        <v>31</v>
      </c>
      <c r="B24" s="29" t="s">
        <v>67</v>
      </c>
      <c r="C24" s="27">
        <v>744000</v>
      </c>
      <c r="D24" s="18"/>
      <c r="E24" s="27">
        <v>729458.28</v>
      </c>
      <c r="F24" s="19">
        <f t="shared" si="0"/>
        <v>14541.719999999972</v>
      </c>
      <c r="G24"/>
      <c r="H24"/>
    </row>
    <row r="25" spans="1:8" ht="15">
      <c r="A25" s="24" t="s">
        <v>32</v>
      </c>
      <c r="B25" s="6"/>
      <c r="C25" s="28">
        <v>0</v>
      </c>
      <c r="D25" s="18"/>
      <c r="E25" s="28">
        <v>0</v>
      </c>
      <c r="F25" s="19">
        <f t="shared" si="0"/>
        <v>0</v>
      </c>
      <c r="G25"/>
      <c r="H25"/>
    </row>
    <row r="26" spans="1:8" ht="15">
      <c r="A26" s="24" t="s">
        <v>33</v>
      </c>
      <c r="B26" s="6"/>
      <c r="C26" s="18">
        <v>398601</v>
      </c>
      <c r="D26" s="18"/>
      <c r="E26" s="18">
        <v>353990.16</v>
      </c>
      <c r="F26" s="19">
        <f t="shared" si="0"/>
        <v>44610.840000000026</v>
      </c>
      <c r="G26"/>
      <c r="H26" t="s">
        <v>8</v>
      </c>
    </row>
    <row r="27" spans="1:8" ht="15">
      <c r="A27" s="24" t="s">
        <v>34</v>
      </c>
      <c r="B27" s="6"/>
      <c r="C27" s="18">
        <v>1337846</v>
      </c>
      <c r="D27" s="18"/>
      <c r="E27" s="18">
        <v>1315186</v>
      </c>
      <c r="F27" s="19">
        <f t="shared" si="0"/>
        <v>22660</v>
      </c>
      <c r="G27"/>
      <c r="H27" t="s">
        <v>8</v>
      </c>
    </row>
    <row r="28" spans="1:8" ht="15">
      <c r="A28" s="24" t="s">
        <v>35</v>
      </c>
      <c r="B28" s="6"/>
      <c r="C28" s="18"/>
      <c r="D28" s="18"/>
      <c r="E28" s="18"/>
      <c r="F28" s="19">
        <f t="shared" si="0"/>
        <v>0</v>
      </c>
      <c r="G28"/>
      <c r="H28"/>
    </row>
    <row r="29" spans="1:8" ht="15">
      <c r="A29" s="24" t="s">
        <v>36</v>
      </c>
      <c r="B29" s="6"/>
      <c r="C29" s="18"/>
      <c r="D29" s="18"/>
      <c r="E29" s="18"/>
      <c r="F29" s="19">
        <f t="shared" si="0"/>
        <v>0</v>
      </c>
      <c r="G29"/>
      <c r="H29"/>
    </row>
    <row r="30" spans="1:8" ht="15">
      <c r="A30" s="24" t="s">
        <v>37</v>
      </c>
      <c r="B30" s="6"/>
      <c r="C30" s="18">
        <v>754500</v>
      </c>
      <c r="D30" s="18"/>
      <c r="E30" s="18">
        <v>754454</v>
      </c>
      <c r="F30" s="19">
        <f t="shared" si="0"/>
        <v>46</v>
      </c>
      <c r="G30"/>
      <c r="H30" t="s">
        <v>8</v>
      </c>
    </row>
    <row r="31" spans="1:8" ht="26.25" thickBot="1">
      <c r="A31" s="24" t="s">
        <v>44</v>
      </c>
      <c r="B31" s="6"/>
      <c r="C31" s="18">
        <v>62668</v>
      </c>
      <c r="D31" s="18"/>
      <c r="E31" s="18">
        <v>2433069.19</v>
      </c>
      <c r="F31" s="19">
        <f t="shared" si="0"/>
        <v>-2370401.19</v>
      </c>
      <c r="G31"/>
      <c r="H31" t="s">
        <v>8</v>
      </c>
    </row>
    <row r="32" spans="1:8" ht="25.5" customHeight="1" thickBot="1">
      <c r="A32" s="3" t="s">
        <v>2</v>
      </c>
      <c r="B32" s="2"/>
      <c r="C32" s="20">
        <f>SUM(C33:C35)</f>
        <v>0</v>
      </c>
      <c r="D32" s="20">
        <f>SUM(D33:D35)</f>
        <v>0</v>
      </c>
      <c r="E32" s="20">
        <f>SUM(E33:E35)</f>
        <v>0</v>
      </c>
      <c r="F32" s="21">
        <f>SUM(F33:F35)</f>
        <v>0</v>
      </c>
      <c r="G32"/>
      <c r="H32"/>
    </row>
    <row r="33" spans="1:8" ht="15">
      <c r="A33" s="7"/>
      <c r="B33" s="6"/>
      <c r="C33" s="6"/>
      <c r="D33" s="6"/>
      <c r="E33" s="6"/>
      <c r="F33" s="19">
        <f>C33-D33-E33</f>
        <v>0</v>
      </c>
      <c r="G33"/>
      <c r="H33"/>
    </row>
    <row r="34" spans="1:8" ht="15">
      <c r="A34" s="7" t="s">
        <v>1</v>
      </c>
      <c r="B34" s="6"/>
      <c r="C34" s="18"/>
      <c r="D34" s="18"/>
      <c r="E34" s="18"/>
      <c r="F34" s="19">
        <f>C34-D34-E34</f>
        <v>0</v>
      </c>
      <c r="G34"/>
      <c r="H34"/>
    </row>
    <row r="35" spans="1:8" ht="15.75" thickBot="1">
      <c r="A35" s="5"/>
      <c r="B35" s="4"/>
      <c r="C35" s="4"/>
      <c r="D35" s="4"/>
      <c r="E35" s="4"/>
      <c r="F35" s="19">
        <f>C35-D35-E35</f>
        <v>0</v>
      </c>
      <c r="G35"/>
      <c r="H35"/>
    </row>
    <row r="36" spans="1:8" ht="27.75" customHeight="1" thickBot="1">
      <c r="A36" s="3" t="s">
        <v>0</v>
      </c>
      <c r="B36" s="2"/>
      <c r="C36" s="20">
        <f>C12+C13+C32</f>
        <v>17281125</v>
      </c>
      <c r="D36" s="20">
        <f>D12+D13+D32</f>
        <v>0</v>
      </c>
      <c r="E36" s="20">
        <f>E12+E13+E32</f>
        <v>18814201.259999998</v>
      </c>
      <c r="F36" s="21">
        <f>F12+F13+F32</f>
        <v>-1533076.2599999988</v>
      </c>
      <c r="G36"/>
      <c r="H36"/>
    </row>
    <row r="37" spans="1:8" ht="12.75" customHeight="1"/>
    <row r="38" spans="1:8" ht="12.75" customHeight="1"/>
    <row r="39" spans="1:8">
      <c r="A39" s="25" t="s">
        <v>47</v>
      </c>
      <c r="B39" s="25"/>
      <c r="C39" s="25" t="s">
        <v>48</v>
      </c>
      <c r="D39" s="25" t="s">
        <v>40</v>
      </c>
    </row>
    <row r="40" spans="1:8">
      <c r="A40" s="25" t="s">
        <v>69</v>
      </c>
      <c r="B40" s="25"/>
      <c r="C40" s="25" t="s">
        <v>46</v>
      </c>
      <c r="D40" s="26">
        <v>42410</v>
      </c>
    </row>
  </sheetData>
  <mergeCells count="4">
    <mergeCell ref="E1:F1"/>
    <mergeCell ref="A5:F5"/>
    <mergeCell ref="A7:F7"/>
    <mergeCell ref="E9:F9"/>
  </mergeCells>
  <printOptions horizontalCentered="1"/>
  <pageMargins left="0" right="0" top="0" bottom="0" header="0.11811023622047245" footer="0.15748031496062992"/>
  <pageSetup paperSize="9" scale="70" firstPageNumber="13" orientation="landscape" r:id="rId1"/>
  <ignoredErrors>
    <ignoredError sqref="F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G31"/>
  <sheetViews>
    <sheetView topLeftCell="A7" workbookViewId="0">
      <selection activeCell="A23" sqref="A23"/>
    </sheetView>
  </sheetViews>
  <sheetFormatPr defaultRowHeight="12.75"/>
  <cols>
    <col min="1" max="1" width="50.7109375" style="1" customWidth="1"/>
    <col min="2" max="9" width="16.7109375" style="1" customWidth="1"/>
    <col min="10" max="16384" width="9.140625" style="1"/>
  </cols>
  <sheetData>
    <row r="1" spans="1:7" ht="12.75" customHeight="1">
      <c r="D1" s="30" t="s">
        <v>23</v>
      </c>
      <c r="E1" s="30"/>
    </row>
    <row r="3" spans="1:7">
      <c r="A3" s="25" t="s">
        <v>38</v>
      </c>
    </row>
    <row r="4" spans="1:7" ht="14.25">
      <c r="A4" s="25" t="s">
        <v>39</v>
      </c>
    </row>
    <row r="6" spans="1:7" ht="25.5" customHeight="1">
      <c r="A6" s="30" t="s">
        <v>22</v>
      </c>
      <c r="B6" s="30"/>
      <c r="C6" s="30"/>
      <c r="D6" s="30"/>
      <c r="E6" s="30"/>
    </row>
    <row r="8" spans="1:7" ht="38.25" customHeight="1">
      <c r="A8" s="30" t="s">
        <v>21</v>
      </c>
      <c r="B8" s="30"/>
      <c r="C8" s="30"/>
      <c r="D8" s="30"/>
      <c r="E8" s="30"/>
    </row>
    <row r="10" spans="1:7" ht="14.25" customHeight="1" thickBot="1">
      <c r="D10" s="31" t="s">
        <v>13</v>
      </c>
      <c r="E10" s="31"/>
      <c r="F10"/>
      <c r="G10"/>
    </row>
    <row r="11" spans="1:7" ht="63.75">
      <c r="A11" s="13" t="s">
        <v>12</v>
      </c>
      <c r="B11" s="12" t="s">
        <v>11</v>
      </c>
      <c r="C11" s="12" t="s">
        <v>20</v>
      </c>
      <c r="D11" s="12" t="s">
        <v>19</v>
      </c>
      <c r="E11" s="17" t="s">
        <v>18</v>
      </c>
      <c r="F11"/>
      <c r="G11"/>
    </row>
    <row r="12" spans="1:7" ht="15.75" thickBot="1">
      <c r="A12" s="16" t="s">
        <v>8</v>
      </c>
      <c r="B12" s="15" t="s">
        <v>7</v>
      </c>
      <c r="C12" s="15">
        <v>1</v>
      </c>
      <c r="D12" s="15">
        <v>2</v>
      </c>
      <c r="E12" s="14" t="s">
        <v>17</v>
      </c>
      <c r="F12"/>
      <c r="G12"/>
    </row>
    <row r="13" spans="1:7" ht="25.5" customHeight="1" thickBot="1">
      <c r="A13" s="3" t="s">
        <v>16</v>
      </c>
      <c r="B13" s="2"/>
      <c r="C13" s="20">
        <f>SUM(C14:C24)</f>
        <v>141681837.38</v>
      </c>
      <c r="D13" s="20">
        <f>SUM(D14:D24)</f>
        <v>141681837.38</v>
      </c>
      <c r="E13" s="21">
        <f>SUM(E14:E24)</f>
        <v>0</v>
      </c>
      <c r="F13"/>
      <c r="G13"/>
    </row>
    <row r="14" spans="1:7" ht="25.5">
      <c r="A14" s="7" t="s">
        <v>50</v>
      </c>
      <c r="B14" s="6" t="s">
        <v>51</v>
      </c>
      <c r="C14" s="18">
        <v>95615171.019999996</v>
      </c>
      <c r="D14" s="18">
        <v>95615171.019999996</v>
      </c>
      <c r="E14" s="19">
        <f>C14-D14</f>
        <v>0</v>
      </c>
      <c r="F14"/>
      <c r="G14"/>
    </row>
    <row r="15" spans="1:7" ht="25.5">
      <c r="A15" s="7" t="s">
        <v>52</v>
      </c>
      <c r="B15" s="6" t="s">
        <v>53</v>
      </c>
      <c r="C15" s="18">
        <v>20479389.149999999</v>
      </c>
      <c r="D15" s="18">
        <v>20479389.149999999</v>
      </c>
      <c r="E15" s="19">
        <f t="shared" ref="E15:E24" si="0">C15-D15</f>
        <v>0</v>
      </c>
      <c r="F15"/>
      <c r="G15"/>
    </row>
    <row r="16" spans="1:7" ht="25.5">
      <c r="A16" s="7" t="s">
        <v>54</v>
      </c>
      <c r="B16" s="6" t="s">
        <v>53</v>
      </c>
      <c r="C16" s="18">
        <v>53893.4</v>
      </c>
      <c r="D16" s="18">
        <v>53893.4</v>
      </c>
      <c r="E16" s="19">
        <f t="shared" si="0"/>
        <v>0</v>
      </c>
      <c r="F16"/>
      <c r="G16"/>
    </row>
    <row r="17" spans="1:7" ht="25.5">
      <c r="A17" s="7" t="s">
        <v>55</v>
      </c>
      <c r="B17" s="6" t="s">
        <v>56</v>
      </c>
      <c r="C17" s="18">
        <v>6601508</v>
      </c>
      <c r="D17" s="18">
        <v>6601508</v>
      </c>
      <c r="E17" s="19">
        <f t="shared" si="0"/>
        <v>0</v>
      </c>
      <c r="F17"/>
      <c r="G17"/>
    </row>
    <row r="18" spans="1:7" ht="25.5">
      <c r="A18" s="7" t="s">
        <v>57</v>
      </c>
      <c r="B18" s="6" t="s">
        <v>56</v>
      </c>
      <c r="C18" s="18">
        <v>129444</v>
      </c>
      <c r="D18" s="18">
        <v>129444</v>
      </c>
      <c r="E18" s="19">
        <f t="shared" si="0"/>
        <v>0</v>
      </c>
      <c r="F18"/>
      <c r="G18"/>
    </row>
    <row r="19" spans="1:7" ht="25.5">
      <c r="A19" s="7" t="s">
        <v>58</v>
      </c>
      <c r="B19" s="6" t="s">
        <v>68</v>
      </c>
      <c r="C19" s="18">
        <v>571943.4</v>
      </c>
      <c r="D19" s="18">
        <v>571943.4</v>
      </c>
      <c r="E19" s="19">
        <f t="shared" si="0"/>
        <v>0</v>
      </c>
      <c r="F19"/>
      <c r="G19"/>
    </row>
    <row r="20" spans="1:7" ht="15">
      <c r="A20" s="7" t="s">
        <v>59</v>
      </c>
      <c r="B20" s="6" t="s">
        <v>60</v>
      </c>
      <c r="C20" s="18">
        <v>896694.7</v>
      </c>
      <c r="D20" s="18">
        <v>896694.7</v>
      </c>
      <c r="E20" s="19">
        <f t="shared" si="0"/>
        <v>0</v>
      </c>
      <c r="F20"/>
      <c r="G20"/>
    </row>
    <row r="21" spans="1:7" ht="25.5">
      <c r="A21" s="7" t="s">
        <v>61</v>
      </c>
      <c r="B21" s="6" t="s">
        <v>62</v>
      </c>
      <c r="C21" s="18">
        <v>3604493.2</v>
      </c>
      <c r="D21" s="18">
        <v>3604493.2</v>
      </c>
      <c r="E21" s="19">
        <f t="shared" si="0"/>
        <v>0</v>
      </c>
      <c r="F21"/>
      <c r="G21"/>
    </row>
    <row r="22" spans="1:7" ht="25.5">
      <c r="A22" s="7" t="s">
        <v>63</v>
      </c>
      <c r="B22" s="6" t="s">
        <v>64</v>
      </c>
      <c r="C22" s="18">
        <v>8069874.5</v>
      </c>
      <c r="D22" s="18">
        <v>8069874.5</v>
      </c>
      <c r="E22" s="19">
        <f t="shared" si="0"/>
        <v>0</v>
      </c>
      <c r="F22"/>
      <c r="G22"/>
    </row>
    <row r="23" spans="1:7" ht="25.5">
      <c r="A23" s="7" t="s">
        <v>70</v>
      </c>
      <c r="B23" s="6"/>
      <c r="C23" s="18">
        <v>3321909.01</v>
      </c>
      <c r="D23" s="18">
        <v>3321909.01</v>
      </c>
      <c r="E23" s="19">
        <f t="shared" si="0"/>
        <v>0</v>
      </c>
      <c r="F23"/>
      <c r="G23"/>
    </row>
    <row r="24" spans="1:7" ht="39" thickBot="1">
      <c r="A24" s="5" t="s">
        <v>65</v>
      </c>
      <c r="B24" s="4" t="s">
        <v>66</v>
      </c>
      <c r="C24" s="22">
        <v>2337517</v>
      </c>
      <c r="D24" s="22">
        <v>2337517</v>
      </c>
      <c r="E24" s="23">
        <f t="shared" si="0"/>
        <v>0</v>
      </c>
      <c r="F24"/>
      <c r="G24"/>
    </row>
    <row r="25" spans="1:7" ht="12.75" customHeight="1"/>
    <row r="26" spans="1:7" ht="12.75" customHeight="1"/>
    <row r="27" spans="1:7">
      <c r="A27" s="25" t="s">
        <v>49</v>
      </c>
      <c r="B27" s="25" t="s">
        <v>48</v>
      </c>
      <c r="C27" s="25" t="s">
        <v>40</v>
      </c>
    </row>
    <row r="28" spans="1:7">
      <c r="A28" s="25" t="s">
        <v>45</v>
      </c>
      <c r="B28" s="25" t="s">
        <v>46</v>
      </c>
      <c r="C28" s="26">
        <v>42401</v>
      </c>
    </row>
    <row r="31" spans="1:7" ht="12.75" customHeight="1"/>
  </sheetData>
  <mergeCells count="4">
    <mergeCell ref="D1:E1"/>
    <mergeCell ref="A6:E6"/>
    <mergeCell ref="A8:E8"/>
    <mergeCell ref="D10:E10"/>
  </mergeCells>
  <printOptions horizontalCentered="1"/>
  <pageMargins left="0.70866141732283472" right="0.70866141732283472" top="0.43" bottom="0.6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příloha1částA</vt:lpstr>
      <vt:lpstr>příloha1částB</vt:lpstr>
      <vt:lpstr>příloha1částA!Názvy_tisku</vt:lpstr>
      <vt:lpstr>příloha1částA!Oblast_tisku</vt:lpstr>
      <vt:lpstr>příloha1částB!Oblast_tisku</vt:lpstr>
    </vt:vector>
  </TitlesOfParts>
  <Company>Ministerstvo financí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ZH</cp:lastModifiedBy>
  <cp:lastPrinted>2016-02-10T09:09:04Z</cp:lastPrinted>
  <dcterms:created xsi:type="dcterms:W3CDTF">2015-12-22T09:23:42Z</dcterms:created>
  <dcterms:modified xsi:type="dcterms:W3CDTF">2016-03-07T14:00:16Z</dcterms:modified>
</cp:coreProperties>
</file>