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VZP" sheetId="1" r:id="rId1"/>
    <sheet name="Voj.ZP" sheetId="5" r:id="rId2"/>
    <sheet name="ČPZP" sheetId="4" r:id="rId3"/>
    <sheet name="Obor.ZP" sheetId="2" r:id="rId4"/>
    <sheet name="ZP Min.vn." sheetId="3" r:id="rId5"/>
    <sheet name="Revirní ZP" sheetId="6" r:id="rId6"/>
  </sheets>
  <calcPr calcId="125725"/>
</workbook>
</file>

<file path=xl/calcChain.xml><?xml version="1.0" encoding="utf-8"?>
<calcChain xmlns="http://schemas.openxmlformats.org/spreadsheetml/2006/main">
  <c r="D8" i="5"/>
  <c r="B8" i="6"/>
  <c r="B10" s="1"/>
  <c r="B13" s="1"/>
  <c r="D7"/>
  <c r="D8" i="3"/>
  <c r="B8"/>
  <c r="B10" s="1"/>
  <c r="B13" s="1"/>
  <c r="B8" i="2"/>
  <c r="B10" s="1"/>
  <c r="B13" s="1"/>
  <c r="D7"/>
  <c r="D8" i="4"/>
  <c r="B8"/>
  <c r="B10" s="1"/>
  <c r="B13" s="1"/>
  <c r="B8" i="5"/>
  <c r="B10" s="1"/>
  <c r="B13" s="1"/>
  <c r="D9" i="1"/>
  <c r="B8"/>
  <c r="B10" s="1"/>
  <c r="B13" s="1"/>
</calcChain>
</file>

<file path=xl/sharedStrings.xml><?xml version="1.0" encoding="utf-8"?>
<sst xmlns="http://schemas.openxmlformats.org/spreadsheetml/2006/main" count="108" uniqueCount="32">
  <si>
    <t>Položka</t>
  </si>
  <si>
    <t>Výše v CZK</t>
  </si>
  <si>
    <t>Rozdíl</t>
  </si>
  <si>
    <t>Výsledný rozdíl</t>
  </si>
  <si>
    <t>vyúčtování za rok 2014 - přeplatek informativně</t>
  </si>
  <si>
    <t>Souhrn záloh dle smlouvy</t>
  </si>
  <si>
    <t>Vypracovala: Eva Buzková - vedoucí OUC</t>
  </si>
  <si>
    <t>TEST - dohadná položka, výnosy za zdrav.péči, úhrada od pojišťovny</t>
  </si>
  <si>
    <t>Pohledávky na účtu 3110120</t>
  </si>
  <si>
    <t>dohad účet 38801</t>
  </si>
  <si>
    <t>výnosy</t>
  </si>
  <si>
    <t>Souhrn uhraz. záloh dle smlouvy</t>
  </si>
  <si>
    <t>úč.60245401</t>
  </si>
  <si>
    <t>úč.60245415</t>
  </si>
  <si>
    <t>Souhrn uhraz.záloh dle smlouvy</t>
  </si>
  <si>
    <t>účet 38920010</t>
  </si>
  <si>
    <t>dohad účet 38920010</t>
  </si>
  <si>
    <t>zaúčtované tržby ZP - účty 60245401, 415 a 60240002</t>
  </si>
  <si>
    <t>úč.60245402</t>
  </si>
  <si>
    <t>úč.60240002</t>
  </si>
  <si>
    <t>VZP (111) rok 2019</t>
  </si>
  <si>
    <t>úč. 60245401</t>
  </si>
  <si>
    <t>úč. 60245415</t>
  </si>
  <si>
    <t>zaúčtované tržby VZP - účty 60245401, 415 a 60240002</t>
  </si>
  <si>
    <t>Pohledávky na účtu 31101120</t>
  </si>
  <si>
    <t>V Olomouci dne 25.3.2020</t>
  </si>
  <si>
    <t>vyúčtování za rok 2018 - přeplatek informativně</t>
  </si>
  <si>
    <t>Vojenská ZP (201) rok 2019</t>
  </si>
  <si>
    <t>Česká průmyslová ZP (205) rok 2019</t>
  </si>
  <si>
    <t>Oborová ZP (207) rok 2019</t>
  </si>
  <si>
    <t>ZP Ministerstva vnitra (211) rok 2019</t>
  </si>
  <si>
    <t>Revirní ZP  (213) rok 2019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</si>
</sst>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" fontId="0" fillId="0" borderId="0" xfId="0" applyNumberFormat="1"/>
    <xf numFmtId="4" fontId="0" fillId="0" borderId="1" xfId="0" applyNumberFormat="1" applyBorder="1"/>
    <xf numFmtId="4" fontId="0" fillId="0" borderId="0" xfId="0" applyNumberFormat="1" applyBorder="1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4" fontId="6" fillId="0" borderId="0" xfId="0" applyNumberFormat="1" applyFont="1" applyFill="1" applyBorder="1" applyAlignment="1">
      <alignment horizontal="center" vertical="top"/>
    </xf>
    <xf numFmtId="4" fontId="5" fillId="0" borderId="0" xfId="0" applyNumberFormat="1" applyFont="1"/>
    <xf numFmtId="4" fontId="5" fillId="0" borderId="1" xfId="0" applyNumberFormat="1" applyFont="1" applyBorder="1"/>
    <xf numFmtId="4" fontId="5" fillId="0" borderId="0" xfId="0" applyNumberFormat="1" applyFont="1" applyFill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A9" sqref="A9"/>
    </sheetView>
  </sheetViews>
  <sheetFormatPr defaultRowHeight="14.4"/>
  <cols>
    <col min="1" max="1" width="27.6640625" customWidth="1"/>
    <col min="2" max="2" width="16.5546875" bestFit="1" customWidth="1"/>
    <col min="3" max="3" width="6.6640625" customWidth="1"/>
    <col min="4" max="4" width="14.88671875" bestFit="1" customWidth="1"/>
    <col min="5" max="5" width="9" bestFit="1" customWidth="1"/>
  </cols>
  <sheetData>
    <row r="1" spans="1:5" ht="15.6">
      <c r="A1" s="17" t="s">
        <v>7</v>
      </c>
      <c r="B1" s="18"/>
      <c r="C1" s="18"/>
      <c r="D1" s="18"/>
    </row>
    <row r="3" spans="1:5">
      <c r="A3" s="9" t="s">
        <v>20</v>
      </c>
      <c r="B3" s="5"/>
    </row>
    <row r="4" spans="1:5">
      <c r="D4" s="1" t="s">
        <v>10</v>
      </c>
    </row>
    <row r="5" spans="1:5">
      <c r="A5" s="2" t="s">
        <v>0</v>
      </c>
      <c r="B5" s="2" t="s">
        <v>1</v>
      </c>
      <c r="D5" s="14">
        <v>-3400000</v>
      </c>
      <c r="E5" t="s">
        <v>18</v>
      </c>
    </row>
    <row r="6" spans="1:5">
      <c r="A6" s="3" t="s">
        <v>11</v>
      </c>
      <c r="B6" s="4">
        <v>2516646192</v>
      </c>
      <c r="D6" s="14">
        <v>2233795722.7399998</v>
      </c>
      <c r="E6" t="s">
        <v>21</v>
      </c>
    </row>
    <row r="7" spans="1:5" ht="28.8">
      <c r="A7" s="3" t="s">
        <v>23</v>
      </c>
      <c r="B7" s="4">
        <v>2769308009</v>
      </c>
      <c r="D7" s="16">
        <v>538912286.25999999</v>
      </c>
      <c r="E7" t="s">
        <v>22</v>
      </c>
    </row>
    <row r="8" spans="1:5">
      <c r="A8" s="1" t="s">
        <v>2</v>
      </c>
      <c r="B8" s="4">
        <f>B7-B6</f>
        <v>252661817</v>
      </c>
      <c r="D8" s="15"/>
    </row>
    <row r="9" spans="1:5" ht="28.8">
      <c r="A9" s="3" t="s">
        <v>26</v>
      </c>
      <c r="B9" s="12"/>
      <c r="D9" s="14">
        <f>SUM(D5:D8)</f>
        <v>2769308009</v>
      </c>
    </row>
    <row r="10" spans="1:5">
      <c r="A10" s="1" t="s">
        <v>2</v>
      </c>
      <c r="B10" s="4">
        <f>B8</f>
        <v>252661817</v>
      </c>
    </row>
    <row r="11" spans="1:5">
      <c r="A11" s="1" t="s">
        <v>24</v>
      </c>
      <c r="B11" s="20">
        <v>256061817</v>
      </c>
    </row>
    <row r="12" spans="1:5" s="8" customFormat="1">
      <c r="A12" s="6" t="s">
        <v>15</v>
      </c>
      <c r="B12" s="7">
        <v>-3400000</v>
      </c>
    </row>
    <row r="13" spans="1:5" s="8" customFormat="1">
      <c r="A13" s="6" t="s">
        <v>3</v>
      </c>
      <c r="B13" s="7">
        <f>B10-B11-B12</f>
        <v>0</v>
      </c>
    </row>
    <row r="14" spans="1:5">
      <c r="A14" s="1"/>
      <c r="B14" s="4"/>
    </row>
    <row r="15" spans="1:5">
      <c r="A15" s="1"/>
      <c r="B15" s="4"/>
    </row>
    <row r="16" spans="1:5">
      <c r="A16" s="5" t="s">
        <v>25</v>
      </c>
      <c r="B16" s="4"/>
    </row>
    <row r="17" spans="1:2">
      <c r="A17" s="5" t="s">
        <v>6</v>
      </c>
      <c r="B17" s="1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B9" sqref="B9"/>
    </sheetView>
  </sheetViews>
  <sheetFormatPr defaultRowHeight="14.4"/>
  <cols>
    <col min="1" max="1" width="38.33203125" customWidth="1"/>
    <col min="2" max="2" width="13.44140625" bestFit="1" customWidth="1"/>
    <col min="3" max="3" width="4.109375" style="14" customWidth="1"/>
    <col min="4" max="4" width="13.44140625" bestFit="1" customWidth="1"/>
  </cols>
  <sheetData>
    <row r="1" spans="1:5" ht="15.6">
      <c r="A1" s="17" t="s">
        <v>7</v>
      </c>
      <c r="B1" s="19"/>
      <c r="C1" s="18"/>
      <c r="D1" s="18"/>
    </row>
    <row r="2" spans="1:5">
      <c r="B2" s="10"/>
      <c r="C2"/>
    </row>
    <row r="3" spans="1:5">
      <c r="A3" s="9" t="s">
        <v>27</v>
      </c>
      <c r="B3" s="11"/>
      <c r="C3"/>
    </row>
    <row r="4" spans="1:5">
      <c r="B4" s="10"/>
      <c r="C4"/>
      <c r="D4" s="1" t="s">
        <v>10</v>
      </c>
    </row>
    <row r="5" spans="1:5">
      <c r="A5" s="2" t="s">
        <v>0</v>
      </c>
      <c r="B5" s="6" t="s">
        <v>1</v>
      </c>
      <c r="C5" s="6"/>
      <c r="D5" s="21">
        <v>900000</v>
      </c>
      <c r="E5" t="s">
        <v>19</v>
      </c>
    </row>
    <row r="6" spans="1:5">
      <c r="A6" s="3" t="s">
        <v>14</v>
      </c>
      <c r="B6" s="12">
        <v>513806342.23000002</v>
      </c>
      <c r="C6" s="12"/>
      <c r="D6" s="21">
        <v>465418920.94</v>
      </c>
      <c r="E6" t="s">
        <v>12</v>
      </c>
    </row>
    <row r="7" spans="1:5" ht="28.8">
      <c r="A7" s="3" t="s">
        <v>17</v>
      </c>
      <c r="B7" s="12">
        <v>560099048</v>
      </c>
      <c r="C7" s="12"/>
      <c r="D7" s="22">
        <v>93780127.060000002</v>
      </c>
      <c r="E7" t="s">
        <v>13</v>
      </c>
    </row>
    <row r="8" spans="1:5">
      <c r="A8" s="1" t="s">
        <v>2</v>
      </c>
      <c r="B8" s="12">
        <f>B7-B6</f>
        <v>46292705.769999981</v>
      </c>
      <c r="C8" s="12"/>
      <c r="D8" s="21">
        <f>SUM(D5:D7)</f>
        <v>560099048</v>
      </c>
    </row>
    <row r="9" spans="1:5" ht="28.8">
      <c r="A9" s="3" t="s">
        <v>26</v>
      </c>
      <c r="B9" s="12">
        <v>0</v>
      </c>
      <c r="C9" s="12"/>
    </row>
    <row r="10" spans="1:5">
      <c r="A10" s="1" t="s">
        <v>2</v>
      </c>
      <c r="B10" s="12">
        <f>B8</f>
        <v>46292705.769999981</v>
      </c>
      <c r="C10" s="12"/>
    </row>
    <row r="11" spans="1:5">
      <c r="A11" s="1" t="s">
        <v>8</v>
      </c>
      <c r="B11" s="12">
        <v>47113498</v>
      </c>
      <c r="C11" s="12"/>
    </row>
    <row r="12" spans="1:5" s="8" customFormat="1">
      <c r="A12" s="6" t="s">
        <v>9</v>
      </c>
      <c r="B12" s="7">
        <v>900000</v>
      </c>
      <c r="C12" s="7"/>
    </row>
    <row r="13" spans="1:5" s="8" customFormat="1">
      <c r="A13" s="6" t="s">
        <v>3</v>
      </c>
      <c r="B13" s="7">
        <f>B10-B11-B12</f>
        <v>-1720792.2300000191</v>
      </c>
      <c r="C13" s="7"/>
    </row>
    <row r="14" spans="1:5">
      <c r="A14" s="1"/>
      <c r="B14" s="12"/>
      <c r="C14"/>
    </row>
    <row r="15" spans="1:5">
      <c r="A15" s="1"/>
      <c r="B15" s="12"/>
      <c r="C15"/>
    </row>
    <row r="16" spans="1:5">
      <c r="A16" s="5" t="s">
        <v>25</v>
      </c>
      <c r="B16" s="12"/>
      <c r="C16"/>
    </row>
    <row r="17" spans="1:3">
      <c r="A17" s="5" t="s">
        <v>6</v>
      </c>
      <c r="B17" s="13"/>
      <c r="C17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13" sqref="A13"/>
    </sheetView>
  </sheetViews>
  <sheetFormatPr defaultRowHeight="14.4"/>
  <cols>
    <col min="1" max="1" width="35" customWidth="1"/>
    <col min="2" max="2" width="14.88671875" bestFit="1" customWidth="1"/>
    <col min="3" max="3" width="4.88671875" customWidth="1"/>
    <col min="4" max="4" width="14.88671875" bestFit="1" customWidth="1"/>
  </cols>
  <sheetData>
    <row r="1" spans="1:5" ht="15.6">
      <c r="A1" s="17" t="s">
        <v>7</v>
      </c>
      <c r="B1" s="19"/>
      <c r="C1" s="18"/>
      <c r="D1" s="18"/>
    </row>
    <row r="2" spans="1:5">
      <c r="B2" s="10"/>
    </row>
    <row r="3" spans="1:5">
      <c r="A3" s="9" t="s">
        <v>28</v>
      </c>
      <c r="B3" s="11"/>
    </row>
    <row r="4" spans="1:5">
      <c r="B4" s="10"/>
      <c r="D4" s="1" t="s">
        <v>10</v>
      </c>
    </row>
    <row r="5" spans="1:5">
      <c r="A5" s="2" t="s">
        <v>0</v>
      </c>
      <c r="B5" s="6" t="s">
        <v>1</v>
      </c>
      <c r="C5" s="10"/>
      <c r="D5" s="21">
        <v>11600000</v>
      </c>
      <c r="E5" t="s">
        <v>19</v>
      </c>
    </row>
    <row r="6" spans="1:5">
      <c r="A6" s="3" t="s">
        <v>5</v>
      </c>
      <c r="B6" s="12">
        <v>1424905141</v>
      </c>
      <c r="C6" s="10"/>
      <c r="D6" s="21">
        <v>1222074580.1700001</v>
      </c>
      <c r="E6" t="s">
        <v>12</v>
      </c>
    </row>
    <row r="7" spans="1:5" ht="28.8">
      <c r="A7" s="3" t="s">
        <v>17</v>
      </c>
      <c r="B7" s="12">
        <v>1566041972</v>
      </c>
      <c r="C7" s="10"/>
      <c r="D7" s="22">
        <v>332367391.82999998</v>
      </c>
      <c r="E7" t="s">
        <v>13</v>
      </c>
    </row>
    <row r="8" spans="1:5">
      <c r="A8" s="1" t="s">
        <v>2</v>
      </c>
      <c r="B8" s="12">
        <f>B7-B6</f>
        <v>141136831</v>
      </c>
      <c r="C8" s="10"/>
      <c r="D8" s="21">
        <f>SUM(D5:D7)</f>
        <v>1566041972</v>
      </c>
    </row>
    <row r="9" spans="1:5" ht="28.8">
      <c r="A9" s="3" t="s">
        <v>26</v>
      </c>
      <c r="B9" s="12"/>
      <c r="C9" s="10"/>
      <c r="D9" s="10"/>
    </row>
    <row r="10" spans="1:5">
      <c r="A10" s="1" t="s">
        <v>2</v>
      </c>
      <c r="B10" s="12">
        <f>B8</f>
        <v>141136831</v>
      </c>
      <c r="C10" s="10"/>
      <c r="D10" s="10"/>
    </row>
    <row r="11" spans="1:5">
      <c r="A11" s="1" t="s">
        <v>8</v>
      </c>
      <c r="B11" s="12">
        <v>129536831</v>
      </c>
      <c r="C11" s="10"/>
      <c r="D11" s="10"/>
    </row>
    <row r="12" spans="1:5" s="8" customFormat="1">
      <c r="A12" s="6" t="s">
        <v>9</v>
      </c>
      <c r="B12" s="7">
        <v>11600000</v>
      </c>
    </row>
    <row r="13" spans="1:5" s="8" customFormat="1">
      <c r="A13" s="6" t="s">
        <v>3</v>
      </c>
      <c r="B13" s="7">
        <f>B10-B11-B12</f>
        <v>0</v>
      </c>
    </row>
    <row r="14" spans="1:5">
      <c r="A14" s="1"/>
      <c r="B14" s="12"/>
    </row>
    <row r="15" spans="1:5">
      <c r="A15" s="1"/>
      <c r="B15" s="12"/>
    </row>
    <row r="16" spans="1:5">
      <c r="A16" s="5" t="s">
        <v>25</v>
      </c>
      <c r="B16" s="12"/>
    </row>
    <row r="17" spans="1:2">
      <c r="A17" s="5" t="s">
        <v>6</v>
      </c>
      <c r="B17" s="13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12" sqref="A12"/>
    </sheetView>
  </sheetViews>
  <sheetFormatPr defaultRowHeight="14.4"/>
  <cols>
    <col min="1" max="1" width="40.109375" customWidth="1"/>
    <col min="2" max="2" width="13.44140625" bestFit="1" customWidth="1"/>
    <col min="3" max="3" width="1.44140625" customWidth="1"/>
    <col min="4" max="4" width="13.44140625" bestFit="1" customWidth="1"/>
  </cols>
  <sheetData>
    <row r="1" spans="1:5" ht="15.6">
      <c r="A1" s="17" t="s">
        <v>7</v>
      </c>
      <c r="B1" s="19"/>
      <c r="C1" s="18"/>
      <c r="D1" s="18"/>
    </row>
    <row r="2" spans="1:5">
      <c r="B2" s="10"/>
    </row>
    <row r="3" spans="1:5">
      <c r="A3" s="9" t="s">
        <v>29</v>
      </c>
      <c r="B3" s="11"/>
      <c r="D3" s="1" t="s">
        <v>10</v>
      </c>
    </row>
    <row r="4" spans="1:5">
      <c r="B4" s="10"/>
      <c r="D4" s="21">
        <v>-31400000</v>
      </c>
      <c r="E4" t="s">
        <v>19</v>
      </c>
    </row>
    <row r="5" spans="1:5">
      <c r="A5" s="2" t="s">
        <v>0</v>
      </c>
      <c r="B5" s="6" t="s">
        <v>1</v>
      </c>
      <c r="D5" s="21">
        <v>199302886.12</v>
      </c>
      <c r="E5" t="s">
        <v>12</v>
      </c>
    </row>
    <row r="6" spans="1:5">
      <c r="A6" s="3" t="s">
        <v>5</v>
      </c>
      <c r="B6" s="12">
        <v>219838420</v>
      </c>
      <c r="D6" s="22">
        <v>39035473.880000003</v>
      </c>
      <c r="E6" t="s">
        <v>13</v>
      </c>
    </row>
    <row r="7" spans="1:5" ht="28.8">
      <c r="A7" s="3" t="s">
        <v>17</v>
      </c>
      <c r="B7" s="12">
        <v>206938360</v>
      </c>
      <c r="D7" s="21">
        <f>SUM(D4:D6)</f>
        <v>206938360</v>
      </c>
    </row>
    <row r="8" spans="1:5">
      <c r="A8" s="1" t="s">
        <v>2</v>
      </c>
      <c r="B8" s="12">
        <f>B7-B6</f>
        <v>-12900060</v>
      </c>
    </row>
    <row r="9" spans="1:5" ht="28.8">
      <c r="A9" s="3" t="s">
        <v>26</v>
      </c>
      <c r="B9" s="12"/>
    </row>
    <row r="10" spans="1:5">
      <c r="A10" s="1" t="s">
        <v>2</v>
      </c>
      <c r="B10" s="12">
        <f>B8</f>
        <v>-12900060</v>
      </c>
    </row>
    <row r="11" spans="1:5">
      <c r="A11" s="1" t="s">
        <v>8</v>
      </c>
      <c r="B11" s="12">
        <v>18500000</v>
      </c>
    </row>
    <row r="12" spans="1:5" s="8" customFormat="1">
      <c r="A12" s="6" t="s">
        <v>16</v>
      </c>
      <c r="B12" s="7">
        <v>-31400000</v>
      </c>
    </row>
    <row r="13" spans="1:5" s="8" customFormat="1">
      <c r="A13" s="6" t="s">
        <v>3</v>
      </c>
      <c r="B13" s="7">
        <f>B10-B11-B12</f>
        <v>-60</v>
      </c>
    </row>
    <row r="14" spans="1:5">
      <c r="A14" s="1"/>
      <c r="B14" s="12"/>
    </row>
    <row r="15" spans="1:5">
      <c r="A15" s="1"/>
      <c r="B15" s="12"/>
    </row>
    <row r="16" spans="1:5">
      <c r="A16" s="5" t="s">
        <v>25</v>
      </c>
      <c r="B16" s="12"/>
    </row>
    <row r="17" spans="1:2">
      <c r="A17" s="5" t="s">
        <v>6</v>
      </c>
      <c r="B17" s="13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12" sqref="A12"/>
    </sheetView>
  </sheetViews>
  <sheetFormatPr defaultRowHeight="14.4"/>
  <cols>
    <col min="1" max="1" width="36.33203125" customWidth="1"/>
    <col min="2" max="2" width="13.44140625" bestFit="1" customWidth="1"/>
    <col min="3" max="3" width="3.33203125" customWidth="1"/>
    <col min="4" max="4" width="13.44140625" bestFit="1" customWidth="1"/>
  </cols>
  <sheetData>
    <row r="1" spans="1:5" ht="15.6">
      <c r="A1" s="17" t="s">
        <v>7</v>
      </c>
      <c r="B1" s="19"/>
      <c r="C1" s="18"/>
      <c r="D1" s="18"/>
    </row>
    <row r="2" spans="1:5">
      <c r="B2" s="10"/>
    </row>
    <row r="3" spans="1:5">
      <c r="A3" s="9" t="s">
        <v>30</v>
      </c>
      <c r="B3" s="11"/>
    </row>
    <row r="4" spans="1:5">
      <c r="B4" s="10"/>
      <c r="D4" s="1" t="s">
        <v>10</v>
      </c>
    </row>
    <row r="5" spans="1:5">
      <c r="A5" s="2" t="s">
        <v>0</v>
      </c>
      <c r="B5" s="6" t="s">
        <v>1</v>
      </c>
      <c r="C5" s="10"/>
      <c r="D5" s="21">
        <v>-5900000</v>
      </c>
      <c r="E5" t="s">
        <v>18</v>
      </c>
    </row>
    <row r="6" spans="1:5">
      <c r="A6" s="3" t="s">
        <v>5</v>
      </c>
      <c r="B6" s="12">
        <v>656947610</v>
      </c>
      <c r="C6" s="10"/>
      <c r="D6" s="21">
        <v>570690390.78999996</v>
      </c>
      <c r="E6" t="s">
        <v>12</v>
      </c>
    </row>
    <row r="7" spans="1:5" ht="28.8">
      <c r="A7" s="3" t="s">
        <v>17</v>
      </c>
      <c r="B7" s="12">
        <v>710872000</v>
      </c>
      <c r="C7" s="10"/>
      <c r="D7" s="22">
        <v>146081609.21000001</v>
      </c>
      <c r="E7" t="s">
        <v>13</v>
      </c>
    </row>
    <row r="8" spans="1:5">
      <c r="A8" s="1" t="s">
        <v>2</v>
      </c>
      <c r="B8" s="12">
        <f>B7-B6</f>
        <v>53924390</v>
      </c>
      <c r="C8" s="10"/>
      <c r="D8" s="23">
        <f>SUM(D5:D7)</f>
        <v>710872000</v>
      </c>
    </row>
    <row r="9" spans="1:5" ht="28.8">
      <c r="A9" s="3" t="s">
        <v>26</v>
      </c>
      <c r="B9" s="12"/>
      <c r="C9" s="10"/>
      <c r="D9" s="10"/>
    </row>
    <row r="10" spans="1:5">
      <c r="A10" s="1" t="s">
        <v>2</v>
      </c>
      <c r="B10" s="12">
        <f>B8</f>
        <v>53924390</v>
      </c>
      <c r="C10" s="10"/>
      <c r="D10" s="10"/>
    </row>
    <row r="11" spans="1:5">
      <c r="A11" s="1" t="s">
        <v>8</v>
      </c>
      <c r="B11" s="12">
        <v>59824390</v>
      </c>
      <c r="C11" s="10"/>
      <c r="D11" s="10"/>
    </row>
    <row r="12" spans="1:5" s="8" customFormat="1">
      <c r="A12" s="6" t="s">
        <v>16</v>
      </c>
      <c r="B12" s="7">
        <v>-5900000</v>
      </c>
    </row>
    <row r="13" spans="1:5" s="8" customFormat="1">
      <c r="A13" s="6" t="s">
        <v>3</v>
      </c>
      <c r="B13" s="7">
        <f>B10-B11-B12</f>
        <v>0</v>
      </c>
    </row>
    <row r="14" spans="1:5">
      <c r="A14" s="1"/>
      <c r="B14" s="12"/>
    </row>
    <row r="15" spans="1:5">
      <c r="A15" s="1"/>
      <c r="B15" s="12"/>
    </row>
    <row r="16" spans="1:5">
      <c r="A16" s="5" t="s">
        <v>25</v>
      </c>
      <c r="B16" s="12"/>
    </row>
    <row r="17" spans="1:2">
      <c r="A17" s="5" t="s">
        <v>6</v>
      </c>
      <c r="B17" s="13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7"/>
  <sheetViews>
    <sheetView topLeftCell="A22" workbookViewId="0">
      <selection activeCell="G15" sqref="G15"/>
    </sheetView>
  </sheetViews>
  <sheetFormatPr defaultRowHeight="14.4"/>
  <cols>
    <col min="1" max="1" width="35.44140625" customWidth="1"/>
    <col min="2" max="2" width="13.44140625" bestFit="1" customWidth="1"/>
    <col min="3" max="3" width="3.88671875" customWidth="1"/>
    <col min="4" max="4" width="13.44140625" bestFit="1" customWidth="1"/>
  </cols>
  <sheetData>
    <row r="1" spans="1:5" ht="15.6">
      <c r="A1" s="17" t="s">
        <v>7</v>
      </c>
      <c r="B1" s="19"/>
      <c r="C1" s="18"/>
      <c r="D1" s="18"/>
    </row>
    <row r="2" spans="1:5">
      <c r="B2" s="10"/>
    </row>
    <row r="3" spans="1:5">
      <c r="A3" s="9" t="s">
        <v>31</v>
      </c>
      <c r="B3" s="11"/>
      <c r="C3" s="10"/>
      <c r="D3" s="13" t="s">
        <v>10</v>
      </c>
    </row>
    <row r="4" spans="1:5">
      <c r="B4" s="10"/>
      <c r="C4" s="10"/>
      <c r="D4" s="21">
        <v>-13600000</v>
      </c>
      <c r="E4" t="s">
        <v>19</v>
      </c>
    </row>
    <row r="5" spans="1:5">
      <c r="A5" s="2" t="s">
        <v>0</v>
      </c>
      <c r="B5" s="6" t="s">
        <v>1</v>
      </c>
      <c r="C5" s="10"/>
      <c r="D5" s="21">
        <v>163920341.72999999</v>
      </c>
      <c r="E5" t="s">
        <v>12</v>
      </c>
    </row>
    <row r="6" spans="1:5">
      <c r="A6" s="3" t="s">
        <v>5</v>
      </c>
      <c r="B6" s="12">
        <v>186240000</v>
      </c>
      <c r="C6" s="10"/>
      <c r="D6" s="22">
        <v>59567658.270000003</v>
      </c>
      <c r="E6" t="s">
        <v>13</v>
      </c>
    </row>
    <row r="7" spans="1:5" ht="28.8">
      <c r="A7" s="3" t="s">
        <v>17</v>
      </c>
      <c r="B7" s="12">
        <v>209888000</v>
      </c>
      <c r="C7" s="10"/>
      <c r="D7" s="21">
        <f>SUM(D4:D6)</f>
        <v>209888000</v>
      </c>
    </row>
    <row r="8" spans="1:5">
      <c r="A8" s="1" t="s">
        <v>2</v>
      </c>
      <c r="B8" s="12">
        <f>B7-B6</f>
        <v>23648000</v>
      </c>
      <c r="C8" s="10"/>
      <c r="D8" s="10"/>
    </row>
    <row r="9" spans="1:5" ht="28.8">
      <c r="A9" s="3" t="s">
        <v>4</v>
      </c>
      <c r="B9" s="12"/>
      <c r="C9" s="10"/>
      <c r="D9" s="10"/>
    </row>
    <row r="10" spans="1:5">
      <c r="A10" s="1" t="s">
        <v>2</v>
      </c>
      <c r="B10" s="12">
        <f>B8</f>
        <v>23648000</v>
      </c>
      <c r="C10" s="10"/>
      <c r="D10" s="10"/>
    </row>
    <row r="11" spans="1:5">
      <c r="A11" s="1" t="s">
        <v>8</v>
      </c>
      <c r="B11" s="12">
        <v>37248000</v>
      </c>
      <c r="C11" s="10"/>
      <c r="D11" s="10"/>
    </row>
    <row r="12" spans="1:5" s="8" customFormat="1">
      <c r="A12" s="6" t="s">
        <v>16</v>
      </c>
      <c r="B12" s="7">
        <v>-13600000</v>
      </c>
    </row>
    <row r="13" spans="1:5" s="8" customFormat="1">
      <c r="A13" s="6" t="s">
        <v>3</v>
      </c>
      <c r="B13" s="7">
        <f>B10-B11-B12</f>
        <v>0</v>
      </c>
    </row>
    <row r="14" spans="1:5">
      <c r="A14" s="1"/>
      <c r="B14" s="12"/>
    </row>
    <row r="15" spans="1:5">
      <c r="A15" s="1"/>
      <c r="B15" s="12"/>
    </row>
    <row r="16" spans="1:5">
      <c r="A16" s="5" t="s">
        <v>25</v>
      </c>
      <c r="B16" s="12"/>
    </row>
    <row r="17" spans="1:2">
      <c r="A17" s="5" t="s">
        <v>6</v>
      </c>
      <c r="B17" s="1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VZP</vt:lpstr>
      <vt:lpstr>Voj.ZP</vt:lpstr>
      <vt:lpstr>ČPZP</vt:lpstr>
      <vt:lpstr>Obor.ZP</vt:lpstr>
      <vt:lpstr>ZP Min.vn.</vt:lpstr>
      <vt:lpstr>Revirní ZP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2020-03-26T05:52:45Z</dcterms:modified>
</cp:coreProperties>
</file>