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Vedlejší činnost\VČ 2021\IV.Q.2021\"/>
    </mc:Choice>
  </mc:AlternateContent>
  <xr:revisionPtr revIDLastSave="0" documentId="13_ncr:1_{F53874C1-C22B-41F8-84AC-6C3662103D85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NS 4802" sheetId="1" r:id="rId1"/>
  </sheets>
  <calcPr calcId="191029"/>
</workbook>
</file>

<file path=xl/calcChain.xml><?xml version="1.0" encoding="utf-8"?>
<calcChain xmlns="http://schemas.openxmlformats.org/spreadsheetml/2006/main">
  <c r="F45" i="1" l="1"/>
  <c r="F38" i="1"/>
  <c r="F34" i="1"/>
  <c r="F8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4" i="1"/>
  <c r="C51" i="1"/>
  <c r="D51" i="1" l="1"/>
</calcChain>
</file>

<file path=xl/sharedStrings.xml><?xml version="1.0" encoding="utf-8"?>
<sst xmlns="http://schemas.openxmlformats.org/spreadsheetml/2006/main" count="52" uniqueCount="52">
  <si>
    <t>všeobecný materiál (N524,525,P35,49,T13,V26,31,32,34,35,37,47,111,Z510)</t>
  </si>
  <si>
    <t>prací a čistící prostř.,drog.zboží (sk.V41)</t>
  </si>
  <si>
    <t>desinfekční prostředky (ID-ř.733-LEK)</t>
  </si>
  <si>
    <t>tiskopisy a kanc.potřeby (sk.V42, 43)</t>
  </si>
  <si>
    <t>údržbový materiál ZVIT (sk.B36,61,62,64)</t>
  </si>
  <si>
    <t>IT - spotřební materiál (sk. P37, 38, 48)</t>
  </si>
  <si>
    <t xml:space="preserve">všeob.mat. - ostatní-vyjímky (V44) od 0,01 do 999,99 </t>
  </si>
  <si>
    <t>ND - výpoč. techn.(sklad) (sk.P47)</t>
  </si>
  <si>
    <t>ND - ZVIT (sk.B63)</t>
  </si>
  <si>
    <t>ND - ostatní technika (UTZ)</t>
  </si>
  <si>
    <t>OOPP a prádlo pro zaměstnance (sk.T14)</t>
  </si>
  <si>
    <t>elektřina</t>
  </si>
  <si>
    <t>vodné, stočné</t>
  </si>
  <si>
    <t>teplo</t>
  </si>
  <si>
    <t>elaborace LEK (destil.voda)</t>
  </si>
  <si>
    <t>taxalaborum LEK při výrobě</t>
  </si>
  <si>
    <t>opravy ostatní techniky - ELSYS</t>
  </si>
  <si>
    <t>telekom.styk</t>
  </si>
  <si>
    <t>úklid. služby - paušál</t>
  </si>
  <si>
    <t>praní prádla</t>
  </si>
  <si>
    <t>revize, sml.servis PO - OBKR</t>
  </si>
  <si>
    <t>revize - kalibrace - metrolog</t>
  </si>
  <si>
    <t>služby poradenské (odborní poradci)</t>
  </si>
  <si>
    <t>zkoušky kvality</t>
  </si>
  <si>
    <t>hrubé mzdy</t>
  </si>
  <si>
    <t>mimořádné finanční ohodnocení - Covid 19</t>
  </si>
  <si>
    <t>náhrada mzdy po dobu dočas.prac.neschop.-hraz.org.</t>
  </si>
  <si>
    <t>peněžité dary z FKSP</t>
  </si>
  <si>
    <t>zdravotní poj. organizace</t>
  </si>
  <si>
    <t>sociální poj. organizace</t>
  </si>
  <si>
    <t>zdravotní poj. organizace - COVID 19</t>
  </si>
  <si>
    <t>sociální poj.- COVID 19</t>
  </si>
  <si>
    <t>FKSP - jednotný příděl</t>
  </si>
  <si>
    <t>ostatní náklady z činnosti</t>
  </si>
  <si>
    <t>vyřazení expirovaných léků</t>
  </si>
  <si>
    <t>rozdíly z inventarizace</t>
  </si>
  <si>
    <t>odpisy DHM - budovy z odpisů</t>
  </si>
  <si>
    <t>odpisy DHM - ostatní z odpisů</t>
  </si>
  <si>
    <t>DDHM - zdravotnické přístroje (sk.N_525)</t>
  </si>
  <si>
    <t>DDHM - ostatní provozní technika (sk.V_35)</t>
  </si>
  <si>
    <t>DDHM - ostatní, razítka (sk.V_47, V_112)</t>
  </si>
  <si>
    <t>výdej HVLP</t>
  </si>
  <si>
    <t>výkony ZVIT - technická údržba</t>
  </si>
  <si>
    <t>výkony dopravy - nákladní</t>
  </si>
  <si>
    <t xml:space="preserve">režie - distribuce prádla </t>
  </si>
  <si>
    <t xml:space="preserve">výkony IT - fixní náklady </t>
  </si>
  <si>
    <t>režie HTS</t>
  </si>
  <si>
    <t>NS 4802 Lékárna</t>
  </si>
  <si>
    <t>Propočet VČ</t>
  </si>
  <si>
    <t>Skutečnost 1-12/2021</t>
  </si>
  <si>
    <t>Celkem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</si>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</sst>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0"/>
  </numFmts>
  <fonts count="7" x14ac:knownFonts="1"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165" fontId="3" fillId="0" borderId="5" xfId="0" applyNumberFormat="1" applyFont="1" applyBorder="1"/>
    <xf numFmtId="0" fontId="3" fillId="0" borderId="5" xfId="0" applyFont="1" applyBorder="1"/>
    <xf numFmtId="164" fontId="4" fillId="0" borderId="6" xfId="0" applyNumberFormat="1" applyFont="1" applyBorder="1"/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top"/>
    </xf>
    <xf numFmtId="4" fontId="2" fillId="0" borderId="8" xfId="0" applyNumberFormat="1" applyFont="1" applyFill="1" applyBorder="1" applyAlignment="1">
      <alignment horizontal="right" vertical="top"/>
    </xf>
    <xf numFmtId="0" fontId="2" fillId="0" borderId="9" xfId="0" applyNumberFormat="1" applyFont="1" applyFill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4" fontId="2" fillId="0" borderId="10" xfId="0" applyNumberFormat="1" applyFont="1" applyFill="1" applyBorder="1" applyAlignment="1">
      <alignment horizontal="right" vertical="top"/>
    </xf>
    <xf numFmtId="164" fontId="4" fillId="0" borderId="11" xfId="0" applyNumberFormat="1" applyFont="1" applyBorder="1"/>
    <xf numFmtId="0" fontId="2" fillId="0" borderId="13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vertical="top"/>
    </xf>
    <xf numFmtId="4" fontId="5" fillId="0" borderId="4" xfId="0" applyNumberFormat="1" applyFont="1" applyFill="1" applyBorder="1" applyAlignment="1">
      <alignment vertical="top"/>
    </xf>
    <xf numFmtId="4" fontId="2" fillId="0" borderId="16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164" fontId="6" fillId="0" borderId="11" xfId="0" applyNumberFormat="1" applyFont="1" applyBorder="1"/>
    <xf numFmtId="164" fontId="6" fillId="0" borderId="1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4"/>
  <sheetViews>
    <sheetView tabSelected="1" topLeftCell="A15" workbookViewId="0">
      <selection activeCell="H31" sqref="H31"/>
    </sheetView>
  </sheetViews>
  <sheetFormatPr defaultColWidth="19" defaultRowHeight="12.75" customHeight="1" x14ac:dyDescent="0.2"/>
  <cols>
    <col min="1" max="1" width="10.140625" style="3" customWidth="1"/>
    <col min="2" max="2" width="29.5703125" style="3" customWidth="1"/>
    <col min="3" max="3" width="20" style="4" customWidth="1"/>
    <col min="4" max="5" width="19" style="3"/>
    <col min="6" max="6" width="19" style="4"/>
    <col min="7" max="16384" width="19" style="3"/>
  </cols>
  <sheetData>
    <row r="2" spans="1:6" ht="12.75" customHeight="1" thickBot="1" x14ac:dyDescent="0.25"/>
    <row r="3" spans="1:6" ht="16.5" customHeight="1" thickBot="1" x14ac:dyDescent="0.25">
      <c r="A3" s="21" t="s">
        <v>47</v>
      </c>
      <c r="B3" s="22"/>
      <c r="C3" s="1" t="s">
        <v>49</v>
      </c>
      <c r="D3" s="2" t="s">
        <v>48</v>
      </c>
    </row>
    <row r="4" spans="1:6" ht="15" customHeight="1" x14ac:dyDescent="0.25">
      <c r="A4" s="8">
        <v>50117001</v>
      </c>
      <c r="B4" s="9" t="s">
        <v>0</v>
      </c>
      <c r="C4" s="10">
        <v>-32429</v>
      </c>
      <c r="D4" s="7">
        <f>ROUND(C4/100*$C$54,2)</f>
        <v>-1052.1600000000001</v>
      </c>
      <c r="F4" s="4">
        <v>-1052.1600000000001</v>
      </c>
    </row>
    <row r="5" spans="1:6" ht="15" customHeight="1" x14ac:dyDescent="0.25">
      <c r="A5" s="11">
        <v>50117002</v>
      </c>
      <c r="B5" s="12" t="s">
        <v>1</v>
      </c>
      <c r="C5" s="13">
        <v>528.19000000000005</v>
      </c>
      <c r="D5" s="25">
        <f>ROUND(C5/100*$C$54,2)</f>
        <v>17.14</v>
      </c>
      <c r="F5" s="4">
        <v>17.14</v>
      </c>
    </row>
    <row r="6" spans="1:6" ht="15" customHeight="1" x14ac:dyDescent="0.25">
      <c r="A6" s="11">
        <v>50117003</v>
      </c>
      <c r="B6" s="12" t="s">
        <v>2</v>
      </c>
      <c r="C6" s="13">
        <v>8536.99</v>
      </c>
      <c r="D6" s="25">
        <f>ROUND(C6/100*$C$54,2)</f>
        <v>276.98</v>
      </c>
      <c r="F6" s="4">
        <v>94.2</v>
      </c>
    </row>
    <row r="7" spans="1:6" ht="15" customHeight="1" x14ac:dyDescent="0.25">
      <c r="A7" s="11">
        <v>50117004</v>
      </c>
      <c r="B7" s="12" t="s">
        <v>3</v>
      </c>
      <c r="C7" s="13">
        <v>3830.02</v>
      </c>
      <c r="D7" s="25">
        <f>ROUND(C7/100*$C$54,2)</f>
        <v>124.27</v>
      </c>
      <c r="F7" s="20">
        <v>2646.23</v>
      </c>
    </row>
    <row r="8" spans="1:6" ht="15" customHeight="1" x14ac:dyDescent="0.25">
      <c r="A8" s="11">
        <v>50117005</v>
      </c>
      <c r="B8" s="12" t="s">
        <v>4</v>
      </c>
      <c r="C8" s="13">
        <v>68.05</v>
      </c>
      <c r="D8" s="25">
        <f>ROUND(C8/100*$C$54,2)</f>
        <v>2.21</v>
      </c>
      <c r="F8" s="4">
        <f>SUM(F4:F7)</f>
        <v>1705.41</v>
      </c>
    </row>
    <row r="9" spans="1:6" ht="15" customHeight="1" x14ac:dyDescent="0.25">
      <c r="A9" s="11">
        <v>50117015</v>
      </c>
      <c r="B9" s="12" t="s">
        <v>5</v>
      </c>
      <c r="C9" s="13">
        <v>2903.32</v>
      </c>
      <c r="D9" s="25">
        <f>ROUND(C9/100*$C$54,2)</f>
        <v>94.2</v>
      </c>
    </row>
    <row r="10" spans="1:6" ht="15" customHeight="1" x14ac:dyDescent="0.25">
      <c r="A10" s="11">
        <v>50117024</v>
      </c>
      <c r="B10" s="12" t="s">
        <v>6</v>
      </c>
      <c r="C10" s="13">
        <v>81560.42</v>
      </c>
      <c r="D10" s="25">
        <f>ROUND(C10/100*$C$54,2)</f>
        <v>2646.23</v>
      </c>
    </row>
    <row r="11" spans="1:6" ht="15" customHeight="1" x14ac:dyDescent="0.25">
      <c r="A11" s="11">
        <v>50118005</v>
      </c>
      <c r="B11" s="12" t="s">
        <v>7</v>
      </c>
      <c r="C11" s="13">
        <v>296.45</v>
      </c>
      <c r="D11" s="25">
        <f>ROUND(C11/100*$C$54,2)</f>
        <v>9.6199999999999992</v>
      </c>
    </row>
    <row r="12" spans="1:6" ht="15" customHeight="1" x14ac:dyDescent="0.25">
      <c r="A12" s="11">
        <v>50118006</v>
      </c>
      <c r="B12" s="12" t="s">
        <v>8</v>
      </c>
      <c r="C12" s="13">
        <v>887.02</v>
      </c>
      <c r="D12" s="25">
        <f>ROUND(C12/100*$C$54,2)</f>
        <v>28.78</v>
      </c>
    </row>
    <row r="13" spans="1:6" ht="15" customHeight="1" x14ac:dyDescent="0.25">
      <c r="A13" s="11">
        <v>50118009</v>
      </c>
      <c r="B13" s="12" t="s">
        <v>9</v>
      </c>
      <c r="C13" s="13">
        <v>10693.67</v>
      </c>
      <c r="D13" s="25">
        <f>ROUND(C13/100*$C$54,2)</f>
        <v>346.96</v>
      </c>
    </row>
    <row r="14" spans="1:6" ht="15" customHeight="1" x14ac:dyDescent="0.25">
      <c r="A14" s="11">
        <v>50119077</v>
      </c>
      <c r="B14" s="12" t="s">
        <v>10</v>
      </c>
      <c r="C14" s="13">
        <v>834.13</v>
      </c>
      <c r="D14" s="25">
        <f>ROUND(C14/100*$C$54,2)</f>
        <v>27.06</v>
      </c>
    </row>
    <row r="15" spans="1:6" ht="15" customHeight="1" x14ac:dyDescent="0.25">
      <c r="A15" s="11">
        <v>50210071</v>
      </c>
      <c r="B15" s="12" t="s">
        <v>11</v>
      </c>
      <c r="C15" s="13">
        <v>145231.93</v>
      </c>
      <c r="D15" s="25">
        <f>ROUND(C15/100*$C$54,2)</f>
        <v>4712.0600000000004</v>
      </c>
    </row>
    <row r="16" spans="1:6" ht="15" customHeight="1" x14ac:dyDescent="0.25">
      <c r="A16" s="11">
        <v>50210072</v>
      </c>
      <c r="B16" s="12" t="s">
        <v>12</v>
      </c>
      <c r="C16" s="13">
        <v>29693</v>
      </c>
      <c r="D16" s="25">
        <f>ROUND(C16/100*$C$54,2)</f>
        <v>963.39</v>
      </c>
    </row>
    <row r="17" spans="1:6" ht="15" customHeight="1" x14ac:dyDescent="0.25">
      <c r="A17" s="11">
        <v>50210073</v>
      </c>
      <c r="B17" s="12" t="s">
        <v>13</v>
      </c>
      <c r="C17" s="13">
        <v>221350</v>
      </c>
      <c r="D17" s="25">
        <f>ROUND(C17/100*$C$54,2)</f>
        <v>7181.72</v>
      </c>
    </row>
    <row r="18" spans="1:6" ht="15" customHeight="1" x14ac:dyDescent="0.25">
      <c r="A18" s="11">
        <v>50711001</v>
      </c>
      <c r="B18" s="12" t="s">
        <v>14</v>
      </c>
      <c r="C18" s="13">
        <v>9207.27</v>
      </c>
      <c r="D18" s="25">
        <f>ROUND(C18/100*$C$54,2)</f>
        <v>298.73</v>
      </c>
    </row>
    <row r="19" spans="1:6" ht="15" customHeight="1" x14ac:dyDescent="0.25">
      <c r="A19" s="11">
        <v>50711002</v>
      </c>
      <c r="B19" s="12" t="s">
        <v>15</v>
      </c>
      <c r="C19" s="13">
        <v>-10370</v>
      </c>
      <c r="D19" s="14">
        <f>ROUND(C19/100*$C$54,2)</f>
        <v>-336.46</v>
      </c>
    </row>
    <row r="20" spans="1:6" ht="15" customHeight="1" x14ac:dyDescent="0.25">
      <c r="A20" s="11">
        <v>51102034</v>
      </c>
      <c r="B20" s="12" t="s">
        <v>16</v>
      </c>
      <c r="C20" s="13">
        <v>16276.92</v>
      </c>
      <c r="D20" s="25">
        <f>ROUND(C20/100*$C$54,2)</f>
        <v>528.11</v>
      </c>
    </row>
    <row r="21" spans="1:6" ht="15" customHeight="1" x14ac:dyDescent="0.25">
      <c r="A21" s="11">
        <v>51802003</v>
      </c>
      <c r="B21" s="12" t="s">
        <v>17</v>
      </c>
      <c r="C21" s="13">
        <v>43999.47</v>
      </c>
      <c r="D21" s="25">
        <f>ROUND(C21/100*$C$54,2)</f>
        <v>1427.57</v>
      </c>
    </row>
    <row r="22" spans="1:6" ht="15" customHeight="1" x14ac:dyDescent="0.25">
      <c r="A22" s="11">
        <v>51806001</v>
      </c>
      <c r="B22" s="12" t="s">
        <v>18</v>
      </c>
      <c r="C22" s="13">
        <v>137351.94</v>
      </c>
      <c r="D22" s="25">
        <f>ROUND(C22/100*$C$54,2)</f>
        <v>4456.3900000000003</v>
      </c>
    </row>
    <row r="23" spans="1:6" ht="15" customHeight="1" x14ac:dyDescent="0.25">
      <c r="A23" s="11">
        <v>51806007</v>
      </c>
      <c r="B23" s="12" t="s">
        <v>19</v>
      </c>
      <c r="C23" s="13">
        <v>90.12</v>
      </c>
      <c r="D23" s="25">
        <f>ROUND(C23/100*$C$54,2)</f>
        <v>2.92</v>
      </c>
    </row>
    <row r="24" spans="1:6" ht="15" customHeight="1" x14ac:dyDescent="0.25">
      <c r="A24" s="11">
        <v>51808009</v>
      </c>
      <c r="B24" s="12" t="s">
        <v>20</v>
      </c>
      <c r="C24" s="13">
        <v>35621.370000000003</v>
      </c>
      <c r="D24" s="25">
        <f>ROUND(C24/100*$C$54,2)</f>
        <v>1155.74</v>
      </c>
    </row>
    <row r="25" spans="1:6" ht="15" customHeight="1" x14ac:dyDescent="0.25">
      <c r="A25" s="11">
        <v>51808013</v>
      </c>
      <c r="B25" s="12" t="s">
        <v>21</v>
      </c>
      <c r="C25" s="13">
        <v>5445</v>
      </c>
      <c r="D25" s="25">
        <f>ROUND(C25/100*$C$54,2)</f>
        <v>176.66</v>
      </c>
    </row>
    <row r="26" spans="1:6" ht="15" customHeight="1" x14ac:dyDescent="0.25">
      <c r="A26" s="11">
        <v>51874004</v>
      </c>
      <c r="B26" s="12" t="s">
        <v>22</v>
      </c>
      <c r="C26" s="13">
        <v>4533</v>
      </c>
      <c r="D26" s="25">
        <f>ROUND(C26/100*$C$54,2)</f>
        <v>147.07</v>
      </c>
    </row>
    <row r="27" spans="1:6" ht="15" customHeight="1" x14ac:dyDescent="0.25">
      <c r="A27" s="11">
        <v>51874011</v>
      </c>
      <c r="B27" s="12" t="s">
        <v>23</v>
      </c>
      <c r="C27" s="13">
        <v>3450</v>
      </c>
      <c r="D27" s="25">
        <f>ROUND(C27/100*$C$54,2)</f>
        <v>111.94</v>
      </c>
    </row>
    <row r="28" spans="1:6" ht="15" customHeight="1" x14ac:dyDescent="0.25">
      <c r="A28" s="11">
        <v>52111000</v>
      </c>
      <c r="B28" s="12" t="s">
        <v>24</v>
      </c>
      <c r="C28" s="13">
        <v>7247119</v>
      </c>
      <c r="D28" s="25">
        <f>ROUND(C28/100*$C$54,2)</f>
        <v>235133.35</v>
      </c>
    </row>
    <row r="29" spans="1:6" ht="15" customHeight="1" x14ac:dyDescent="0.25">
      <c r="A29" s="11">
        <v>52116000</v>
      </c>
      <c r="B29" s="12" t="s">
        <v>25</v>
      </c>
      <c r="C29" s="13">
        <v>856648</v>
      </c>
      <c r="D29" s="25">
        <f>ROUND(C29/100*$C$54,2)</f>
        <v>27794.01</v>
      </c>
    </row>
    <row r="30" spans="1:6" ht="15" customHeight="1" x14ac:dyDescent="0.25">
      <c r="A30" s="11">
        <v>52128000</v>
      </c>
      <c r="B30" s="12" t="s">
        <v>26</v>
      </c>
      <c r="C30" s="13">
        <v>91179</v>
      </c>
      <c r="D30" s="25">
        <f>ROUND(C30/100*$C$54,2)</f>
        <v>2958.31</v>
      </c>
    </row>
    <row r="31" spans="1:6" ht="15" customHeight="1" x14ac:dyDescent="0.25">
      <c r="A31" s="11">
        <v>52148000</v>
      </c>
      <c r="B31" s="12" t="s">
        <v>27</v>
      </c>
      <c r="C31" s="13">
        <v>18000</v>
      </c>
      <c r="D31" s="25">
        <f>ROUND(C31/100*$C$54,2)</f>
        <v>584.01</v>
      </c>
    </row>
    <row r="32" spans="1:6" ht="15" customHeight="1" x14ac:dyDescent="0.25">
      <c r="A32" s="11">
        <v>52401000</v>
      </c>
      <c r="B32" s="12" t="s">
        <v>28</v>
      </c>
      <c r="C32" s="13">
        <v>653859.25</v>
      </c>
      <c r="D32" s="25">
        <f>ROUND(C32/100*$C$54,2)</f>
        <v>21214.52</v>
      </c>
      <c r="F32" s="4">
        <v>21214.52</v>
      </c>
    </row>
    <row r="33" spans="1:6" ht="15" customHeight="1" x14ac:dyDescent="0.25">
      <c r="A33" s="11">
        <v>52402000</v>
      </c>
      <c r="B33" s="12" t="s">
        <v>29</v>
      </c>
      <c r="C33" s="13">
        <v>1801749.54</v>
      </c>
      <c r="D33" s="25">
        <f>ROUND(C33/100*$C$54,2)</f>
        <v>58457.91</v>
      </c>
      <c r="F33" s="20">
        <v>2501.46</v>
      </c>
    </row>
    <row r="34" spans="1:6" ht="15" customHeight="1" x14ac:dyDescent="0.25">
      <c r="A34" s="11">
        <v>52411000</v>
      </c>
      <c r="B34" s="12" t="s">
        <v>30</v>
      </c>
      <c r="C34" s="13">
        <v>77098.36</v>
      </c>
      <c r="D34" s="25">
        <f>ROUND(C34/100*$C$54,2)</f>
        <v>2501.46</v>
      </c>
      <c r="F34" s="4">
        <f>SUM(F32:F33)</f>
        <v>23715.98</v>
      </c>
    </row>
    <row r="35" spans="1:6" ht="15" customHeight="1" x14ac:dyDescent="0.25">
      <c r="A35" s="11">
        <v>52412000</v>
      </c>
      <c r="B35" s="12" t="s">
        <v>31</v>
      </c>
      <c r="C35" s="13">
        <v>212448.69</v>
      </c>
      <c r="D35" s="25">
        <f>ROUND(C35/100*$C$54,2)</f>
        <v>6892.91</v>
      </c>
    </row>
    <row r="36" spans="1:6" ht="15" customHeight="1" x14ac:dyDescent="0.25">
      <c r="A36" s="11">
        <v>52710001</v>
      </c>
      <c r="B36" s="12" t="s">
        <v>32</v>
      </c>
      <c r="C36" s="13">
        <v>146787.10999999999</v>
      </c>
      <c r="D36" s="25">
        <f>ROUND(C36/100*$C$54,2)</f>
        <v>4762.5200000000004</v>
      </c>
      <c r="F36" s="4">
        <v>58457.91</v>
      </c>
    </row>
    <row r="37" spans="1:6" ht="15" customHeight="1" x14ac:dyDescent="0.25">
      <c r="A37" s="11">
        <v>54910001</v>
      </c>
      <c r="B37" s="12" t="s">
        <v>33</v>
      </c>
      <c r="C37" s="13">
        <v>12918.71</v>
      </c>
      <c r="D37" s="25">
        <f>ROUND(C37/100*$C$54,2)</f>
        <v>419.15</v>
      </c>
      <c r="F37" s="20">
        <v>6892.91</v>
      </c>
    </row>
    <row r="38" spans="1:6" ht="15" customHeight="1" x14ac:dyDescent="0.25">
      <c r="A38" s="11">
        <v>54910004</v>
      </c>
      <c r="B38" s="12" t="s">
        <v>34</v>
      </c>
      <c r="C38" s="13">
        <v>128044.74</v>
      </c>
      <c r="D38" s="25">
        <f>ROUND(C38/100*$C$54,2)</f>
        <v>4154.42</v>
      </c>
      <c r="F38" s="4">
        <f>SUM(F36:F37)</f>
        <v>65350.820000000007</v>
      </c>
    </row>
    <row r="39" spans="1:6" ht="15" customHeight="1" x14ac:dyDescent="0.25">
      <c r="A39" s="11">
        <v>54910006</v>
      </c>
      <c r="B39" s="12" t="s">
        <v>35</v>
      </c>
      <c r="C39" s="13">
        <v>92721.85</v>
      </c>
      <c r="D39" s="25">
        <f>ROUND(C39/100*$C$54,2)</f>
        <v>3008.37</v>
      </c>
    </row>
    <row r="40" spans="1:6" ht="15" customHeight="1" x14ac:dyDescent="0.25">
      <c r="A40" s="11">
        <v>55110003</v>
      </c>
      <c r="B40" s="12" t="s">
        <v>36</v>
      </c>
      <c r="C40" s="13">
        <v>264951</v>
      </c>
      <c r="D40" s="25">
        <f>ROUND(C40/100*$C$54,2)</f>
        <v>8596.36</v>
      </c>
    </row>
    <row r="41" spans="1:6" ht="15" customHeight="1" x14ac:dyDescent="0.25">
      <c r="A41" s="11">
        <v>55110005</v>
      </c>
      <c r="B41" s="12" t="s">
        <v>37</v>
      </c>
      <c r="C41" s="13">
        <v>542585</v>
      </c>
      <c r="D41" s="25">
        <f>ROUND(C41/100*$C$54,2)</f>
        <v>17604.21</v>
      </c>
    </row>
    <row r="42" spans="1:6" ht="15" customHeight="1" x14ac:dyDescent="0.25">
      <c r="A42" s="11">
        <v>55801001</v>
      </c>
      <c r="B42" s="12" t="s">
        <v>38</v>
      </c>
      <c r="C42" s="13">
        <v>19239</v>
      </c>
      <c r="D42" s="25">
        <f>ROUND(C42/100*$C$54,2)</f>
        <v>624.21</v>
      </c>
    </row>
    <row r="43" spans="1:6" ht="15" customHeight="1" x14ac:dyDescent="0.25">
      <c r="A43" s="11">
        <v>55802002</v>
      </c>
      <c r="B43" s="12" t="s">
        <v>39</v>
      </c>
      <c r="C43" s="13">
        <v>13190</v>
      </c>
      <c r="D43" s="25">
        <f>ROUND(C43/100*$C$54,2)</f>
        <v>427.95</v>
      </c>
      <c r="F43" s="4">
        <v>471370.16</v>
      </c>
    </row>
    <row r="44" spans="1:6" ht="15" customHeight="1" x14ac:dyDescent="0.25">
      <c r="A44" s="11">
        <v>55806001</v>
      </c>
      <c r="B44" s="12" t="s">
        <v>40</v>
      </c>
      <c r="C44" s="13">
        <v>6196</v>
      </c>
      <c r="D44" s="25">
        <f>ROUND(C44/100*$C$54,2)</f>
        <v>201.03</v>
      </c>
      <c r="F44" s="20">
        <v>471370.16</v>
      </c>
    </row>
    <row r="45" spans="1:6" ht="15" customHeight="1" x14ac:dyDescent="0.25">
      <c r="A45" s="11">
        <v>79901002</v>
      </c>
      <c r="B45" s="12" t="s">
        <v>41</v>
      </c>
      <c r="C45" s="13">
        <v>36051.17</v>
      </c>
      <c r="D45" s="25">
        <f>ROUND(C45/100*$C$54,2)</f>
        <v>1169.68</v>
      </c>
      <c r="F45" s="4">
        <f>SUM(F43:F44)</f>
        <v>942740.32</v>
      </c>
    </row>
    <row r="46" spans="1:6" ht="15" customHeight="1" x14ac:dyDescent="0.25">
      <c r="A46" s="11">
        <v>79902000</v>
      </c>
      <c r="B46" s="12" t="s">
        <v>42</v>
      </c>
      <c r="C46" s="13">
        <v>6460</v>
      </c>
      <c r="D46" s="25">
        <f>ROUND(C46/100*$C$54,2)</f>
        <v>209.6</v>
      </c>
    </row>
    <row r="47" spans="1:6" ht="15" customHeight="1" x14ac:dyDescent="0.25">
      <c r="A47" s="11">
        <v>79903003</v>
      </c>
      <c r="B47" s="12" t="s">
        <v>43</v>
      </c>
      <c r="C47" s="13">
        <v>808.5</v>
      </c>
      <c r="D47" s="25">
        <f>ROUND(C47/100*$C$54,2)</f>
        <v>26.23</v>
      </c>
    </row>
    <row r="48" spans="1:6" ht="15" customHeight="1" x14ac:dyDescent="0.25">
      <c r="A48" s="11">
        <v>79905001</v>
      </c>
      <c r="B48" s="12" t="s">
        <v>44</v>
      </c>
      <c r="C48" s="13">
        <v>4.9800000000000004</v>
      </c>
      <c r="D48" s="25">
        <f>ROUND(C48/100*$C$54,2)</f>
        <v>0.16</v>
      </c>
    </row>
    <row r="49" spans="1:4" ht="15" customHeight="1" x14ac:dyDescent="0.25">
      <c r="A49" s="11">
        <v>79910001</v>
      </c>
      <c r="B49" s="12" t="s">
        <v>45</v>
      </c>
      <c r="C49" s="13">
        <v>300750.42</v>
      </c>
      <c r="D49" s="25">
        <f>ROUND(C49/100*$C$54,2)</f>
        <v>9757.8700000000008</v>
      </c>
    </row>
    <row r="50" spans="1:4" ht="15" customHeight="1" thickBot="1" x14ac:dyDescent="0.3">
      <c r="A50" s="15">
        <v>79950001</v>
      </c>
      <c r="B50" s="16" t="s">
        <v>46</v>
      </c>
      <c r="C50" s="17">
        <v>1279848.51</v>
      </c>
      <c r="D50" s="26">
        <f>ROUND(C50/100*$C$54,2)</f>
        <v>41524.79</v>
      </c>
    </row>
    <row r="51" spans="1:4" ht="18" customHeight="1" thickBot="1" x14ac:dyDescent="0.25">
      <c r="A51" s="23" t="s">
        <v>50</v>
      </c>
      <c r="B51" s="24"/>
      <c r="C51" s="18">
        <f>SUM(C4:C50)</f>
        <v>14528248.109999999</v>
      </c>
      <c r="D51" s="19">
        <f>SUM(D4:D50)</f>
        <v>471370.16</v>
      </c>
    </row>
    <row r="53" spans="1:4" ht="12.75" customHeight="1" thickBot="1" x14ac:dyDescent="0.25"/>
    <row r="54" spans="1:4" ht="12.75" customHeight="1" x14ac:dyDescent="0.25">
      <c r="C54" s="5">
        <v>3.2445079503534395</v>
      </c>
      <c r="D54" s="6" t="s">
        <v>51</v>
      </c>
    </row>
  </sheetData>
  <mergeCells count="2">
    <mergeCell ref="A3:B3"/>
    <mergeCell ref="A51:B51"/>
  </mergeCells>
  <pageMargins left="0.78740157480314965" right="0.78740157480314965" top="0.78740157480314965" bottom="0.78740157480314965" header="0.39370078740157483" footer="0.39370078740157483"/>
  <pageSetup paperSize="9" scale="93" orientation="portrait" r:id="rId1"/>
  <headerFooter>
    <oddHeader>&amp;RNS 4802  Propočet VČ 1-12/2021</oddHeader>
    <oddFooter>&amp;LZpracoval: OEC, H.Silná
21.01.2022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NS 4802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Uživatel systému Windows</cp:lastModifiedBy>
  <cp:lastPrinted>2022-01-21T12:26:26Z</cp:lastPrinted>
  <dcterms:created xsi:type="dcterms:W3CDTF">2022-01-22T10:12:09Z</dcterms:created>
  <dcterms:modified xsi:type="dcterms:W3CDTF">2022-01-22T10:49:06Z</dcterms:modified>
</cp:coreProperties>
</file>