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Počáteční stavy\2021\"/>
    </mc:Choice>
  </mc:AlternateContent>
  <xr:revisionPtr revIDLastSave="0" documentId="13_ncr:1_{6856BA72-199E-494D-BDD7-E252CE6C545E}" xr6:coauthVersionLast="36" xr6:coauthVersionMax="36" xr10:uidLastSave="{00000000-0000-0000-0000-000000000000}"/>
  <bookViews>
    <workbookView xWindow="0" yWindow="30" windowWidth="22980" windowHeight="9555" xr2:uid="{00000000-000D-0000-FFFF-FFFF00000000}"/>
  </bookViews>
  <sheets>
    <sheet name="CELKEM" sheetId="10" r:id="rId1"/>
    <sheet name="List1" sheetId="11" r:id="rId2"/>
  </sheets>
  <calcPr calcId="191029"/>
</workbook>
</file>

<file path=xl/calcChain.xml><?xml version="1.0" encoding="utf-8"?>
<calcChain xmlns="http://schemas.openxmlformats.org/spreadsheetml/2006/main">
  <c r="D115" i="10" l="1"/>
  <c r="C91" i="11"/>
  <c r="C83" i="11" s="1"/>
  <c r="C49" i="11"/>
  <c r="C33" i="11"/>
  <c r="C12" i="11"/>
  <c r="C3" i="11"/>
  <c r="D7" i="10" l="1"/>
  <c r="D8" i="10" s="1"/>
  <c r="D113" i="10"/>
  <c r="D54" i="10"/>
  <c r="D32" i="10"/>
  <c r="D107" i="10"/>
  <c r="D116" i="10" l="1"/>
</calcChain>
</file>

<file path=xl/sharedStrings.xml><?xml version="1.0" encoding="utf-8"?>
<sst xmlns="http://schemas.openxmlformats.org/spreadsheetml/2006/main" count="532" uniqueCount="339">
  <si>
    <t>IN21000033</t>
  </si>
  <si>
    <t>IN22000114</t>
  </si>
  <si>
    <t>IN22000120</t>
  </si>
  <si>
    <t>IN22000151</t>
  </si>
  <si>
    <t>VZ-2020-001113</t>
  </si>
  <si>
    <t>IN24000050</t>
  </si>
  <si>
    <t>VZ-2020-000149</t>
  </si>
  <si>
    <t>IN24000068</t>
  </si>
  <si>
    <t>IN24000073</t>
  </si>
  <si>
    <t>IN24000085</t>
  </si>
  <si>
    <t>IN24000086</t>
  </si>
  <si>
    <t>COVID 19</t>
  </si>
  <si>
    <t>IN21000041</t>
  </si>
  <si>
    <t>ÚČET</t>
  </si>
  <si>
    <t>KJ</t>
  </si>
  <si>
    <t>NS</t>
  </si>
  <si>
    <t>AKCE</t>
  </si>
  <si>
    <t>IN00009712</t>
  </si>
  <si>
    <t>IN00009717</t>
  </si>
  <si>
    <t>IN00009719</t>
  </si>
  <si>
    <t>IN00009724</t>
  </si>
  <si>
    <t>IN00009738</t>
  </si>
  <si>
    <t>IN00009763</t>
  </si>
  <si>
    <t>IN00009765</t>
  </si>
  <si>
    <t>IN00009782</t>
  </si>
  <si>
    <t>IN21000112</t>
  </si>
  <si>
    <t>IN21000051</t>
  </si>
  <si>
    <t>IN21000059</t>
  </si>
  <si>
    <t>IN21000067</t>
  </si>
  <si>
    <t>IN21000070</t>
  </si>
  <si>
    <t>ČÁSTKA</t>
  </si>
  <si>
    <t>VZ-2019-000210</t>
  </si>
  <si>
    <t>04207011</t>
  </si>
  <si>
    <t>04207111</t>
  </si>
  <si>
    <t>VZ-2018-000006</t>
  </si>
  <si>
    <t>VZ-2020-000811</t>
  </si>
  <si>
    <t>VZ-2020-000175</t>
  </si>
  <si>
    <t>VZ-2019-001074</t>
  </si>
  <si>
    <t>VZ-2019-000180</t>
  </si>
  <si>
    <t>VZ-2019-000960</t>
  </si>
  <si>
    <t>VZ-2020-000669</t>
  </si>
  <si>
    <t>VZ-2020-000808</t>
  </si>
  <si>
    <t>VZ-2020-000026</t>
  </si>
  <si>
    <t>VZ-2019-001218</t>
  </si>
  <si>
    <t>0121</t>
  </si>
  <si>
    <t>VZ-2017-000544</t>
  </si>
  <si>
    <t>VZ-2016-000280</t>
  </si>
  <si>
    <t>04209011</t>
  </si>
  <si>
    <t>9204</t>
  </si>
  <si>
    <t>04102017</t>
  </si>
  <si>
    <t>9086</t>
  </si>
  <si>
    <t>04102011</t>
  </si>
  <si>
    <t>04202011</t>
  </si>
  <si>
    <t>9502</t>
  </si>
  <si>
    <t>9051</t>
  </si>
  <si>
    <t>9501</t>
  </si>
  <si>
    <t>1631</t>
  </si>
  <si>
    <t>3341</t>
  </si>
  <si>
    <t>1211</t>
  </si>
  <si>
    <t>1621</t>
  </si>
  <si>
    <t>2611</t>
  </si>
  <si>
    <t>1641</t>
  </si>
  <si>
    <t>04201011</t>
  </si>
  <si>
    <t>IN22000115</t>
  </si>
  <si>
    <t>IN22000119</t>
  </si>
  <si>
    <t>IN22000124</t>
  </si>
  <si>
    <t>IN22000129</t>
  </si>
  <si>
    <t>IN22000130</t>
  </si>
  <si>
    <t>04201111</t>
  </si>
  <si>
    <t>041</t>
  </si>
  <si>
    <t>041 02</t>
  </si>
  <si>
    <t>042 01</t>
  </si>
  <si>
    <t>04202</t>
  </si>
  <si>
    <t>04207</t>
  </si>
  <si>
    <t>04209</t>
  </si>
  <si>
    <t>042</t>
  </si>
  <si>
    <t>Vypracovala: Bc. Jana Jakšová</t>
  </si>
  <si>
    <t>Nezařazené investice - počáteční stav k 1. 1. 2022</t>
  </si>
  <si>
    <t>Dne: 21. 1. 2022</t>
  </si>
  <si>
    <t>041 Nedokončený DNM</t>
  </si>
  <si>
    <t>Nedokončený DNM - Software</t>
  </si>
  <si>
    <t>FP-2021-10-002046</t>
  </si>
  <si>
    <t>STAPRO s. r. o. - vakcinace v KIS MEDEA</t>
  </si>
  <si>
    <t>FP-2021-10-007547</t>
  </si>
  <si>
    <t xml:space="preserve">STAPRO s. r. o. - úprava KIS MEDEA </t>
  </si>
  <si>
    <t>FP-2021-22-000128</t>
  </si>
  <si>
    <t>SEFIMA s. r. o. - manažer.informační systém</t>
  </si>
  <si>
    <t>042 Nedokončený DHM</t>
  </si>
  <si>
    <t xml:space="preserve">042 01 </t>
  </si>
  <si>
    <t>Nedokončený DHM - zdravotní, laboratorní</t>
  </si>
  <si>
    <t>FP-2021-22-000106</t>
  </si>
  <si>
    <t>Kurka.Med s. r. o. - CPET - Spiroergometrie II</t>
  </si>
  <si>
    <t>FP-2021-22-000112</t>
  </si>
  <si>
    <t>AMEDIS, spol. s r. o. - 3ks lineárních urychlov.</t>
  </si>
  <si>
    <t>FP-2021-22-000114</t>
  </si>
  <si>
    <t>PE Systems s. r. o. - plynový chromotograf</t>
  </si>
  <si>
    <t>FP-2021-22-000115</t>
  </si>
  <si>
    <t>BioVendor - přístroj na diag.cystic.fybrozy</t>
  </si>
  <si>
    <t>FP-2021-22-000116</t>
  </si>
  <si>
    <t>Institute of Applied Biotechnologies - PCR</t>
  </si>
  <si>
    <t>FP-2021-22-000117</t>
  </si>
  <si>
    <t>DN FORMED Brno s. r. o. - odsávací pumpa</t>
  </si>
  <si>
    <t>FP-2021-22-000118</t>
  </si>
  <si>
    <t>Olympus Czech Group, s. r. o. -pediatr.videokol.</t>
  </si>
  <si>
    <t>FP-2021-22-000119</t>
  </si>
  <si>
    <t>Olympus Czech Group, s. r. o. - endosonog.kat.</t>
  </si>
  <si>
    <t>FP-2021-22-000120</t>
  </si>
  <si>
    <t>Olympus Czech Group, s. r. o. - vodní per.pumpa</t>
  </si>
  <si>
    <t>FP-2021-22-000121</t>
  </si>
  <si>
    <t>INOVA SURGICAL s. r. o. - operační led světlo</t>
  </si>
  <si>
    <t>FP-2021-22-000122</t>
  </si>
  <si>
    <t>S+T Plus s. r. o. - transportní monitory</t>
  </si>
  <si>
    <t>FP-2021-22-000123</t>
  </si>
  <si>
    <t>GPS Praha spol. s r. o. - videolaryngoskop</t>
  </si>
  <si>
    <t>FP-2021-22-000125</t>
  </si>
  <si>
    <t>Arjo Czech Republic s. r. o. - sprchový panel</t>
  </si>
  <si>
    <t>FP-2021-22-000126</t>
  </si>
  <si>
    <t>Bruker s. r. o. - přepínač kolon</t>
  </si>
  <si>
    <t>FP-2021-22-000127</t>
  </si>
  <si>
    <t>Medinet s.r.o. - Bronchoskopy</t>
  </si>
  <si>
    <t>FP-2021-22-000129</t>
  </si>
  <si>
    <t>TRIOS, spol. s r.o. - Inokulační automat</t>
  </si>
  <si>
    <t>FP-2021-22-000130</t>
  </si>
  <si>
    <t>Gatema Medical s.r.o. - endoskopická věž a záznamové zařízení</t>
  </si>
  <si>
    <t>FP-2021-22-000132</t>
  </si>
  <si>
    <t>BIONIK Stapro Group s.r.o. - Ultrazvukový přístroj TE9 + sondy</t>
  </si>
  <si>
    <t xml:space="preserve">042 02 </t>
  </si>
  <si>
    <t>Nedokončený DHM - provozní</t>
  </si>
  <si>
    <t>IN00009711</t>
  </si>
  <si>
    <t>Fotovoltaické systémy</t>
  </si>
  <si>
    <t>Budova WD - samost.mov.věci</t>
  </si>
  <si>
    <t>FP-2021-22-000022</t>
  </si>
  <si>
    <t>OR-CZ spol. s r.o. - integrační platforma KIPE</t>
  </si>
  <si>
    <t>FP-2021-22-000084</t>
  </si>
  <si>
    <t>WAPKA OSTRAVA s.r.o.-vysokoltak.čistič pro dopr.</t>
  </si>
  <si>
    <t>FP-2021-22-000085</t>
  </si>
  <si>
    <t>Messer Technogas s.r.o.-zásobník dusíku</t>
  </si>
  <si>
    <t>FP-2021-22-000086</t>
  </si>
  <si>
    <t>KONVIČKA s.r.o.-traktorová sekačka</t>
  </si>
  <si>
    <t>FP-2020-22-000114</t>
  </si>
  <si>
    <t>Technology Morava - EKOSEAL</t>
  </si>
  <si>
    <t>FP-2020-22-000151</t>
  </si>
  <si>
    <t>IDA Servis s. r. o. - poloautom.balící stroj</t>
  </si>
  <si>
    <t>FP-2020-24-000050</t>
  </si>
  <si>
    <t>CLIMART - VRV chlazení FNOL 2020</t>
  </si>
  <si>
    <t>FP-2020-24-000073</t>
  </si>
  <si>
    <t>CLIMART s.r.o. - VRV chlazení</t>
  </si>
  <si>
    <t>FP-2021-22-000133</t>
  </si>
  <si>
    <t>MIELE,spol. s r.o. - myčky část III</t>
  </si>
  <si>
    <t>FP-2021-22-000124</t>
  </si>
  <si>
    <t>MIELE,spol. s r.o. - myčky část I</t>
  </si>
  <si>
    <t>FP-2021-24-000006</t>
  </si>
  <si>
    <t>042 07</t>
  </si>
  <si>
    <t>Nedokončený DHM - nebytové budovy</t>
  </si>
  <si>
    <t>SÚ operační sál č. 2 v 3NP / NCHIR</t>
  </si>
  <si>
    <t>SÚ - JIRP DK budova Q</t>
  </si>
  <si>
    <t>SÚ objektu D - únikové cesty</t>
  </si>
  <si>
    <t>SÚ - budova WD 1.PP STRAV</t>
  </si>
  <si>
    <t>SÚ vyšetřovna KOŽNÍ</t>
  </si>
  <si>
    <t>SÚ RTG kliniky - budova A/1.PP</t>
  </si>
  <si>
    <t>Výstavba TO</t>
  </si>
  <si>
    <t>Rekonstrukce hlavní budovy "B"- Franz Josef</t>
  </si>
  <si>
    <t>Nástavba budovy A</t>
  </si>
  <si>
    <t>Kontejnerové sestavy pro dočasné ordinace</t>
  </si>
  <si>
    <t>Přístavba budovy X</t>
  </si>
  <si>
    <t>Obměna LU</t>
  </si>
  <si>
    <t>Přeložky IS</t>
  </si>
  <si>
    <t xml:space="preserve">Novostavba budova "F" </t>
  </si>
  <si>
    <t>9797</t>
  </si>
  <si>
    <t>PD - SÚ pro zřízení infekčního oddělení FNOL</t>
  </si>
  <si>
    <t>9798</t>
  </si>
  <si>
    <t>PD - Stavební úpravy operačních sálů KÚČOCH</t>
  </si>
  <si>
    <t>FP-2016-21-000112</t>
  </si>
  <si>
    <t>Elpremo - PD rekonstrukce TS1 a TS3</t>
  </si>
  <si>
    <t>FP-2017-21-000070</t>
  </si>
  <si>
    <t>Elpremo - PD rekonstrukce TS3</t>
  </si>
  <si>
    <t>FP-2019-21-000051</t>
  </si>
  <si>
    <t>Ing. Smolka - PD VRV budova H2</t>
  </si>
  <si>
    <t>FP-2020-21-000033</t>
  </si>
  <si>
    <t>SPV Energetický servis s.r.o.- Zpracování PD</t>
  </si>
  <si>
    <t>FP-2020-21-000059</t>
  </si>
  <si>
    <t>Ing. Zdeněk Smolka - PD - chlazení D1</t>
  </si>
  <si>
    <t>FP-2020-21-000067</t>
  </si>
  <si>
    <t>Ing. Zdeněk Smolka-PD chlazení bud. D1</t>
  </si>
  <si>
    <t>FP-2021-21-000006</t>
  </si>
  <si>
    <t xml:space="preserve">Ing. Zdeněk Smolka - PD větrání bud HOK </t>
  </si>
  <si>
    <t>FP-2021-21-000031</t>
  </si>
  <si>
    <t>EP Rožnov - PD SÚ 1.PP objektu D1</t>
  </si>
  <si>
    <t>FP-2021-21-000039</t>
  </si>
  <si>
    <t>Ing. Zdeněk Smolka - PD - chlazení budovy M2</t>
  </si>
  <si>
    <t>FP-2021-24-000081</t>
  </si>
  <si>
    <t>LIFTMONT CZ s.r.o.-Oprava výtahů č. 43,44,55</t>
  </si>
  <si>
    <t>FP-2021-24-000085</t>
  </si>
  <si>
    <t>AMEDIS, spol. s r.o. - obměna lineár.urychlovačů</t>
  </si>
  <si>
    <t>FP-2021-24-000090</t>
  </si>
  <si>
    <t>OHLA ŽS, a.s.- SÚ P - větrání chodby</t>
  </si>
  <si>
    <t>FP-2021-24-000095</t>
  </si>
  <si>
    <t>ČEZ Energetické služby, s.r.o. úprava trafostanice TS3</t>
  </si>
  <si>
    <t>FP-2021-24-000096</t>
  </si>
  <si>
    <t>LIFTMONT CZ s.r.o. - oprava výtahu č.55</t>
  </si>
  <si>
    <t>042 09</t>
  </si>
  <si>
    <t>Nedokončený DHM - ostatní stavby</t>
  </si>
  <si>
    <t>Parkoviště v areálu FNOL / DK, YE</t>
  </si>
  <si>
    <t>FP-2020-21-000041</t>
  </si>
  <si>
    <t xml:space="preserve">ELPREMO, spol. s r.o.- PD TS3 </t>
  </si>
  <si>
    <t>FP-2021-24-000068</t>
  </si>
  <si>
    <t>ELEKTRO-FLEXI s.r.o.-oprava plotu na ulici Hněvotínská</t>
  </si>
  <si>
    <t>FP-2021-24-000086</t>
  </si>
  <si>
    <t>Veolia Energie ČR, a.s.-Smlouva o dílo - rekonstrukce studánky</t>
  </si>
  <si>
    <t>042 10</t>
  </si>
  <si>
    <t>Nedokončený DHM - pozemky</t>
  </si>
  <si>
    <t>FP-2021-22-000131</t>
  </si>
  <si>
    <t>Kabelková Eva, JUDr., advokát - parcela č. 153/15</t>
  </si>
  <si>
    <t>inventarizace zahájena:   11:30      osoba odpovědná za provedení zjištění skutečnosti:</t>
  </si>
  <si>
    <t xml:space="preserve">inventarizace ukončena:  13:40      Bc. Jana Jakšová - ref.OUC          </t>
  </si>
  <si>
    <t xml:space="preserve">                 osoba odpovědná za provedení inventarizace:</t>
  </si>
  <si>
    <t xml:space="preserve">                 Eva Buzková - vedoucí OUC </t>
  </si>
  <si>
    <t>IN00022953</t>
  </si>
  <si>
    <t>IN22000128</t>
  </si>
  <si>
    <t>VZ-2021-000072</t>
  </si>
  <si>
    <t>1033</t>
  </si>
  <si>
    <t>IN22000112</t>
  </si>
  <si>
    <t>2721</t>
  </si>
  <si>
    <t>VZ-2021-000161</t>
  </si>
  <si>
    <t>2151</t>
  </si>
  <si>
    <t>VZ-2020-000051</t>
  </si>
  <si>
    <t>3841</t>
  </si>
  <si>
    <t>VZ-2021-000728</t>
  </si>
  <si>
    <t>VZ-2021-000892</t>
  </si>
  <si>
    <t>IN22000117</t>
  </si>
  <si>
    <t>0271</t>
  </si>
  <si>
    <t>VZ-2021-000990</t>
  </si>
  <si>
    <t>IN22000118</t>
  </si>
  <si>
    <t>IN22000121</t>
  </si>
  <si>
    <t>IN22000122</t>
  </si>
  <si>
    <t>VZ-2021-000981</t>
  </si>
  <si>
    <t>VZ-2021-000685</t>
  </si>
  <si>
    <t>VZ-2021-000988</t>
  </si>
  <si>
    <t>IN22000123</t>
  </si>
  <si>
    <t>IN22000125</t>
  </si>
  <si>
    <t>IN22000126</t>
  </si>
  <si>
    <t>IN22000127</t>
  </si>
  <si>
    <t>IN22000131</t>
  </si>
  <si>
    <t>VZ-2021-000770</t>
  </si>
  <si>
    <t>VZ-2021-000888</t>
  </si>
  <si>
    <t>VZ-2021-000973</t>
  </si>
  <si>
    <t>4079</t>
  </si>
  <si>
    <t>VZ-2021-000099</t>
  </si>
  <si>
    <t>1362</t>
  </si>
  <si>
    <t>VZ-2021-000927</t>
  </si>
  <si>
    <t>IN22000132</t>
  </si>
  <si>
    <t>5011</t>
  </si>
  <si>
    <t>IN22000116</t>
  </si>
  <si>
    <t>8792</t>
  </si>
  <si>
    <t>VZ-2021-000894</t>
  </si>
  <si>
    <t>04201311</t>
  </si>
  <si>
    <t>9711</t>
  </si>
  <si>
    <t>VZ-2021-000328</t>
  </si>
  <si>
    <t>9724</t>
  </si>
  <si>
    <t>VZ-2020-001170</t>
  </si>
  <si>
    <t>IN22000084</t>
  </si>
  <si>
    <t>9402</t>
  </si>
  <si>
    <t>VZ-2021-000702</t>
  </si>
  <si>
    <t>IN22000085</t>
  </si>
  <si>
    <t>2021</t>
  </si>
  <si>
    <t>VZ-2021-000750</t>
  </si>
  <si>
    <t>IN22000086</t>
  </si>
  <si>
    <t>VZ-2021-000436</t>
  </si>
  <si>
    <t>3471</t>
  </si>
  <si>
    <t>VZ-2021-001089</t>
  </si>
  <si>
    <t>IN22000133</t>
  </si>
  <si>
    <t>4843</t>
  </si>
  <si>
    <t>IN24000006</t>
  </si>
  <si>
    <t>04202111</t>
  </si>
  <si>
    <t>IN22000022</t>
  </si>
  <si>
    <t>9088</t>
  </si>
  <si>
    <t>VZ-2020-000001</t>
  </si>
  <si>
    <t>04202311</t>
  </si>
  <si>
    <t>9712</t>
  </si>
  <si>
    <t>9717</t>
  </si>
  <si>
    <t>9719</t>
  </si>
  <si>
    <t>VZ-2020-001022</t>
  </si>
  <si>
    <t>VZ-2020-001066</t>
  </si>
  <si>
    <t>VZ-2020-001201</t>
  </si>
  <si>
    <t>IN00009728</t>
  </si>
  <si>
    <t>9728</t>
  </si>
  <si>
    <t>9738</t>
  </si>
  <si>
    <t>9763</t>
  </si>
  <si>
    <t>VZ-2020-001185</t>
  </si>
  <si>
    <t>9765</t>
  </si>
  <si>
    <t>VZ-2020-000852</t>
  </si>
  <si>
    <t>VZ-2021-000105</t>
  </si>
  <si>
    <t>9782</t>
  </si>
  <si>
    <t>VZ-2021-000140</t>
  </si>
  <si>
    <t>VZ-2021-000001</t>
  </si>
  <si>
    <t>IN00009789</t>
  </si>
  <si>
    <t>9789</t>
  </si>
  <si>
    <t>VZ-2021-000605</t>
  </si>
  <si>
    <t>IN00009793</t>
  </si>
  <si>
    <t>9793</t>
  </si>
  <si>
    <t>VZ-2020-001320</t>
  </si>
  <si>
    <t>IN00009794</t>
  </si>
  <si>
    <t>9794</t>
  </si>
  <si>
    <t>VZ-2021-000277</t>
  </si>
  <si>
    <t>IN00009795</t>
  </si>
  <si>
    <t>9795</t>
  </si>
  <si>
    <t>IN00009796</t>
  </si>
  <si>
    <t>9796</t>
  </si>
  <si>
    <t>VZ-2020-000907</t>
  </si>
  <si>
    <t>IN00009797</t>
  </si>
  <si>
    <t>VZ-2021-000613</t>
  </si>
  <si>
    <t>IN00009798</t>
  </si>
  <si>
    <t>VZ-2021-000069</t>
  </si>
  <si>
    <t>IN21000006</t>
  </si>
  <si>
    <t>3242</t>
  </si>
  <si>
    <t>IN21000031</t>
  </si>
  <si>
    <t>0172</t>
  </si>
  <si>
    <t>VZ-2021-000045</t>
  </si>
  <si>
    <t>IN21000039</t>
  </si>
  <si>
    <t>1713</t>
  </si>
  <si>
    <t>1611</t>
  </si>
  <si>
    <t>IN24000081</t>
  </si>
  <si>
    <t>9601</t>
  </si>
  <si>
    <t>VZ-2020-000998</t>
  </si>
  <si>
    <t>2121</t>
  </si>
  <si>
    <t>IN24000090</t>
  </si>
  <si>
    <t>VZ-2021-000674</t>
  </si>
  <si>
    <t>1921</t>
  </si>
  <si>
    <t>IN24000095</t>
  </si>
  <si>
    <t>VZ-2020-000900</t>
  </si>
  <si>
    <t>IN24000096</t>
  </si>
  <si>
    <t>04207311</t>
  </si>
  <si>
    <t>04210011</t>
  </si>
  <si>
    <t>04210</t>
  </si>
  <si>
    <t>IN00009785</t>
  </si>
  <si>
    <t>9785</t>
  </si>
  <si>
    <t>VZ-2021-000275</t>
  </si>
  <si>
    <t>VZ-2021-000249</t>
  </si>
  <si>
    <t>04209413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</si>
</sst>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16">
    <xf numFmtId="0" fontId="0" fillId="0" borderId="0" xfId="0"/>
    <xf numFmtId="49" fontId="2" fillId="0" borderId="0" xfId="0" applyNumberFormat="1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49" fontId="4" fillId="0" borderId="7" xfId="0" applyNumberFormat="1" applyFont="1" applyBorder="1"/>
    <xf numFmtId="0" fontId="4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/>
    <xf numFmtId="0" fontId="4" fillId="0" borderId="9" xfId="0" applyNumberFormat="1" applyFont="1" applyBorder="1" applyAlignment="1">
      <alignment horizontal="left"/>
    </xf>
    <xf numFmtId="0" fontId="4" fillId="0" borderId="0" xfId="0" applyNumberFormat="1" applyFont="1"/>
    <xf numFmtId="49" fontId="3" fillId="0" borderId="4" xfId="0" applyNumberFormat="1" applyFont="1" applyBorder="1" applyAlignment="1"/>
    <xf numFmtId="0" fontId="3" fillId="0" borderId="5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/>
    <xf numFmtId="0" fontId="3" fillId="0" borderId="6" xfId="1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49" fontId="3" fillId="0" borderId="2" xfId="0" applyNumberFormat="1" applyFont="1" applyBorder="1" applyAlignment="1"/>
    <xf numFmtId="0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/>
    <xf numFmtId="0" fontId="4" fillId="2" borderId="1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/>
    <xf numFmtId="0" fontId="4" fillId="2" borderId="3" xfId="1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9" fontId="4" fillId="3" borderId="2" xfId="0" applyNumberFormat="1" applyFont="1" applyFill="1" applyBorder="1" applyAlignment="1"/>
    <xf numFmtId="0" fontId="4" fillId="3" borderId="1" xfId="1" applyNumberFormat="1" applyFont="1" applyFill="1" applyBorder="1" applyAlignment="1">
      <alignment horizontal="center"/>
    </xf>
    <xf numFmtId="49" fontId="4" fillId="3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/>
    <xf numFmtId="0" fontId="4" fillId="3" borderId="3" xfId="1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/>
    <xf numFmtId="0" fontId="3" fillId="0" borderId="3" xfId="0" applyNumberFormat="1" applyFont="1" applyFill="1" applyBorder="1" applyAlignment="1">
      <alignment horizontal="left"/>
    </xf>
    <xf numFmtId="0" fontId="3" fillId="0" borderId="0" xfId="0" applyFont="1" applyBorder="1"/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/>
    <xf numFmtId="0" fontId="4" fillId="2" borderId="3" xfId="0" applyNumberFormat="1" applyFont="1" applyFill="1" applyBorder="1" applyAlignment="1">
      <alignment horizontal="left"/>
    </xf>
    <xf numFmtId="0" fontId="4" fillId="0" borderId="0" xfId="0" applyFont="1"/>
    <xf numFmtId="49" fontId="3" fillId="0" borderId="2" xfId="0" applyNumberFormat="1" applyFont="1" applyBorder="1"/>
    <xf numFmtId="164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49" fontId="4" fillId="2" borderId="10" xfId="0" applyNumberFormat="1" applyFont="1" applyFill="1" applyBorder="1"/>
    <xf numFmtId="0" fontId="4" fillId="2" borderId="1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164" fontId="4" fillId="2" borderId="11" xfId="0" applyNumberFormat="1" applyFont="1" applyFill="1" applyBorder="1"/>
    <xf numFmtId="0" fontId="4" fillId="2" borderId="12" xfId="0" applyNumberFormat="1" applyFont="1" applyFill="1" applyBorder="1" applyAlignment="1">
      <alignment horizontal="left"/>
    </xf>
    <xf numFmtId="49" fontId="6" fillId="0" borderId="0" xfId="0" applyNumberFormat="1" applyFont="1"/>
    <xf numFmtId="0" fontId="7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0" fontId="6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164" fontId="9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0" applyNumberFormat="1" applyFont="1"/>
    <xf numFmtId="164" fontId="8" fillId="0" borderId="0" xfId="0" applyNumberFormat="1" applyFont="1" applyFill="1" applyAlignment="1">
      <alignment horizontal="right" vertical="top"/>
    </xf>
    <xf numFmtId="0" fontId="8" fillId="0" borderId="0" xfId="0" applyFont="1" applyFill="1" applyBorder="1"/>
    <xf numFmtId="0" fontId="8" fillId="0" borderId="0" xfId="0" applyFont="1" applyFill="1"/>
    <xf numFmtId="164" fontId="10" fillId="0" borderId="0" xfId="2" applyNumberFormat="1" applyFont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4" fontId="8" fillId="0" borderId="0" xfId="0" applyNumberFormat="1" applyFont="1"/>
    <xf numFmtId="164" fontId="8" fillId="0" borderId="0" xfId="3" applyNumberFormat="1" applyFont="1"/>
    <xf numFmtId="49" fontId="8" fillId="0" borderId="0" xfId="0" applyNumberFormat="1" applyFont="1" applyBorder="1" applyAlignment="1">
      <alignment horizontal="left"/>
    </xf>
    <xf numFmtId="164" fontId="8" fillId="0" borderId="0" xfId="0" applyNumberFormat="1" applyFont="1" applyFill="1" applyBorder="1"/>
    <xf numFmtId="2" fontId="8" fillId="0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Border="1"/>
    <xf numFmtId="49" fontId="9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right" vertical="top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164" fontId="3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/>
    <xf numFmtId="164" fontId="3" fillId="0" borderId="3" xfId="0" applyNumberFormat="1" applyFont="1" applyBorder="1"/>
    <xf numFmtId="164" fontId="3" fillId="0" borderId="3" xfId="0" applyNumberFormat="1" applyFont="1" applyFill="1" applyBorder="1" applyAlignment="1">
      <alignment horizontal="right" vertical="top"/>
    </xf>
    <xf numFmtId="49" fontId="4" fillId="3" borderId="13" xfId="0" applyNumberFormat="1" applyFont="1" applyFill="1" applyBorder="1"/>
    <xf numFmtId="0" fontId="4" fillId="3" borderId="14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/>
    <xf numFmtId="0" fontId="4" fillId="3" borderId="15" xfId="0" applyNumberFormat="1" applyFont="1" applyFill="1" applyBorder="1" applyAlignment="1">
      <alignment horizontal="left"/>
    </xf>
    <xf numFmtId="4" fontId="4" fillId="0" borderId="0" xfId="0" applyNumberFormat="1" applyFont="1" applyBorder="1"/>
    <xf numFmtId="4" fontId="4" fillId="0" borderId="0" xfId="0" applyNumberFormat="1" applyFont="1"/>
    <xf numFmtId="4" fontId="3" fillId="0" borderId="0" xfId="0" applyNumberFormat="1" applyFont="1"/>
    <xf numFmtId="49" fontId="3" fillId="0" borderId="10" xfId="0" applyNumberFormat="1" applyFont="1" applyFill="1" applyBorder="1"/>
    <xf numFmtId="0" fontId="3" fillId="0" borderId="11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64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0" xfId="0" applyNumberFormat="1" applyFont="1" applyFill="1"/>
    <xf numFmtId="0" fontId="3" fillId="0" borderId="0" xfId="0" applyFont="1" applyFill="1"/>
  </cellXfs>
  <cellStyles count="4">
    <cellStyle name="Normální" xfId="0" builtinId="0"/>
    <cellStyle name="normální 2" xfId="1" xr:uid="{00000000-0005-0000-0000-000001000000}"/>
    <cellStyle name="normální 3" xfId="2" xr:uid="{85F74316-2EED-4FE1-BF16-988ACDA0160B}"/>
    <cellStyle name="normální 4" xfId="3" xr:uid="{82EBE145-4ED5-4938-AFC0-4FE577EAC5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18"/>
  <sheetViews>
    <sheetView tabSelected="1" topLeftCell="A87" workbookViewId="0">
      <selection activeCell="G117" sqref="G117"/>
    </sheetView>
  </sheetViews>
  <sheetFormatPr defaultColWidth="8.85546875" defaultRowHeight="12.75" x14ac:dyDescent="0.2"/>
  <cols>
    <col min="1" max="1" width="9.85546875" style="8" bestFit="1" customWidth="1"/>
    <col min="2" max="2" width="16.7109375" style="2" customWidth="1"/>
    <col min="3" max="3" width="10.7109375" style="3" customWidth="1"/>
    <col min="4" max="4" width="18.140625" style="4" customWidth="1"/>
    <col min="5" max="5" width="18.140625" style="5" customWidth="1"/>
    <col min="6" max="6" width="18.140625" style="6" customWidth="1"/>
    <col min="7" max="7" width="31.7109375" style="6" customWidth="1"/>
    <col min="8" max="8" width="8.85546875" style="7"/>
    <col min="9" max="9" width="25.85546875" style="6" customWidth="1"/>
    <col min="10" max="10" width="19" style="6" customWidth="1"/>
    <col min="11" max="16384" width="8.85546875" style="6"/>
  </cols>
  <sheetData>
    <row r="1" spans="1:8" ht="15.75" x14ac:dyDescent="0.25">
      <c r="A1" s="1" t="s">
        <v>77</v>
      </c>
    </row>
    <row r="2" spans="1:8" ht="13.5" thickBot="1" x14ac:dyDescent="0.25"/>
    <row r="3" spans="1:8" s="14" customFormat="1" ht="13.15" customHeight="1" thickBot="1" x14ac:dyDescent="0.25">
      <c r="A3" s="9" t="s">
        <v>13</v>
      </c>
      <c r="B3" s="10" t="s">
        <v>14</v>
      </c>
      <c r="C3" s="11" t="s">
        <v>15</v>
      </c>
      <c r="D3" s="12" t="s">
        <v>30</v>
      </c>
      <c r="E3" s="13" t="s">
        <v>16</v>
      </c>
    </row>
    <row r="4" spans="1:8" x14ac:dyDescent="0.2">
      <c r="A4" s="15" t="s">
        <v>51</v>
      </c>
      <c r="B4" s="16" t="s">
        <v>218</v>
      </c>
      <c r="C4" s="17" t="s">
        <v>50</v>
      </c>
      <c r="D4" s="18">
        <v>1142319.6000000001</v>
      </c>
      <c r="E4" s="19" t="s">
        <v>219</v>
      </c>
      <c r="F4" s="20"/>
      <c r="G4" s="21"/>
      <c r="H4" s="6"/>
    </row>
    <row r="5" spans="1:8" x14ac:dyDescent="0.2">
      <c r="A5" s="22" t="s">
        <v>49</v>
      </c>
      <c r="B5" s="23" t="s">
        <v>217</v>
      </c>
      <c r="C5" s="24">
        <v>9086</v>
      </c>
      <c r="D5" s="96">
        <v>141065.69</v>
      </c>
      <c r="E5" s="99" t="s">
        <v>11</v>
      </c>
      <c r="F5" s="20"/>
      <c r="G5" s="21"/>
      <c r="H5" s="6"/>
    </row>
    <row r="6" spans="1:8" x14ac:dyDescent="0.2">
      <c r="A6" s="22" t="s">
        <v>49</v>
      </c>
      <c r="B6" s="23" t="s">
        <v>217</v>
      </c>
      <c r="C6" s="25">
        <v>9086</v>
      </c>
      <c r="D6" s="97">
        <v>122206.64</v>
      </c>
      <c r="E6" s="100"/>
      <c r="F6" s="20"/>
      <c r="G6" s="21"/>
      <c r="H6" s="6"/>
    </row>
    <row r="7" spans="1:8" s="14" customFormat="1" x14ac:dyDescent="0.2">
      <c r="A7" s="26" t="s">
        <v>70</v>
      </c>
      <c r="B7" s="27"/>
      <c r="C7" s="28"/>
      <c r="D7" s="29">
        <f>SUM(D4:D6)</f>
        <v>1405591.93</v>
      </c>
      <c r="E7" s="30"/>
      <c r="F7" s="31"/>
      <c r="G7" s="32"/>
    </row>
    <row r="8" spans="1:8" s="14" customFormat="1" x14ac:dyDescent="0.2">
      <c r="A8" s="33" t="s">
        <v>69</v>
      </c>
      <c r="B8" s="34"/>
      <c r="C8" s="35"/>
      <c r="D8" s="36">
        <f>D7</f>
        <v>1405591.93</v>
      </c>
      <c r="E8" s="37"/>
      <c r="F8" s="31"/>
      <c r="G8" s="32"/>
    </row>
    <row r="9" spans="1:8" x14ac:dyDescent="0.2">
      <c r="A9" s="22" t="s">
        <v>62</v>
      </c>
      <c r="B9" s="38" t="s">
        <v>221</v>
      </c>
      <c r="C9" s="39" t="s">
        <v>222</v>
      </c>
      <c r="D9" s="40">
        <v>711770.48</v>
      </c>
      <c r="E9" s="41" t="s">
        <v>223</v>
      </c>
      <c r="F9" s="20"/>
      <c r="G9" s="21"/>
      <c r="H9" s="6"/>
    </row>
    <row r="10" spans="1:8" x14ac:dyDescent="0.2">
      <c r="A10" s="22" t="s">
        <v>62</v>
      </c>
      <c r="B10" s="38" t="s">
        <v>221</v>
      </c>
      <c r="C10" s="39" t="s">
        <v>224</v>
      </c>
      <c r="D10" s="40">
        <v>49375000</v>
      </c>
      <c r="E10" s="41" t="s">
        <v>225</v>
      </c>
      <c r="F10" s="20"/>
      <c r="G10" s="21"/>
      <c r="H10" s="6"/>
    </row>
    <row r="11" spans="1:8" x14ac:dyDescent="0.2">
      <c r="A11" s="22" t="s">
        <v>62</v>
      </c>
      <c r="B11" s="38" t="s">
        <v>1</v>
      </c>
      <c r="C11" s="39" t="s">
        <v>226</v>
      </c>
      <c r="D11" s="40">
        <v>1510352.46</v>
      </c>
      <c r="E11" s="41" t="s">
        <v>227</v>
      </c>
      <c r="F11" s="20"/>
      <c r="G11" s="21"/>
      <c r="H11" s="6"/>
    </row>
    <row r="12" spans="1:8" x14ac:dyDescent="0.2">
      <c r="A12" s="22" t="s">
        <v>62</v>
      </c>
      <c r="B12" s="38" t="s">
        <v>63</v>
      </c>
      <c r="C12" s="39" t="s">
        <v>61</v>
      </c>
      <c r="D12" s="40">
        <v>187550</v>
      </c>
      <c r="E12" s="41" t="s">
        <v>228</v>
      </c>
      <c r="F12" s="20"/>
      <c r="G12" s="21"/>
      <c r="H12" s="6"/>
    </row>
    <row r="13" spans="1:8" x14ac:dyDescent="0.2">
      <c r="A13" s="22" t="s">
        <v>62</v>
      </c>
      <c r="B13" s="38" t="s">
        <v>229</v>
      </c>
      <c r="C13" s="39" t="s">
        <v>230</v>
      </c>
      <c r="D13" s="40">
        <v>174977.4</v>
      </c>
      <c r="E13" s="41" t="s">
        <v>231</v>
      </c>
      <c r="F13" s="20"/>
      <c r="G13" s="21"/>
      <c r="H13" s="6"/>
    </row>
    <row r="14" spans="1:8" x14ac:dyDescent="0.2">
      <c r="A14" s="22" t="s">
        <v>62</v>
      </c>
      <c r="B14" s="38" t="s">
        <v>232</v>
      </c>
      <c r="C14" s="39" t="s">
        <v>230</v>
      </c>
      <c r="D14" s="40">
        <v>798600</v>
      </c>
      <c r="E14" s="41" t="s">
        <v>235</v>
      </c>
      <c r="F14" s="20"/>
      <c r="G14" s="21"/>
      <c r="H14" s="6"/>
    </row>
    <row r="15" spans="1:8" x14ac:dyDescent="0.2">
      <c r="A15" s="22" t="s">
        <v>62</v>
      </c>
      <c r="B15" s="38" t="s">
        <v>64</v>
      </c>
      <c r="C15" s="39" t="s">
        <v>230</v>
      </c>
      <c r="D15" s="40">
        <v>653400</v>
      </c>
      <c r="E15" s="41" t="s">
        <v>236</v>
      </c>
      <c r="F15" s="20"/>
      <c r="G15" s="21"/>
      <c r="H15" s="6"/>
    </row>
    <row r="16" spans="1:8" x14ac:dyDescent="0.2">
      <c r="A16" s="22" t="s">
        <v>62</v>
      </c>
      <c r="B16" s="38" t="s">
        <v>2</v>
      </c>
      <c r="C16" s="39" t="s">
        <v>230</v>
      </c>
      <c r="D16" s="40">
        <v>172446.78</v>
      </c>
      <c r="E16" s="41" t="s">
        <v>237</v>
      </c>
      <c r="F16" s="20"/>
      <c r="G16" s="21"/>
      <c r="H16" s="6"/>
    </row>
    <row r="17" spans="1:8" x14ac:dyDescent="0.2">
      <c r="A17" s="22" t="s">
        <v>62</v>
      </c>
      <c r="B17" s="38" t="s">
        <v>233</v>
      </c>
      <c r="C17" s="39" t="s">
        <v>54</v>
      </c>
      <c r="D17" s="40">
        <v>162382</v>
      </c>
      <c r="E17" s="41" t="s">
        <v>11</v>
      </c>
      <c r="F17" s="20"/>
      <c r="G17" s="21"/>
      <c r="H17" s="6"/>
    </row>
    <row r="18" spans="1:8" x14ac:dyDescent="0.2">
      <c r="A18" s="22" t="s">
        <v>62</v>
      </c>
      <c r="B18" s="38" t="s">
        <v>234</v>
      </c>
      <c r="C18" s="39" t="s">
        <v>54</v>
      </c>
      <c r="D18" s="40">
        <v>1329790</v>
      </c>
      <c r="E18" s="41" t="s">
        <v>11</v>
      </c>
      <c r="F18" s="20"/>
      <c r="G18" s="21"/>
      <c r="H18" s="6"/>
    </row>
    <row r="19" spans="1:8" x14ac:dyDescent="0.2">
      <c r="A19" s="22" t="s">
        <v>62</v>
      </c>
      <c r="B19" s="38" t="s">
        <v>238</v>
      </c>
      <c r="C19" s="39" t="s">
        <v>54</v>
      </c>
      <c r="D19" s="40">
        <v>488840</v>
      </c>
      <c r="E19" s="41" t="s">
        <v>11</v>
      </c>
      <c r="F19" s="20"/>
      <c r="G19" s="21"/>
      <c r="H19" s="6"/>
    </row>
    <row r="20" spans="1:8" x14ac:dyDescent="0.2">
      <c r="A20" s="22" t="s">
        <v>62</v>
      </c>
      <c r="B20" s="38" t="s">
        <v>239</v>
      </c>
      <c r="C20" s="39" t="s">
        <v>220</v>
      </c>
      <c r="D20" s="40">
        <v>146217.60999999999</v>
      </c>
      <c r="E20" s="41" t="s">
        <v>243</v>
      </c>
      <c r="F20" s="20"/>
      <c r="G20" s="21"/>
      <c r="H20" s="6"/>
    </row>
    <row r="21" spans="1:8" x14ac:dyDescent="0.2">
      <c r="A21" s="22" t="s">
        <v>62</v>
      </c>
      <c r="B21" s="38" t="s">
        <v>240</v>
      </c>
      <c r="C21" s="39" t="s">
        <v>226</v>
      </c>
      <c r="D21" s="40">
        <v>100581.6</v>
      </c>
      <c r="E21" s="41" t="s">
        <v>244</v>
      </c>
      <c r="F21" s="20"/>
      <c r="G21" s="21"/>
      <c r="H21" s="6"/>
    </row>
    <row r="22" spans="1:8" x14ac:dyDescent="0.2">
      <c r="A22" s="22" t="s">
        <v>62</v>
      </c>
      <c r="B22" s="38" t="s">
        <v>241</v>
      </c>
      <c r="C22" s="39" t="s">
        <v>61</v>
      </c>
      <c r="D22" s="40">
        <v>5951990</v>
      </c>
      <c r="E22" s="41" t="s">
        <v>245</v>
      </c>
      <c r="F22" s="20"/>
      <c r="G22" s="21"/>
      <c r="H22" s="6"/>
    </row>
    <row r="23" spans="1:8" x14ac:dyDescent="0.2">
      <c r="A23" s="22" t="s">
        <v>62</v>
      </c>
      <c r="B23" s="38" t="s">
        <v>66</v>
      </c>
      <c r="C23" s="39" t="s">
        <v>246</v>
      </c>
      <c r="D23" s="40">
        <v>748735.9</v>
      </c>
      <c r="E23" s="41" t="s">
        <v>247</v>
      </c>
      <c r="F23" s="20"/>
      <c r="G23" s="21"/>
      <c r="H23" s="6"/>
    </row>
    <row r="24" spans="1:8" x14ac:dyDescent="0.2">
      <c r="A24" s="22" t="s">
        <v>62</v>
      </c>
      <c r="B24" s="38" t="s">
        <v>67</v>
      </c>
      <c r="C24" s="39" t="s">
        <v>248</v>
      </c>
      <c r="D24" s="40">
        <v>378790.5</v>
      </c>
      <c r="E24" s="41" t="s">
        <v>249</v>
      </c>
      <c r="F24" s="20"/>
      <c r="G24" s="21"/>
      <c r="H24" s="6"/>
    </row>
    <row r="25" spans="1:8" x14ac:dyDescent="0.2">
      <c r="A25" s="22" t="s">
        <v>62</v>
      </c>
      <c r="B25" s="38" t="s">
        <v>250</v>
      </c>
      <c r="C25" s="39" t="s">
        <v>251</v>
      </c>
      <c r="D25" s="40">
        <v>1050000</v>
      </c>
      <c r="E25" s="41" t="s">
        <v>11</v>
      </c>
      <c r="F25" s="20"/>
      <c r="G25" s="21"/>
      <c r="H25" s="6"/>
    </row>
    <row r="26" spans="1:8" x14ac:dyDescent="0.2">
      <c r="A26" s="22"/>
      <c r="B26" s="38"/>
      <c r="C26" s="39"/>
      <c r="D26" s="40"/>
      <c r="E26" s="41"/>
      <c r="F26" s="20"/>
      <c r="G26" s="21"/>
      <c r="H26" s="6"/>
    </row>
    <row r="27" spans="1:8" x14ac:dyDescent="0.2">
      <c r="A27" s="22" t="s">
        <v>68</v>
      </c>
      <c r="B27" s="38" t="s">
        <v>221</v>
      </c>
      <c r="C27" s="39" t="s">
        <v>224</v>
      </c>
      <c r="D27" s="40">
        <v>141442000</v>
      </c>
      <c r="E27" s="41" t="s">
        <v>225</v>
      </c>
      <c r="F27" s="20"/>
      <c r="G27" s="21"/>
      <c r="H27" s="6"/>
    </row>
    <row r="28" spans="1:8" x14ac:dyDescent="0.2">
      <c r="A28" s="22" t="s">
        <v>68</v>
      </c>
      <c r="B28" s="38" t="s">
        <v>252</v>
      </c>
      <c r="C28" s="39" t="s">
        <v>253</v>
      </c>
      <c r="D28" s="40">
        <v>417450</v>
      </c>
      <c r="E28" s="41" t="s">
        <v>254</v>
      </c>
      <c r="F28" s="20"/>
      <c r="G28" s="21"/>
      <c r="H28" s="6"/>
    </row>
    <row r="29" spans="1:8" x14ac:dyDescent="0.2">
      <c r="A29" s="22" t="s">
        <v>68</v>
      </c>
      <c r="B29" s="38" t="s">
        <v>66</v>
      </c>
      <c r="C29" s="39" t="s">
        <v>246</v>
      </c>
      <c r="D29" s="40">
        <v>1497471.8</v>
      </c>
      <c r="E29" s="41" t="s">
        <v>247</v>
      </c>
      <c r="F29" s="20"/>
      <c r="G29" s="21"/>
      <c r="H29" s="6"/>
    </row>
    <row r="30" spans="1:8" x14ac:dyDescent="0.2">
      <c r="A30" s="22"/>
      <c r="B30" s="38"/>
      <c r="C30" s="39"/>
      <c r="D30" s="40"/>
      <c r="E30" s="41"/>
      <c r="F30" s="20"/>
      <c r="G30" s="21"/>
      <c r="H30" s="6"/>
    </row>
    <row r="31" spans="1:8" x14ac:dyDescent="0.2">
      <c r="A31" s="22" t="s">
        <v>255</v>
      </c>
      <c r="B31" s="38" t="s">
        <v>66</v>
      </c>
      <c r="C31" s="39" t="s">
        <v>246</v>
      </c>
      <c r="D31" s="40">
        <v>5241151.3</v>
      </c>
      <c r="E31" s="41" t="s">
        <v>247</v>
      </c>
      <c r="F31" s="20"/>
      <c r="G31" s="21"/>
      <c r="H31" s="6"/>
    </row>
    <row r="32" spans="1:8" s="14" customFormat="1" x14ac:dyDescent="0.2">
      <c r="A32" s="26" t="s">
        <v>71</v>
      </c>
      <c r="B32" s="43"/>
      <c r="C32" s="44"/>
      <c r="D32" s="45">
        <f>SUM(D9:D31)</f>
        <v>212539497.83000001</v>
      </c>
      <c r="E32" s="46"/>
      <c r="F32" s="31"/>
      <c r="G32" s="106"/>
    </row>
    <row r="33" spans="1:8" x14ac:dyDescent="0.2">
      <c r="A33" s="22" t="s">
        <v>52</v>
      </c>
      <c r="B33" s="38" t="s">
        <v>128</v>
      </c>
      <c r="C33" s="39" t="s">
        <v>256</v>
      </c>
      <c r="D33" s="40">
        <v>940775</v>
      </c>
      <c r="E33" s="41" t="s">
        <v>257</v>
      </c>
      <c r="F33" s="20"/>
      <c r="G33" s="42"/>
      <c r="H33" s="6"/>
    </row>
    <row r="34" spans="1:8" x14ac:dyDescent="0.2">
      <c r="A34" s="22" t="s">
        <v>52</v>
      </c>
      <c r="B34" s="38" t="s">
        <v>260</v>
      </c>
      <c r="C34" s="39" t="s">
        <v>261</v>
      </c>
      <c r="D34" s="40">
        <v>59858.03</v>
      </c>
      <c r="E34" s="41" t="s">
        <v>262</v>
      </c>
      <c r="F34" s="20"/>
      <c r="G34" s="42"/>
      <c r="H34" s="6"/>
    </row>
    <row r="35" spans="1:8" x14ac:dyDescent="0.2">
      <c r="A35" s="22" t="s">
        <v>52</v>
      </c>
      <c r="B35" s="38" t="s">
        <v>263</v>
      </c>
      <c r="C35" s="39" t="s">
        <v>264</v>
      </c>
      <c r="D35" s="40">
        <v>172744.11</v>
      </c>
      <c r="E35" s="41" t="s">
        <v>265</v>
      </c>
      <c r="F35" s="20"/>
      <c r="G35" s="42"/>
      <c r="H35" s="6"/>
    </row>
    <row r="36" spans="1:8" x14ac:dyDescent="0.2">
      <c r="A36" s="22" t="s">
        <v>52</v>
      </c>
      <c r="B36" s="38" t="s">
        <v>266</v>
      </c>
      <c r="C36" s="39" t="s">
        <v>54</v>
      </c>
      <c r="D36" s="40">
        <v>988597.19</v>
      </c>
      <c r="E36" s="41" t="s">
        <v>267</v>
      </c>
      <c r="F36" s="20"/>
      <c r="G36" s="42"/>
      <c r="H36" s="6"/>
    </row>
    <row r="37" spans="1:8" x14ac:dyDescent="0.2">
      <c r="A37" s="22" t="s">
        <v>52</v>
      </c>
      <c r="B37" s="38" t="s">
        <v>1</v>
      </c>
      <c r="C37" s="39" t="s">
        <v>53</v>
      </c>
      <c r="D37" s="40">
        <v>139272.21</v>
      </c>
      <c r="E37" s="41"/>
      <c r="F37" s="20"/>
      <c r="G37" s="42"/>
      <c r="H37" s="6"/>
    </row>
    <row r="38" spans="1:8" x14ac:dyDescent="0.2">
      <c r="A38" s="22" t="s">
        <v>52</v>
      </c>
      <c r="B38" s="38" t="s">
        <v>65</v>
      </c>
      <c r="C38" s="39" t="s">
        <v>268</v>
      </c>
      <c r="D38" s="40">
        <v>359545.45</v>
      </c>
      <c r="E38" s="41" t="s">
        <v>269</v>
      </c>
      <c r="F38" s="20"/>
      <c r="G38" s="42"/>
      <c r="H38" s="6"/>
    </row>
    <row r="39" spans="1:8" x14ac:dyDescent="0.2">
      <c r="A39" s="22" t="s">
        <v>52</v>
      </c>
      <c r="B39" s="38" t="s">
        <v>270</v>
      </c>
      <c r="C39" s="39" t="s">
        <v>271</v>
      </c>
      <c r="D39" s="40">
        <v>592587.27</v>
      </c>
      <c r="E39" s="41" t="s">
        <v>269</v>
      </c>
      <c r="F39" s="20"/>
      <c r="G39" s="42"/>
      <c r="H39" s="6"/>
    </row>
    <row r="40" spans="1:8" x14ac:dyDescent="0.2">
      <c r="A40" s="22" t="s">
        <v>52</v>
      </c>
      <c r="B40" s="38" t="s">
        <v>3</v>
      </c>
      <c r="C40" s="39" t="s">
        <v>55</v>
      </c>
      <c r="D40" s="40">
        <v>103668.5</v>
      </c>
      <c r="E40" s="41" t="s">
        <v>4</v>
      </c>
      <c r="F40" s="20"/>
      <c r="G40" s="42"/>
      <c r="H40" s="6"/>
    </row>
    <row r="41" spans="1:8" x14ac:dyDescent="0.2">
      <c r="A41" s="22" t="s">
        <v>52</v>
      </c>
      <c r="B41" s="38" t="s">
        <v>272</v>
      </c>
      <c r="C41" s="39" t="s">
        <v>57</v>
      </c>
      <c r="D41" s="40">
        <v>67455.53</v>
      </c>
      <c r="E41" s="41" t="s">
        <v>6</v>
      </c>
      <c r="F41" s="20"/>
      <c r="G41" s="42"/>
      <c r="H41" s="6"/>
    </row>
    <row r="42" spans="1:8" x14ac:dyDescent="0.2">
      <c r="A42" s="22" t="s">
        <v>52</v>
      </c>
      <c r="B42" s="38" t="s">
        <v>5</v>
      </c>
      <c r="C42" s="39" t="s">
        <v>58</v>
      </c>
      <c r="D42" s="40">
        <v>2238061.5299999998</v>
      </c>
      <c r="E42" s="41" t="s">
        <v>6</v>
      </c>
      <c r="F42" s="20"/>
      <c r="G42" s="42"/>
      <c r="H42" s="6"/>
    </row>
    <row r="43" spans="1:8" x14ac:dyDescent="0.2">
      <c r="A43" s="22" t="s">
        <v>52</v>
      </c>
      <c r="B43" s="38" t="s">
        <v>5</v>
      </c>
      <c r="C43" s="39" t="s">
        <v>56</v>
      </c>
      <c r="D43" s="40">
        <v>450323.23</v>
      </c>
      <c r="E43" s="41" t="s">
        <v>6</v>
      </c>
      <c r="F43" s="20"/>
      <c r="G43" s="21"/>
      <c r="H43" s="6"/>
    </row>
    <row r="44" spans="1:8" x14ac:dyDescent="0.2">
      <c r="A44" s="22" t="s">
        <v>52</v>
      </c>
      <c r="B44" s="38" t="s">
        <v>5</v>
      </c>
      <c r="C44" s="39" t="s">
        <v>59</v>
      </c>
      <c r="D44" s="40">
        <v>673655.39</v>
      </c>
      <c r="E44" s="41" t="s">
        <v>6</v>
      </c>
      <c r="F44" s="20"/>
      <c r="G44" s="42"/>
      <c r="H44" s="6"/>
    </row>
    <row r="45" spans="1:8" x14ac:dyDescent="0.2">
      <c r="A45" s="22" t="s">
        <v>52</v>
      </c>
      <c r="B45" s="38" t="s">
        <v>5</v>
      </c>
      <c r="C45" s="39" t="s">
        <v>57</v>
      </c>
      <c r="D45" s="40">
        <v>768965.19</v>
      </c>
      <c r="E45" s="41" t="s">
        <v>6</v>
      </c>
      <c r="F45" s="20"/>
      <c r="G45" s="42"/>
      <c r="H45" s="6"/>
    </row>
    <row r="46" spans="1:8" x14ac:dyDescent="0.2">
      <c r="A46" s="22" t="s">
        <v>52</v>
      </c>
      <c r="B46" s="38" t="s">
        <v>8</v>
      </c>
      <c r="C46" s="39" t="s">
        <v>59</v>
      </c>
      <c r="D46" s="40">
        <v>1623728.53</v>
      </c>
      <c r="E46" s="41" t="s">
        <v>6</v>
      </c>
      <c r="F46" s="20"/>
      <c r="G46" s="42"/>
      <c r="H46" s="6"/>
    </row>
    <row r="47" spans="1:8" x14ac:dyDescent="0.2">
      <c r="A47" s="22" t="s">
        <v>52</v>
      </c>
      <c r="B47" s="38" t="s">
        <v>8</v>
      </c>
      <c r="C47" s="39" t="s">
        <v>61</v>
      </c>
      <c r="D47" s="40">
        <v>1084907.06</v>
      </c>
      <c r="E47" s="41" t="s">
        <v>6</v>
      </c>
      <c r="F47" s="20"/>
      <c r="G47" s="42"/>
      <c r="H47" s="6"/>
    </row>
    <row r="48" spans="1:8" x14ac:dyDescent="0.2">
      <c r="A48" s="22" t="s">
        <v>52</v>
      </c>
      <c r="B48" s="38" t="s">
        <v>8</v>
      </c>
      <c r="C48" s="39" t="s">
        <v>57</v>
      </c>
      <c r="D48" s="40">
        <v>4512184.34</v>
      </c>
      <c r="E48" s="41" t="s">
        <v>6</v>
      </c>
      <c r="F48" s="20"/>
      <c r="G48" s="42"/>
      <c r="H48" s="6"/>
    </row>
    <row r="49" spans="1:8" x14ac:dyDescent="0.2">
      <c r="A49" s="22"/>
      <c r="B49" s="38"/>
      <c r="C49" s="39"/>
      <c r="D49" s="40"/>
      <c r="E49" s="41"/>
      <c r="F49" s="20"/>
      <c r="G49" s="42"/>
      <c r="H49" s="6"/>
    </row>
    <row r="50" spans="1:8" x14ac:dyDescent="0.2">
      <c r="A50" s="22" t="s">
        <v>273</v>
      </c>
      <c r="B50" s="38" t="s">
        <v>20</v>
      </c>
      <c r="C50" s="39" t="s">
        <v>258</v>
      </c>
      <c r="D50" s="40">
        <v>2610804.9700000002</v>
      </c>
      <c r="E50" s="41" t="s">
        <v>259</v>
      </c>
      <c r="F50" s="20"/>
      <c r="G50" s="42"/>
      <c r="H50" s="6"/>
    </row>
    <row r="51" spans="1:8" x14ac:dyDescent="0.2">
      <c r="A51" s="22" t="s">
        <v>273</v>
      </c>
      <c r="B51" s="38" t="s">
        <v>274</v>
      </c>
      <c r="C51" s="39" t="s">
        <v>275</v>
      </c>
      <c r="D51" s="40">
        <v>379754.63</v>
      </c>
      <c r="E51" s="41" t="s">
        <v>276</v>
      </c>
      <c r="F51" s="20"/>
      <c r="G51" s="42"/>
      <c r="H51" s="6"/>
    </row>
    <row r="52" spans="1:8" x14ac:dyDescent="0.2">
      <c r="A52" s="22"/>
      <c r="B52" s="38"/>
      <c r="C52" s="39"/>
      <c r="D52" s="40"/>
      <c r="E52" s="41"/>
      <c r="F52" s="20"/>
      <c r="G52" s="21"/>
      <c r="H52" s="6"/>
    </row>
    <row r="53" spans="1:8" x14ac:dyDescent="0.2">
      <c r="A53" s="22" t="s">
        <v>277</v>
      </c>
      <c r="B53" s="38" t="s">
        <v>274</v>
      </c>
      <c r="C53" s="39" t="s">
        <v>50</v>
      </c>
      <c r="D53" s="40">
        <v>1604645.37</v>
      </c>
      <c r="E53" s="41" t="s">
        <v>276</v>
      </c>
      <c r="F53" s="20"/>
      <c r="G53" s="42"/>
      <c r="H53" s="6"/>
    </row>
    <row r="54" spans="1:8" s="14" customFormat="1" x14ac:dyDescent="0.2">
      <c r="A54" s="26" t="s">
        <v>72</v>
      </c>
      <c r="B54" s="43"/>
      <c r="C54" s="44"/>
      <c r="D54" s="45">
        <f>SUM(D33:D53)</f>
        <v>19371533.530000001</v>
      </c>
      <c r="E54" s="46"/>
      <c r="G54" s="107"/>
      <c r="H54" s="47"/>
    </row>
    <row r="55" spans="1:8" x14ac:dyDescent="0.2">
      <c r="A55" s="48" t="s">
        <v>32</v>
      </c>
      <c r="B55" s="38" t="s">
        <v>17</v>
      </c>
      <c r="C55" s="39" t="s">
        <v>278</v>
      </c>
      <c r="D55" s="49">
        <v>944959</v>
      </c>
      <c r="E55" s="41" t="s">
        <v>31</v>
      </c>
    </row>
    <row r="56" spans="1:8" x14ac:dyDescent="0.2">
      <c r="A56" s="48" t="s">
        <v>32</v>
      </c>
      <c r="B56" s="38" t="s">
        <v>18</v>
      </c>
      <c r="C56" s="39" t="s">
        <v>279</v>
      </c>
      <c r="D56" s="49">
        <v>56099174.789999999</v>
      </c>
      <c r="E56" s="41" t="s">
        <v>36</v>
      </c>
    </row>
    <row r="57" spans="1:8" x14ac:dyDescent="0.2">
      <c r="A57" s="48" t="s">
        <v>32</v>
      </c>
      <c r="B57" s="38" t="s">
        <v>18</v>
      </c>
      <c r="C57" s="39" t="s">
        <v>279</v>
      </c>
      <c r="D57" s="49">
        <v>133402.5</v>
      </c>
      <c r="E57" s="41" t="s">
        <v>35</v>
      </c>
    </row>
    <row r="58" spans="1:8" x14ac:dyDescent="0.2">
      <c r="A58" s="48" t="s">
        <v>32</v>
      </c>
      <c r="B58" s="38" t="s">
        <v>18</v>
      </c>
      <c r="C58" s="39" t="s">
        <v>279</v>
      </c>
      <c r="D58" s="49">
        <v>2417125</v>
      </c>
      <c r="E58" s="41" t="s">
        <v>34</v>
      </c>
    </row>
    <row r="59" spans="1:8" x14ac:dyDescent="0.2">
      <c r="A59" s="48" t="s">
        <v>32</v>
      </c>
      <c r="B59" s="38" t="s">
        <v>18</v>
      </c>
      <c r="C59" s="39" t="s">
        <v>279</v>
      </c>
      <c r="D59" s="49">
        <v>343197.87</v>
      </c>
      <c r="E59" s="41"/>
    </row>
    <row r="60" spans="1:8" x14ac:dyDescent="0.2">
      <c r="A60" s="48" t="s">
        <v>32</v>
      </c>
      <c r="B60" s="38" t="s">
        <v>19</v>
      </c>
      <c r="C60" s="39" t="s">
        <v>280</v>
      </c>
      <c r="D60" s="49">
        <v>30925.5</v>
      </c>
      <c r="E60" s="41"/>
    </row>
    <row r="61" spans="1:8" x14ac:dyDescent="0.2">
      <c r="A61" s="48" t="s">
        <v>32</v>
      </c>
      <c r="B61" s="38" t="s">
        <v>19</v>
      </c>
      <c r="C61" s="39" t="s">
        <v>280</v>
      </c>
      <c r="D61" s="49">
        <v>42815222.289999999</v>
      </c>
      <c r="E61" s="41" t="s">
        <v>281</v>
      </c>
    </row>
    <row r="62" spans="1:8" x14ac:dyDescent="0.2">
      <c r="A62" s="48" t="s">
        <v>32</v>
      </c>
      <c r="B62" s="38" t="s">
        <v>19</v>
      </c>
      <c r="C62" s="39" t="s">
        <v>280</v>
      </c>
      <c r="D62" s="49">
        <v>145074</v>
      </c>
      <c r="E62" s="41" t="s">
        <v>282</v>
      </c>
    </row>
    <row r="63" spans="1:8" x14ac:dyDescent="0.2">
      <c r="A63" s="48" t="s">
        <v>32</v>
      </c>
      <c r="B63" s="38" t="s">
        <v>19</v>
      </c>
      <c r="C63" s="39" t="s">
        <v>280</v>
      </c>
      <c r="D63" s="49">
        <v>2143024.5</v>
      </c>
      <c r="E63" s="41" t="s">
        <v>37</v>
      </c>
    </row>
    <row r="64" spans="1:8" x14ac:dyDescent="0.2">
      <c r="A64" s="48" t="s">
        <v>32</v>
      </c>
      <c r="B64" s="38" t="s">
        <v>20</v>
      </c>
      <c r="C64" s="39" t="s">
        <v>258</v>
      </c>
      <c r="D64" s="49">
        <v>1542579.8</v>
      </c>
      <c r="E64" s="41" t="s">
        <v>38</v>
      </c>
    </row>
    <row r="65" spans="1:7" x14ac:dyDescent="0.2">
      <c r="A65" s="48" t="s">
        <v>32</v>
      </c>
      <c r="B65" s="38" t="s">
        <v>20</v>
      </c>
      <c r="C65" s="39" t="s">
        <v>258</v>
      </c>
      <c r="D65" s="49">
        <v>23372837.550000001</v>
      </c>
      <c r="E65" s="41" t="s">
        <v>259</v>
      </c>
      <c r="G65" s="108"/>
    </row>
    <row r="66" spans="1:7" x14ac:dyDescent="0.2">
      <c r="A66" s="48" t="s">
        <v>32</v>
      </c>
      <c r="B66" s="38" t="s">
        <v>20</v>
      </c>
      <c r="C66" s="39" t="s">
        <v>258</v>
      </c>
      <c r="D66" s="49">
        <v>58500</v>
      </c>
      <c r="E66" s="41" t="s">
        <v>283</v>
      </c>
    </row>
    <row r="67" spans="1:7" x14ac:dyDescent="0.2">
      <c r="A67" s="48" t="s">
        <v>32</v>
      </c>
      <c r="B67" s="38" t="s">
        <v>284</v>
      </c>
      <c r="C67" s="39" t="s">
        <v>285</v>
      </c>
      <c r="D67" s="49">
        <v>5500</v>
      </c>
      <c r="E67" s="41"/>
    </row>
    <row r="68" spans="1:7" x14ac:dyDescent="0.2">
      <c r="A68" s="48" t="s">
        <v>32</v>
      </c>
      <c r="B68" s="38" t="s">
        <v>21</v>
      </c>
      <c r="C68" s="39" t="s">
        <v>286</v>
      </c>
      <c r="D68" s="49">
        <v>7595052.1200000001</v>
      </c>
      <c r="E68" s="41" t="s">
        <v>40</v>
      </c>
    </row>
    <row r="69" spans="1:7" x14ac:dyDescent="0.2">
      <c r="A69" s="48" t="s">
        <v>32</v>
      </c>
      <c r="B69" s="38" t="s">
        <v>21</v>
      </c>
      <c r="C69" s="39" t="s">
        <v>286</v>
      </c>
      <c r="D69" s="49">
        <v>145200</v>
      </c>
      <c r="E69" s="41" t="s">
        <v>41</v>
      </c>
    </row>
    <row r="70" spans="1:7" x14ac:dyDescent="0.2">
      <c r="A70" s="48" t="s">
        <v>32</v>
      </c>
      <c r="B70" s="38" t="s">
        <v>21</v>
      </c>
      <c r="C70" s="39" t="s">
        <v>286</v>
      </c>
      <c r="D70" s="49">
        <v>2395800</v>
      </c>
      <c r="E70" s="41" t="s">
        <v>39</v>
      </c>
    </row>
    <row r="71" spans="1:7" x14ac:dyDescent="0.2">
      <c r="A71" s="48" t="s">
        <v>32</v>
      </c>
      <c r="B71" s="38" t="s">
        <v>22</v>
      </c>
      <c r="C71" s="39" t="s">
        <v>287</v>
      </c>
      <c r="D71" s="49">
        <v>1071721</v>
      </c>
      <c r="E71" s="41"/>
    </row>
    <row r="72" spans="1:7" x14ac:dyDescent="0.2">
      <c r="A72" s="48" t="s">
        <v>32</v>
      </c>
      <c r="B72" s="38" t="s">
        <v>22</v>
      </c>
      <c r="C72" s="39" t="s">
        <v>287</v>
      </c>
      <c r="D72" s="49">
        <v>169400</v>
      </c>
      <c r="E72" s="41" t="s">
        <v>288</v>
      </c>
    </row>
    <row r="73" spans="1:7" x14ac:dyDescent="0.2">
      <c r="A73" s="48" t="s">
        <v>32</v>
      </c>
      <c r="B73" s="38" t="s">
        <v>23</v>
      </c>
      <c r="C73" s="39" t="s">
        <v>289</v>
      </c>
      <c r="D73" s="49">
        <v>1883926</v>
      </c>
      <c r="E73" s="41" t="s">
        <v>290</v>
      </c>
    </row>
    <row r="74" spans="1:7" x14ac:dyDescent="0.2">
      <c r="A74" s="48" t="s">
        <v>32</v>
      </c>
      <c r="B74" s="38" t="s">
        <v>23</v>
      </c>
      <c r="C74" s="39" t="s">
        <v>289</v>
      </c>
      <c r="D74" s="49">
        <v>1000</v>
      </c>
      <c r="E74" s="41"/>
    </row>
    <row r="75" spans="1:7" x14ac:dyDescent="0.2">
      <c r="A75" s="48" t="s">
        <v>32</v>
      </c>
      <c r="B75" s="38" t="s">
        <v>23</v>
      </c>
      <c r="C75" s="39" t="s">
        <v>289</v>
      </c>
      <c r="D75" s="49">
        <v>2993500</v>
      </c>
      <c r="E75" s="41" t="s">
        <v>291</v>
      </c>
    </row>
    <row r="76" spans="1:7" x14ac:dyDescent="0.2">
      <c r="A76" s="48" t="s">
        <v>32</v>
      </c>
      <c r="B76" s="50" t="s">
        <v>24</v>
      </c>
      <c r="C76" s="51" t="s">
        <v>292</v>
      </c>
      <c r="D76" s="49">
        <v>2143980</v>
      </c>
      <c r="E76" s="41" t="s">
        <v>42</v>
      </c>
    </row>
    <row r="77" spans="1:7" x14ac:dyDescent="0.2">
      <c r="A77" s="48" t="s">
        <v>32</v>
      </c>
      <c r="B77" s="50" t="s">
        <v>24</v>
      </c>
      <c r="C77" s="51" t="s">
        <v>292</v>
      </c>
      <c r="D77" s="49">
        <v>48903130.329999998</v>
      </c>
      <c r="E77" s="41" t="s">
        <v>293</v>
      </c>
    </row>
    <row r="78" spans="1:7" x14ac:dyDescent="0.2">
      <c r="A78" s="48" t="s">
        <v>32</v>
      </c>
      <c r="B78" s="50" t="s">
        <v>24</v>
      </c>
      <c r="C78" s="51" t="s">
        <v>292</v>
      </c>
      <c r="D78" s="49">
        <v>42000</v>
      </c>
      <c r="E78" s="41" t="s">
        <v>294</v>
      </c>
    </row>
    <row r="79" spans="1:7" x14ac:dyDescent="0.2">
      <c r="A79" s="48" t="s">
        <v>32</v>
      </c>
      <c r="B79" s="50" t="s">
        <v>295</v>
      </c>
      <c r="C79" s="51" t="s">
        <v>296</v>
      </c>
      <c r="D79" s="49">
        <v>236031.49</v>
      </c>
      <c r="E79" s="41" t="s">
        <v>297</v>
      </c>
    </row>
    <row r="80" spans="1:7" x14ac:dyDescent="0.2">
      <c r="A80" s="48" t="s">
        <v>32</v>
      </c>
      <c r="B80" s="50" t="s">
        <v>298</v>
      </c>
      <c r="C80" s="51" t="s">
        <v>299</v>
      </c>
      <c r="D80" s="49">
        <v>8264300</v>
      </c>
      <c r="E80" s="41" t="s">
        <v>300</v>
      </c>
    </row>
    <row r="81" spans="1:5" x14ac:dyDescent="0.2">
      <c r="A81" s="48" t="s">
        <v>32</v>
      </c>
      <c r="B81" s="50" t="s">
        <v>301</v>
      </c>
      <c r="C81" s="51" t="s">
        <v>302</v>
      </c>
      <c r="D81" s="49">
        <v>35632571.030000001</v>
      </c>
      <c r="E81" s="41" t="s">
        <v>303</v>
      </c>
    </row>
    <row r="82" spans="1:5" x14ac:dyDescent="0.2">
      <c r="A82" s="48" t="s">
        <v>32</v>
      </c>
      <c r="B82" s="50" t="s">
        <v>304</v>
      </c>
      <c r="C82" s="51" t="s">
        <v>305</v>
      </c>
      <c r="D82" s="49">
        <v>3581160</v>
      </c>
      <c r="E82" s="41" t="s">
        <v>290</v>
      </c>
    </row>
    <row r="83" spans="1:5" x14ac:dyDescent="0.2">
      <c r="A83" s="48" t="s">
        <v>32</v>
      </c>
      <c r="B83" s="50" t="s">
        <v>306</v>
      </c>
      <c r="C83" s="51" t="s">
        <v>307</v>
      </c>
      <c r="D83" s="49">
        <v>18199720</v>
      </c>
      <c r="E83" s="41" t="s">
        <v>308</v>
      </c>
    </row>
    <row r="84" spans="1:5" x14ac:dyDescent="0.2">
      <c r="A84" s="48" t="s">
        <v>32</v>
      </c>
      <c r="B84" s="50" t="s">
        <v>309</v>
      </c>
      <c r="C84" s="51" t="s">
        <v>168</v>
      </c>
      <c r="D84" s="49">
        <v>1765390</v>
      </c>
      <c r="E84" s="41" t="s">
        <v>310</v>
      </c>
    </row>
    <row r="85" spans="1:5" x14ac:dyDescent="0.2">
      <c r="A85" s="48" t="s">
        <v>32</v>
      </c>
      <c r="B85" s="38" t="s">
        <v>311</v>
      </c>
      <c r="C85" s="39" t="s">
        <v>170</v>
      </c>
      <c r="D85" s="49">
        <v>1225730</v>
      </c>
      <c r="E85" s="41" t="s">
        <v>312</v>
      </c>
    </row>
    <row r="86" spans="1:5" x14ac:dyDescent="0.2">
      <c r="A86" s="48" t="s">
        <v>32</v>
      </c>
      <c r="B86" s="50" t="s">
        <v>313</v>
      </c>
      <c r="C86" s="51" t="s">
        <v>314</v>
      </c>
      <c r="D86" s="49">
        <v>47417.04</v>
      </c>
      <c r="E86" s="41"/>
    </row>
    <row r="87" spans="1:5" x14ac:dyDescent="0.2">
      <c r="A87" s="48" t="s">
        <v>32</v>
      </c>
      <c r="B87" s="50" t="s">
        <v>315</v>
      </c>
      <c r="C87" s="51" t="s">
        <v>316</v>
      </c>
      <c r="D87" s="49">
        <v>988207</v>
      </c>
      <c r="E87" s="41" t="s">
        <v>317</v>
      </c>
    </row>
    <row r="88" spans="1:5" x14ac:dyDescent="0.2">
      <c r="A88" s="48" t="s">
        <v>32</v>
      </c>
      <c r="B88" s="50" t="s">
        <v>0</v>
      </c>
      <c r="C88" s="51" t="s">
        <v>48</v>
      </c>
      <c r="D88" s="49">
        <v>263428</v>
      </c>
      <c r="E88" s="41" t="s">
        <v>43</v>
      </c>
    </row>
    <row r="89" spans="1:5" x14ac:dyDescent="0.2">
      <c r="A89" s="48" t="s">
        <v>32</v>
      </c>
      <c r="B89" s="50" t="s">
        <v>318</v>
      </c>
      <c r="C89" s="51" t="s">
        <v>319</v>
      </c>
      <c r="D89" s="49">
        <v>41310.300000000003</v>
      </c>
      <c r="E89" s="41"/>
    </row>
    <row r="90" spans="1:5" x14ac:dyDescent="0.2">
      <c r="A90" s="48" t="s">
        <v>32</v>
      </c>
      <c r="B90" s="50" t="s">
        <v>26</v>
      </c>
      <c r="C90" s="51" t="s">
        <v>320</v>
      </c>
      <c r="D90" s="49">
        <v>44044</v>
      </c>
      <c r="E90" s="41"/>
    </row>
    <row r="91" spans="1:5" x14ac:dyDescent="0.2">
      <c r="A91" s="48" t="s">
        <v>32</v>
      </c>
      <c r="B91" s="50" t="s">
        <v>27</v>
      </c>
      <c r="C91" s="51" t="s">
        <v>60</v>
      </c>
      <c r="D91" s="49">
        <v>44722.89</v>
      </c>
      <c r="E91" s="41"/>
    </row>
    <row r="92" spans="1:5" x14ac:dyDescent="0.2">
      <c r="A92" s="48" t="s">
        <v>32</v>
      </c>
      <c r="B92" s="50" t="s">
        <v>28</v>
      </c>
      <c r="C92" s="51" t="s">
        <v>44</v>
      </c>
      <c r="D92" s="49">
        <v>30713.31</v>
      </c>
      <c r="E92" s="41"/>
    </row>
    <row r="93" spans="1:5" x14ac:dyDescent="0.2">
      <c r="A93" s="48" t="s">
        <v>32</v>
      </c>
      <c r="B93" s="50" t="s">
        <v>29</v>
      </c>
      <c r="C93" s="51" t="s">
        <v>48</v>
      </c>
      <c r="D93" s="49">
        <v>178511</v>
      </c>
      <c r="E93" s="41" t="s">
        <v>45</v>
      </c>
    </row>
    <row r="94" spans="1:5" x14ac:dyDescent="0.2">
      <c r="A94" s="48" t="s">
        <v>32</v>
      </c>
      <c r="B94" s="50" t="s">
        <v>25</v>
      </c>
      <c r="C94" s="51" t="s">
        <v>48</v>
      </c>
      <c r="D94" s="49">
        <v>300320</v>
      </c>
      <c r="E94" s="41" t="s">
        <v>46</v>
      </c>
    </row>
    <row r="95" spans="1:5" x14ac:dyDescent="0.2">
      <c r="A95" s="48" t="s">
        <v>32</v>
      </c>
      <c r="B95" s="38" t="s">
        <v>321</v>
      </c>
      <c r="C95" s="39" t="s">
        <v>322</v>
      </c>
      <c r="D95" s="49">
        <v>1221348</v>
      </c>
      <c r="E95" s="41" t="s">
        <v>323</v>
      </c>
    </row>
    <row r="96" spans="1:5" x14ac:dyDescent="0.2">
      <c r="A96" s="48" t="s">
        <v>32</v>
      </c>
      <c r="B96" s="38" t="s">
        <v>9</v>
      </c>
      <c r="C96" s="39" t="s">
        <v>324</v>
      </c>
      <c r="D96" s="49">
        <v>4840000</v>
      </c>
      <c r="E96" s="41" t="s">
        <v>225</v>
      </c>
    </row>
    <row r="97" spans="1:7" x14ac:dyDescent="0.2">
      <c r="A97" s="48" t="s">
        <v>32</v>
      </c>
      <c r="B97" s="38" t="s">
        <v>325</v>
      </c>
      <c r="C97" s="39" t="s">
        <v>264</v>
      </c>
      <c r="D97" s="49">
        <v>393599.4</v>
      </c>
      <c r="E97" s="41" t="s">
        <v>326</v>
      </c>
    </row>
    <row r="98" spans="1:7" x14ac:dyDescent="0.2">
      <c r="A98" s="48" t="s">
        <v>32</v>
      </c>
      <c r="B98" s="38" t="s">
        <v>325</v>
      </c>
      <c r="C98" s="39" t="s">
        <v>327</v>
      </c>
      <c r="D98" s="49">
        <v>393599.4</v>
      </c>
      <c r="E98" s="41" t="s">
        <v>326</v>
      </c>
    </row>
    <row r="99" spans="1:7" x14ac:dyDescent="0.2">
      <c r="A99" s="48" t="s">
        <v>32</v>
      </c>
      <c r="B99" s="38" t="s">
        <v>328</v>
      </c>
      <c r="C99" s="39" t="s">
        <v>48</v>
      </c>
      <c r="D99" s="49">
        <v>9875269.1899999995</v>
      </c>
      <c r="E99" s="41" t="s">
        <v>329</v>
      </c>
    </row>
    <row r="100" spans="1:7" x14ac:dyDescent="0.2">
      <c r="A100" s="48" t="s">
        <v>32</v>
      </c>
      <c r="B100" s="38" t="s">
        <v>330</v>
      </c>
      <c r="C100" s="39" t="s">
        <v>322</v>
      </c>
      <c r="D100" s="49">
        <v>910024</v>
      </c>
      <c r="E100" s="41" t="s">
        <v>323</v>
      </c>
    </row>
    <row r="101" spans="1:7" x14ac:dyDescent="0.2">
      <c r="A101" s="48"/>
      <c r="B101" s="38"/>
      <c r="C101" s="39"/>
      <c r="D101" s="49"/>
      <c r="E101" s="41"/>
    </row>
    <row r="102" spans="1:7" x14ac:dyDescent="0.2">
      <c r="A102" s="48" t="s">
        <v>33</v>
      </c>
      <c r="B102" s="38" t="s">
        <v>18</v>
      </c>
      <c r="C102" s="39" t="s">
        <v>279</v>
      </c>
      <c r="D102" s="49">
        <v>20909219.100000001</v>
      </c>
      <c r="E102" s="41" t="s">
        <v>36</v>
      </c>
    </row>
    <row r="103" spans="1:7" x14ac:dyDescent="0.2">
      <c r="A103" s="48" t="s">
        <v>33</v>
      </c>
      <c r="B103" s="38" t="s">
        <v>18</v>
      </c>
      <c r="C103" s="39" t="s">
        <v>279</v>
      </c>
      <c r="D103" s="49">
        <v>44467.5</v>
      </c>
      <c r="E103" s="41" t="s">
        <v>35</v>
      </c>
      <c r="G103" s="108"/>
    </row>
    <row r="104" spans="1:7" x14ac:dyDescent="0.2">
      <c r="A104" s="48" t="s">
        <v>33</v>
      </c>
      <c r="B104" s="38" t="s">
        <v>20</v>
      </c>
      <c r="C104" s="39" t="s">
        <v>258</v>
      </c>
      <c r="D104" s="49">
        <v>20932440.050000001</v>
      </c>
      <c r="E104" s="41" t="s">
        <v>259</v>
      </c>
      <c r="F104" s="108"/>
    </row>
    <row r="105" spans="1:7" x14ac:dyDescent="0.2">
      <c r="A105" s="48"/>
      <c r="B105" s="38"/>
      <c r="C105" s="39"/>
      <c r="D105" s="49"/>
      <c r="E105" s="41"/>
    </row>
    <row r="106" spans="1:7" x14ac:dyDescent="0.2">
      <c r="A106" s="48" t="s">
        <v>331</v>
      </c>
      <c r="B106" s="38" t="s">
        <v>21</v>
      </c>
      <c r="C106" s="39" t="s">
        <v>286</v>
      </c>
      <c r="D106" s="49">
        <v>60177860.729999997</v>
      </c>
      <c r="E106" s="41" t="s">
        <v>40</v>
      </c>
    </row>
    <row r="107" spans="1:7" x14ac:dyDescent="0.2">
      <c r="A107" s="52" t="s">
        <v>73</v>
      </c>
      <c r="B107" s="43"/>
      <c r="C107" s="44"/>
      <c r="D107" s="53">
        <f>SUM(D55:D106)</f>
        <v>387937635.68000001</v>
      </c>
      <c r="E107" s="46"/>
      <c r="G107" s="108"/>
    </row>
    <row r="108" spans="1:7" x14ac:dyDescent="0.2">
      <c r="A108" s="48" t="s">
        <v>47</v>
      </c>
      <c r="B108" s="38" t="s">
        <v>334</v>
      </c>
      <c r="C108" s="39" t="s">
        <v>335</v>
      </c>
      <c r="D108" s="49">
        <v>818616.43</v>
      </c>
      <c r="E108" s="41" t="s">
        <v>336</v>
      </c>
    </row>
    <row r="109" spans="1:7" x14ac:dyDescent="0.2">
      <c r="A109" s="48" t="s">
        <v>47</v>
      </c>
      <c r="B109" s="38" t="s">
        <v>12</v>
      </c>
      <c r="C109" s="39" t="s">
        <v>48</v>
      </c>
      <c r="D109" s="49">
        <v>41909</v>
      </c>
      <c r="E109" s="41"/>
    </row>
    <row r="110" spans="1:7" x14ac:dyDescent="0.2">
      <c r="A110" s="48" t="s">
        <v>47</v>
      </c>
      <c r="B110" s="38" t="s">
        <v>7</v>
      </c>
      <c r="C110" s="39" t="s">
        <v>48</v>
      </c>
      <c r="D110" s="49">
        <v>1397834.91</v>
      </c>
      <c r="E110" s="41" t="s">
        <v>337</v>
      </c>
    </row>
    <row r="111" spans="1:7" x14ac:dyDescent="0.2">
      <c r="A111" s="48"/>
      <c r="B111" s="50"/>
      <c r="C111" s="51"/>
      <c r="D111" s="49"/>
      <c r="E111" s="41"/>
    </row>
    <row r="112" spans="1:7" x14ac:dyDescent="0.2">
      <c r="A112" s="48" t="s">
        <v>338</v>
      </c>
      <c r="B112" s="50" t="s">
        <v>10</v>
      </c>
      <c r="C112" s="51" t="s">
        <v>48</v>
      </c>
      <c r="D112" s="49">
        <v>161768.74</v>
      </c>
      <c r="E112" s="41"/>
    </row>
    <row r="113" spans="1:8" s="14" customFormat="1" x14ac:dyDescent="0.2">
      <c r="A113" s="52" t="s">
        <v>74</v>
      </c>
      <c r="B113" s="43"/>
      <c r="C113" s="44"/>
      <c r="D113" s="98">
        <f>SUM(D108:D112)</f>
        <v>2420129.08</v>
      </c>
      <c r="E113" s="46"/>
      <c r="H113" s="47"/>
    </row>
    <row r="114" spans="1:8" s="114" customFormat="1" x14ac:dyDescent="0.2">
      <c r="A114" s="109" t="s">
        <v>332</v>
      </c>
      <c r="B114" s="110" t="s">
        <v>242</v>
      </c>
      <c r="C114" s="111" t="s">
        <v>48</v>
      </c>
      <c r="D114" s="112">
        <v>1280000</v>
      </c>
      <c r="E114" s="113"/>
      <c r="H114" s="115"/>
    </row>
    <row r="115" spans="1:8" s="14" customFormat="1" x14ac:dyDescent="0.2">
      <c r="A115" s="54" t="s">
        <v>333</v>
      </c>
      <c r="B115" s="55"/>
      <c r="C115" s="56"/>
      <c r="D115" s="57">
        <f>SUM(D114)</f>
        <v>1280000</v>
      </c>
      <c r="E115" s="58"/>
      <c r="H115" s="47"/>
    </row>
    <row r="116" spans="1:8" s="14" customFormat="1" ht="13.5" thickBot="1" x14ac:dyDescent="0.25">
      <c r="A116" s="101" t="s">
        <v>75</v>
      </c>
      <c r="B116" s="102"/>
      <c r="C116" s="103"/>
      <c r="D116" s="104">
        <f>D32+D54+D107+D113+D115</f>
        <v>623548796.12</v>
      </c>
      <c r="E116" s="105"/>
      <c r="H116" s="47"/>
    </row>
    <row r="117" spans="1:8" x14ac:dyDescent="0.2">
      <c r="A117" s="8" t="s">
        <v>76</v>
      </c>
    </row>
    <row r="118" spans="1:8" x14ac:dyDescent="0.2">
      <c r="A118" s="8" t="s">
        <v>78</v>
      </c>
    </row>
  </sheetData>
  <sortState ref="A2:E99">
    <sortCondition ref="A2:A99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C325-2E09-4B4F-8BDF-3539AEBBC593}">
  <dimension ref="A1:G101"/>
  <sheetViews>
    <sheetView workbookViewId="0">
      <selection activeCell="C4" sqref="C4:C5"/>
    </sheetView>
  </sheetViews>
  <sheetFormatPr defaultColWidth="9.140625" defaultRowHeight="15.75" x14ac:dyDescent="0.25"/>
  <cols>
    <col min="1" max="1" width="20.42578125" style="62" customWidth="1"/>
    <col min="2" max="2" width="43.28515625" style="62" customWidth="1"/>
    <col min="3" max="3" width="19.5703125" style="62" customWidth="1"/>
    <col min="4" max="4" width="13.28515625" style="62" bestFit="1" customWidth="1"/>
    <col min="5" max="6" width="9.140625" style="62"/>
    <col min="7" max="7" width="17.7109375" style="62" bestFit="1" customWidth="1"/>
    <col min="8" max="256" width="9.140625" style="62"/>
    <col min="257" max="257" width="21.140625" style="62" bestFit="1" customWidth="1"/>
    <col min="258" max="258" width="38" style="62" customWidth="1"/>
    <col min="259" max="259" width="19.5703125" style="62" customWidth="1"/>
    <col min="260" max="262" width="9.140625" style="62"/>
    <col min="263" max="263" width="17.7109375" style="62" bestFit="1" customWidth="1"/>
    <col min="264" max="512" width="9.140625" style="62"/>
    <col min="513" max="513" width="21.140625" style="62" bestFit="1" customWidth="1"/>
    <col min="514" max="514" width="38" style="62" customWidth="1"/>
    <col min="515" max="515" width="19.5703125" style="62" customWidth="1"/>
    <col min="516" max="518" width="9.140625" style="62"/>
    <col min="519" max="519" width="17.7109375" style="62" bestFit="1" customWidth="1"/>
    <col min="520" max="768" width="9.140625" style="62"/>
    <col min="769" max="769" width="21.140625" style="62" bestFit="1" customWidth="1"/>
    <col min="770" max="770" width="38" style="62" customWidth="1"/>
    <col min="771" max="771" width="19.5703125" style="62" customWidth="1"/>
    <col min="772" max="774" width="9.140625" style="62"/>
    <col min="775" max="775" width="17.7109375" style="62" bestFit="1" customWidth="1"/>
    <col min="776" max="1024" width="9.140625" style="62"/>
    <col min="1025" max="1025" width="21.140625" style="62" bestFit="1" customWidth="1"/>
    <col min="1026" max="1026" width="38" style="62" customWidth="1"/>
    <col min="1027" max="1027" width="19.5703125" style="62" customWidth="1"/>
    <col min="1028" max="1030" width="9.140625" style="62"/>
    <col min="1031" max="1031" width="17.7109375" style="62" bestFit="1" customWidth="1"/>
    <col min="1032" max="1280" width="9.140625" style="62"/>
    <col min="1281" max="1281" width="21.140625" style="62" bestFit="1" customWidth="1"/>
    <col min="1282" max="1282" width="38" style="62" customWidth="1"/>
    <col min="1283" max="1283" width="19.5703125" style="62" customWidth="1"/>
    <col min="1284" max="1286" width="9.140625" style="62"/>
    <col min="1287" max="1287" width="17.7109375" style="62" bestFit="1" customWidth="1"/>
    <col min="1288" max="1536" width="9.140625" style="62"/>
    <col min="1537" max="1537" width="21.140625" style="62" bestFit="1" customWidth="1"/>
    <col min="1538" max="1538" width="38" style="62" customWidth="1"/>
    <col min="1539" max="1539" width="19.5703125" style="62" customWidth="1"/>
    <col min="1540" max="1542" width="9.140625" style="62"/>
    <col min="1543" max="1543" width="17.7109375" style="62" bestFit="1" customWidth="1"/>
    <col min="1544" max="1792" width="9.140625" style="62"/>
    <col min="1793" max="1793" width="21.140625" style="62" bestFit="1" customWidth="1"/>
    <col min="1794" max="1794" width="38" style="62" customWidth="1"/>
    <col min="1795" max="1795" width="19.5703125" style="62" customWidth="1"/>
    <col min="1796" max="1798" width="9.140625" style="62"/>
    <col min="1799" max="1799" width="17.7109375" style="62" bestFit="1" customWidth="1"/>
    <col min="1800" max="2048" width="9.140625" style="62"/>
    <col min="2049" max="2049" width="21.140625" style="62" bestFit="1" customWidth="1"/>
    <col min="2050" max="2050" width="38" style="62" customWidth="1"/>
    <col min="2051" max="2051" width="19.5703125" style="62" customWidth="1"/>
    <col min="2052" max="2054" width="9.140625" style="62"/>
    <col min="2055" max="2055" width="17.7109375" style="62" bestFit="1" customWidth="1"/>
    <col min="2056" max="2304" width="9.140625" style="62"/>
    <col min="2305" max="2305" width="21.140625" style="62" bestFit="1" customWidth="1"/>
    <col min="2306" max="2306" width="38" style="62" customWidth="1"/>
    <col min="2307" max="2307" width="19.5703125" style="62" customWidth="1"/>
    <col min="2308" max="2310" width="9.140625" style="62"/>
    <col min="2311" max="2311" width="17.7109375" style="62" bestFit="1" customWidth="1"/>
    <col min="2312" max="2560" width="9.140625" style="62"/>
    <col min="2561" max="2561" width="21.140625" style="62" bestFit="1" customWidth="1"/>
    <col min="2562" max="2562" width="38" style="62" customWidth="1"/>
    <col min="2563" max="2563" width="19.5703125" style="62" customWidth="1"/>
    <col min="2564" max="2566" width="9.140625" style="62"/>
    <col min="2567" max="2567" width="17.7109375" style="62" bestFit="1" customWidth="1"/>
    <col min="2568" max="2816" width="9.140625" style="62"/>
    <col min="2817" max="2817" width="21.140625" style="62" bestFit="1" customWidth="1"/>
    <col min="2818" max="2818" width="38" style="62" customWidth="1"/>
    <col min="2819" max="2819" width="19.5703125" style="62" customWidth="1"/>
    <col min="2820" max="2822" width="9.140625" style="62"/>
    <col min="2823" max="2823" width="17.7109375" style="62" bestFit="1" customWidth="1"/>
    <col min="2824" max="3072" width="9.140625" style="62"/>
    <col min="3073" max="3073" width="21.140625" style="62" bestFit="1" customWidth="1"/>
    <col min="3074" max="3074" width="38" style="62" customWidth="1"/>
    <col min="3075" max="3075" width="19.5703125" style="62" customWidth="1"/>
    <col min="3076" max="3078" width="9.140625" style="62"/>
    <col min="3079" max="3079" width="17.7109375" style="62" bestFit="1" customWidth="1"/>
    <col min="3080" max="3328" width="9.140625" style="62"/>
    <col min="3329" max="3329" width="21.140625" style="62" bestFit="1" customWidth="1"/>
    <col min="3330" max="3330" width="38" style="62" customWidth="1"/>
    <col min="3331" max="3331" width="19.5703125" style="62" customWidth="1"/>
    <col min="3332" max="3334" width="9.140625" style="62"/>
    <col min="3335" max="3335" width="17.7109375" style="62" bestFit="1" customWidth="1"/>
    <col min="3336" max="3584" width="9.140625" style="62"/>
    <col min="3585" max="3585" width="21.140625" style="62" bestFit="1" customWidth="1"/>
    <col min="3586" max="3586" width="38" style="62" customWidth="1"/>
    <col min="3587" max="3587" width="19.5703125" style="62" customWidth="1"/>
    <col min="3588" max="3590" width="9.140625" style="62"/>
    <col min="3591" max="3591" width="17.7109375" style="62" bestFit="1" customWidth="1"/>
    <col min="3592" max="3840" width="9.140625" style="62"/>
    <col min="3841" max="3841" width="21.140625" style="62" bestFit="1" customWidth="1"/>
    <col min="3842" max="3842" width="38" style="62" customWidth="1"/>
    <col min="3843" max="3843" width="19.5703125" style="62" customWidth="1"/>
    <col min="3844" max="3846" width="9.140625" style="62"/>
    <col min="3847" max="3847" width="17.7109375" style="62" bestFit="1" customWidth="1"/>
    <col min="3848" max="4096" width="9.140625" style="62"/>
    <col min="4097" max="4097" width="21.140625" style="62" bestFit="1" customWidth="1"/>
    <col min="4098" max="4098" width="38" style="62" customWidth="1"/>
    <col min="4099" max="4099" width="19.5703125" style="62" customWidth="1"/>
    <col min="4100" max="4102" width="9.140625" style="62"/>
    <col min="4103" max="4103" width="17.7109375" style="62" bestFit="1" customWidth="1"/>
    <col min="4104" max="4352" width="9.140625" style="62"/>
    <col min="4353" max="4353" width="21.140625" style="62" bestFit="1" customWidth="1"/>
    <col min="4354" max="4354" width="38" style="62" customWidth="1"/>
    <col min="4355" max="4355" width="19.5703125" style="62" customWidth="1"/>
    <col min="4356" max="4358" width="9.140625" style="62"/>
    <col min="4359" max="4359" width="17.7109375" style="62" bestFit="1" customWidth="1"/>
    <col min="4360" max="4608" width="9.140625" style="62"/>
    <col min="4609" max="4609" width="21.140625" style="62" bestFit="1" customWidth="1"/>
    <col min="4610" max="4610" width="38" style="62" customWidth="1"/>
    <col min="4611" max="4611" width="19.5703125" style="62" customWidth="1"/>
    <col min="4612" max="4614" width="9.140625" style="62"/>
    <col min="4615" max="4615" width="17.7109375" style="62" bestFit="1" customWidth="1"/>
    <col min="4616" max="4864" width="9.140625" style="62"/>
    <col min="4865" max="4865" width="21.140625" style="62" bestFit="1" customWidth="1"/>
    <col min="4866" max="4866" width="38" style="62" customWidth="1"/>
    <col min="4867" max="4867" width="19.5703125" style="62" customWidth="1"/>
    <col min="4868" max="4870" width="9.140625" style="62"/>
    <col min="4871" max="4871" width="17.7109375" style="62" bestFit="1" customWidth="1"/>
    <col min="4872" max="5120" width="9.140625" style="62"/>
    <col min="5121" max="5121" width="21.140625" style="62" bestFit="1" customWidth="1"/>
    <col min="5122" max="5122" width="38" style="62" customWidth="1"/>
    <col min="5123" max="5123" width="19.5703125" style="62" customWidth="1"/>
    <col min="5124" max="5126" width="9.140625" style="62"/>
    <col min="5127" max="5127" width="17.7109375" style="62" bestFit="1" customWidth="1"/>
    <col min="5128" max="5376" width="9.140625" style="62"/>
    <col min="5377" max="5377" width="21.140625" style="62" bestFit="1" customWidth="1"/>
    <col min="5378" max="5378" width="38" style="62" customWidth="1"/>
    <col min="5379" max="5379" width="19.5703125" style="62" customWidth="1"/>
    <col min="5380" max="5382" width="9.140625" style="62"/>
    <col min="5383" max="5383" width="17.7109375" style="62" bestFit="1" customWidth="1"/>
    <col min="5384" max="5632" width="9.140625" style="62"/>
    <col min="5633" max="5633" width="21.140625" style="62" bestFit="1" customWidth="1"/>
    <col min="5634" max="5634" width="38" style="62" customWidth="1"/>
    <col min="5635" max="5635" width="19.5703125" style="62" customWidth="1"/>
    <col min="5636" max="5638" width="9.140625" style="62"/>
    <col min="5639" max="5639" width="17.7109375" style="62" bestFit="1" customWidth="1"/>
    <col min="5640" max="5888" width="9.140625" style="62"/>
    <col min="5889" max="5889" width="21.140625" style="62" bestFit="1" customWidth="1"/>
    <col min="5890" max="5890" width="38" style="62" customWidth="1"/>
    <col min="5891" max="5891" width="19.5703125" style="62" customWidth="1"/>
    <col min="5892" max="5894" width="9.140625" style="62"/>
    <col min="5895" max="5895" width="17.7109375" style="62" bestFit="1" customWidth="1"/>
    <col min="5896" max="6144" width="9.140625" style="62"/>
    <col min="6145" max="6145" width="21.140625" style="62" bestFit="1" customWidth="1"/>
    <col min="6146" max="6146" width="38" style="62" customWidth="1"/>
    <col min="6147" max="6147" width="19.5703125" style="62" customWidth="1"/>
    <col min="6148" max="6150" width="9.140625" style="62"/>
    <col min="6151" max="6151" width="17.7109375" style="62" bestFit="1" customWidth="1"/>
    <col min="6152" max="6400" width="9.140625" style="62"/>
    <col min="6401" max="6401" width="21.140625" style="62" bestFit="1" customWidth="1"/>
    <col min="6402" max="6402" width="38" style="62" customWidth="1"/>
    <col min="6403" max="6403" width="19.5703125" style="62" customWidth="1"/>
    <col min="6404" max="6406" width="9.140625" style="62"/>
    <col min="6407" max="6407" width="17.7109375" style="62" bestFit="1" customWidth="1"/>
    <col min="6408" max="6656" width="9.140625" style="62"/>
    <col min="6657" max="6657" width="21.140625" style="62" bestFit="1" customWidth="1"/>
    <col min="6658" max="6658" width="38" style="62" customWidth="1"/>
    <col min="6659" max="6659" width="19.5703125" style="62" customWidth="1"/>
    <col min="6660" max="6662" width="9.140625" style="62"/>
    <col min="6663" max="6663" width="17.7109375" style="62" bestFit="1" customWidth="1"/>
    <col min="6664" max="6912" width="9.140625" style="62"/>
    <col min="6913" max="6913" width="21.140625" style="62" bestFit="1" customWidth="1"/>
    <col min="6914" max="6914" width="38" style="62" customWidth="1"/>
    <col min="6915" max="6915" width="19.5703125" style="62" customWidth="1"/>
    <col min="6916" max="6918" width="9.140625" style="62"/>
    <col min="6919" max="6919" width="17.7109375" style="62" bestFit="1" customWidth="1"/>
    <col min="6920" max="7168" width="9.140625" style="62"/>
    <col min="7169" max="7169" width="21.140625" style="62" bestFit="1" customWidth="1"/>
    <col min="7170" max="7170" width="38" style="62" customWidth="1"/>
    <col min="7171" max="7171" width="19.5703125" style="62" customWidth="1"/>
    <col min="7172" max="7174" width="9.140625" style="62"/>
    <col min="7175" max="7175" width="17.7109375" style="62" bestFit="1" customWidth="1"/>
    <col min="7176" max="7424" width="9.140625" style="62"/>
    <col min="7425" max="7425" width="21.140625" style="62" bestFit="1" customWidth="1"/>
    <col min="7426" max="7426" width="38" style="62" customWidth="1"/>
    <col min="7427" max="7427" width="19.5703125" style="62" customWidth="1"/>
    <col min="7428" max="7430" width="9.140625" style="62"/>
    <col min="7431" max="7431" width="17.7109375" style="62" bestFit="1" customWidth="1"/>
    <col min="7432" max="7680" width="9.140625" style="62"/>
    <col min="7681" max="7681" width="21.140625" style="62" bestFit="1" customWidth="1"/>
    <col min="7682" max="7682" width="38" style="62" customWidth="1"/>
    <col min="7683" max="7683" width="19.5703125" style="62" customWidth="1"/>
    <col min="7684" max="7686" width="9.140625" style="62"/>
    <col min="7687" max="7687" width="17.7109375" style="62" bestFit="1" customWidth="1"/>
    <col min="7688" max="7936" width="9.140625" style="62"/>
    <col min="7937" max="7937" width="21.140625" style="62" bestFit="1" customWidth="1"/>
    <col min="7938" max="7938" width="38" style="62" customWidth="1"/>
    <col min="7939" max="7939" width="19.5703125" style="62" customWidth="1"/>
    <col min="7940" max="7942" width="9.140625" style="62"/>
    <col min="7943" max="7943" width="17.7109375" style="62" bestFit="1" customWidth="1"/>
    <col min="7944" max="8192" width="9.140625" style="62"/>
    <col min="8193" max="8193" width="21.140625" style="62" bestFit="1" customWidth="1"/>
    <col min="8194" max="8194" width="38" style="62" customWidth="1"/>
    <col min="8195" max="8195" width="19.5703125" style="62" customWidth="1"/>
    <col min="8196" max="8198" width="9.140625" style="62"/>
    <col min="8199" max="8199" width="17.7109375" style="62" bestFit="1" customWidth="1"/>
    <col min="8200" max="8448" width="9.140625" style="62"/>
    <col min="8449" max="8449" width="21.140625" style="62" bestFit="1" customWidth="1"/>
    <col min="8450" max="8450" width="38" style="62" customWidth="1"/>
    <col min="8451" max="8451" width="19.5703125" style="62" customWidth="1"/>
    <col min="8452" max="8454" width="9.140625" style="62"/>
    <col min="8455" max="8455" width="17.7109375" style="62" bestFit="1" customWidth="1"/>
    <col min="8456" max="8704" width="9.140625" style="62"/>
    <col min="8705" max="8705" width="21.140625" style="62" bestFit="1" customWidth="1"/>
    <col min="8706" max="8706" width="38" style="62" customWidth="1"/>
    <col min="8707" max="8707" width="19.5703125" style="62" customWidth="1"/>
    <col min="8708" max="8710" width="9.140625" style="62"/>
    <col min="8711" max="8711" width="17.7109375" style="62" bestFit="1" customWidth="1"/>
    <col min="8712" max="8960" width="9.140625" style="62"/>
    <col min="8961" max="8961" width="21.140625" style="62" bestFit="1" customWidth="1"/>
    <col min="8962" max="8962" width="38" style="62" customWidth="1"/>
    <col min="8963" max="8963" width="19.5703125" style="62" customWidth="1"/>
    <col min="8964" max="8966" width="9.140625" style="62"/>
    <col min="8967" max="8967" width="17.7109375" style="62" bestFit="1" customWidth="1"/>
    <col min="8968" max="9216" width="9.140625" style="62"/>
    <col min="9217" max="9217" width="21.140625" style="62" bestFit="1" customWidth="1"/>
    <col min="9218" max="9218" width="38" style="62" customWidth="1"/>
    <col min="9219" max="9219" width="19.5703125" style="62" customWidth="1"/>
    <col min="9220" max="9222" width="9.140625" style="62"/>
    <col min="9223" max="9223" width="17.7109375" style="62" bestFit="1" customWidth="1"/>
    <col min="9224" max="9472" width="9.140625" style="62"/>
    <col min="9473" max="9473" width="21.140625" style="62" bestFit="1" customWidth="1"/>
    <col min="9474" max="9474" width="38" style="62" customWidth="1"/>
    <col min="9475" max="9475" width="19.5703125" style="62" customWidth="1"/>
    <col min="9476" max="9478" width="9.140625" style="62"/>
    <col min="9479" max="9479" width="17.7109375" style="62" bestFit="1" customWidth="1"/>
    <col min="9480" max="9728" width="9.140625" style="62"/>
    <col min="9729" max="9729" width="21.140625" style="62" bestFit="1" customWidth="1"/>
    <col min="9730" max="9730" width="38" style="62" customWidth="1"/>
    <col min="9731" max="9731" width="19.5703125" style="62" customWidth="1"/>
    <col min="9732" max="9734" width="9.140625" style="62"/>
    <col min="9735" max="9735" width="17.7109375" style="62" bestFit="1" customWidth="1"/>
    <col min="9736" max="9984" width="9.140625" style="62"/>
    <col min="9985" max="9985" width="21.140625" style="62" bestFit="1" customWidth="1"/>
    <col min="9986" max="9986" width="38" style="62" customWidth="1"/>
    <col min="9987" max="9987" width="19.5703125" style="62" customWidth="1"/>
    <col min="9988" max="9990" width="9.140625" style="62"/>
    <col min="9991" max="9991" width="17.7109375" style="62" bestFit="1" customWidth="1"/>
    <col min="9992" max="10240" width="9.140625" style="62"/>
    <col min="10241" max="10241" width="21.140625" style="62" bestFit="1" customWidth="1"/>
    <col min="10242" max="10242" width="38" style="62" customWidth="1"/>
    <col min="10243" max="10243" width="19.5703125" style="62" customWidth="1"/>
    <col min="10244" max="10246" width="9.140625" style="62"/>
    <col min="10247" max="10247" width="17.7109375" style="62" bestFit="1" customWidth="1"/>
    <col min="10248" max="10496" width="9.140625" style="62"/>
    <col min="10497" max="10497" width="21.140625" style="62" bestFit="1" customWidth="1"/>
    <col min="10498" max="10498" width="38" style="62" customWidth="1"/>
    <col min="10499" max="10499" width="19.5703125" style="62" customWidth="1"/>
    <col min="10500" max="10502" width="9.140625" style="62"/>
    <col min="10503" max="10503" width="17.7109375" style="62" bestFit="1" customWidth="1"/>
    <col min="10504" max="10752" width="9.140625" style="62"/>
    <col min="10753" max="10753" width="21.140625" style="62" bestFit="1" customWidth="1"/>
    <col min="10754" max="10754" width="38" style="62" customWidth="1"/>
    <col min="10755" max="10755" width="19.5703125" style="62" customWidth="1"/>
    <col min="10756" max="10758" width="9.140625" style="62"/>
    <col min="10759" max="10759" width="17.7109375" style="62" bestFit="1" customWidth="1"/>
    <col min="10760" max="11008" width="9.140625" style="62"/>
    <col min="11009" max="11009" width="21.140625" style="62" bestFit="1" customWidth="1"/>
    <col min="11010" max="11010" width="38" style="62" customWidth="1"/>
    <col min="11011" max="11011" width="19.5703125" style="62" customWidth="1"/>
    <col min="11012" max="11014" width="9.140625" style="62"/>
    <col min="11015" max="11015" width="17.7109375" style="62" bestFit="1" customWidth="1"/>
    <col min="11016" max="11264" width="9.140625" style="62"/>
    <col min="11265" max="11265" width="21.140625" style="62" bestFit="1" customWidth="1"/>
    <col min="11266" max="11266" width="38" style="62" customWidth="1"/>
    <col min="11267" max="11267" width="19.5703125" style="62" customWidth="1"/>
    <col min="11268" max="11270" width="9.140625" style="62"/>
    <col min="11271" max="11271" width="17.7109375" style="62" bestFit="1" customWidth="1"/>
    <col min="11272" max="11520" width="9.140625" style="62"/>
    <col min="11521" max="11521" width="21.140625" style="62" bestFit="1" customWidth="1"/>
    <col min="11522" max="11522" width="38" style="62" customWidth="1"/>
    <col min="11523" max="11523" width="19.5703125" style="62" customWidth="1"/>
    <col min="11524" max="11526" width="9.140625" style="62"/>
    <col min="11527" max="11527" width="17.7109375" style="62" bestFit="1" customWidth="1"/>
    <col min="11528" max="11776" width="9.140625" style="62"/>
    <col min="11777" max="11777" width="21.140625" style="62" bestFit="1" customWidth="1"/>
    <col min="11778" max="11778" width="38" style="62" customWidth="1"/>
    <col min="11779" max="11779" width="19.5703125" style="62" customWidth="1"/>
    <col min="11780" max="11782" width="9.140625" style="62"/>
    <col min="11783" max="11783" width="17.7109375" style="62" bestFit="1" customWidth="1"/>
    <col min="11784" max="12032" width="9.140625" style="62"/>
    <col min="12033" max="12033" width="21.140625" style="62" bestFit="1" customWidth="1"/>
    <col min="12034" max="12034" width="38" style="62" customWidth="1"/>
    <col min="12035" max="12035" width="19.5703125" style="62" customWidth="1"/>
    <col min="12036" max="12038" width="9.140625" style="62"/>
    <col min="12039" max="12039" width="17.7109375" style="62" bestFit="1" customWidth="1"/>
    <col min="12040" max="12288" width="9.140625" style="62"/>
    <col min="12289" max="12289" width="21.140625" style="62" bestFit="1" customWidth="1"/>
    <col min="12290" max="12290" width="38" style="62" customWidth="1"/>
    <col min="12291" max="12291" width="19.5703125" style="62" customWidth="1"/>
    <col min="12292" max="12294" width="9.140625" style="62"/>
    <col min="12295" max="12295" width="17.7109375" style="62" bestFit="1" customWidth="1"/>
    <col min="12296" max="12544" width="9.140625" style="62"/>
    <col min="12545" max="12545" width="21.140625" style="62" bestFit="1" customWidth="1"/>
    <col min="12546" max="12546" width="38" style="62" customWidth="1"/>
    <col min="12547" max="12547" width="19.5703125" style="62" customWidth="1"/>
    <col min="12548" max="12550" width="9.140625" style="62"/>
    <col min="12551" max="12551" width="17.7109375" style="62" bestFit="1" customWidth="1"/>
    <col min="12552" max="12800" width="9.140625" style="62"/>
    <col min="12801" max="12801" width="21.140625" style="62" bestFit="1" customWidth="1"/>
    <col min="12802" max="12802" width="38" style="62" customWidth="1"/>
    <col min="12803" max="12803" width="19.5703125" style="62" customWidth="1"/>
    <col min="12804" max="12806" width="9.140625" style="62"/>
    <col min="12807" max="12807" width="17.7109375" style="62" bestFit="1" customWidth="1"/>
    <col min="12808" max="13056" width="9.140625" style="62"/>
    <col min="13057" max="13057" width="21.140625" style="62" bestFit="1" customWidth="1"/>
    <col min="13058" max="13058" width="38" style="62" customWidth="1"/>
    <col min="13059" max="13059" width="19.5703125" style="62" customWidth="1"/>
    <col min="13060" max="13062" width="9.140625" style="62"/>
    <col min="13063" max="13063" width="17.7109375" style="62" bestFit="1" customWidth="1"/>
    <col min="13064" max="13312" width="9.140625" style="62"/>
    <col min="13313" max="13313" width="21.140625" style="62" bestFit="1" customWidth="1"/>
    <col min="13314" max="13314" width="38" style="62" customWidth="1"/>
    <col min="13315" max="13315" width="19.5703125" style="62" customWidth="1"/>
    <col min="13316" max="13318" width="9.140625" style="62"/>
    <col min="13319" max="13319" width="17.7109375" style="62" bestFit="1" customWidth="1"/>
    <col min="13320" max="13568" width="9.140625" style="62"/>
    <col min="13569" max="13569" width="21.140625" style="62" bestFit="1" customWidth="1"/>
    <col min="13570" max="13570" width="38" style="62" customWidth="1"/>
    <col min="13571" max="13571" width="19.5703125" style="62" customWidth="1"/>
    <col min="13572" max="13574" width="9.140625" style="62"/>
    <col min="13575" max="13575" width="17.7109375" style="62" bestFit="1" customWidth="1"/>
    <col min="13576" max="13824" width="9.140625" style="62"/>
    <col min="13825" max="13825" width="21.140625" style="62" bestFit="1" customWidth="1"/>
    <col min="13826" max="13826" width="38" style="62" customWidth="1"/>
    <col min="13827" max="13827" width="19.5703125" style="62" customWidth="1"/>
    <col min="13828" max="13830" width="9.140625" style="62"/>
    <col min="13831" max="13831" width="17.7109375" style="62" bestFit="1" customWidth="1"/>
    <col min="13832" max="14080" width="9.140625" style="62"/>
    <col min="14081" max="14081" width="21.140625" style="62" bestFit="1" customWidth="1"/>
    <col min="14082" max="14082" width="38" style="62" customWidth="1"/>
    <col min="14083" max="14083" width="19.5703125" style="62" customWidth="1"/>
    <col min="14084" max="14086" width="9.140625" style="62"/>
    <col min="14087" max="14087" width="17.7109375" style="62" bestFit="1" customWidth="1"/>
    <col min="14088" max="14336" width="9.140625" style="62"/>
    <col min="14337" max="14337" width="21.140625" style="62" bestFit="1" customWidth="1"/>
    <col min="14338" max="14338" width="38" style="62" customWidth="1"/>
    <col min="14339" max="14339" width="19.5703125" style="62" customWidth="1"/>
    <col min="14340" max="14342" width="9.140625" style="62"/>
    <col min="14343" max="14343" width="17.7109375" style="62" bestFit="1" customWidth="1"/>
    <col min="14344" max="14592" width="9.140625" style="62"/>
    <col min="14593" max="14593" width="21.140625" style="62" bestFit="1" customWidth="1"/>
    <col min="14594" max="14594" width="38" style="62" customWidth="1"/>
    <col min="14595" max="14595" width="19.5703125" style="62" customWidth="1"/>
    <col min="14596" max="14598" width="9.140625" style="62"/>
    <col min="14599" max="14599" width="17.7109375" style="62" bestFit="1" customWidth="1"/>
    <col min="14600" max="14848" width="9.140625" style="62"/>
    <col min="14849" max="14849" width="21.140625" style="62" bestFit="1" customWidth="1"/>
    <col min="14850" max="14850" width="38" style="62" customWidth="1"/>
    <col min="14851" max="14851" width="19.5703125" style="62" customWidth="1"/>
    <col min="14852" max="14854" width="9.140625" style="62"/>
    <col min="14855" max="14855" width="17.7109375" style="62" bestFit="1" customWidth="1"/>
    <col min="14856" max="15104" width="9.140625" style="62"/>
    <col min="15105" max="15105" width="21.140625" style="62" bestFit="1" customWidth="1"/>
    <col min="15106" max="15106" width="38" style="62" customWidth="1"/>
    <col min="15107" max="15107" width="19.5703125" style="62" customWidth="1"/>
    <col min="15108" max="15110" width="9.140625" style="62"/>
    <col min="15111" max="15111" width="17.7109375" style="62" bestFit="1" customWidth="1"/>
    <col min="15112" max="15360" width="9.140625" style="62"/>
    <col min="15361" max="15361" width="21.140625" style="62" bestFit="1" customWidth="1"/>
    <col min="15362" max="15362" width="38" style="62" customWidth="1"/>
    <col min="15363" max="15363" width="19.5703125" style="62" customWidth="1"/>
    <col min="15364" max="15366" width="9.140625" style="62"/>
    <col min="15367" max="15367" width="17.7109375" style="62" bestFit="1" customWidth="1"/>
    <col min="15368" max="15616" width="9.140625" style="62"/>
    <col min="15617" max="15617" width="21.140625" style="62" bestFit="1" customWidth="1"/>
    <col min="15618" max="15618" width="38" style="62" customWidth="1"/>
    <col min="15619" max="15619" width="19.5703125" style="62" customWidth="1"/>
    <col min="15620" max="15622" width="9.140625" style="62"/>
    <col min="15623" max="15623" width="17.7109375" style="62" bestFit="1" customWidth="1"/>
    <col min="15624" max="15872" width="9.140625" style="62"/>
    <col min="15873" max="15873" width="21.140625" style="62" bestFit="1" customWidth="1"/>
    <col min="15874" max="15874" width="38" style="62" customWidth="1"/>
    <col min="15875" max="15875" width="19.5703125" style="62" customWidth="1"/>
    <col min="15876" max="15878" width="9.140625" style="62"/>
    <col min="15879" max="15879" width="17.7109375" style="62" bestFit="1" customWidth="1"/>
    <col min="15880" max="16128" width="9.140625" style="62"/>
    <col min="16129" max="16129" width="21.140625" style="62" bestFit="1" customWidth="1"/>
    <col min="16130" max="16130" width="38" style="62" customWidth="1"/>
    <col min="16131" max="16131" width="19.5703125" style="62" customWidth="1"/>
    <col min="16132" max="16134" width="9.140625" style="62"/>
    <col min="16135" max="16135" width="17.7109375" style="62" bestFit="1" customWidth="1"/>
    <col min="16136" max="16384" width="9.140625" style="62"/>
  </cols>
  <sheetData>
    <row r="1" spans="1:3" ht="18.75" x14ac:dyDescent="0.3">
      <c r="A1" s="59" t="s">
        <v>79</v>
      </c>
      <c r="B1" s="60"/>
      <c r="C1" s="61"/>
    </row>
    <row r="2" spans="1:3" ht="18.75" x14ac:dyDescent="0.3">
      <c r="A2" s="63"/>
      <c r="B2" s="60"/>
      <c r="C2" s="61"/>
    </row>
    <row r="3" spans="1:3" x14ac:dyDescent="0.25">
      <c r="A3" s="64" t="s">
        <v>70</v>
      </c>
      <c r="B3" s="65" t="s">
        <v>80</v>
      </c>
      <c r="C3" s="66">
        <f>SUM(C4:C6)</f>
        <v>1405591.9300000002</v>
      </c>
    </row>
    <row r="4" spans="1:3" x14ac:dyDescent="0.25">
      <c r="A4" s="67" t="s">
        <v>81</v>
      </c>
      <c r="B4" s="67" t="s">
        <v>82</v>
      </c>
      <c r="C4" s="68">
        <v>141065.69</v>
      </c>
    </row>
    <row r="5" spans="1:3" x14ac:dyDescent="0.25">
      <c r="A5" s="67" t="s">
        <v>83</v>
      </c>
      <c r="B5" s="67" t="s">
        <v>84</v>
      </c>
      <c r="C5" s="69">
        <v>122206.64</v>
      </c>
    </row>
    <row r="6" spans="1:3" x14ac:dyDescent="0.25">
      <c r="A6" s="67" t="s">
        <v>85</v>
      </c>
      <c r="B6" s="67" t="s">
        <v>86</v>
      </c>
      <c r="C6" s="69">
        <v>1142319.6000000001</v>
      </c>
    </row>
    <row r="7" spans="1:3" x14ac:dyDescent="0.25">
      <c r="A7" s="67"/>
      <c r="B7" s="67"/>
      <c r="C7" s="69"/>
    </row>
    <row r="8" spans="1:3" x14ac:dyDescent="0.25">
      <c r="A8" s="67"/>
      <c r="B8" s="67"/>
      <c r="C8" s="69"/>
    </row>
    <row r="9" spans="1:3" x14ac:dyDescent="0.25">
      <c r="A9" s="67"/>
      <c r="B9" s="67"/>
      <c r="C9" s="69"/>
    </row>
    <row r="10" spans="1:3" ht="18.75" x14ac:dyDescent="0.3">
      <c r="A10" s="59" t="s">
        <v>87</v>
      </c>
      <c r="B10" s="60"/>
      <c r="C10" s="61"/>
    </row>
    <row r="11" spans="1:3" ht="18.75" x14ac:dyDescent="0.3">
      <c r="A11" s="63"/>
      <c r="B11" s="60"/>
      <c r="C11" s="61"/>
    </row>
    <row r="12" spans="1:3" x14ac:dyDescent="0.25">
      <c r="A12" s="64" t="s">
        <v>88</v>
      </c>
      <c r="B12" s="65" t="s">
        <v>89</v>
      </c>
      <c r="C12" s="66">
        <f>SUM(C13:C31)</f>
        <v>212539497.83000001</v>
      </c>
    </row>
    <row r="13" spans="1:3" x14ac:dyDescent="0.25">
      <c r="A13" s="67" t="s">
        <v>90</v>
      </c>
      <c r="B13" s="70" t="s">
        <v>91</v>
      </c>
      <c r="C13" s="68">
        <v>711770.48</v>
      </c>
    </row>
    <row r="14" spans="1:3" x14ac:dyDescent="0.25">
      <c r="A14" s="67" t="s">
        <v>92</v>
      </c>
      <c r="B14" s="70" t="s">
        <v>93</v>
      </c>
      <c r="C14" s="68">
        <v>190817000</v>
      </c>
    </row>
    <row r="15" spans="1:3" x14ac:dyDescent="0.25">
      <c r="A15" s="67" t="s">
        <v>94</v>
      </c>
      <c r="B15" s="70" t="s">
        <v>95</v>
      </c>
      <c r="C15" s="69">
        <v>1510352.46</v>
      </c>
    </row>
    <row r="16" spans="1:3" x14ac:dyDescent="0.25">
      <c r="A16" s="67" t="s">
        <v>96</v>
      </c>
      <c r="B16" s="70" t="s">
        <v>97</v>
      </c>
      <c r="C16" s="69">
        <v>187550</v>
      </c>
    </row>
    <row r="17" spans="1:7" x14ac:dyDescent="0.25">
      <c r="A17" s="67" t="s">
        <v>98</v>
      </c>
      <c r="B17" s="71" t="s">
        <v>99</v>
      </c>
      <c r="C17" s="69">
        <v>417450</v>
      </c>
    </row>
    <row r="18" spans="1:7" x14ac:dyDescent="0.25">
      <c r="A18" s="67" t="s">
        <v>100</v>
      </c>
      <c r="B18" s="71" t="s">
        <v>101</v>
      </c>
      <c r="C18" s="69">
        <v>174977.4</v>
      </c>
    </row>
    <row r="19" spans="1:7" x14ac:dyDescent="0.25">
      <c r="A19" s="67" t="s">
        <v>102</v>
      </c>
      <c r="B19" s="70" t="s">
        <v>103</v>
      </c>
      <c r="C19" s="69">
        <v>798600</v>
      </c>
    </row>
    <row r="20" spans="1:7" x14ac:dyDescent="0.25">
      <c r="A20" s="67" t="s">
        <v>104</v>
      </c>
      <c r="B20" s="70" t="s">
        <v>105</v>
      </c>
      <c r="C20" s="69">
        <v>653400</v>
      </c>
    </row>
    <row r="21" spans="1:7" x14ac:dyDescent="0.25">
      <c r="A21" s="67" t="s">
        <v>106</v>
      </c>
      <c r="B21" s="70" t="s">
        <v>107</v>
      </c>
      <c r="C21" s="72">
        <v>172446.78</v>
      </c>
    </row>
    <row r="22" spans="1:7" x14ac:dyDescent="0.25">
      <c r="A22" s="67" t="s">
        <v>108</v>
      </c>
      <c r="B22" s="70" t="s">
        <v>109</v>
      </c>
      <c r="C22" s="69">
        <v>162382</v>
      </c>
    </row>
    <row r="23" spans="1:7" x14ac:dyDescent="0.25">
      <c r="A23" s="67" t="s">
        <v>110</v>
      </c>
      <c r="B23" s="70" t="s">
        <v>111</v>
      </c>
      <c r="C23" s="69">
        <v>1329790</v>
      </c>
    </row>
    <row r="24" spans="1:7" x14ac:dyDescent="0.25">
      <c r="A24" s="67" t="s">
        <v>112</v>
      </c>
      <c r="B24" s="70" t="s">
        <v>113</v>
      </c>
      <c r="C24" s="69">
        <v>488840</v>
      </c>
    </row>
    <row r="25" spans="1:7" x14ac:dyDescent="0.25">
      <c r="A25" s="67" t="s">
        <v>114</v>
      </c>
      <c r="B25" s="70" t="s">
        <v>115</v>
      </c>
      <c r="C25" s="69">
        <v>146217.60999999999</v>
      </c>
    </row>
    <row r="26" spans="1:7" x14ac:dyDescent="0.25">
      <c r="A26" s="67" t="s">
        <v>116</v>
      </c>
      <c r="B26" s="70" t="s">
        <v>117</v>
      </c>
      <c r="C26" s="69">
        <v>100581.6</v>
      </c>
    </row>
    <row r="27" spans="1:7" x14ac:dyDescent="0.25">
      <c r="A27" s="67" t="s">
        <v>118</v>
      </c>
      <c r="B27" s="71" t="s">
        <v>119</v>
      </c>
      <c r="C27" s="69">
        <v>5951990</v>
      </c>
    </row>
    <row r="28" spans="1:7" x14ac:dyDescent="0.25">
      <c r="A28" s="67" t="s">
        <v>120</v>
      </c>
      <c r="B28" s="71" t="s">
        <v>121</v>
      </c>
      <c r="C28" s="69">
        <v>7487359</v>
      </c>
    </row>
    <row r="29" spans="1:7" x14ac:dyDescent="0.25">
      <c r="A29" s="67" t="s">
        <v>122</v>
      </c>
      <c r="B29" s="71" t="s">
        <v>123</v>
      </c>
      <c r="C29" s="69">
        <v>378790.5</v>
      </c>
    </row>
    <row r="30" spans="1:7" x14ac:dyDescent="0.25">
      <c r="A30" s="73" t="s">
        <v>124</v>
      </c>
      <c r="B30" s="70" t="s">
        <v>125</v>
      </c>
      <c r="C30" s="74">
        <v>1050000</v>
      </c>
      <c r="G30" s="75"/>
    </row>
    <row r="31" spans="1:7" x14ac:dyDescent="0.25">
      <c r="A31" s="67"/>
      <c r="B31" s="70"/>
      <c r="C31" s="76"/>
    </row>
    <row r="32" spans="1:7" ht="18.75" x14ac:dyDescent="0.3">
      <c r="A32" s="63"/>
      <c r="B32" s="60"/>
      <c r="C32" s="61"/>
    </row>
    <row r="33" spans="1:3" x14ac:dyDescent="0.25">
      <c r="A33" s="64" t="s">
        <v>126</v>
      </c>
      <c r="B33" s="65" t="s">
        <v>127</v>
      </c>
      <c r="C33" s="66">
        <f>SUM(C34:C46)</f>
        <v>19371533.530000001</v>
      </c>
    </row>
    <row r="34" spans="1:3" x14ac:dyDescent="0.25">
      <c r="A34" s="77" t="s">
        <v>128</v>
      </c>
      <c r="B34" s="70" t="s">
        <v>129</v>
      </c>
      <c r="C34" s="78">
        <v>940775</v>
      </c>
    </row>
    <row r="35" spans="1:3" x14ac:dyDescent="0.25">
      <c r="A35" s="77" t="s">
        <v>20</v>
      </c>
      <c r="B35" s="70" t="s">
        <v>130</v>
      </c>
      <c r="C35" s="78">
        <v>2610804.9700000002</v>
      </c>
    </row>
    <row r="36" spans="1:3" x14ac:dyDescent="0.25">
      <c r="A36" s="79" t="s">
        <v>131</v>
      </c>
      <c r="B36" s="80" t="s">
        <v>132</v>
      </c>
      <c r="C36" s="81">
        <v>1984400</v>
      </c>
    </row>
    <row r="37" spans="1:3" x14ac:dyDescent="0.25">
      <c r="A37" s="67" t="s">
        <v>133</v>
      </c>
      <c r="B37" s="67" t="s">
        <v>134</v>
      </c>
      <c r="C37" s="69">
        <v>59858.03</v>
      </c>
    </row>
    <row r="38" spans="1:3" x14ac:dyDescent="0.25">
      <c r="A38" s="67" t="s">
        <v>135</v>
      </c>
      <c r="B38" s="67" t="s">
        <v>136</v>
      </c>
      <c r="C38" s="69">
        <v>172744.11</v>
      </c>
    </row>
    <row r="39" spans="1:3" x14ac:dyDescent="0.25">
      <c r="A39" s="67" t="s">
        <v>137</v>
      </c>
      <c r="B39" s="67" t="s">
        <v>138</v>
      </c>
      <c r="C39" s="69">
        <v>988597.19</v>
      </c>
    </row>
    <row r="40" spans="1:3" x14ac:dyDescent="0.25">
      <c r="A40" s="71" t="s">
        <v>139</v>
      </c>
      <c r="B40" s="82" t="s">
        <v>140</v>
      </c>
      <c r="C40" s="83">
        <v>139272.21</v>
      </c>
    </row>
    <row r="41" spans="1:3" x14ac:dyDescent="0.25">
      <c r="A41" s="79" t="s">
        <v>141</v>
      </c>
      <c r="B41" s="80" t="s">
        <v>142</v>
      </c>
      <c r="C41" s="81">
        <v>103668.5</v>
      </c>
    </row>
    <row r="42" spans="1:3" x14ac:dyDescent="0.25">
      <c r="A42" s="84" t="s">
        <v>143</v>
      </c>
      <c r="B42" s="80" t="s">
        <v>144</v>
      </c>
      <c r="C42" s="81">
        <v>4131005.34</v>
      </c>
    </row>
    <row r="43" spans="1:3" x14ac:dyDescent="0.25">
      <c r="A43" s="84" t="s">
        <v>145</v>
      </c>
      <c r="B43" s="80" t="s">
        <v>146</v>
      </c>
      <c r="C43" s="81">
        <v>7220819.9299999997</v>
      </c>
    </row>
    <row r="44" spans="1:3" x14ac:dyDescent="0.25">
      <c r="A44" s="73" t="s">
        <v>147</v>
      </c>
      <c r="B44" s="70" t="s">
        <v>148</v>
      </c>
      <c r="C44" s="74">
        <v>592587.27</v>
      </c>
    </row>
    <row r="45" spans="1:3" x14ac:dyDescent="0.25">
      <c r="A45" s="73" t="s">
        <v>149</v>
      </c>
      <c r="B45" s="70" t="s">
        <v>150</v>
      </c>
      <c r="C45" s="78">
        <v>359545.45</v>
      </c>
    </row>
    <row r="46" spans="1:3" x14ac:dyDescent="0.25">
      <c r="A46" s="84" t="s">
        <v>151</v>
      </c>
      <c r="B46" s="80" t="s">
        <v>146</v>
      </c>
      <c r="C46" s="81">
        <v>67455.53</v>
      </c>
    </row>
    <row r="47" spans="1:3" x14ac:dyDescent="0.25">
      <c r="A47" s="77"/>
      <c r="B47" s="70"/>
      <c r="C47" s="85"/>
    </row>
    <row r="48" spans="1:3" x14ac:dyDescent="0.25">
      <c r="A48" s="77"/>
      <c r="B48" s="86"/>
      <c r="C48" s="85"/>
    </row>
    <row r="49" spans="1:7" x14ac:dyDescent="0.25">
      <c r="A49" s="64" t="s">
        <v>152</v>
      </c>
      <c r="B49" s="65" t="s">
        <v>153</v>
      </c>
      <c r="C49" s="66">
        <f>SUM(C50:C79)</f>
        <v>387937635.68000001</v>
      </c>
    </row>
    <row r="50" spans="1:7" x14ac:dyDescent="0.25">
      <c r="A50" s="87">
        <v>9712</v>
      </c>
      <c r="B50" s="80" t="s">
        <v>154</v>
      </c>
      <c r="C50" s="81">
        <v>944959</v>
      </c>
    </row>
    <row r="51" spans="1:7" x14ac:dyDescent="0.25">
      <c r="A51" s="87">
        <v>9717</v>
      </c>
      <c r="B51" s="80" t="s">
        <v>155</v>
      </c>
      <c r="C51" s="81">
        <v>79946586.760000005</v>
      </c>
    </row>
    <row r="52" spans="1:7" x14ac:dyDescent="0.25">
      <c r="A52" s="87">
        <v>9719</v>
      </c>
      <c r="B52" s="80" t="s">
        <v>156</v>
      </c>
      <c r="C52" s="81">
        <v>45134246.289999999</v>
      </c>
    </row>
    <row r="53" spans="1:7" x14ac:dyDescent="0.25">
      <c r="A53" s="87">
        <v>9724</v>
      </c>
      <c r="B53" s="80" t="s">
        <v>157</v>
      </c>
      <c r="C53" s="81">
        <v>45906357.399999999</v>
      </c>
      <c r="G53" s="68"/>
    </row>
    <row r="54" spans="1:7" x14ac:dyDescent="0.25">
      <c r="A54" s="87">
        <v>9728</v>
      </c>
      <c r="B54" s="80" t="s">
        <v>158</v>
      </c>
      <c r="C54" s="81">
        <v>5500</v>
      </c>
      <c r="G54" s="68"/>
    </row>
    <row r="55" spans="1:7" x14ac:dyDescent="0.25">
      <c r="A55" s="87">
        <v>9738</v>
      </c>
      <c r="B55" s="80" t="s">
        <v>159</v>
      </c>
      <c r="C55" s="81">
        <v>70313912.849999994</v>
      </c>
      <c r="G55" s="68"/>
    </row>
    <row r="56" spans="1:7" x14ac:dyDescent="0.25">
      <c r="A56" s="87">
        <v>9763</v>
      </c>
      <c r="B56" s="80" t="s">
        <v>160</v>
      </c>
      <c r="C56" s="81">
        <v>1241121</v>
      </c>
    </row>
    <row r="57" spans="1:7" x14ac:dyDescent="0.25">
      <c r="A57" s="87">
        <v>9765</v>
      </c>
      <c r="B57" s="80" t="s">
        <v>161</v>
      </c>
      <c r="C57" s="81">
        <v>4878426</v>
      </c>
    </row>
    <row r="58" spans="1:7" x14ac:dyDescent="0.25">
      <c r="A58" s="87">
        <v>9782</v>
      </c>
      <c r="B58" s="80" t="s">
        <v>162</v>
      </c>
      <c r="C58" s="81">
        <v>51089110.329999998</v>
      </c>
    </row>
    <row r="59" spans="1:7" x14ac:dyDescent="0.25">
      <c r="A59" s="87">
        <v>9789</v>
      </c>
      <c r="B59" s="67" t="s">
        <v>163</v>
      </c>
      <c r="C59" s="81">
        <v>236031.49</v>
      </c>
    </row>
    <row r="60" spans="1:7" x14ac:dyDescent="0.25">
      <c r="A60" s="87">
        <v>9793</v>
      </c>
      <c r="B60" s="80" t="s">
        <v>164</v>
      </c>
      <c r="C60" s="81">
        <v>8264300</v>
      </c>
    </row>
    <row r="61" spans="1:7" x14ac:dyDescent="0.25">
      <c r="A61" s="87">
        <v>9794</v>
      </c>
      <c r="B61" s="80" t="s">
        <v>165</v>
      </c>
      <c r="C61" s="81">
        <v>35632571.030000001</v>
      </c>
    </row>
    <row r="62" spans="1:7" x14ac:dyDescent="0.25">
      <c r="A62" s="87">
        <v>9795</v>
      </c>
      <c r="B62" s="80" t="s">
        <v>166</v>
      </c>
      <c r="C62" s="81">
        <v>3581160</v>
      </c>
    </row>
    <row r="63" spans="1:7" x14ac:dyDescent="0.25">
      <c r="A63" s="88">
        <v>9796</v>
      </c>
      <c r="B63" s="80" t="s">
        <v>167</v>
      </c>
      <c r="C63" s="81">
        <v>18199720</v>
      </c>
    </row>
    <row r="64" spans="1:7" x14ac:dyDescent="0.25">
      <c r="A64" s="88" t="s">
        <v>168</v>
      </c>
      <c r="B64" s="67" t="s">
        <v>169</v>
      </c>
      <c r="C64" s="69">
        <v>1765390</v>
      </c>
    </row>
    <row r="65" spans="1:3" x14ac:dyDescent="0.25">
      <c r="A65" s="88" t="s">
        <v>170</v>
      </c>
      <c r="B65" s="67" t="s">
        <v>171</v>
      </c>
      <c r="C65" s="69">
        <v>1225730</v>
      </c>
    </row>
    <row r="66" spans="1:3" x14ac:dyDescent="0.25">
      <c r="A66" s="84" t="s">
        <v>172</v>
      </c>
      <c r="B66" s="80" t="s">
        <v>173</v>
      </c>
      <c r="C66" s="81">
        <v>300320</v>
      </c>
    </row>
    <row r="67" spans="1:3" x14ac:dyDescent="0.25">
      <c r="A67" s="84" t="s">
        <v>174</v>
      </c>
      <c r="B67" s="80" t="s">
        <v>175</v>
      </c>
      <c r="C67" s="81">
        <v>178511</v>
      </c>
    </row>
    <row r="68" spans="1:3" x14ac:dyDescent="0.25">
      <c r="A68" s="84" t="s">
        <v>176</v>
      </c>
      <c r="B68" s="80" t="s">
        <v>177</v>
      </c>
      <c r="C68" s="81">
        <v>44044</v>
      </c>
    </row>
    <row r="69" spans="1:3" x14ac:dyDescent="0.25">
      <c r="A69" s="84" t="s">
        <v>178</v>
      </c>
      <c r="B69" s="80" t="s">
        <v>179</v>
      </c>
      <c r="C69" s="81">
        <v>263428</v>
      </c>
    </row>
    <row r="70" spans="1:3" x14ac:dyDescent="0.25">
      <c r="A70" s="84" t="s">
        <v>180</v>
      </c>
      <c r="B70" s="80" t="s">
        <v>181</v>
      </c>
      <c r="C70" s="81">
        <v>44722.89</v>
      </c>
    </row>
    <row r="71" spans="1:3" x14ac:dyDescent="0.25">
      <c r="A71" s="84" t="s">
        <v>182</v>
      </c>
      <c r="B71" s="80" t="s">
        <v>183</v>
      </c>
      <c r="C71" s="81">
        <v>30713.31</v>
      </c>
    </row>
    <row r="72" spans="1:3" x14ac:dyDescent="0.25">
      <c r="A72" s="88" t="s">
        <v>184</v>
      </c>
      <c r="B72" s="80" t="s">
        <v>185</v>
      </c>
      <c r="C72" s="81">
        <v>47417.04</v>
      </c>
    </row>
    <row r="73" spans="1:3" x14ac:dyDescent="0.25">
      <c r="A73" s="87" t="s">
        <v>186</v>
      </c>
      <c r="B73" s="80" t="s">
        <v>187</v>
      </c>
      <c r="C73" s="81">
        <v>988207</v>
      </c>
    </row>
    <row r="74" spans="1:3" x14ac:dyDescent="0.25">
      <c r="A74" s="84" t="s">
        <v>188</v>
      </c>
      <c r="B74" s="89" t="s">
        <v>189</v>
      </c>
      <c r="C74" s="81">
        <v>41310.300000000003</v>
      </c>
    </row>
    <row r="75" spans="1:3" x14ac:dyDescent="0.25">
      <c r="A75" s="67" t="s">
        <v>190</v>
      </c>
      <c r="B75" s="67" t="s">
        <v>191</v>
      </c>
      <c r="C75" s="69">
        <v>1221348</v>
      </c>
    </row>
    <row r="76" spans="1:3" x14ac:dyDescent="0.25">
      <c r="A76" s="67" t="s">
        <v>192</v>
      </c>
      <c r="B76" s="67" t="s">
        <v>193</v>
      </c>
      <c r="C76" s="69">
        <v>4840000</v>
      </c>
    </row>
    <row r="77" spans="1:3" x14ac:dyDescent="0.25">
      <c r="A77" s="67" t="s">
        <v>194</v>
      </c>
      <c r="B77" s="67" t="s">
        <v>195</v>
      </c>
      <c r="C77" s="81">
        <v>787198.8</v>
      </c>
    </row>
    <row r="78" spans="1:3" x14ac:dyDescent="0.25">
      <c r="A78" s="67" t="s">
        <v>196</v>
      </c>
      <c r="B78" s="67" t="s">
        <v>197</v>
      </c>
      <c r="C78" s="81">
        <v>9875269.1899999995</v>
      </c>
    </row>
    <row r="79" spans="1:3" x14ac:dyDescent="0.25">
      <c r="A79" s="67" t="s">
        <v>198</v>
      </c>
      <c r="B79" s="67" t="s">
        <v>199</v>
      </c>
      <c r="C79" s="81">
        <v>910024</v>
      </c>
    </row>
    <row r="81" spans="1:4" x14ac:dyDescent="0.25">
      <c r="A81" s="77"/>
      <c r="B81" s="86"/>
      <c r="C81" s="85"/>
    </row>
    <row r="82" spans="1:4" x14ac:dyDescent="0.25">
      <c r="A82" s="77"/>
      <c r="B82" s="86"/>
      <c r="C82" s="85"/>
    </row>
    <row r="83" spans="1:4" x14ac:dyDescent="0.25">
      <c r="A83" s="64" t="s">
        <v>200</v>
      </c>
      <c r="B83" s="65" t="s">
        <v>201</v>
      </c>
      <c r="C83" s="66">
        <f>SUM(C84:C128)</f>
        <v>4980129.08</v>
      </c>
    </row>
    <row r="84" spans="1:4" x14ac:dyDescent="0.25">
      <c r="A84" s="87">
        <v>9785</v>
      </c>
      <c r="B84" s="80" t="s">
        <v>202</v>
      </c>
      <c r="C84" s="81">
        <v>818616.43</v>
      </c>
    </row>
    <row r="85" spans="1:4" x14ac:dyDescent="0.25">
      <c r="A85" s="84" t="s">
        <v>203</v>
      </c>
      <c r="B85" s="80" t="s">
        <v>204</v>
      </c>
      <c r="C85" s="81">
        <v>41909</v>
      </c>
    </row>
    <row r="86" spans="1:4" x14ac:dyDescent="0.25">
      <c r="A86" s="84" t="s">
        <v>205</v>
      </c>
      <c r="B86" s="73" t="s">
        <v>206</v>
      </c>
      <c r="C86" s="74">
        <v>1397834.91</v>
      </c>
    </row>
    <row r="87" spans="1:4" x14ac:dyDescent="0.25">
      <c r="A87" s="67" t="s">
        <v>207</v>
      </c>
      <c r="B87" s="67" t="s">
        <v>208</v>
      </c>
      <c r="C87" s="69">
        <v>161768.74</v>
      </c>
    </row>
    <row r="88" spans="1:4" x14ac:dyDescent="0.25">
      <c r="A88" s="77"/>
      <c r="B88" s="90"/>
      <c r="C88" s="85"/>
    </row>
    <row r="89" spans="1:4" x14ac:dyDescent="0.25">
      <c r="A89" s="77"/>
      <c r="B89" s="70"/>
      <c r="C89" s="85"/>
    </row>
    <row r="90" spans="1:4" x14ac:dyDescent="0.25">
      <c r="A90" s="77"/>
      <c r="B90" s="90"/>
      <c r="C90" s="85"/>
    </row>
    <row r="91" spans="1:4" x14ac:dyDescent="0.25">
      <c r="A91" s="91" t="s">
        <v>209</v>
      </c>
      <c r="B91" s="92" t="s">
        <v>210</v>
      </c>
      <c r="C91" s="93">
        <f>SUM(C92:C136)</f>
        <v>1280000</v>
      </c>
      <c r="D91" s="90"/>
    </row>
    <row r="92" spans="1:4" x14ac:dyDescent="0.25">
      <c r="A92" s="70" t="s">
        <v>211</v>
      </c>
      <c r="B92" s="70" t="s">
        <v>212</v>
      </c>
      <c r="C92" s="81">
        <v>1280000</v>
      </c>
      <c r="D92" s="90"/>
    </row>
    <row r="93" spans="1:4" x14ac:dyDescent="0.25">
      <c r="A93" s="77"/>
      <c r="B93" s="86"/>
      <c r="C93" s="85"/>
    </row>
    <row r="94" spans="1:4" x14ac:dyDescent="0.25">
      <c r="A94" s="77"/>
      <c r="B94" s="86"/>
      <c r="C94" s="85"/>
    </row>
    <row r="95" spans="1:4" x14ac:dyDescent="0.25">
      <c r="A95" s="77"/>
      <c r="B95" s="86"/>
      <c r="C95" s="85"/>
    </row>
    <row r="96" spans="1:4" x14ac:dyDescent="0.25">
      <c r="A96" s="94" t="s">
        <v>213</v>
      </c>
      <c r="B96" s="95"/>
      <c r="C96" s="95"/>
    </row>
    <row r="97" spans="1:3" x14ac:dyDescent="0.25">
      <c r="A97" s="94" t="s">
        <v>214</v>
      </c>
    </row>
    <row r="98" spans="1:3" x14ac:dyDescent="0.25">
      <c r="A98" s="94"/>
    </row>
    <row r="99" spans="1:3" x14ac:dyDescent="0.25">
      <c r="A99" s="94"/>
      <c r="B99" s="62" t="s">
        <v>215</v>
      </c>
      <c r="C99" s="68"/>
    </row>
    <row r="100" spans="1:3" x14ac:dyDescent="0.25">
      <c r="A100" s="94"/>
      <c r="B100" s="62" t="s">
        <v>216</v>
      </c>
      <c r="C100" s="68"/>
    </row>
    <row r="101" spans="1:3" x14ac:dyDescent="0.25">
      <c r="A101" s="94"/>
      <c r="C101" s="6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CELKEM</vt:lpstr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2022-02-02T11:12:58Z</cp:lastPrinted>
  <dcterms:created xsi:type="dcterms:W3CDTF">2021-01-20T13:33:05Z</dcterms:created>
  <dcterms:modified xsi:type="dcterms:W3CDTF">2022-02-07T06:21:35Z</dcterms:modified>
</cp:coreProperties>
</file>