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OUC\Buzková - OUC\Audit\Externí\FIZA 2021\04FIZA-příloha5.2021 (4.22)\022 Dotace a granty\OPP_Ing.Neudörflerová\"/>
    </mc:Choice>
  </mc:AlternateContent>
  <xr:revisionPtr revIDLastSave="0" documentId="8_{F317A1F2-1756-4142-95EC-C3060CBA1BC8}" xr6:coauthVersionLast="36" xr6:coauthVersionMax="36" xr10:uidLastSave="{00000000-0000-0000-0000-000000000000}"/>
  <bookViews>
    <workbookView xWindow="3435" yWindow="1560" windowWidth="21840" windowHeight="13740" xr2:uid="{00000000-000D-0000-FFFF-FFFF00000000}"/>
  </bookViews>
  <sheets>
    <sheet name="dotace a granty" sheetId="1" r:id="rId1"/>
  </sheets>
  <calcPr calcId="191029"/>
</workbook>
</file>

<file path=xl/calcChain.xml><?xml version="1.0" encoding="utf-8"?>
<calcChain xmlns="http://schemas.openxmlformats.org/spreadsheetml/2006/main">
  <c r="F55" i="1" l="1"/>
  <c r="F54" i="1"/>
  <c r="F45" i="1" l="1"/>
  <c r="F15" i="1" l="1"/>
  <c r="F12" i="1"/>
  <c r="F11" i="1"/>
  <c r="E26" i="1" l="1"/>
  <c r="E25" i="1"/>
  <c r="E24" i="1"/>
  <c r="F41" i="1" l="1"/>
  <c r="F39" i="1" l="1"/>
  <c r="F38" i="1"/>
  <c r="F33" i="1"/>
  <c r="F35" i="1"/>
  <c r="F36" i="1"/>
  <c r="F34" i="1" l="1"/>
  <c r="F32" i="1" l="1"/>
  <c r="F31" i="1"/>
  <c r="F30" i="1" l="1"/>
  <c r="F14" i="1"/>
  <c r="F13" i="1"/>
  <c r="F10" i="1"/>
</calcChain>
</file>

<file path=xl/sharedStrings.xml><?xml version="1.0" encoding="utf-8"?>
<sst xmlns="http://schemas.openxmlformats.org/spreadsheetml/2006/main" count="89" uniqueCount="85">
  <si>
    <t>Vráceno v průběhu roku na příjmový účet zřizovatele</t>
  </si>
  <si>
    <t>v Kč na dvě desetinná místa</t>
  </si>
  <si>
    <t>Medevac</t>
  </si>
  <si>
    <t>352100/2531 - Národní onkologický registr</t>
  </si>
  <si>
    <t>521234/1105 - Krizová připravenost</t>
  </si>
  <si>
    <t>Dotační program na zvýšení ochrany měkkých cílů v resortu zdravotnictví  - 2. výzva</t>
  </si>
  <si>
    <t>359200/4331 - Rezidenční místa - lékařské obory</t>
  </si>
  <si>
    <t>359200/4322 - Rezidenční místa - nelékařské obory</t>
  </si>
  <si>
    <t>z toho: neinvestiční</t>
  </si>
  <si>
    <t xml:space="preserve">           investiční</t>
  </si>
  <si>
    <t>2 RVO-FNOl/2020</t>
  </si>
  <si>
    <t>AZV a Institucionální podpora:</t>
  </si>
  <si>
    <t>Dotační program na zvýšení ochrany měkkých cílů v resortu zdravotnictví - 1. výzva</t>
  </si>
  <si>
    <t>Finanční ohodnocení pracovníků ve zdravotnictví COVID 19</t>
  </si>
  <si>
    <t>Příspěvky na provoz:</t>
  </si>
  <si>
    <t>Dotace - účelové ze SR:</t>
  </si>
  <si>
    <t xml:space="preserve">Předepsaná výše vratky </t>
  </si>
  <si>
    <t>135V112000026</t>
  </si>
  <si>
    <t>FN Olomouc – obměna 3 ks lineárních urychlovačů</t>
  </si>
  <si>
    <t>135V01H001901</t>
  </si>
  <si>
    <t xml:space="preserve">FN Olomouc - stavební úpravy objektu "Q2"  </t>
  </si>
  <si>
    <t>135V01H001903</t>
  </si>
  <si>
    <t>FN Olomouc - stavební úpravy objektu WD - stravovací provoz</t>
  </si>
  <si>
    <t>135V01H002001</t>
  </si>
  <si>
    <t>FN Olomouc - novostavba hlavní budovy B</t>
  </si>
  <si>
    <t>135V092000002</t>
  </si>
  <si>
    <t>investiční akce ISPROFIN:</t>
  </si>
  <si>
    <t>projekty jiného poskytovatele:</t>
  </si>
  <si>
    <t>projekty MZČR:</t>
  </si>
  <si>
    <t>REMUS</t>
  </si>
  <si>
    <t>358920/4314 - projekty AZV (spoluřešitelské)</t>
  </si>
  <si>
    <t>projekt TAČR (řešitelský)</t>
  </si>
  <si>
    <t>TL03000768</t>
  </si>
  <si>
    <t>TL04000080</t>
  </si>
  <si>
    <t>projekt EU - strukturální fondy:</t>
  </si>
  <si>
    <t>IROP - Komunikační a integrační platforma elektronizace Fakultní nemocnice Olomouc a regionálního eHealth</t>
  </si>
  <si>
    <t>projekty EU - H2020:</t>
  </si>
  <si>
    <t>projekty EU - Interreg Central Europe:</t>
  </si>
  <si>
    <t>OP VVV Molekulární, buněčný a klinický přístup ke zdravému stárnutí (příjemce dotace - FNUSA)</t>
  </si>
  <si>
    <t>niceLife - partnerská smlouva</t>
  </si>
  <si>
    <t>CE1581</t>
  </si>
  <si>
    <t>postupné čerpání</t>
  </si>
  <si>
    <t xml:space="preserve">Pozn. </t>
  </si>
  <si>
    <t>NUMBER 847999</t>
  </si>
  <si>
    <t>PROFID - Grant Agreement</t>
  </si>
  <si>
    <t>CZ.02.1.01/0.0/0.0./16_019/0000868</t>
  </si>
  <si>
    <t>č. programu/
EDS/SMVS/reg. č.</t>
  </si>
  <si>
    <t>Specializační vzdělávání klinických farmaceutů</t>
  </si>
  <si>
    <t>LUCAS</t>
  </si>
  <si>
    <t>EMPIRE</t>
  </si>
  <si>
    <t xml:space="preserve">Zabezpečení svolávacího a varovného systému </t>
  </si>
  <si>
    <t>reg. č. projektu MZČR CZ.03.2.63/0.0/0.0/15_039/0007277</t>
  </si>
  <si>
    <t>č. grantové dohody 857159</t>
  </si>
  <si>
    <t>č. grantové dohody 951442, reg. č. projektu JA-03-2019</t>
  </si>
  <si>
    <t>JADECARE</t>
  </si>
  <si>
    <t>SHAPES</t>
  </si>
  <si>
    <t>Komerční  projekty:</t>
  </si>
  <si>
    <t>TAČR:</t>
  </si>
  <si>
    <t>Skutečně použito
k 31. 12. 2021</t>
  </si>
  <si>
    <t>MV ČR:</t>
  </si>
  <si>
    <t>projekt MV ČR (spoluřešitelský)</t>
  </si>
  <si>
    <t>VI04000039</t>
  </si>
  <si>
    <t>Skutečně čerpáno (obdržená dotace)
k 31. 12. 2021</t>
  </si>
  <si>
    <t>CZ.02.2.69/0.0/0.0./18_053/00717877</t>
  </si>
  <si>
    <t>začátek realizace v roce 2022</t>
  </si>
  <si>
    <t>úhrada z dotace probíhá  zpětně na základě monitorovacích zpráv</t>
  </si>
  <si>
    <t>Modernizace pracovišť operačních a akutních oborů</t>
  </si>
  <si>
    <t>135V113000014</t>
  </si>
  <si>
    <t>Rozvoj diagnostických pracovišť</t>
  </si>
  <si>
    <t>135V113000043</t>
  </si>
  <si>
    <t>Rekonstrukce a modernizace Kliniky nukleární medicíny FN Olomouc</t>
  </si>
  <si>
    <t>135V113000013</t>
  </si>
  <si>
    <t>Modernizace a obnova laboratorního komplementu ve FN Olomouc</t>
  </si>
  <si>
    <t>135V113000016</t>
  </si>
  <si>
    <t>FN Olomouc - fotovoltaické systémy</t>
  </si>
  <si>
    <t>135V121000053</t>
  </si>
  <si>
    <t>FN Olomouc - přeložky inženýrských sítí</t>
  </si>
  <si>
    <t>335V114002103</t>
  </si>
  <si>
    <t>OP VVV Podpora mezinárodních mobilit pracovníků FN Olomouc</t>
  </si>
  <si>
    <t>Podpora paliativní péče - zvýšení dsotupnosti zdravotních služeb v oblasti paliativní péče v nemocnicích akutních a následné péče</t>
  </si>
  <si>
    <r>
      <t>358920/4314 -</t>
    </r>
    <r>
      <rPr>
        <b/>
        <sz val="10"/>
        <rFont val="Arial"/>
        <family val="2"/>
        <charset val="238"/>
      </rPr>
      <t xml:space="preserve"> projekty AZV</t>
    </r>
    <r>
      <rPr>
        <sz val="10"/>
        <rFont val="Arial"/>
        <family val="2"/>
        <charset val="238"/>
      </rPr>
      <t xml:space="preserve"> (řešitelské) </t>
    </r>
  </si>
  <si>
    <r>
      <t>358910/4311 -</t>
    </r>
    <r>
      <rPr>
        <b/>
        <sz val="10"/>
        <rFont val="Arial"/>
        <family val="2"/>
        <charset val="238"/>
      </rPr>
      <t xml:space="preserve"> institucionální podpora</t>
    </r>
  </si>
  <si>
    <t xml:space="preserve">Přehled přijatých dotací, grantů a příspěvků </t>
  </si>
  <si>
    <t>Prevence negativních dopadů psychické a fyzické zátěže a obnovy psychických a fyzických sil pracovníků ve zdravotnictví v souvislosti s epidemií COVID 19</t>
  </si>
  <si>
    <t>čerpání prodlouženo do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</si>
</sst>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6" fillId="0" borderId="3" xfId="0" applyFont="1" applyBorder="1" applyAlignment="1">
      <alignment vertical="center" wrapText="1"/>
    </xf>
    <xf numFmtId="4" fontId="6" fillId="0" borderId="2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3" fontId="6" fillId="0" borderId="2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43" fontId="3" fillId="0" borderId="2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left"/>
    </xf>
    <xf numFmtId="0" fontId="3" fillId="0" borderId="6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0" xfId="0" applyFont="1"/>
    <xf numFmtId="4" fontId="3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tabSelected="1" workbookViewId="0">
      <pane ySplit="3" topLeftCell="A4" activePane="bottomLeft" state="frozen"/>
      <selection pane="bottomLeft" activeCell="H14" sqref="H14"/>
    </sheetView>
  </sheetViews>
  <sheetFormatPr defaultRowHeight="12.75" x14ac:dyDescent="0.25"/>
  <cols>
    <col min="1" max="1" width="54.140625" style="1" customWidth="1"/>
    <col min="2" max="2" width="19" style="1" customWidth="1"/>
    <col min="3" max="6" width="16.7109375" style="1" customWidth="1"/>
    <col min="7" max="7" width="32.140625" style="1" bestFit="1" customWidth="1"/>
    <col min="8" max="9" width="16.7109375" style="1" customWidth="1"/>
    <col min="10" max="16384" width="9.140625" style="1"/>
  </cols>
  <sheetData>
    <row r="1" spans="1:10" ht="48.75" customHeight="1" x14ac:dyDescent="0.25">
      <c r="A1" s="22" t="s">
        <v>82</v>
      </c>
      <c r="B1" s="23"/>
      <c r="C1" s="23"/>
      <c r="D1" s="23"/>
      <c r="E1" s="23"/>
      <c r="F1" s="23"/>
    </row>
    <row r="2" spans="1:10" ht="14.25" customHeight="1" thickBot="1" x14ac:dyDescent="0.3">
      <c r="E2" s="21" t="s">
        <v>1</v>
      </c>
      <c r="F2" s="21"/>
      <c r="G2"/>
      <c r="H2"/>
    </row>
    <row r="3" spans="1:10" ht="39" thickBot="1" x14ac:dyDescent="0.3">
      <c r="A3" s="45"/>
      <c r="B3" s="46" t="s">
        <v>46</v>
      </c>
      <c r="C3" s="47" t="s">
        <v>62</v>
      </c>
      <c r="D3" s="47" t="s">
        <v>0</v>
      </c>
      <c r="E3" s="47" t="s">
        <v>58</v>
      </c>
      <c r="F3" s="48" t="s">
        <v>16</v>
      </c>
      <c r="G3" s="35" t="s">
        <v>42</v>
      </c>
      <c r="H3" s="25"/>
    </row>
    <row r="4" spans="1:10" ht="15" x14ac:dyDescent="0.25">
      <c r="A4" s="28" t="s">
        <v>14</v>
      </c>
      <c r="B4" s="38"/>
      <c r="C4" s="7"/>
      <c r="D4" s="7"/>
      <c r="E4" s="7"/>
      <c r="F4" s="8"/>
      <c r="G4"/>
      <c r="H4"/>
    </row>
    <row r="5" spans="1:10" ht="15" x14ac:dyDescent="0.25">
      <c r="A5" s="29" t="s">
        <v>2</v>
      </c>
      <c r="B5" s="5"/>
      <c r="C5" s="3">
        <v>1533163.17</v>
      </c>
      <c r="D5" s="3">
        <v>0</v>
      </c>
      <c r="E5" s="3">
        <v>1533163.17</v>
      </c>
      <c r="F5" s="4">
        <v>0</v>
      </c>
      <c r="G5"/>
      <c r="H5"/>
    </row>
    <row r="6" spans="1:10" ht="15" x14ac:dyDescent="0.25">
      <c r="A6" s="29" t="s">
        <v>3</v>
      </c>
      <c r="B6" s="5"/>
      <c r="C6" s="3">
        <v>504718</v>
      </c>
      <c r="D6" s="3">
        <v>0</v>
      </c>
      <c r="E6" s="3">
        <v>504718</v>
      </c>
      <c r="F6" s="4">
        <v>0</v>
      </c>
      <c r="G6"/>
      <c r="H6" s="26"/>
      <c r="I6" s="27"/>
      <c r="J6" s="27"/>
    </row>
    <row r="7" spans="1:10" s="9" customFormat="1" ht="15" customHeight="1" x14ac:dyDescent="0.25">
      <c r="A7" s="29" t="s">
        <v>13</v>
      </c>
      <c r="B7" s="5"/>
      <c r="C7" s="3">
        <v>327873865</v>
      </c>
      <c r="D7" s="3">
        <v>0</v>
      </c>
      <c r="E7" s="3">
        <v>327873865</v>
      </c>
      <c r="F7" s="4">
        <v>0</v>
      </c>
      <c r="G7" s="49"/>
      <c r="H7" s="50"/>
      <c r="I7" s="51"/>
    </row>
    <row r="8" spans="1:10" s="9" customFormat="1" ht="38.25" x14ac:dyDescent="0.25">
      <c r="A8" s="29" t="s">
        <v>83</v>
      </c>
      <c r="B8" s="5"/>
      <c r="C8" s="3">
        <v>21072800</v>
      </c>
      <c r="D8" s="3">
        <v>0</v>
      </c>
      <c r="E8" s="3">
        <v>8297505</v>
      </c>
      <c r="F8" s="4">
        <v>0</v>
      </c>
      <c r="G8" s="52" t="s">
        <v>84</v>
      </c>
      <c r="H8" s="50"/>
      <c r="I8" s="51"/>
    </row>
    <row r="9" spans="1:10" ht="15" customHeight="1" x14ac:dyDescent="0.25">
      <c r="A9" s="28" t="s">
        <v>15</v>
      </c>
      <c r="B9" s="5"/>
      <c r="C9" s="3"/>
      <c r="D9" s="3"/>
      <c r="E9" s="3"/>
      <c r="F9" s="4"/>
      <c r="G9" s="36"/>
      <c r="H9"/>
    </row>
    <row r="10" spans="1:10" ht="15" x14ac:dyDescent="0.25">
      <c r="A10" s="29" t="s">
        <v>4</v>
      </c>
      <c r="B10" s="5"/>
      <c r="C10" s="3">
        <v>671494</v>
      </c>
      <c r="D10" s="3">
        <v>0</v>
      </c>
      <c r="E10" s="3">
        <v>478955.81</v>
      </c>
      <c r="F10" s="4">
        <f t="shared" ref="F10:F15" si="0">C10-D10-E10</f>
        <v>192538.19</v>
      </c>
      <c r="G10"/>
      <c r="H10"/>
    </row>
    <row r="11" spans="1:10" ht="25.5" x14ac:dyDescent="0.25">
      <c r="A11" s="29" t="s">
        <v>12</v>
      </c>
      <c r="B11" s="5"/>
      <c r="C11" s="3">
        <v>405000</v>
      </c>
      <c r="D11" s="3">
        <v>0</v>
      </c>
      <c r="E11" s="3">
        <v>217800</v>
      </c>
      <c r="F11" s="4">
        <f t="shared" si="0"/>
        <v>187200</v>
      </c>
      <c r="G11"/>
      <c r="H11"/>
    </row>
    <row r="12" spans="1:10" ht="25.5" customHeight="1" x14ac:dyDescent="0.25">
      <c r="A12" s="29" t="s">
        <v>5</v>
      </c>
      <c r="B12" s="5"/>
      <c r="C12" s="3">
        <v>80800</v>
      </c>
      <c r="D12" s="3">
        <v>0</v>
      </c>
      <c r="E12" s="3">
        <v>80800</v>
      </c>
      <c r="F12" s="4">
        <f t="shared" si="0"/>
        <v>0</v>
      </c>
      <c r="G12"/>
      <c r="H12"/>
    </row>
    <row r="13" spans="1:10" ht="15" x14ac:dyDescent="0.25">
      <c r="A13" s="29" t="s">
        <v>6</v>
      </c>
      <c r="B13" s="5"/>
      <c r="C13" s="3">
        <v>8507826</v>
      </c>
      <c r="D13" s="3">
        <v>100350</v>
      </c>
      <c r="E13" s="3">
        <v>8407476</v>
      </c>
      <c r="F13" s="4">
        <f t="shared" si="0"/>
        <v>0</v>
      </c>
      <c r="G13"/>
      <c r="H13"/>
    </row>
    <row r="14" spans="1:10" ht="15" x14ac:dyDescent="0.25">
      <c r="A14" s="29" t="s">
        <v>7</v>
      </c>
      <c r="B14" s="5"/>
      <c r="C14" s="3">
        <v>985539</v>
      </c>
      <c r="D14" s="3">
        <v>7700</v>
      </c>
      <c r="E14" s="3">
        <v>923562</v>
      </c>
      <c r="F14" s="4">
        <f t="shared" si="0"/>
        <v>54277</v>
      </c>
      <c r="G14"/>
      <c r="H14"/>
    </row>
    <row r="15" spans="1:10" x14ac:dyDescent="0.25">
      <c r="A15" s="29" t="s">
        <v>50</v>
      </c>
      <c r="B15" s="5"/>
      <c r="C15" s="3">
        <v>403000</v>
      </c>
      <c r="D15" s="3">
        <v>0</v>
      </c>
      <c r="E15" s="3">
        <v>151172.56</v>
      </c>
      <c r="F15" s="4">
        <f t="shared" si="0"/>
        <v>251827.44</v>
      </c>
    </row>
    <row r="16" spans="1:10" x14ac:dyDescent="0.25">
      <c r="A16" s="28" t="s">
        <v>34</v>
      </c>
      <c r="B16" s="5"/>
      <c r="C16" s="2"/>
      <c r="D16" s="18"/>
      <c r="E16" s="2"/>
      <c r="F16" s="10"/>
    </row>
    <row r="17" spans="1:7" ht="25.5" x14ac:dyDescent="0.25">
      <c r="A17" s="29" t="s">
        <v>35</v>
      </c>
      <c r="B17" s="5" t="s">
        <v>17</v>
      </c>
      <c r="C17" s="3">
        <v>28450946.59</v>
      </c>
      <c r="D17" s="18">
        <v>0</v>
      </c>
      <c r="E17" s="3">
        <v>28450946.59</v>
      </c>
      <c r="F17" s="4">
        <v>0</v>
      </c>
    </row>
    <row r="18" spans="1:7" x14ac:dyDescent="0.25">
      <c r="A18" s="29" t="s">
        <v>66</v>
      </c>
      <c r="B18" s="5" t="s">
        <v>67</v>
      </c>
      <c r="C18" s="3">
        <v>52192522.159999996</v>
      </c>
      <c r="D18" s="18">
        <v>0</v>
      </c>
      <c r="E18" s="3">
        <v>52192522.159999996</v>
      </c>
      <c r="F18" s="4">
        <v>0</v>
      </c>
    </row>
    <row r="19" spans="1:7" x14ac:dyDescent="0.25">
      <c r="A19" s="29" t="s">
        <v>68</v>
      </c>
      <c r="B19" s="5" t="s">
        <v>69</v>
      </c>
      <c r="C19" s="3">
        <v>0</v>
      </c>
      <c r="D19" s="18">
        <v>0</v>
      </c>
      <c r="E19" s="3">
        <v>0</v>
      </c>
      <c r="F19" s="4">
        <v>0</v>
      </c>
      <c r="G19" s="24"/>
    </row>
    <row r="20" spans="1:7" ht="12.75" customHeight="1" x14ac:dyDescent="0.25">
      <c r="A20" s="29" t="s">
        <v>70</v>
      </c>
      <c r="B20" s="5" t="s">
        <v>71</v>
      </c>
      <c r="C20" s="3">
        <v>0</v>
      </c>
      <c r="D20" s="18">
        <v>0</v>
      </c>
      <c r="E20" s="3">
        <v>0</v>
      </c>
      <c r="F20" s="4">
        <v>0</v>
      </c>
    </row>
    <row r="21" spans="1:7" ht="12.75" customHeight="1" x14ac:dyDescent="0.25">
      <c r="A21" s="29" t="s">
        <v>72</v>
      </c>
      <c r="B21" s="5" t="s">
        <v>73</v>
      </c>
      <c r="C21" s="3">
        <v>0</v>
      </c>
      <c r="D21" s="18">
        <v>0</v>
      </c>
      <c r="E21" s="3">
        <v>0</v>
      </c>
      <c r="F21" s="4">
        <v>0</v>
      </c>
    </row>
    <row r="22" spans="1:7" s="24" customFormat="1" x14ac:dyDescent="0.25">
      <c r="A22" s="29" t="s">
        <v>74</v>
      </c>
      <c r="B22" s="5" t="s">
        <v>75</v>
      </c>
      <c r="C22" s="3">
        <v>0</v>
      </c>
      <c r="D22" s="18">
        <v>0</v>
      </c>
      <c r="E22" s="3">
        <v>0</v>
      </c>
      <c r="F22" s="4">
        <v>0</v>
      </c>
    </row>
    <row r="23" spans="1:7" x14ac:dyDescent="0.25">
      <c r="A23" s="28" t="s">
        <v>26</v>
      </c>
      <c r="B23" s="5"/>
      <c r="C23" s="3"/>
      <c r="D23" s="18"/>
      <c r="E23" s="3"/>
      <c r="F23" s="4"/>
    </row>
    <row r="24" spans="1:7" s="24" customFormat="1" x14ac:dyDescent="0.25">
      <c r="A24" s="30" t="s">
        <v>18</v>
      </c>
      <c r="B24" s="11" t="s">
        <v>19</v>
      </c>
      <c r="C24" s="12">
        <v>141442000</v>
      </c>
      <c r="D24" s="18">
        <v>0</v>
      </c>
      <c r="E24" s="12">
        <f>C24</f>
        <v>141442000</v>
      </c>
      <c r="F24" s="13">
        <v>0</v>
      </c>
    </row>
    <row r="25" spans="1:7" s="24" customFormat="1" x14ac:dyDescent="0.25">
      <c r="A25" s="30" t="s">
        <v>20</v>
      </c>
      <c r="B25" s="11" t="s">
        <v>21</v>
      </c>
      <c r="C25" s="12">
        <v>21065713.969999999</v>
      </c>
      <c r="D25" s="18">
        <v>0</v>
      </c>
      <c r="E25" s="12">
        <f>C25</f>
        <v>21065713.969999999</v>
      </c>
      <c r="F25" s="13">
        <v>0</v>
      </c>
    </row>
    <row r="26" spans="1:7" s="24" customFormat="1" ht="15.75" customHeight="1" x14ac:dyDescent="0.25">
      <c r="A26" s="30" t="s">
        <v>22</v>
      </c>
      <c r="B26" s="5" t="s">
        <v>23</v>
      </c>
      <c r="C26" s="3">
        <v>23543245.02</v>
      </c>
      <c r="D26" s="18">
        <v>0</v>
      </c>
      <c r="E26" s="3">
        <f>C26</f>
        <v>23543245.02</v>
      </c>
      <c r="F26" s="4">
        <v>0</v>
      </c>
    </row>
    <row r="27" spans="1:7" s="24" customFormat="1" x14ac:dyDescent="0.25">
      <c r="A27" s="29" t="s">
        <v>24</v>
      </c>
      <c r="B27" s="5" t="s">
        <v>25</v>
      </c>
      <c r="C27" s="3">
        <v>0</v>
      </c>
      <c r="D27" s="18">
        <v>0</v>
      </c>
      <c r="E27" s="3">
        <v>0</v>
      </c>
      <c r="F27" s="4">
        <v>0</v>
      </c>
    </row>
    <row r="28" spans="1:7" s="24" customFormat="1" x14ac:dyDescent="0.25">
      <c r="A28" s="29" t="s">
        <v>76</v>
      </c>
      <c r="B28" s="5" t="s">
        <v>77</v>
      </c>
      <c r="C28" s="3">
        <v>0</v>
      </c>
      <c r="D28" s="18">
        <v>0</v>
      </c>
      <c r="E28" s="3">
        <v>0</v>
      </c>
      <c r="F28" s="4">
        <v>0</v>
      </c>
    </row>
    <row r="29" spans="1:7" x14ac:dyDescent="0.25">
      <c r="A29" s="28" t="s">
        <v>11</v>
      </c>
      <c r="B29" s="5"/>
      <c r="C29" s="3"/>
      <c r="D29" s="18"/>
      <c r="E29" s="3"/>
      <c r="F29" s="4"/>
    </row>
    <row r="30" spans="1:7" x14ac:dyDescent="0.25">
      <c r="A30" s="29" t="s">
        <v>80</v>
      </c>
      <c r="B30" s="5"/>
      <c r="C30" s="3">
        <v>15471258.9</v>
      </c>
      <c r="D30" s="18"/>
      <c r="E30" s="3">
        <v>15231167.430000002</v>
      </c>
      <c r="F30" s="4">
        <f t="shared" ref="F30:F41" si="1">C30-E30</f>
        <v>240091.46999999881</v>
      </c>
    </row>
    <row r="31" spans="1:7" x14ac:dyDescent="0.25">
      <c r="A31" s="31" t="s">
        <v>8</v>
      </c>
      <c r="B31" s="14"/>
      <c r="C31" s="15">
        <v>15471258.9</v>
      </c>
      <c r="D31" s="39"/>
      <c r="E31" s="15">
        <v>15231167.430000002</v>
      </c>
      <c r="F31" s="16">
        <f t="shared" si="1"/>
        <v>240091.46999999881</v>
      </c>
    </row>
    <row r="32" spans="1:7" x14ac:dyDescent="0.25">
      <c r="A32" s="31" t="s">
        <v>9</v>
      </c>
      <c r="B32" s="14"/>
      <c r="C32" s="15">
        <v>0</v>
      </c>
      <c r="D32" s="18"/>
      <c r="E32" s="15">
        <v>0</v>
      </c>
      <c r="F32" s="16">
        <f t="shared" si="1"/>
        <v>0</v>
      </c>
    </row>
    <row r="33" spans="1:7" x14ac:dyDescent="0.25">
      <c r="A33" s="29" t="s">
        <v>30</v>
      </c>
      <c r="B33" s="5"/>
      <c r="C33" s="3">
        <v>18105066.719999999</v>
      </c>
      <c r="D33" s="18"/>
      <c r="E33" s="3">
        <v>16984856.010000002</v>
      </c>
      <c r="F33" s="4">
        <f t="shared" si="1"/>
        <v>1120210.7099999972</v>
      </c>
      <c r="G33" s="6"/>
    </row>
    <row r="34" spans="1:7" x14ac:dyDescent="0.25">
      <c r="A34" s="29" t="s">
        <v>81</v>
      </c>
      <c r="B34" s="5" t="s">
        <v>10</v>
      </c>
      <c r="C34" s="3">
        <v>21880339</v>
      </c>
      <c r="D34" s="18"/>
      <c r="E34" s="3">
        <v>15525633.619999999</v>
      </c>
      <c r="F34" s="4">
        <f t="shared" si="1"/>
        <v>6354705.3800000008</v>
      </c>
    </row>
    <row r="35" spans="1:7" x14ac:dyDescent="0.25">
      <c r="A35" s="31" t="s">
        <v>8</v>
      </c>
      <c r="B35" s="14"/>
      <c r="C35" s="17">
        <v>15760000</v>
      </c>
      <c r="D35" s="18"/>
      <c r="E35" s="17">
        <v>10892685.77</v>
      </c>
      <c r="F35" s="16">
        <f t="shared" si="1"/>
        <v>4867314.2300000004</v>
      </c>
    </row>
    <row r="36" spans="1:7" s="24" customFormat="1" x14ac:dyDescent="0.25">
      <c r="A36" s="31" t="s">
        <v>9</v>
      </c>
      <c r="B36" s="14"/>
      <c r="C36" s="17">
        <v>6120339</v>
      </c>
      <c r="D36" s="18"/>
      <c r="E36" s="17">
        <v>4632947.8499999996</v>
      </c>
      <c r="F36" s="16">
        <f t="shared" si="1"/>
        <v>1487391.1500000004</v>
      </c>
    </row>
    <row r="37" spans="1:7" x14ac:dyDescent="0.25">
      <c r="A37" s="28" t="s">
        <v>57</v>
      </c>
      <c r="B37" s="5"/>
      <c r="C37" s="3"/>
      <c r="D37" s="18"/>
      <c r="E37" s="3"/>
      <c r="F37" s="4"/>
    </row>
    <row r="38" spans="1:7" x14ac:dyDescent="0.25">
      <c r="A38" s="29" t="s">
        <v>31</v>
      </c>
      <c r="B38" s="5" t="s">
        <v>32</v>
      </c>
      <c r="C38" s="3">
        <v>1629200</v>
      </c>
      <c r="D38" s="18"/>
      <c r="E38" s="3">
        <v>1629200</v>
      </c>
      <c r="F38" s="4">
        <f t="shared" si="1"/>
        <v>0</v>
      </c>
    </row>
    <row r="39" spans="1:7" x14ac:dyDescent="0.25">
      <c r="A39" s="29" t="s">
        <v>31</v>
      </c>
      <c r="B39" s="5" t="s">
        <v>33</v>
      </c>
      <c r="C39" s="3">
        <v>1874000</v>
      </c>
      <c r="D39" s="18"/>
      <c r="E39" s="3">
        <v>1874000</v>
      </c>
      <c r="F39" s="4">
        <f t="shared" si="1"/>
        <v>0</v>
      </c>
    </row>
    <row r="40" spans="1:7" x14ac:dyDescent="0.25">
      <c r="A40" s="28" t="s">
        <v>59</v>
      </c>
      <c r="B40" s="5"/>
      <c r="C40" s="3"/>
      <c r="D40" s="18"/>
      <c r="E40" s="3"/>
      <c r="F40" s="4"/>
    </row>
    <row r="41" spans="1:7" x14ac:dyDescent="0.2">
      <c r="A41" s="29" t="s">
        <v>60</v>
      </c>
      <c r="B41" s="40" t="s">
        <v>61</v>
      </c>
      <c r="C41" s="3">
        <v>1597000</v>
      </c>
      <c r="D41" s="18"/>
      <c r="E41" s="3">
        <v>1597000</v>
      </c>
      <c r="F41" s="4">
        <f t="shared" si="1"/>
        <v>0</v>
      </c>
    </row>
    <row r="42" spans="1:7" x14ac:dyDescent="0.25">
      <c r="A42" s="28" t="s">
        <v>28</v>
      </c>
      <c r="B42" s="5"/>
      <c r="C42" s="3"/>
      <c r="D42" s="18"/>
      <c r="E42" s="3"/>
      <c r="F42" s="4"/>
    </row>
    <row r="43" spans="1:7" ht="51" x14ac:dyDescent="0.25">
      <c r="A43" s="33" t="s">
        <v>79</v>
      </c>
      <c r="B43" s="5" t="s">
        <v>51</v>
      </c>
      <c r="C43" s="3">
        <v>466155.48</v>
      </c>
      <c r="D43" s="18"/>
      <c r="E43" s="3">
        <v>466155.48</v>
      </c>
      <c r="F43" s="4">
        <v>0</v>
      </c>
    </row>
    <row r="44" spans="1:7" x14ac:dyDescent="0.25">
      <c r="A44" s="32" t="s">
        <v>27</v>
      </c>
      <c r="B44" s="5"/>
      <c r="C44" s="3"/>
      <c r="D44" s="18"/>
      <c r="E44" s="3"/>
      <c r="F44" s="4"/>
    </row>
    <row r="45" spans="1:7" ht="33.75" customHeight="1" x14ac:dyDescent="0.25">
      <c r="A45" s="33" t="s">
        <v>38</v>
      </c>
      <c r="B45" s="5" t="s">
        <v>45</v>
      </c>
      <c r="C45" s="3">
        <v>10433025.369999999</v>
      </c>
      <c r="D45" s="18"/>
      <c r="E45" s="3">
        <v>10433025.369999999</v>
      </c>
      <c r="F45" s="4">
        <f>C45-D45-E45</f>
        <v>0</v>
      </c>
    </row>
    <row r="46" spans="1:7" ht="30" customHeight="1" x14ac:dyDescent="0.25">
      <c r="A46" s="33" t="s">
        <v>78</v>
      </c>
      <c r="B46" s="5" t="s">
        <v>63</v>
      </c>
      <c r="C46" s="19">
        <v>1747779</v>
      </c>
      <c r="D46" s="18"/>
      <c r="E46" s="20">
        <v>0</v>
      </c>
      <c r="F46" s="4"/>
      <c r="G46" s="9" t="s">
        <v>64</v>
      </c>
    </row>
    <row r="47" spans="1:7" x14ac:dyDescent="0.25">
      <c r="A47" s="32" t="s">
        <v>36</v>
      </c>
      <c r="B47" s="5"/>
      <c r="C47" s="3"/>
      <c r="D47" s="18"/>
      <c r="E47" s="3"/>
      <c r="F47" s="4"/>
      <c r="G47" s="9"/>
    </row>
    <row r="48" spans="1:7" ht="25.5" x14ac:dyDescent="0.25">
      <c r="A48" s="33" t="s">
        <v>55</v>
      </c>
      <c r="B48" s="5" t="s">
        <v>52</v>
      </c>
      <c r="C48" s="3">
        <v>3591059.548</v>
      </c>
      <c r="D48" s="18"/>
      <c r="E48" s="3">
        <v>3591059.548</v>
      </c>
      <c r="F48" s="4">
        <v>0</v>
      </c>
      <c r="G48" s="9" t="s">
        <v>41</v>
      </c>
    </row>
    <row r="49" spans="1:7" x14ac:dyDescent="0.25">
      <c r="A49" s="29" t="s">
        <v>44</v>
      </c>
      <c r="B49" s="5" t="s">
        <v>43</v>
      </c>
      <c r="C49" s="3">
        <v>280981.89999999997</v>
      </c>
      <c r="D49" s="18"/>
      <c r="E49" s="3">
        <v>280981.89999999997</v>
      </c>
      <c r="F49" s="4">
        <v>0</v>
      </c>
      <c r="G49" s="9" t="s">
        <v>41</v>
      </c>
    </row>
    <row r="50" spans="1:7" ht="38.25" x14ac:dyDescent="0.25">
      <c r="A50" s="33" t="s">
        <v>54</v>
      </c>
      <c r="B50" s="5" t="s">
        <v>53</v>
      </c>
      <c r="C50" s="19">
        <v>1231770.49</v>
      </c>
      <c r="D50" s="18"/>
      <c r="E50" s="19">
        <v>223670.89</v>
      </c>
      <c r="F50" s="4">
        <v>0</v>
      </c>
      <c r="G50" s="9"/>
    </row>
    <row r="51" spans="1:7" x14ac:dyDescent="0.25">
      <c r="A51" s="28" t="s">
        <v>56</v>
      </c>
      <c r="B51" s="5"/>
      <c r="C51" s="3"/>
      <c r="D51" s="18"/>
      <c r="E51" s="3"/>
      <c r="F51" s="4"/>
      <c r="G51" s="9"/>
    </row>
    <row r="52" spans="1:7" x14ac:dyDescent="0.25">
      <c r="A52" s="29" t="s">
        <v>47</v>
      </c>
      <c r="B52" s="5"/>
      <c r="C52" s="3">
        <v>450736.54</v>
      </c>
      <c r="D52" s="18"/>
      <c r="E52" s="3">
        <v>450736.54</v>
      </c>
      <c r="F52" s="4">
        <v>0</v>
      </c>
      <c r="G52" s="9"/>
    </row>
    <row r="53" spans="1:7" x14ac:dyDescent="0.25">
      <c r="A53" s="29" t="s">
        <v>48</v>
      </c>
      <c r="B53" s="5"/>
      <c r="C53" s="3">
        <v>178925</v>
      </c>
      <c r="D53" s="18"/>
      <c r="E53" s="3">
        <v>178925</v>
      </c>
      <c r="F53" s="4">
        <v>0</v>
      </c>
      <c r="G53" s="9"/>
    </row>
    <row r="54" spans="1:7" x14ac:dyDescent="0.25">
      <c r="A54" s="29" t="s">
        <v>49</v>
      </c>
      <c r="B54" s="5"/>
      <c r="C54" s="3">
        <v>152841.75</v>
      </c>
      <c r="D54" s="18"/>
      <c r="E54" s="3">
        <v>152841.75</v>
      </c>
      <c r="F54" s="4">
        <f>C54-D54-E54</f>
        <v>0</v>
      </c>
      <c r="G54" s="9"/>
    </row>
    <row r="55" spans="1:7" x14ac:dyDescent="0.25">
      <c r="A55" s="29" t="s">
        <v>29</v>
      </c>
      <c r="B55" s="5"/>
      <c r="C55" s="3">
        <v>288000</v>
      </c>
      <c r="D55" s="18"/>
      <c r="E55" s="3">
        <v>288000</v>
      </c>
      <c r="F55" s="4">
        <f>C55-D55-E55</f>
        <v>0</v>
      </c>
      <c r="G55" s="9"/>
    </row>
    <row r="56" spans="1:7" x14ac:dyDescent="0.25">
      <c r="A56" s="28" t="s">
        <v>37</v>
      </c>
      <c r="B56" s="5"/>
      <c r="C56" s="3"/>
      <c r="D56" s="18"/>
      <c r="E56" s="3"/>
      <c r="F56" s="4"/>
      <c r="G56" s="9"/>
    </row>
    <row r="57" spans="1:7" ht="51.75" thickBot="1" x14ac:dyDescent="0.3">
      <c r="A57" s="34" t="s">
        <v>39</v>
      </c>
      <c r="B57" s="41" t="s">
        <v>40</v>
      </c>
      <c r="C57" s="42">
        <v>1203658.6200000001</v>
      </c>
      <c r="D57" s="43"/>
      <c r="E57" s="42">
        <v>1413982.15</v>
      </c>
      <c r="F57" s="44">
        <v>0</v>
      </c>
      <c r="G57" s="9" t="s">
        <v>65</v>
      </c>
    </row>
    <row r="58" spans="1:7" x14ac:dyDescent="0.25">
      <c r="B58" s="37"/>
    </row>
  </sheetData>
  <mergeCells count="2">
    <mergeCell ref="E2:F2"/>
    <mergeCell ref="A1:F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dotace a granty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Uživatel systému Windows</cp:lastModifiedBy>
  <cp:lastPrinted>2021-02-10T11:00:10Z</cp:lastPrinted>
  <dcterms:created xsi:type="dcterms:W3CDTF">2015-12-22T09:25:43Z</dcterms:created>
  <dcterms:modified xsi:type="dcterms:W3CDTF">2022-03-17T13:33:13Z</dcterms:modified>
</cp:coreProperties>
</file>