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_OUC\Buzková - OUC\Audit\Externí\FIZA 2022\04.1FIZA - požadavky dodatečné\Dne 12.4.2023\"/>
    </mc:Choice>
  </mc:AlternateContent>
  <xr:revisionPtr revIDLastSave="0" documentId="8_{2EEE79D7-B014-4A6F-B321-3EE72541CF06}" xr6:coauthVersionLast="36" xr6:coauthVersionMax="36" xr10:uidLastSave="{00000000-0000-0000-0000-000000000000}"/>
  <bookViews>
    <workbookView xWindow="360" yWindow="75" windowWidth="11340" windowHeight="6795" tabRatio="950" activeTab="1" xr2:uid="{00000000-000D-0000-FFFF-FFFF00000000}"/>
  </bookViews>
  <sheets>
    <sheet name="0xx" sheetId="5" r:id="rId1"/>
    <sheet name="NEZAŘAZENÉ " sheetId="6" r:id="rId2"/>
    <sheet name="List2" sheetId="8" r:id="rId3"/>
    <sheet name="PŘLOHY" sheetId="7" r:id="rId4"/>
  </sheets>
  <calcPr calcId="191029"/>
</workbook>
</file>

<file path=xl/calcChain.xml><?xml version="1.0" encoding="utf-8"?>
<calcChain xmlns="http://schemas.openxmlformats.org/spreadsheetml/2006/main">
  <c r="G101" i="6" l="1"/>
  <c r="C156" i="5"/>
  <c r="D103" i="6"/>
  <c r="D95" i="6"/>
  <c r="D40" i="6"/>
  <c r="D36" i="6"/>
  <c r="D9" i="6"/>
  <c r="D6" i="6"/>
  <c r="D7" i="6" s="1"/>
  <c r="D104" i="6" l="1"/>
  <c r="C27" i="7"/>
  <c r="C12" i="7"/>
  <c r="C60" i="7" l="1"/>
  <c r="C32" i="7" l="1"/>
  <c r="C134" i="5" l="1"/>
  <c r="C9" i="7"/>
  <c r="C192" i="5"/>
  <c r="C3" i="7"/>
  <c r="C171" i="5"/>
  <c r="C145" i="5"/>
  <c r="C115" i="5"/>
  <c r="C102" i="5"/>
  <c r="C88" i="5"/>
  <c r="C70" i="5"/>
  <c r="C51" i="5"/>
  <c r="C32" i="5"/>
  <c r="C18" i="5"/>
  <c r="C4" i="5"/>
</calcChain>
</file>

<file path=xl/sharedStrings.xml><?xml version="1.0" encoding="utf-8"?>
<sst xmlns="http://schemas.openxmlformats.org/spreadsheetml/2006/main" count="847" uniqueCount="525">
  <si>
    <t>Celkem</t>
  </si>
  <si>
    <t>inventarizace zahájena:   11:30      osoba odpovědná za provedení zjištění skutečnosti:</t>
  </si>
  <si>
    <t>013 - Software</t>
  </si>
  <si>
    <t>013 00 000</t>
  </si>
  <si>
    <t>software</t>
  </si>
  <si>
    <t>013</t>
  </si>
  <si>
    <t>014 - Ocenitelná práva</t>
  </si>
  <si>
    <t>014 00 000</t>
  </si>
  <si>
    <t>014</t>
  </si>
  <si>
    <t>inventarizace zahájena:   11:40      osoba odpovědná za provedení zjištění skutečnosti:</t>
  </si>
  <si>
    <t>018 Drobný dlouhodobý nehmotný majetek</t>
  </si>
  <si>
    <t>018 00 000</t>
  </si>
  <si>
    <t>DDNM</t>
  </si>
  <si>
    <t>018</t>
  </si>
  <si>
    <t>inventarizace zahájena:   11:50      osoba odpovědná za provedení zjištění skutečnosti:</t>
  </si>
  <si>
    <t xml:space="preserve">               osoba odpovědná za provedení inventarizace:</t>
  </si>
  <si>
    <t xml:space="preserve">               Eva Buzková - vedoucí OUC</t>
  </si>
  <si>
    <t>019 Ostatní dlouhodobý nehmotný majetek</t>
  </si>
  <si>
    <t>019 00 000</t>
  </si>
  <si>
    <t>ostatní DNM</t>
  </si>
  <si>
    <t>019</t>
  </si>
  <si>
    <t>inventarizace zahájena:   12:10      osoba odpovědná za provedení zjištění skutečnosti:</t>
  </si>
  <si>
    <t>021 Stavby</t>
  </si>
  <si>
    <t>021 01 000</t>
  </si>
  <si>
    <t>budovy pro služby obyvatelstvu</t>
  </si>
  <si>
    <t>bytové domy a bytové jednotky</t>
  </si>
  <si>
    <t>jiné nebytové domy a nebytové jednotky</t>
  </si>
  <si>
    <t>komunikace a veřejné osvětlení</t>
  </si>
  <si>
    <t>ostatní stavby</t>
  </si>
  <si>
    <t>ostatní stavby - kulturní památky</t>
  </si>
  <si>
    <t>jiné inženýrské sítě</t>
  </si>
  <si>
    <t>021 02 000</t>
  </si>
  <si>
    <t>021 03 000</t>
  </si>
  <si>
    <t>021 04 000</t>
  </si>
  <si>
    <t>021 05 000</t>
  </si>
  <si>
    <t>021 06 000</t>
  </si>
  <si>
    <t>021 07 000</t>
  </si>
  <si>
    <t>021</t>
  </si>
  <si>
    <t>inventarizace zahájena:   12:20      osoba odpovědná za provedení zjištění skutečnosti:</t>
  </si>
  <si>
    <t>zdrav.a laborat.technika</t>
  </si>
  <si>
    <t>stroje a přístroje provozní</t>
  </si>
  <si>
    <t>dopravní prostředky</t>
  </si>
  <si>
    <t>výpočetní technika</t>
  </si>
  <si>
    <t>inventář (vybavení)</t>
  </si>
  <si>
    <t>ostatní movité věci</t>
  </si>
  <si>
    <t>022 01 000</t>
  </si>
  <si>
    <t>022 02 000</t>
  </si>
  <si>
    <t>022 03 000</t>
  </si>
  <si>
    <t>022 04 000</t>
  </si>
  <si>
    <t>022 05 000</t>
  </si>
  <si>
    <t>022 06 000</t>
  </si>
  <si>
    <t>022</t>
  </si>
  <si>
    <t>inventarizace zahájena:   12:30      osoba odpovědná za provedení zjištění skutečnosti:</t>
  </si>
  <si>
    <t>028 Drobný dlouhodobý majetek</t>
  </si>
  <si>
    <t>zdravotní a laboratorní DDHM</t>
  </si>
  <si>
    <t>provozní DDHM</t>
  </si>
  <si>
    <t>výpočetní technika - DDHM</t>
  </si>
  <si>
    <t>inventář - DDHM</t>
  </si>
  <si>
    <t>ostatní DDHM</t>
  </si>
  <si>
    <t>028</t>
  </si>
  <si>
    <t>inventarizace zahájena:   12:40      osoba odpovědná za provedení zjištění skutečnosti:</t>
  </si>
  <si>
    <t>028 01 000</t>
  </si>
  <si>
    <t>028 02 000</t>
  </si>
  <si>
    <t>028 04 000</t>
  </si>
  <si>
    <t>028 05 000</t>
  </si>
  <si>
    <t>028 06 000</t>
  </si>
  <si>
    <t>022 Samostatné hmotné movité věci a soubory hmot. movitých věcí</t>
  </si>
  <si>
    <t>ostatní dlouhodobý hmotný majetek</t>
  </si>
  <si>
    <t>029 00 000</t>
  </si>
  <si>
    <t>029</t>
  </si>
  <si>
    <t>inventarizace zahájena:   12:50      osoba odpovědná za provedení zjištění skutečnosti:</t>
  </si>
  <si>
    <t>029 Ostatní dlouhodobý hmotný majetek</t>
  </si>
  <si>
    <t>031 Pozemky</t>
  </si>
  <si>
    <t>pozemky areál - zahrada</t>
  </si>
  <si>
    <t>pozemky areál-zastavěná plocha</t>
  </si>
  <si>
    <t>pozemky areál - ostatní</t>
  </si>
  <si>
    <t>pozemky externí - zastavěná plocha</t>
  </si>
  <si>
    <t>pozemky externí - ostatní</t>
  </si>
  <si>
    <t>pozemky pronaj.cizím subj.-zastavěná plocha</t>
  </si>
  <si>
    <t>pozemky pronaj.cizím subj - ostatní</t>
  </si>
  <si>
    <t>031</t>
  </si>
  <si>
    <t>032 Kulturní předměty</t>
  </si>
  <si>
    <t>032 00 000</t>
  </si>
  <si>
    <t>kulturní předměty - ostatní</t>
  </si>
  <si>
    <t>inventarizace zahájena:   13:00      osoba odpovědná za provedení zjištění skutečnosti:</t>
  </si>
  <si>
    <t>032</t>
  </si>
  <si>
    <t>031 11 000</t>
  </si>
  <si>
    <t>031 12 000</t>
  </si>
  <si>
    <t>031 13 000</t>
  </si>
  <si>
    <t>031 22 000</t>
  </si>
  <si>
    <t>031 23 000</t>
  </si>
  <si>
    <t>031 32 000</t>
  </si>
  <si>
    <t>031 33 000</t>
  </si>
  <si>
    <t>041 Nedokončený dlouhod.nehmotný majetek</t>
  </si>
  <si>
    <t>nový DNM - nákup z tuzemska</t>
  </si>
  <si>
    <t>nový DNM - nákup z tuzemska - TZ</t>
  </si>
  <si>
    <t>041</t>
  </si>
  <si>
    <t>inventarizace zahájena:   13:20      osoba odpovědná za provedení zjištění skutečnosti:</t>
  </si>
  <si>
    <t>042 01 011</t>
  </si>
  <si>
    <t>042 02 011</t>
  </si>
  <si>
    <t>042 07 011</t>
  </si>
  <si>
    <t>042 07 111</t>
  </si>
  <si>
    <t>042 09 011</t>
  </si>
  <si>
    <t>DHM nové z odpisů - zdravotnický</t>
  </si>
  <si>
    <t>DHM nové z odpisů - provozní</t>
  </si>
  <si>
    <t>DHM nové z odpisů - nebytové budovy</t>
  </si>
  <si>
    <t>DHM nové z dotace - nebytové budovy</t>
  </si>
  <si>
    <t>DHM nové z odpisů - ostatní stavby</t>
  </si>
  <si>
    <t>inventarizace zahájena:   13:30      osoba odpovědná za provedení zjištění skutečnosti:</t>
  </si>
  <si>
    <t xml:space="preserve">                osoba odpovědná za provedení inventarizace:</t>
  </si>
  <si>
    <t>041 Nedokončený DNM</t>
  </si>
  <si>
    <t>041 02</t>
  </si>
  <si>
    <t>Nedokončený DNM - Software</t>
  </si>
  <si>
    <t>042</t>
  </si>
  <si>
    <t>rozpis viz příloha</t>
  </si>
  <si>
    <t>042 Nedokončený DHM</t>
  </si>
  <si>
    <t xml:space="preserve">042 01 </t>
  </si>
  <si>
    <t>Nedokončený DHM - zdravotní, laboratorní</t>
  </si>
  <si>
    <t>FP-2020-24-000050</t>
  </si>
  <si>
    <t>FP-2020-24-000073</t>
  </si>
  <si>
    <t xml:space="preserve">042 02 </t>
  </si>
  <si>
    <t>Nedokončený DHM - provozní</t>
  </si>
  <si>
    <t>042 07</t>
  </si>
  <si>
    <t>Nedokončený DHM - nebytové budovy</t>
  </si>
  <si>
    <t>FP-2020-21-000059</t>
  </si>
  <si>
    <t>FP-2020-21-000067</t>
  </si>
  <si>
    <t>042 09</t>
  </si>
  <si>
    <t>Nedokončený DHM - ostatní stavby</t>
  </si>
  <si>
    <t>CLIMART - VRV chlazení FNOL 2020</t>
  </si>
  <si>
    <t>CLIMART s.r.o. - VRV chlazení</t>
  </si>
  <si>
    <t>SÚ operační sál č. 2 v 3NP / NCHIR</t>
  </si>
  <si>
    <t>SÚ objektu D - únikové cesty</t>
  </si>
  <si>
    <t>Nástavba budovy A</t>
  </si>
  <si>
    <t>FP-2019-21-000051</t>
  </si>
  <si>
    <t>Ing. Smolka - PD VRV budova H2</t>
  </si>
  <si>
    <t xml:space="preserve">Ing. Zdeněk Smolka-PD chlazení místností v bud. D1 - 1.NP </t>
  </si>
  <si>
    <t xml:space="preserve">inventarizace ukončena:  13:40      Bc. Jana Jakšová - ref.OUC          </t>
  </si>
  <si>
    <t>042 Nedokončený dlouhod.hmotný majetek (DHM)</t>
  </si>
  <si>
    <t xml:space="preserve">inventarizace ukončena:  11:40      Bc. Jana Jakšová - ref.OUC          </t>
  </si>
  <si>
    <t xml:space="preserve">inventarizace ukončena:  11:50      Bc. Jana Jakšová - ref.OUC          </t>
  </si>
  <si>
    <t xml:space="preserve">inventarizace ukončena:  12:00      Bc. Jana Jakšová - ref.OUC          </t>
  </si>
  <si>
    <t xml:space="preserve">inventarizace ukončena:  12:20      Bc. Jana Jakšová - ref.OUC          </t>
  </si>
  <si>
    <t xml:space="preserve">inventarizace ukončena:  12:30      Bc. Jana Jakšová - ref.OUC          </t>
  </si>
  <si>
    <t xml:space="preserve">inventarizace ukončena:  12:40      Bc. Jana Jakšová - ref.OUC          </t>
  </si>
  <si>
    <t xml:space="preserve">inventarizace ukončena:  12:50      Bc. Jana Jakšová - ref.OUC          </t>
  </si>
  <si>
    <t xml:space="preserve">inventarizace ukončena:  13:00      Bc. Jana Jakšová - ref.OUC          </t>
  </si>
  <si>
    <t xml:space="preserve">inventarizace ukončena:  13:10      Bc. Jana Jakšová - ref.OUC          </t>
  </si>
  <si>
    <t xml:space="preserve">inventarizace ukončena:  13:30      Bc. Jana Jakšová - ref.OUC          </t>
  </si>
  <si>
    <t xml:space="preserve">                Eva Buzková - vedoucí OUC</t>
  </si>
  <si>
    <t xml:space="preserve">                 osoba odpovědná za provedení inventarizace:</t>
  </si>
  <si>
    <t xml:space="preserve">                 Eva Buzková - vedoucí OUC </t>
  </si>
  <si>
    <t>042 07 311</t>
  </si>
  <si>
    <t xml:space="preserve">DHM nové IROP - nebytové budovy </t>
  </si>
  <si>
    <t>IN00009711</t>
  </si>
  <si>
    <t>Fotovoltaické systémy</t>
  </si>
  <si>
    <t>Rekonstrukce hlavní budovy "B"- Franz Josef</t>
  </si>
  <si>
    <t>Parkoviště v areálu FNOL / DK, YE</t>
  </si>
  <si>
    <t>Přístavba budovy X</t>
  </si>
  <si>
    <t>Přeložky IS</t>
  </si>
  <si>
    <t xml:space="preserve">Novostavba budova "F" </t>
  </si>
  <si>
    <t>9797</t>
  </si>
  <si>
    <t>9798</t>
  </si>
  <si>
    <t>PD - Stavební úpravy operačních sálů KÚČOCH</t>
  </si>
  <si>
    <t>Ing. Zdeněk Smolka - PD - chlazení 2.NP a 3.NP v bud. D1</t>
  </si>
  <si>
    <t>FP-2021-21-000039</t>
  </si>
  <si>
    <t>Ing. Zdeněk Smolka - PD - chlazení místností v budově M2</t>
  </si>
  <si>
    <t>ÚČET</t>
  </si>
  <si>
    <t>KJ</t>
  </si>
  <si>
    <t>NS</t>
  </si>
  <si>
    <t>ČÁSTKA</t>
  </si>
  <si>
    <t>AKCE</t>
  </si>
  <si>
    <t>04102011</t>
  </si>
  <si>
    <t>9086</t>
  </si>
  <si>
    <t>04102017</t>
  </si>
  <si>
    <t>04201011</t>
  </si>
  <si>
    <t>2151</t>
  </si>
  <si>
    <t>1641</t>
  </si>
  <si>
    <t>1362</t>
  </si>
  <si>
    <t>04201111</t>
  </si>
  <si>
    <t>04201311</t>
  </si>
  <si>
    <t>042 01</t>
  </si>
  <si>
    <t>04202011</t>
  </si>
  <si>
    <t>9711</t>
  </si>
  <si>
    <t>VZ-2021-000328</t>
  </si>
  <si>
    <t>9501</t>
  </si>
  <si>
    <t>VZ-2020-000149</t>
  </si>
  <si>
    <t>IN24000050</t>
  </si>
  <si>
    <t>1211</t>
  </si>
  <si>
    <t>1631</t>
  </si>
  <si>
    <t>1621</t>
  </si>
  <si>
    <t>IN24000073</t>
  </si>
  <si>
    <t>04202111</t>
  </si>
  <si>
    <t>04202311</t>
  </si>
  <si>
    <t>04202</t>
  </si>
  <si>
    <t>04207011</t>
  </si>
  <si>
    <t>IN00009712</t>
  </si>
  <si>
    <t>9712</t>
  </si>
  <si>
    <t>VZ-2019-000210</t>
  </si>
  <si>
    <t>IN00009719</t>
  </si>
  <si>
    <t>9719</t>
  </si>
  <si>
    <t>VZ-2020-001022</t>
  </si>
  <si>
    <t>VZ-2020-001066</t>
  </si>
  <si>
    <t>VZ-2019-001074</t>
  </si>
  <si>
    <t>IN00009765</t>
  </si>
  <si>
    <t>9765</t>
  </si>
  <si>
    <t>VZ-2020-000852</t>
  </si>
  <si>
    <t>VZ-2021-000105</t>
  </si>
  <si>
    <t>IN00009782</t>
  </si>
  <si>
    <t>9782</t>
  </si>
  <si>
    <t>VZ-2021-000140</t>
  </si>
  <si>
    <t>IN00009789</t>
  </si>
  <si>
    <t>9789</t>
  </si>
  <si>
    <t>VZ-2021-000605</t>
  </si>
  <si>
    <t>IN00009793</t>
  </si>
  <si>
    <t>VZ-2020-001320</t>
  </si>
  <si>
    <t>IN00009795</t>
  </si>
  <si>
    <t>9795</t>
  </si>
  <si>
    <t>IN00009796</t>
  </si>
  <si>
    <t>9796</t>
  </si>
  <si>
    <t>VZ-2020-000907</t>
  </si>
  <si>
    <t>IN00009797</t>
  </si>
  <si>
    <t>VZ-2021-000613</t>
  </si>
  <si>
    <t>IN00009798</t>
  </si>
  <si>
    <t>IN21000039</t>
  </si>
  <si>
    <t>1713</t>
  </si>
  <si>
    <t>IN21000051</t>
  </si>
  <si>
    <t>1611</t>
  </si>
  <si>
    <t>IN21000059</t>
  </si>
  <si>
    <t>2611</t>
  </si>
  <si>
    <t>IN21000067</t>
  </si>
  <si>
    <t>0121</t>
  </si>
  <si>
    <t>IN24000085</t>
  </si>
  <si>
    <t>2121</t>
  </si>
  <si>
    <t>IN24000096</t>
  </si>
  <si>
    <t>04207111</t>
  </si>
  <si>
    <t>04207311</t>
  </si>
  <si>
    <t>04207</t>
  </si>
  <si>
    <t>04209011</t>
  </si>
  <si>
    <t>IN00009785</t>
  </si>
  <si>
    <t>9785</t>
  </si>
  <si>
    <t>VZ-2021-000275</t>
  </si>
  <si>
    <t>04209413</t>
  </si>
  <si>
    <t>04209</t>
  </si>
  <si>
    <t>04210011</t>
  </si>
  <si>
    <t>DHM nové z darů - ostatní stavby</t>
  </si>
  <si>
    <t>FP-2022-22-000226</t>
  </si>
  <si>
    <t>JPS s.r.o. - 3D tiskárna s mycí a vytvrzovací stanicí</t>
  </si>
  <si>
    <t>FP-2022-619-000009</t>
  </si>
  <si>
    <t>Becton Dickinson Austria GmbH - TZ CDE licence</t>
  </si>
  <si>
    <t>FP-2022-619-000258</t>
  </si>
  <si>
    <t>DS Soft Olomouc spol. s r. o. - implementace knhy MOLEPAT</t>
  </si>
  <si>
    <t>FP-2022-21-000089</t>
  </si>
  <si>
    <t>FP-2022-22-000207</t>
  </si>
  <si>
    <t>BRANTAL, spol. s r.o. - výroba a montáž nábytku I.chir</t>
  </si>
  <si>
    <t>FP-2022-22-000208</t>
  </si>
  <si>
    <t>BRANTAL, spol. s r.o. - výroba a montáž nábytku RTG</t>
  </si>
  <si>
    <t>FP-2022-22-000209</t>
  </si>
  <si>
    <t xml:space="preserve">BRANTAL, spol. s r.o. - Vestavné skříně pro Nástavbu budovy A </t>
  </si>
  <si>
    <t>FP-2022-22-000223</t>
  </si>
  <si>
    <t>Multi CZ s. r. o. - Dodání tabletového transportního vozíku II</t>
  </si>
  <si>
    <t>FP-2022-24-000053</t>
  </si>
  <si>
    <t>JKKLIMA Technologie s.r.o.-dod. a montáž klim. jednotky, I. CHIR</t>
  </si>
  <si>
    <t>FP-2022-24-000066</t>
  </si>
  <si>
    <t>MK POWER s.r.o. - dod.a instalace chladících jednotek část II</t>
  </si>
  <si>
    <t>FP-2022-24-000067</t>
  </si>
  <si>
    <t>CLIMART s.r.o.- Dodávka a instalace chladících jednotek - část I., D1, 1.NP-3NP</t>
  </si>
  <si>
    <t>FP-2022-24-000078</t>
  </si>
  <si>
    <t>MK POWER s.r.o. - chladící jednotky neurolog</t>
  </si>
  <si>
    <t>FP-2022-24-000079</t>
  </si>
  <si>
    <t>FP-2022-24-000084</t>
  </si>
  <si>
    <t>Kadlec - elektronika, s.r.o. - rozšíření VS KUČOCH amb.</t>
  </si>
  <si>
    <t>FP-2022-24-000097</t>
  </si>
  <si>
    <t>Kadlec - elektronika, s.r.o.- "Vyvolávací systémy FN Olomouc  LEK "A"</t>
  </si>
  <si>
    <t>FP-2022-24-000105</t>
  </si>
  <si>
    <t>Jiří Ruček - Dodání a montáž konvektomatu v budově WD</t>
  </si>
  <si>
    <t>Ing. Zdeněk Smolka - PD chlazení budova H1</t>
  </si>
  <si>
    <t>042 05</t>
  </si>
  <si>
    <t>Nedokončený DHM - inventář</t>
  </si>
  <si>
    <t>Zateplení ubytoven a DK</t>
  </si>
  <si>
    <t>SÚ objektu L - transfúzní oddělení</t>
  </si>
  <si>
    <t>PD - novostavba budovy C1  III.</t>
  </si>
  <si>
    <t>SÚ budova E</t>
  </si>
  <si>
    <t>SÚ  heliport 2. úniková cesta</t>
  </si>
  <si>
    <t>Novostavba budovy G</t>
  </si>
  <si>
    <t>SÚ pro zřízení infekčního oddělení FNOL</t>
  </si>
  <si>
    <t>FP-2022-21-000004</t>
  </si>
  <si>
    <t>Ing. Zdeněk Smolka - Zpracování PD na chlazení H1,1.-3.NP</t>
  </si>
  <si>
    <t>FP-2022-21-000058</t>
  </si>
  <si>
    <t>Ing. Zdeněk Smolka - vypracování PD - dochlazení místnosti v budově M3</t>
  </si>
  <si>
    <t>FP-2022-24-000054</t>
  </si>
  <si>
    <t>MERIT GROUP a.s.- TZ výtahu budova E</t>
  </si>
  <si>
    <t>FP-2022-24-000040</t>
  </si>
  <si>
    <t>WH Develop s.r.o. - výměna výplní vnějších otvorů - budova E (I0000013)</t>
  </si>
  <si>
    <t>FP-2022-24-000085</t>
  </si>
  <si>
    <t>ELEKTRO-FLEXI s.r.o. - Stavební úpravy kompresorové stanice v budově UZQ</t>
  </si>
  <si>
    <t>FP-2022-24-000070</t>
  </si>
  <si>
    <t>FP-2022-24-000096</t>
  </si>
  <si>
    <t>Dortechnik, s.r.o.- Montáž automatizovaných dveří v 1.NP budovy H1 Onkol</t>
  </si>
  <si>
    <t>FP-2022-24-000069</t>
  </si>
  <si>
    <t>Nezařazené investice - počáteční stav k 1. 1. 2023</t>
  </si>
  <si>
    <t>04102012</t>
  </si>
  <si>
    <t>IN00023611</t>
  </si>
  <si>
    <t>VZ-2019-000215</t>
  </si>
  <si>
    <t>IN00023717</t>
  </si>
  <si>
    <t>VZ-2019-000818</t>
  </si>
  <si>
    <t>IN22000226</t>
  </si>
  <si>
    <t>VZ-2022-001113</t>
  </si>
  <si>
    <t>VZ-2022-000474</t>
  </si>
  <si>
    <t>VZ-2022-000219</t>
  </si>
  <si>
    <t>IN21000089</t>
  </si>
  <si>
    <t>2112</t>
  </si>
  <si>
    <t>VZ-2022-000411</t>
  </si>
  <si>
    <t>2111</t>
  </si>
  <si>
    <t>1613</t>
  </si>
  <si>
    <t>IN22000223</t>
  </si>
  <si>
    <t>VZ-2022-001198</t>
  </si>
  <si>
    <t>IN24000053</t>
  </si>
  <si>
    <t>0401</t>
  </si>
  <si>
    <t>IN24000066</t>
  </si>
  <si>
    <t>1711</t>
  </si>
  <si>
    <t>VZ-2021-000872</t>
  </si>
  <si>
    <t>1712</t>
  </si>
  <si>
    <t>IN24000067</t>
  </si>
  <si>
    <t>0111</t>
  </si>
  <si>
    <t>IN24000078</t>
  </si>
  <si>
    <t>IN24000079</t>
  </si>
  <si>
    <t>IN24000084</t>
  </si>
  <si>
    <t>2521</t>
  </si>
  <si>
    <t>VZ-2020-000431</t>
  </si>
  <si>
    <t>IN24000097</t>
  </si>
  <si>
    <t>4804</t>
  </si>
  <si>
    <t>IN24000105</t>
  </si>
  <si>
    <t>VZ-2022-001063</t>
  </si>
  <si>
    <t>04205011</t>
  </si>
  <si>
    <t>IN22000207</t>
  </si>
  <si>
    <t>0411</t>
  </si>
  <si>
    <t>VZ-2022-000259</t>
  </si>
  <si>
    <t>IN22000208</t>
  </si>
  <si>
    <t>3401</t>
  </si>
  <si>
    <t>IN22000209</t>
  </si>
  <si>
    <t>VZ-2022-000986</t>
  </si>
  <si>
    <t>IN00000013</t>
  </si>
  <si>
    <t>1301</t>
  </si>
  <si>
    <t>VZ-2022-000137</t>
  </si>
  <si>
    <t>1311</t>
  </si>
  <si>
    <t>1321</t>
  </si>
  <si>
    <t>1401</t>
  </si>
  <si>
    <t>1412</t>
  </si>
  <si>
    <t>1421</t>
  </si>
  <si>
    <t>1462</t>
  </si>
  <si>
    <t>IN00009718</t>
  </si>
  <si>
    <t>9718</t>
  </si>
  <si>
    <t>VZ-2022-000746</t>
  </si>
  <si>
    <t>IN00009730</t>
  </si>
  <si>
    <t>9730</t>
  </si>
  <si>
    <t>VZ-2021-000584</t>
  </si>
  <si>
    <t>IN00009757</t>
  </si>
  <si>
    <t>9757</t>
  </si>
  <si>
    <t>VZ-2021-000704</t>
  </si>
  <si>
    <t>IN00009758</t>
  </si>
  <si>
    <t>9758</t>
  </si>
  <si>
    <t>VZ-2022-000557</t>
  </si>
  <si>
    <t>IN00009781</t>
  </si>
  <si>
    <t>9781</t>
  </si>
  <si>
    <t>VZ-2022-000597</t>
  </si>
  <si>
    <t>VZ-2022-000374</t>
  </si>
  <si>
    <t>VZ-2021-001027</t>
  </si>
  <si>
    <t>VZ-2022-000118</t>
  </si>
  <si>
    <t>VZ-2021-001265</t>
  </si>
  <si>
    <t>VZ-2022-000172</t>
  </si>
  <si>
    <t>VZ-2021-001274</t>
  </si>
  <si>
    <t>VZ-2021-001090</t>
  </si>
  <si>
    <t>IN21000004</t>
  </si>
  <si>
    <t>VZ-2021-001076</t>
  </si>
  <si>
    <t>IN21000058</t>
  </si>
  <si>
    <t>0621</t>
  </si>
  <si>
    <t>IN24000054</t>
  </si>
  <si>
    <t>VZ-2021-000958</t>
  </si>
  <si>
    <t>2421</t>
  </si>
  <si>
    <t>VZ-2021-001279</t>
  </si>
  <si>
    <t>1601</t>
  </si>
  <si>
    <t>VZ-2022-000744</t>
  </si>
  <si>
    <t>VZ-2021-001190</t>
  </si>
  <si>
    <t>VZ-2021-000825</t>
  </si>
  <si>
    <t>04209111</t>
  </si>
  <si>
    <t>Vypracovala: Jana Jakšová</t>
  </si>
  <si>
    <t>Dne: 18. 1. 2023</t>
  </si>
  <si>
    <t xml:space="preserve">Číslo účtu </t>
  </si>
  <si>
    <t>Název účtu</t>
  </si>
  <si>
    <t>Zůstatek</t>
  </si>
  <si>
    <t>ocenitelná práva</t>
  </si>
  <si>
    <t>komunikace a veřejné osvětlení - bezúplatné předání (str.DAL)</t>
  </si>
  <si>
    <t>ostatní stavby - bezúplatné předání (str.DAL)</t>
  </si>
  <si>
    <t>02201000</t>
  </si>
  <si>
    <t>02201002</t>
  </si>
  <si>
    <t>zdrav.a laborat.technika - bezúplatné předání (str.DAL)</t>
  </si>
  <si>
    <t>02202000</t>
  </si>
  <si>
    <t>02805000</t>
  </si>
  <si>
    <t>zdravotnický a laboratorní</t>
  </si>
  <si>
    <t>nový DNM - nákup ze zahraničí</t>
  </si>
  <si>
    <t>převod DNM do používání</t>
  </si>
  <si>
    <t>zvýšení ocenění DNM</t>
  </si>
  <si>
    <t>snížení ocenění DNM</t>
  </si>
  <si>
    <t>nový DNM - z 43 -</t>
  </si>
  <si>
    <t>nový DNM - z 43 - (IROP-EU)</t>
  </si>
  <si>
    <t>DHM nové (tuz.) z odpisů</t>
  </si>
  <si>
    <t>převod do používání</t>
  </si>
  <si>
    <t>zvýšení ocenění</t>
  </si>
  <si>
    <t>snížení ocenění</t>
  </si>
  <si>
    <t>DHM nové (tuz.) z 43 -</t>
  </si>
  <si>
    <t>DHM nové (IROP z 43 -)</t>
  </si>
  <si>
    <t>DHM nové z darů</t>
  </si>
  <si>
    <t>převod do použív.</t>
  </si>
  <si>
    <t>DHM nové (IROP z 43-)</t>
  </si>
  <si>
    <t>likvidace</t>
  </si>
  <si>
    <t>stavby - z darů</t>
  </si>
  <si>
    <t>předpis KDF - služby (stavby)</t>
  </si>
  <si>
    <t>předpis KDF - ostatní (přístroje atd. ...)</t>
  </si>
  <si>
    <t>oprávky k softwaru</t>
  </si>
  <si>
    <t>oprávky k ocenitelným právům</t>
  </si>
  <si>
    <t>oprávky k DDNM</t>
  </si>
  <si>
    <t>oprávky k ostatatnímu DNM</t>
  </si>
  <si>
    <t>oprávky zdravotnické techniky</t>
  </si>
  <si>
    <t>oprávky k provoznímu DHM</t>
  </si>
  <si>
    <t>oprávky k dopravním prostředkům</t>
  </si>
  <si>
    <t>oprávky k výpočetní technice</t>
  </si>
  <si>
    <t>oprávky k inventáři</t>
  </si>
  <si>
    <t>oprávky k ostatnímu DHM</t>
  </si>
  <si>
    <t>oprávky DDHM - zdravot. a labor.technika</t>
  </si>
  <si>
    <t>oprávky DDHM - provozní</t>
  </si>
  <si>
    <t>oprávky DDHM - výpočetní technika</t>
  </si>
  <si>
    <t>oprávky DDHM - inventář</t>
  </si>
  <si>
    <t>oprávky DDHM - ostatní</t>
  </si>
  <si>
    <t>01300000</t>
  </si>
  <si>
    <t>01400000</t>
  </si>
  <si>
    <t>01801000</t>
  </si>
  <si>
    <t>01900000</t>
  </si>
  <si>
    <t>02101000</t>
  </si>
  <si>
    <t>02102000</t>
  </si>
  <si>
    <t>02103000</t>
  </si>
  <si>
    <t>02104000</t>
  </si>
  <si>
    <t>02104002</t>
  </si>
  <si>
    <t>02105000</t>
  </si>
  <si>
    <t>02105002</t>
  </si>
  <si>
    <t>02106000</t>
  </si>
  <si>
    <t>02107000</t>
  </si>
  <si>
    <t>02203000</t>
  </si>
  <si>
    <t>02204000</t>
  </si>
  <si>
    <t>02205000</t>
  </si>
  <si>
    <t>02206000</t>
  </si>
  <si>
    <t>02801000</t>
  </si>
  <si>
    <t>02802000</t>
  </si>
  <si>
    <t>02804000</t>
  </si>
  <si>
    <t>02806000</t>
  </si>
  <si>
    <t>02900000</t>
  </si>
  <si>
    <t>03111000</t>
  </si>
  <si>
    <t>03112000</t>
  </si>
  <si>
    <t>03113000</t>
  </si>
  <si>
    <t>03122000</t>
  </si>
  <si>
    <t>03123000</t>
  </si>
  <si>
    <t>03132000</t>
  </si>
  <si>
    <t>03133000</t>
  </si>
  <si>
    <t>03201000</t>
  </si>
  <si>
    <t>03621000</t>
  </si>
  <si>
    <t>04102021</t>
  </si>
  <si>
    <t>04102022</t>
  </si>
  <si>
    <t>04102023</t>
  </si>
  <si>
    <t>04102111</t>
  </si>
  <si>
    <t>04102311</t>
  </si>
  <si>
    <t>04201021</t>
  </si>
  <si>
    <t>04201022</t>
  </si>
  <si>
    <t>04201023</t>
  </si>
  <si>
    <t>04201413</t>
  </si>
  <si>
    <t>04202021</t>
  </si>
  <si>
    <t>04202022</t>
  </si>
  <si>
    <t>04202023</t>
  </si>
  <si>
    <t>04203011</t>
  </si>
  <si>
    <t>04203021</t>
  </si>
  <si>
    <t>04203022</t>
  </si>
  <si>
    <t>04203023</t>
  </si>
  <si>
    <t>04204011</t>
  </si>
  <si>
    <t>04204021</t>
  </si>
  <si>
    <t>04204022</t>
  </si>
  <si>
    <t>04204023</t>
  </si>
  <si>
    <t>04204311</t>
  </si>
  <si>
    <t>04205021</t>
  </si>
  <si>
    <t>04205023</t>
  </si>
  <si>
    <t>04207021</t>
  </si>
  <si>
    <t>04207022</t>
  </si>
  <si>
    <t>04207023</t>
  </si>
  <si>
    <t>04207024</t>
  </si>
  <si>
    <t>04209021</t>
  </si>
  <si>
    <t>04209022</t>
  </si>
  <si>
    <t>04210021</t>
  </si>
  <si>
    <t>04270000</t>
  </si>
  <si>
    <t>04271000</t>
  </si>
  <si>
    <t>07300000</t>
  </si>
  <si>
    <t>07400000</t>
  </si>
  <si>
    <t>07801000</t>
  </si>
  <si>
    <t>07900000</t>
  </si>
  <si>
    <t>08101000</t>
  </si>
  <si>
    <t>08102000</t>
  </si>
  <si>
    <t>08103000</t>
  </si>
  <si>
    <t>08104000</t>
  </si>
  <si>
    <t>08105000</t>
  </si>
  <si>
    <t>08106000</t>
  </si>
  <si>
    <t>08107000</t>
  </si>
  <si>
    <t>08201000</t>
  </si>
  <si>
    <t>08202000</t>
  </si>
  <si>
    <t>08203000</t>
  </si>
  <si>
    <t>08204000</t>
  </si>
  <si>
    <t>08205000</t>
  </si>
  <si>
    <t>08206000</t>
  </si>
  <si>
    <t>08801000</t>
  </si>
  <si>
    <t>08802000</t>
  </si>
  <si>
    <t>08804000</t>
  </si>
  <si>
    <t>08805000</t>
  </si>
  <si>
    <t>08806000</t>
  </si>
  <si>
    <t>036 Dlouhodobý majetek určený k prodeji</t>
  </si>
  <si>
    <t xml:space="preserve">inventarizace ukončena:  13:05      Bc. Jana Jakšová - ref.OUC          </t>
  </si>
  <si>
    <t>inventarizace zahájena:   13:05      osoba odpovědná za provedení zjištění skutečnosti:</t>
  </si>
  <si>
    <t>036 21 000</t>
  </si>
  <si>
    <t>04205</t>
  </si>
  <si>
    <t>042 05 011</t>
  </si>
  <si>
    <t>042 09 111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</si>
</sst>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K_č"/>
    <numFmt numFmtId="165" formatCode="#,##0.00\ &quot;Kč&quot;"/>
  </numFmts>
  <fonts count="16" x14ac:knownFonts="1">
    <font>
      <sz val="10"/>
      <name val="Arial CE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u/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u/>
      <sz val="12"/>
      <name val="Times New Roman"/>
      <family val="1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sz val="9"/>
      <name val="Arial CE"/>
      <charset val="238"/>
    </font>
    <font>
      <sz val="9"/>
      <name val="Arial"/>
      <family val="2"/>
      <charset val="238"/>
    </font>
    <font>
      <b/>
      <u/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rgb="FFFF0000"/>
      <name val="Arial CE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7" fillId="0" borderId="0"/>
    <xf numFmtId="0" fontId="6" fillId="0" borderId="0"/>
  </cellStyleXfs>
  <cellXfs count="170">
    <xf numFmtId="0" fontId="0" fillId="0" borderId="0" xfId="0"/>
    <xf numFmtId="49" fontId="2" fillId="0" borderId="0" xfId="0" applyNumberFormat="1" applyFont="1"/>
    <xf numFmtId="0" fontId="2" fillId="0" borderId="0" xfId="0" applyFont="1"/>
    <xf numFmtId="49" fontId="1" fillId="0" borderId="1" xfId="0" applyNumberFormat="1" applyFont="1" applyBorder="1"/>
    <xf numFmtId="0" fontId="3" fillId="0" borderId="0" xfId="0" applyFont="1" applyBorder="1"/>
    <xf numFmtId="164" fontId="1" fillId="0" borderId="1" xfId="0" applyNumberFormat="1" applyFont="1" applyBorder="1"/>
    <xf numFmtId="164" fontId="2" fillId="0" borderId="0" xfId="0" applyNumberFormat="1" applyFont="1"/>
    <xf numFmtId="49" fontId="1" fillId="0" borderId="1" xfId="0" applyNumberFormat="1" applyFont="1" applyBorder="1" applyAlignment="1">
      <alignment horizontal="left"/>
    </xf>
    <xf numFmtId="49" fontId="2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/>
    <xf numFmtId="49" fontId="1" fillId="0" borderId="0" xfId="0" applyNumberFormat="1" applyFont="1" applyBorder="1" applyAlignment="1">
      <alignment horizontal="left"/>
    </xf>
    <xf numFmtId="49" fontId="1" fillId="0" borderId="0" xfId="0" applyNumberFormat="1" applyFont="1" applyBorder="1"/>
    <xf numFmtId="164" fontId="1" fillId="0" borderId="0" xfId="0" applyNumberFormat="1" applyFont="1" applyBorder="1"/>
    <xf numFmtId="0" fontId="3" fillId="0" borderId="0" xfId="0" applyFont="1"/>
    <xf numFmtId="164" fontId="5" fillId="0" borderId="0" xfId="0" applyNumberFormat="1" applyFont="1" applyBorder="1"/>
    <xf numFmtId="164" fontId="2" fillId="0" borderId="0" xfId="0" applyNumberFormat="1" applyFont="1" applyFill="1" applyAlignment="1">
      <alignment horizontal="right" vertical="top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/>
    <xf numFmtId="0" fontId="0" fillId="0" borderId="0" xfId="0" applyFont="1" applyFill="1" applyAlignment="1">
      <alignment vertical="top"/>
    </xf>
    <xf numFmtId="0" fontId="2" fillId="0" borderId="0" xfId="0" applyFont="1" applyFill="1" applyAlignment="1">
      <alignment vertical="top"/>
    </xf>
    <xf numFmtId="164" fontId="2" fillId="0" borderId="0" xfId="0" applyNumberFormat="1" applyFont="1" applyBorder="1"/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vertical="top"/>
    </xf>
    <xf numFmtId="164" fontId="1" fillId="0" borderId="0" xfId="0" applyNumberFormat="1" applyFont="1" applyFill="1" applyAlignment="1">
      <alignment horizontal="right" vertical="top"/>
    </xf>
    <xf numFmtId="49" fontId="3" fillId="0" borderId="0" xfId="0" applyNumberFormat="1" applyFont="1"/>
    <xf numFmtId="165" fontId="4" fillId="0" borderId="0" xfId="0" applyNumberFormat="1" applyFont="1" applyAlignment="1">
      <alignment horizontal="left"/>
    </xf>
    <xf numFmtId="165" fontId="0" fillId="0" borderId="0" xfId="0" applyNumberFormat="1" applyAlignment="1">
      <alignment horizontal="left"/>
    </xf>
    <xf numFmtId="165" fontId="2" fillId="0" borderId="0" xfId="0" applyNumberFormat="1" applyFont="1" applyAlignment="1">
      <alignment horizontal="left"/>
    </xf>
    <xf numFmtId="49" fontId="2" fillId="0" borderId="0" xfId="0" applyNumberFormat="1" applyFont="1" applyBorder="1" applyAlignment="1">
      <alignment horizontal="left"/>
    </xf>
    <xf numFmtId="0" fontId="5" fillId="0" borderId="0" xfId="0" applyFont="1" applyBorder="1"/>
    <xf numFmtId="164" fontId="2" fillId="0" borderId="0" xfId="0" applyNumberFormat="1" applyFont="1" applyProtection="1">
      <protection locked="0"/>
    </xf>
    <xf numFmtId="0" fontId="2" fillId="0" borderId="0" xfId="0" applyFont="1" applyFill="1" applyBorder="1" applyAlignment="1">
      <alignment vertical="top"/>
    </xf>
    <xf numFmtId="164" fontId="2" fillId="0" borderId="0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2" fontId="2" fillId="0" borderId="0" xfId="0" applyNumberFormat="1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right"/>
    </xf>
    <xf numFmtId="164" fontId="2" fillId="0" borderId="0" xfId="0" applyNumberFormat="1" applyFont="1" applyFill="1" applyAlignment="1">
      <alignment horizontal="right"/>
    </xf>
    <xf numFmtId="4" fontId="2" fillId="0" borderId="0" xfId="0" applyNumberFormat="1" applyFont="1"/>
    <xf numFmtId="49" fontId="10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49" fontId="11" fillId="0" borderId="0" xfId="0" applyNumberFormat="1" applyFont="1"/>
    <xf numFmtId="0" fontId="12" fillId="0" borderId="0" xfId="0" applyNumberFormat="1" applyFont="1" applyAlignment="1">
      <alignment horizontal="center"/>
    </xf>
    <xf numFmtId="49" fontId="12" fillId="0" borderId="0" xfId="0" applyNumberFormat="1" applyFont="1" applyAlignment="1">
      <alignment horizontal="center"/>
    </xf>
    <xf numFmtId="164" fontId="12" fillId="0" borderId="0" xfId="0" applyNumberFormat="1" applyFont="1"/>
    <xf numFmtId="0" fontId="12" fillId="0" borderId="0" xfId="0" applyNumberFormat="1" applyFont="1" applyAlignment="1">
      <alignment horizontal="left"/>
    </xf>
    <xf numFmtId="0" fontId="12" fillId="0" borderId="0" xfId="0" applyNumberFormat="1" applyFont="1"/>
    <xf numFmtId="0" fontId="12" fillId="0" borderId="0" xfId="0" applyFont="1"/>
    <xf numFmtId="49" fontId="12" fillId="0" borderId="0" xfId="0" applyNumberFormat="1" applyFont="1"/>
    <xf numFmtId="49" fontId="13" fillId="0" borderId="3" xfId="0" applyNumberFormat="1" applyFont="1" applyBorder="1"/>
    <xf numFmtId="0" fontId="13" fillId="0" borderId="4" xfId="0" applyNumberFormat="1" applyFont="1" applyBorder="1" applyAlignment="1">
      <alignment horizontal="center"/>
    </xf>
    <xf numFmtId="49" fontId="13" fillId="0" borderId="4" xfId="0" applyNumberFormat="1" applyFont="1" applyBorder="1" applyAlignment="1">
      <alignment horizontal="center"/>
    </xf>
    <xf numFmtId="164" fontId="13" fillId="0" borderId="4" xfId="0" applyNumberFormat="1" applyFont="1" applyBorder="1"/>
    <xf numFmtId="0" fontId="13" fillId="0" borderId="5" xfId="0" applyNumberFormat="1" applyFont="1" applyBorder="1" applyAlignment="1">
      <alignment horizontal="left"/>
    </xf>
    <xf numFmtId="0" fontId="13" fillId="0" borderId="0" xfId="0" applyNumberFormat="1" applyFont="1"/>
    <xf numFmtId="4" fontId="12" fillId="0" borderId="0" xfId="0" applyNumberFormat="1" applyFont="1" applyFill="1" applyBorder="1" applyAlignment="1">
      <alignment horizontal="right"/>
    </xf>
    <xf numFmtId="0" fontId="12" fillId="0" borderId="0" xfId="0" applyFont="1" applyFill="1" applyBorder="1"/>
    <xf numFmtId="49" fontId="12" fillId="0" borderId="9" xfId="0" applyNumberFormat="1" applyFont="1" applyBorder="1" applyAlignment="1"/>
    <xf numFmtId="0" fontId="12" fillId="0" borderId="10" xfId="1" applyNumberFormat="1" applyFont="1" applyBorder="1" applyAlignment="1">
      <alignment horizontal="center"/>
    </xf>
    <xf numFmtId="49" fontId="12" fillId="0" borderId="10" xfId="1" applyNumberFormat="1" applyFont="1" applyBorder="1" applyAlignment="1">
      <alignment horizontal="center"/>
    </xf>
    <xf numFmtId="164" fontId="12" fillId="0" borderId="10" xfId="0" applyNumberFormat="1" applyFont="1" applyBorder="1"/>
    <xf numFmtId="164" fontId="12" fillId="0" borderId="11" xfId="0" applyNumberFormat="1" applyFont="1" applyBorder="1"/>
    <xf numFmtId="49" fontId="13" fillId="2" borderId="9" xfId="0" applyNumberFormat="1" applyFont="1" applyFill="1" applyBorder="1" applyAlignment="1"/>
    <xf numFmtId="0" fontId="13" fillId="2" borderId="10" xfId="1" applyNumberFormat="1" applyFont="1" applyFill="1" applyBorder="1" applyAlignment="1">
      <alignment horizontal="center"/>
    </xf>
    <xf numFmtId="49" fontId="13" fillId="2" borderId="10" xfId="1" applyNumberFormat="1" applyFont="1" applyFill="1" applyBorder="1" applyAlignment="1">
      <alignment horizontal="center"/>
    </xf>
    <xf numFmtId="164" fontId="13" fillId="2" borderId="10" xfId="1" applyNumberFormat="1" applyFont="1" applyFill="1" applyBorder="1" applyAlignment="1"/>
    <xf numFmtId="0" fontId="13" fillId="2" borderId="11" xfId="1" applyNumberFormat="1" applyFont="1" applyFill="1" applyBorder="1" applyAlignment="1">
      <alignment horizontal="left"/>
    </xf>
    <xf numFmtId="4" fontId="13" fillId="0" borderId="0" xfId="0" applyNumberFormat="1" applyFont="1" applyFill="1" applyBorder="1" applyAlignment="1">
      <alignment horizontal="right"/>
    </xf>
    <xf numFmtId="0" fontId="13" fillId="0" borderId="0" xfId="0" applyFont="1" applyFill="1" applyBorder="1"/>
    <xf numFmtId="49" fontId="13" fillId="3" borderId="9" xfId="0" applyNumberFormat="1" applyFont="1" applyFill="1" applyBorder="1" applyAlignment="1"/>
    <xf numFmtId="0" fontId="13" fillId="3" borderId="10" xfId="1" applyNumberFormat="1" applyFont="1" applyFill="1" applyBorder="1" applyAlignment="1">
      <alignment horizontal="center"/>
    </xf>
    <xf numFmtId="49" fontId="13" fillId="3" borderId="10" xfId="1" applyNumberFormat="1" applyFont="1" applyFill="1" applyBorder="1" applyAlignment="1">
      <alignment horizontal="center"/>
    </xf>
    <xf numFmtId="164" fontId="13" fillId="3" borderId="10" xfId="1" applyNumberFormat="1" applyFont="1" applyFill="1" applyBorder="1" applyAlignment="1"/>
    <xf numFmtId="0" fontId="13" fillId="3" borderId="11" xfId="1" applyNumberFormat="1" applyFont="1" applyFill="1" applyBorder="1" applyAlignment="1">
      <alignment horizontal="left"/>
    </xf>
    <xf numFmtId="0" fontId="12" fillId="0" borderId="10" xfId="0" applyNumberFormat="1" applyFont="1" applyFill="1" applyBorder="1" applyAlignment="1">
      <alignment horizontal="center"/>
    </xf>
    <xf numFmtId="49" fontId="12" fillId="0" borderId="10" xfId="0" applyNumberFormat="1" applyFont="1" applyFill="1" applyBorder="1" applyAlignment="1">
      <alignment horizontal="center"/>
    </xf>
    <xf numFmtId="164" fontId="12" fillId="0" borderId="10" xfId="0" applyNumberFormat="1" applyFont="1" applyFill="1" applyBorder="1" applyAlignment="1"/>
    <xf numFmtId="0" fontId="12" fillId="0" borderId="11" xfId="0" applyNumberFormat="1" applyFont="1" applyFill="1" applyBorder="1" applyAlignment="1">
      <alignment horizontal="left"/>
    </xf>
    <xf numFmtId="0" fontId="13" fillId="2" borderId="10" xfId="0" applyNumberFormat="1" applyFont="1" applyFill="1" applyBorder="1" applyAlignment="1">
      <alignment horizontal="center"/>
    </xf>
    <xf numFmtId="49" fontId="13" fillId="2" borderId="10" xfId="0" applyNumberFormat="1" applyFont="1" applyFill="1" applyBorder="1" applyAlignment="1">
      <alignment horizontal="center"/>
    </xf>
    <xf numFmtId="164" fontId="13" fillId="2" borderId="10" xfId="0" applyNumberFormat="1" applyFont="1" applyFill="1" applyBorder="1" applyAlignment="1"/>
    <xf numFmtId="0" fontId="13" fillId="2" borderId="11" xfId="0" applyNumberFormat="1" applyFont="1" applyFill="1" applyBorder="1" applyAlignment="1">
      <alignment horizontal="left"/>
    </xf>
    <xf numFmtId="4" fontId="13" fillId="0" borderId="0" xfId="0" applyNumberFormat="1" applyFont="1" applyBorder="1"/>
    <xf numFmtId="0" fontId="12" fillId="0" borderId="0" xfId="0" applyFont="1" applyBorder="1"/>
    <xf numFmtId="4" fontId="13" fillId="0" borderId="0" xfId="0" applyNumberFormat="1" applyFont="1"/>
    <xf numFmtId="0" fontId="13" fillId="0" borderId="0" xfId="0" applyFont="1"/>
    <xf numFmtId="164" fontId="12" fillId="0" borderId="10" xfId="0" applyNumberFormat="1" applyFont="1" applyFill="1" applyBorder="1" applyAlignment="1">
      <alignment horizontal="right"/>
    </xf>
    <xf numFmtId="4" fontId="12" fillId="0" borderId="0" xfId="0" applyNumberFormat="1" applyFont="1"/>
    <xf numFmtId="0" fontId="12" fillId="0" borderId="10" xfId="0" applyNumberFormat="1" applyFont="1" applyBorder="1" applyAlignment="1">
      <alignment horizontal="center"/>
    </xf>
    <xf numFmtId="49" fontId="12" fillId="0" borderId="10" xfId="0" applyNumberFormat="1" applyFont="1" applyBorder="1" applyAlignment="1">
      <alignment horizontal="center"/>
    </xf>
    <xf numFmtId="0" fontId="12" fillId="0" borderId="0" xfId="0" applyNumberFormat="1" applyFont="1" applyFill="1"/>
    <xf numFmtId="0" fontId="12" fillId="0" borderId="0" xfId="0" applyFont="1" applyFill="1"/>
    <xf numFmtId="49" fontId="13" fillId="2" borderId="12" xfId="0" applyNumberFormat="1" applyFont="1" applyFill="1" applyBorder="1"/>
    <xf numFmtId="0" fontId="13" fillId="2" borderId="13" xfId="0" applyNumberFormat="1" applyFont="1" applyFill="1" applyBorder="1" applyAlignment="1">
      <alignment horizontal="center"/>
    </xf>
    <xf numFmtId="49" fontId="13" fillId="2" borderId="13" xfId="0" applyNumberFormat="1" applyFont="1" applyFill="1" applyBorder="1" applyAlignment="1">
      <alignment horizontal="center"/>
    </xf>
    <xf numFmtId="0" fontId="13" fillId="2" borderId="14" xfId="0" applyNumberFormat="1" applyFont="1" applyFill="1" applyBorder="1" applyAlignment="1">
      <alignment horizontal="left"/>
    </xf>
    <xf numFmtId="49" fontId="13" fillId="3" borderId="15" xfId="0" applyNumberFormat="1" applyFont="1" applyFill="1" applyBorder="1"/>
    <xf numFmtId="0" fontId="13" fillId="3" borderId="16" xfId="0" applyNumberFormat="1" applyFont="1" applyFill="1" applyBorder="1" applyAlignment="1">
      <alignment horizontal="center"/>
    </xf>
    <xf numFmtId="49" fontId="13" fillId="3" borderId="16" xfId="0" applyNumberFormat="1" applyFont="1" applyFill="1" applyBorder="1" applyAlignment="1">
      <alignment horizontal="center"/>
    </xf>
    <xf numFmtId="164" fontId="13" fillId="3" borderId="16" xfId="0" applyNumberFormat="1" applyFont="1" applyFill="1" applyBorder="1"/>
    <xf numFmtId="0" fontId="13" fillId="3" borderId="17" xfId="0" applyNumberFormat="1" applyFont="1" applyFill="1" applyBorder="1" applyAlignment="1">
      <alignment horizontal="left"/>
    </xf>
    <xf numFmtId="165" fontId="4" fillId="0" borderId="0" xfId="0" applyNumberFormat="1" applyFont="1"/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vertical="center"/>
    </xf>
    <xf numFmtId="164" fontId="5" fillId="0" borderId="0" xfId="0" applyNumberFormat="1" applyFont="1" applyBorder="1" applyAlignment="1">
      <alignment horizontal="right"/>
    </xf>
    <xf numFmtId="164" fontId="2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Fill="1" applyBorder="1" applyAlignment="1">
      <alignment horizontal="right" vertical="center"/>
    </xf>
    <xf numFmtId="164" fontId="1" fillId="0" borderId="0" xfId="0" applyNumberFormat="1" applyFont="1" applyFill="1" applyAlignment="1">
      <alignment horizontal="right"/>
    </xf>
    <xf numFmtId="2" fontId="2" fillId="0" borderId="0" xfId="0" applyNumberFormat="1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 wrapText="1"/>
    </xf>
    <xf numFmtId="164" fontId="14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49" fontId="12" fillId="0" borderId="18" xfId="0" applyNumberFormat="1" applyFont="1" applyBorder="1" applyAlignment="1"/>
    <xf numFmtId="0" fontId="12" fillId="0" borderId="19" xfId="1" applyNumberFormat="1" applyFont="1" applyFill="1" applyBorder="1" applyAlignment="1">
      <alignment horizontal="center"/>
    </xf>
    <xf numFmtId="49" fontId="12" fillId="0" borderId="19" xfId="1" applyNumberFormat="1" applyFont="1" applyFill="1" applyBorder="1" applyAlignment="1">
      <alignment horizontal="center"/>
    </xf>
    <xf numFmtId="164" fontId="12" fillId="0" borderId="19" xfId="1" applyNumberFormat="1" applyFont="1" applyFill="1" applyBorder="1" applyAlignment="1"/>
    <xf numFmtId="0" fontId="12" fillId="0" borderId="20" xfId="1" applyNumberFormat="1" applyFont="1" applyFill="1" applyBorder="1" applyAlignment="1">
      <alignment horizontal="left"/>
    </xf>
    <xf numFmtId="49" fontId="12" fillId="0" borderId="9" xfId="0" applyNumberFormat="1" applyFont="1" applyFill="1" applyBorder="1" applyAlignment="1"/>
    <xf numFmtId="4" fontId="12" fillId="0" borderId="0" xfId="0" applyNumberFormat="1" applyFont="1" applyFill="1"/>
    <xf numFmtId="0" fontId="13" fillId="0" borderId="0" xfId="0" applyNumberFormat="1" applyFont="1" applyFill="1"/>
    <xf numFmtId="4" fontId="13" fillId="0" borderId="0" xfId="0" applyNumberFormat="1" applyFont="1" applyFill="1"/>
    <xf numFmtId="0" fontId="13" fillId="0" borderId="0" xfId="0" applyFont="1" applyFill="1"/>
    <xf numFmtId="0" fontId="15" fillId="0" borderId="9" xfId="0" applyFont="1" applyFill="1" applyBorder="1" applyAlignment="1">
      <alignment horizontal="left"/>
    </xf>
    <xf numFmtId="0" fontId="15" fillId="0" borderId="10" xfId="0" applyFont="1" applyFill="1" applyBorder="1" applyAlignment="1">
      <alignment horizontal="center"/>
    </xf>
    <xf numFmtId="164" fontId="15" fillId="0" borderId="10" xfId="0" applyNumberFormat="1" applyFont="1" applyFill="1" applyBorder="1" applyAlignment="1">
      <alignment horizontal="right"/>
    </xf>
    <xf numFmtId="0" fontId="15" fillId="0" borderId="11" xfId="0" applyFont="1" applyFill="1" applyBorder="1" applyAlignment="1">
      <alignment horizontal="left"/>
    </xf>
    <xf numFmtId="49" fontId="12" fillId="0" borderId="9" xfId="0" applyNumberFormat="1" applyFont="1" applyBorder="1" applyAlignment="1">
      <alignment horizontal="left"/>
    </xf>
    <xf numFmtId="49" fontId="15" fillId="0" borderId="9" xfId="0" applyNumberFormat="1" applyFont="1" applyFill="1" applyBorder="1" applyAlignment="1">
      <alignment horizontal="left"/>
    </xf>
    <xf numFmtId="164" fontId="15" fillId="0" borderId="10" xfId="0" applyNumberFormat="1" applyFont="1" applyFill="1" applyBorder="1"/>
    <xf numFmtId="49" fontId="15" fillId="0" borderId="9" xfId="0" applyNumberFormat="1" applyFont="1" applyBorder="1" applyAlignment="1">
      <alignment horizontal="left"/>
    </xf>
    <xf numFmtId="0" fontId="15" fillId="0" borderId="10" xfId="0" applyFont="1" applyBorder="1" applyAlignment="1">
      <alignment horizontal="center"/>
    </xf>
    <xf numFmtId="164" fontId="15" fillId="0" borderId="10" xfId="0" applyNumberFormat="1" applyFont="1" applyBorder="1" applyAlignment="1">
      <alignment horizontal="right"/>
    </xf>
    <xf numFmtId="0" fontId="15" fillId="0" borderId="11" xfId="0" applyFont="1" applyBorder="1" applyAlignment="1">
      <alignment horizontal="left"/>
    </xf>
    <xf numFmtId="164" fontId="13" fillId="2" borderId="13" xfId="0" applyNumberFormat="1" applyFont="1" applyFill="1" applyBorder="1" applyAlignment="1">
      <alignment horizontal="right"/>
    </xf>
    <xf numFmtId="49" fontId="12" fillId="0" borderId="18" xfId="0" applyNumberFormat="1" applyFont="1" applyBorder="1"/>
    <xf numFmtId="0" fontId="12" fillId="0" borderId="19" xfId="0" applyNumberFormat="1" applyFont="1" applyFill="1" applyBorder="1" applyAlignment="1">
      <alignment horizontal="left"/>
    </xf>
    <xf numFmtId="49" fontId="12" fillId="0" borderId="19" xfId="0" applyNumberFormat="1" applyFont="1" applyFill="1" applyBorder="1" applyAlignment="1">
      <alignment horizontal="center"/>
    </xf>
    <xf numFmtId="164" fontId="12" fillId="0" borderId="19" xfId="0" applyNumberFormat="1" applyFont="1" applyFill="1" applyBorder="1" applyAlignment="1">
      <alignment horizontal="right"/>
    </xf>
    <xf numFmtId="0" fontId="12" fillId="0" borderId="20" xfId="0" applyNumberFormat="1" applyFont="1" applyFill="1" applyBorder="1" applyAlignment="1">
      <alignment horizontal="left"/>
    </xf>
    <xf numFmtId="0" fontId="15" fillId="0" borderId="9" xfId="0" applyFont="1" applyFill="1" applyBorder="1"/>
    <xf numFmtId="0" fontId="15" fillId="0" borderId="10" xfId="0" applyFont="1" applyFill="1" applyBorder="1" applyAlignment="1">
      <alignment horizontal="left"/>
    </xf>
    <xf numFmtId="0" fontId="15" fillId="0" borderId="11" xfId="0" applyFont="1" applyFill="1" applyBorder="1"/>
    <xf numFmtId="49" fontId="13" fillId="2" borderId="6" xfId="0" applyNumberFormat="1" applyFont="1" applyFill="1" applyBorder="1"/>
    <xf numFmtId="0" fontId="13" fillId="2" borderId="7" xfId="0" applyNumberFormat="1" applyFont="1" applyFill="1" applyBorder="1" applyAlignment="1">
      <alignment horizontal="center"/>
    </xf>
    <xf numFmtId="49" fontId="13" fillId="2" borderId="7" xfId="0" applyNumberFormat="1" applyFont="1" applyFill="1" applyBorder="1" applyAlignment="1">
      <alignment horizontal="center"/>
    </xf>
    <xf numFmtId="164" fontId="13" fillId="2" borderId="7" xfId="0" applyNumberFormat="1" applyFont="1" applyFill="1" applyBorder="1"/>
    <xf numFmtId="0" fontId="13" fillId="2" borderId="8" xfId="0" applyNumberFormat="1" applyFont="1" applyFill="1" applyBorder="1" applyAlignment="1">
      <alignment horizontal="left"/>
    </xf>
    <xf numFmtId="0" fontId="8" fillId="0" borderId="0" xfId="0" applyNumberFormat="1" applyFont="1"/>
    <xf numFmtId="0" fontId="0" fillId="0" borderId="0" xfId="0" applyNumberFormat="1"/>
    <xf numFmtId="0" fontId="0" fillId="0" borderId="0" xfId="0" applyNumberFormat="1" applyFill="1"/>
    <xf numFmtId="49" fontId="9" fillId="0" borderId="0" xfId="0" applyNumberFormat="1" applyFont="1" applyFill="1" applyBorder="1" applyAlignment="1">
      <alignment horizontal="left" vertical="center"/>
    </xf>
    <xf numFmtId="49" fontId="10" fillId="0" borderId="0" xfId="0" applyNumberFormat="1" applyFont="1" applyFill="1" applyBorder="1" applyAlignment="1">
      <alignment horizontal="left" wrapText="1"/>
    </xf>
    <xf numFmtId="49" fontId="10" fillId="0" borderId="0" xfId="0" applyNumberFormat="1" applyFont="1" applyFill="1" applyAlignment="1">
      <alignment horizontal="left" vertical="top"/>
    </xf>
    <xf numFmtId="49" fontId="0" fillId="0" borderId="0" xfId="0" applyNumberFormat="1" applyFill="1" applyAlignment="1">
      <alignment horizontal="left"/>
    </xf>
    <xf numFmtId="49" fontId="9" fillId="0" borderId="2" xfId="0" applyNumberFormat="1" applyFont="1" applyFill="1" applyBorder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/>
    <xf numFmtId="164" fontId="1" fillId="0" borderId="1" xfId="0" applyNumberFormat="1" applyFont="1" applyBorder="1" applyAlignment="1">
      <alignment horizontal="right"/>
    </xf>
    <xf numFmtId="164" fontId="2" fillId="0" borderId="2" xfId="0" applyNumberFormat="1" applyFont="1" applyFill="1" applyBorder="1" applyAlignment="1">
      <alignment horizontal="right"/>
    </xf>
    <xf numFmtId="49" fontId="10" fillId="0" borderId="0" xfId="0" applyNumberFormat="1" applyFont="1" applyFill="1" applyBorder="1" applyAlignment="1">
      <alignment horizontal="left" vertical="top"/>
    </xf>
    <xf numFmtId="49" fontId="9" fillId="0" borderId="0" xfId="0" applyNumberFormat="1" applyFont="1" applyFill="1" applyBorder="1" applyAlignment="1">
      <alignment horizontal="left"/>
    </xf>
    <xf numFmtId="49" fontId="0" fillId="0" borderId="0" xfId="0" applyNumberFormat="1" applyBorder="1" applyAlignment="1">
      <alignment horizontal="left"/>
    </xf>
    <xf numFmtId="0" fontId="0" fillId="0" borderId="0" xfId="0" applyNumberFormat="1" applyBorder="1"/>
  </cellXfs>
  <cellStyles count="4">
    <cellStyle name="Normální" xfId="0" builtinId="0"/>
    <cellStyle name="normální 2" xfId="1" xr:uid="{00000000-0005-0000-0000-000001000000}"/>
    <cellStyle name="normální 3" xfId="2" xr:uid="{00000000-0005-0000-0000-000002000000}"/>
    <cellStyle name="normální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G200"/>
  <sheetViews>
    <sheetView topLeftCell="A181" workbookViewId="0">
      <selection activeCell="C189" sqref="C189"/>
    </sheetView>
  </sheetViews>
  <sheetFormatPr defaultColWidth="9.140625" defaultRowHeight="15.75" x14ac:dyDescent="0.25"/>
  <cols>
    <col min="1" max="1" width="21.7109375" style="9" customWidth="1"/>
    <col min="2" max="2" width="36.140625" style="10" customWidth="1"/>
    <col min="3" max="3" width="20.5703125" style="6" bestFit="1" customWidth="1"/>
    <col min="4" max="4" width="37.42578125" style="26" customWidth="1"/>
    <col min="5" max="5" width="9.140625" style="10"/>
    <col min="6" max="6" width="19.85546875" style="10" bestFit="1" customWidth="1"/>
    <col min="7" max="7" width="18.28515625" style="10" bestFit="1" customWidth="1"/>
    <col min="8" max="16384" width="9.140625" style="10"/>
  </cols>
  <sheetData>
    <row r="1" spans="1:4" ht="18" customHeight="1" x14ac:dyDescent="0.3">
      <c r="A1" s="14" t="s">
        <v>2</v>
      </c>
      <c r="B1" s="4"/>
      <c r="C1" s="15"/>
    </row>
    <row r="2" spans="1:4" ht="18" customHeight="1" x14ac:dyDescent="0.3">
      <c r="A2" s="14"/>
      <c r="B2" s="4"/>
      <c r="C2" s="15"/>
    </row>
    <row r="3" spans="1:4" x14ac:dyDescent="0.25">
      <c r="A3" s="17" t="s">
        <v>3</v>
      </c>
      <c r="B3" s="2" t="s">
        <v>4</v>
      </c>
      <c r="C3" s="37">
        <v>311520209.05000001</v>
      </c>
      <c r="D3" s="27"/>
    </row>
    <row r="4" spans="1:4" x14ac:dyDescent="0.25">
      <c r="A4" s="7" t="s">
        <v>5</v>
      </c>
      <c r="B4" s="3" t="s">
        <v>0</v>
      </c>
      <c r="C4" s="164">
        <f>SUM(C3:C3)</f>
        <v>311520209.05000001</v>
      </c>
    </row>
    <row r="5" spans="1:4" x14ac:dyDescent="0.25">
      <c r="A5" s="11"/>
      <c r="B5" s="12"/>
      <c r="C5" s="13"/>
    </row>
    <row r="6" spans="1:4" x14ac:dyDescent="0.25">
      <c r="A6" s="8" t="s">
        <v>1</v>
      </c>
      <c r="B6" s="18"/>
      <c r="C6" s="1"/>
    </row>
    <row r="7" spans="1:4" ht="17.45" customHeight="1" x14ac:dyDescent="0.25">
      <c r="A7" s="8" t="s">
        <v>138</v>
      </c>
      <c r="B7" s="2"/>
      <c r="C7" s="2"/>
    </row>
    <row r="8" spans="1:4" ht="22.15" customHeight="1" x14ac:dyDescent="0.25">
      <c r="A8" s="8"/>
      <c r="B8" s="2"/>
      <c r="C8" s="2"/>
    </row>
    <row r="9" spans="1:4" x14ac:dyDescent="0.25">
      <c r="A9" s="8"/>
      <c r="B9" s="2" t="s">
        <v>15</v>
      </c>
    </row>
    <row r="10" spans="1:4" x14ac:dyDescent="0.25">
      <c r="A10" s="8"/>
      <c r="B10" s="2" t="s">
        <v>16</v>
      </c>
    </row>
    <row r="11" spans="1:4" x14ac:dyDescent="0.25">
      <c r="A11" s="8"/>
      <c r="B11" s="2"/>
    </row>
    <row r="12" spans="1:4" x14ac:dyDescent="0.25">
      <c r="A12" s="8"/>
      <c r="B12" s="2"/>
    </row>
    <row r="13" spans="1:4" x14ac:dyDescent="0.25">
      <c r="A13" s="11"/>
      <c r="B13" s="12"/>
      <c r="C13" s="13"/>
    </row>
    <row r="14" spans="1:4" x14ac:dyDescent="0.25">
      <c r="A14" s="11"/>
      <c r="B14" s="12"/>
      <c r="C14" s="13"/>
    </row>
    <row r="15" spans="1:4" ht="18.75" x14ac:dyDescent="0.3">
      <c r="A15" s="14" t="s">
        <v>6</v>
      </c>
      <c r="B15" s="4"/>
      <c r="C15" s="15"/>
    </row>
    <row r="16" spans="1:4" ht="18.75" x14ac:dyDescent="0.3">
      <c r="A16" s="14"/>
      <c r="B16" s="4"/>
      <c r="C16" s="15"/>
    </row>
    <row r="17" spans="1:3" x14ac:dyDescent="0.25">
      <c r="A17" s="17" t="s">
        <v>7</v>
      </c>
      <c r="B17" s="2" t="s">
        <v>4</v>
      </c>
      <c r="C17" s="37">
        <v>1395891</v>
      </c>
    </row>
    <row r="18" spans="1:3" x14ac:dyDescent="0.25">
      <c r="A18" s="7" t="s">
        <v>8</v>
      </c>
      <c r="B18" s="3" t="s">
        <v>0</v>
      </c>
      <c r="C18" s="5">
        <f>SUM(C17:C17)</f>
        <v>1395891</v>
      </c>
    </row>
    <row r="19" spans="1:3" x14ac:dyDescent="0.25">
      <c r="A19" s="11"/>
      <c r="B19" s="12"/>
      <c r="C19" s="13"/>
    </row>
    <row r="20" spans="1:3" x14ac:dyDescent="0.25">
      <c r="A20" s="8" t="s">
        <v>9</v>
      </c>
      <c r="B20" s="1"/>
      <c r="C20" s="1"/>
    </row>
    <row r="21" spans="1:3" x14ac:dyDescent="0.25">
      <c r="A21" s="8" t="s">
        <v>139</v>
      </c>
      <c r="B21" s="2"/>
      <c r="C21" s="2"/>
    </row>
    <row r="22" spans="1:3" ht="22.15" customHeight="1" x14ac:dyDescent="0.25">
      <c r="A22" s="8"/>
      <c r="B22" s="2"/>
      <c r="C22" s="2"/>
    </row>
    <row r="23" spans="1:3" x14ac:dyDescent="0.25">
      <c r="A23" s="8"/>
      <c r="B23" s="2" t="s">
        <v>15</v>
      </c>
    </row>
    <row r="24" spans="1:3" x14ac:dyDescent="0.25">
      <c r="A24" s="8"/>
      <c r="B24" s="2" t="s">
        <v>16</v>
      </c>
    </row>
    <row r="25" spans="1:3" x14ac:dyDescent="0.25">
      <c r="A25" s="8"/>
      <c r="B25" s="2"/>
    </row>
    <row r="26" spans="1:3" x14ac:dyDescent="0.25">
      <c r="A26" s="8"/>
      <c r="B26" s="2"/>
    </row>
    <row r="27" spans="1:3" x14ac:dyDescent="0.25">
      <c r="A27" s="11"/>
      <c r="B27" s="12"/>
      <c r="C27" s="13"/>
    </row>
    <row r="28" spans="1:3" x14ac:dyDescent="0.25">
      <c r="A28" s="11"/>
      <c r="B28" s="12"/>
      <c r="C28" s="13"/>
    </row>
    <row r="29" spans="1:3" ht="18.75" x14ac:dyDescent="0.3">
      <c r="A29" s="14" t="s">
        <v>10</v>
      </c>
      <c r="B29" s="4"/>
      <c r="C29" s="15"/>
    </row>
    <row r="30" spans="1:3" ht="18.75" x14ac:dyDescent="0.3">
      <c r="A30" s="14"/>
      <c r="B30" s="4"/>
      <c r="C30" s="15"/>
    </row>
    <row r="31" spans="1:3" x14ac:dyDescent="0.25">
      <c r="A31" s="17" t="s">
        <v>11</v>
      </c>
      <c r="B31" s="2" t="s">
        <v>12</v>
      </c>
      <c r="C31" s="37">
        <v>19075471.66</v>
      </c>
    </row>
    <row r="32" spans="1:3" x14ac:dyDescent="0.25">
      <c r="A32" s="7" t="s">
        <v>13</v>
      </c>
      <c r="B32" s="3" t="s">
        <v>0</v>
      </c>
      <c r="C32" s="5">
        <f>SUM(C31:C31)</f>
        <v>19075471.66</v>
      </c>
    </row>
    <row r="33" spans="1:3" x14ac:dyDescent="0.25">
      <c r="A33" s="11"/>
      <c r="B33" s="12"/>
      <c r="C33" s="13"/>
    </row>
    <row r="34" spans="1:3" x14ac:dyDescent="0.25">
      <c r="A34" s="8" t="s">
        <v>14</v>
      </c>
      <c r="B34" s="1"/>
      <c r="C34" s="1"/>
    </row>
    <row r="35" spans="1:3" x14ac:dyDescent="0.25">
      <c r="A35" s="8" t="s">
        <v>140</v>
      </c>
      <c r="B35" s="2"/>
      <c r="C35" s="2"/>
    </row>
    <row r="36" spans="1:3" ht="22.15" customHeight="1" x14ac:dyDescent="0.25">
      <c r="A36" s="8"/>
      <c r="B36" s="2"/>
      <c r="C36" s="2"/>
    </row>
    <row r="37" spans="1:3" x14ac:dyDescent="0.25">
      <c r="A37" s="8"/>
      <c r="B37" s="2" t="s">
        <v>15</v>
      </c>
    </row>
    <row r="38" spans="1:3" x14ac:dyDescent="0.25">
      <c r="A38" s="8"/>
      <c r="B38" s="2" t="s">
        <v>16</v>
      </c>
    </row>
    <row r="39" spans="1:3" x14ac:dyDescent="0.25">
      <c r="A39" s="8"/>
      <c r="B39" s="2"/>
    </row>
    <row r="40" spans="1:3" x14ac:dyDescent="0.25">
      <c r="A40" s="8"/>
      <c r="B40" s="2"/>
    </row>
    <row r="41" spans="1:3" x14ac:dyDescent="0.25">
      <c r="A41" s="8"/>
      <c r="B41" s="2"/>
    </row>
    <row r="42" spans="1:3" x14ac:dyDescent="0.25">
      <c r="A42" s="8"/>
      <c r="B42" s="2"/>
    </row>
    <row r="43" spans="1:3" x14ac:dyDescent="0.25">
      <c r="A43" s="8"/>
      <c r="B43" s="2"/>
    </row>
    <row r="44" spans="1:3" x14ac:dyDescent="0.25">
      <c r="A44" s="8"/>
      <c r="B44" s="2"/>
    </row>
    <row r="45" spans="1:3" x14ac:dyDescent="0.25">
      <c r="A45" s="8"/>
      <c r="B45" s="2"/>
    </row>
    <row r="48" spans="1:3" ht="18.75" x14ac:dyDescent="0.3">
      <c r="A48" s="14" t="s">
        <v>17</v>
      </c>
      <c r="B48" s="4"/>
      <c r="C48" s="15"/>
    </row>
    <row r="49" spans="1:4" ht="18.75" x14ac:dyDescent="0.3">
      <c r="A49" s="14"/>
      <c r="B49" s="4"/>
      <c r="C49" s="15"/>
    </row>
    <row r="50" spans="1:4" x14ac:dyDescent="0.25">
      <c r="A50" s="17" t="s">
        <v>18</v>
      </c>
      <c r="B50" s="2" t="s">
        <v>19</v>
      </c>
      <c r="C50" s="37">
        <v>1958308</v>
      </c>
    </row>
    <row r="51" spans="1:4" x14ac:dyDescent="0.25">
      <c r="A51" s="7" t="s">
        <v>20</v>
      </c>
      <c r="B51" s="3" t="s">
        <v>0</v>
      </c>
      <c r="C51" s="5">
        <f>SUM(C50:C50)</f>
        <v>1958308</v>
      </c>
    </row>
    <row r="52" spans="1:4" x14ac:dyDescent="0.25">
      <c r="A52" s="8" t="s">
        <v>21</v>
      </c>
      <c r="B52" s="1"/>
      <c r="C52" s="1"/>
    </row>
    <row r="53" spans="1:4" x14ac:dyDescent="0.25">
      <c r="A53" s="8" t="s">
        <v>141</v>
      </c>
      <c r="B53" s="2"/>
      <c r="C53" s="2"/>
    </row>
    <row r="54" spans="1:4" ht="21" customHeight="1" x14ac:dyDescent="0.25">
      <c r="A54" s="8"/>
      <c r="B54" s="2"/>
      <c r="C54" s="2"/>
    </row>
    <row r="55" spans="1:4" x14ac:dyDescent="0.25">
      <c r="A55" s="8"/>
      <c r="B55" s="2" t="s">
        <v>15</v>
      </c>
    </row>
    <row r="56" spans="1:4" x14ac:dyDescent="0.25">
      <c r="A56" s="8"/>
      <c r="B56" s="2" t="s">
        <v>16</v>
      </c>
    </row>
    <row r="57" spans="1:4" x14ac:dyDescent="0.25">
      <c r="A57" s="8"/>
      <c r="B57" s="2"/>
    </row>
    <row r="58" spans="1:4" x14ac:dyDescent="0.25">
      <c r="A58" s="8"/>
      <c r="B58" s="2"/>
    </row>
    <row r="59" spans="1:4" x14ac:dyDescent="0.25">
      <c r="A59" s="8"/>
      <c r="B59" s="2"/>
    </row>
    <row r="60" spans="1:4" ht="12.75" x14ac:dyDescent="0.2">
      <c r="A60" s="10"/>
      <c r="C60" s="10"/>
    </row>
    <row r="61" spans="1:4" ht="18.75" x14ac:dyDescent="0.3">
      <c r="A61" s="14" t="s">
        <v>22</v>
      </c>
      <c r="B61" s="4"/>
      <c r="C61" s="15"/>
    </row>
    <row r="62" spans="1:4" ht="18.75" x14ac:dyDescent="0.3">
      <c r="A62" s="14"/>
      <c r="B62" s="4"/>
      <c r="C62" s="15"/>
    </row>
    <row r="63" spans="1:4" x14ac:dyDescent="0.25">
      <c r="A63" s="20" t="s">
        <v>23</v>
      </c>
      <c r="B63" s="20" t="s">
        <v>24</v>
      </c>
      <c r="C63" s="37">
        <v>3870336333</v>
      </c>
      <c r="D63" s="37"/>
    </row>
    <row r="64" spans="1:4" x14ac:dyDescent="0.25">
      <c r="A64" s="20" t="s">
        <v>31</v>
      </c>
      <c r="B64" s="20" t="s">
        <v>25</v>
      </c>
      <c r="C64" s="37">
        <v>8126867</v>
      </c>
      <c r="D64" s="37"/>
    </row>
    <row r="65" spans="1:4" x14ac:dyDescent="0.25">
      <c r="A65" s="20" t="s">
        <v>32</v>
      </c>
      <c r="B65" s="20" t="s">
        <v>26</v>
      </c>
      <c r="C65" s="37">
        <v>462790227</v>
      </c>
      <c r="D65" s="37"/>
    </row>
    <row r="66" spans="1:4" x14ac:dyDescent="0.25">
      <c r="A66" s="20" t="s">
        <v>33</v>
      </c>
      <c r="B66" s="20" t="s">
        <v>27</v>
      </c>
      <c r="C66" s="6">
        <v>69867077</v>
      </c>
      <c r="D66" s="37"/>
    </row>
    <row r="67" spans="1:4" x14ac:dyDescent="0.25">
      <c r="A67" s="20" t="s">
        <v>34</v>
      </c>
      <c r="B67" s="20" t="s">
        <v>28</v>
      </c>
      <c r="C67" s="6">
        <v>77729166.219999999</v>
      </c>
      <c r="D67" s="37"/>
    </row>
    <row r="68" spans="1:4" x14ac:dyDescent="0.25">
      <c r="A68" s="20" t="s">
        <v>35</v>
      </c>
      <c r="B68" s="20" t="s">
        <v>29</v>
      </c>
      <c r="C68" s="37">
        <v>106025985</v>
      </c>
      <c r="D68" s="37"/>
    </row>
    <row r="69" spans="1:4" x14ac:dyDescent="0.25">
      <c r="A69" s="20" t="s">
        <v>36</v>
      </c>
      <c r="B69" s="20" t="s">
        <v>30</v>
      </c>
      <c r="C69" s="37">
        <v>197181324</v>
      </c>
      <c r="D69" s="37"/>
    </row>
    <row r="70" spans="1:4" x14ac:dyDescent="0.25">
      <c r="A70" s="7" t="s">
        <v>37</v>
      </c>
      <c r="B70" s="3" t="s">
        <v>0</v>
      </c>
      <c r="C70" s="5">
        <f>SUM(C63:C69)</f>
        <v>4792056979.2200003</v>
      </c>
      <c r="D70" s="37"/>
    </row>
    <row r="71" spans="1:4" x14ac:dyDescent="0.25">
      <c r="A71" s="11"/>
      <c r="B71" s="12"/>
      <c r="C71" s="13"/>
      <c r="D71" s="37"/>
    </row>
    <row r="72" spans="1:4" x14ac:dyDescent="0.25">
      <c r="A72" s="8" t="s">
        <v>38</v>
      </c>
      <c r="B72" s="1"/>
      <c r="C72" s="1"/>
      <c r="D72" s="37"/>
    </row>
    <row r="73" spans="1:4" x14ac:dyDescent="0.25">
      <c r="A73" s="8" t="s">
        <v>142</v>
      </c>
      <c r="B73" s="2"/>
      <c r="C73" s="2"/>
    </row>
    <row r="74" spans="1:4" ht="29.45" customHeight="1" x14ac:dyDescent="0.25">
      <c r="A74" s="8"/>
      <c r="B74" s="2"/>
      <c r="C74" s="2"/>
    </row>
    <row r="75" spans="1:4" x14ac:dyDescent="0.25">
      <c r="A75" s="8"/>
      <c r="B75" s="2" t="s">
        <v>15</v>
      </c>
    </row>
    <row r="76" spans="1:4" x14ac:dyDescent="0.25">
      <c r="A76" s="8"/>
      <c r="B76" s="2" t="s">
        <v>16</v>
      </c>
    </row>
    <row r="77" spans="1:4" x14ac:dyDescent="0.25">
      <c r="A77" s="8"/>
      <c r="B77" s="2"/>
    </row>
    <row r="80" spans="1:4" ht="18.75" x14ac:dyDescent="0.3">
      <c r="A80" s="14" t="s">
        <v>66</v>
      </c>
      <c r="B80" s="4"/>
      <c r="C80" s="15"/>
    </row>
    <row r="81" spans="1:6" ht="18.75" x14ac:dyDescent="0.3">
      <c r="A81" s="14"/>
      <c r="B81" s="4"/>
      <c r="C81" s="15"/>
      <c r="E81" s="40"/>
      <c r="F81" s="37"/>
    </row>
    <row r="82" spans="1:6" s="2" customFormat="1" x14ac:dyDescent="0.25">
      <c r="A82" s="20" t="s">
        <v>45</v>
      </c>
      <c r="B82" s="20" t="s">
        <v>39</v>
      </c>
      <c r="C82" s="6">
        <v>3042862517.46</v>
      </c>
      <c r="D82" s="26"/>
      <c r="E82" s="40"/>
      <c r="F82" s="16"/>
    </row>
    <row r="83" spans="1:6" s="2" customFormat="1" x14ac:dyDescent="0.25">
      <c r="A83" s="20" t="s">
        <v>46</v>
      </c>
      <c r="B83" s="20" t="s">
        <v>40</v>
      </c>
      <c r="C83" s="16">
        <v>656564300.70000005</v>
      </c>
      <c r="D83" s="28"/>
      <c r="E83" s="40"/>
      <c r="F83" s="16"/>
    </row>
    <row r="84" spans="1:6" s="2" customFormat="1" x14ac:dyDescent="0.25">
      <c r="A84" s="20" t="s">
        <v>47</v>
      </c>
      <c r="B84" s="20" t="s">
        <v>41</v>
      </c>
      <c r="C84" s="37">
        <v>53534841</v>
      </c>
      <c r="D84" s="28"/>
      <c r="E84" s="40"/>
      <c r="F84" s="16"/>
    </row>
    <row r="85" spans="1:6" s="2" customFormat="1" x14ac:dyDescent="0.25">
      <c r="A85" s="20" t="s">
        <v>48</v>
      </c>
      <c r="B85" s="20" t="s">
        <v>42</v>
      </c>
      <c r="C85" s="37">
        <v>215241886.09</v>
      </c>
      <c r="D85" s="28"/>
      <c r="E85" s="40"/>
      <c r="F85" s="37"/>
    </row>
    <row r="86" spans="1:6" s="2" customFormat="1" x14ac:dyDescent="0.25">
      <c r="A86" s="20" t="s">
        <v>49</v>
      </c>
      <c r="B86" s="20" t="s">
        <v>43</v>
      </c>
      <c r="C86" s="37">
        <v>22770739</v>
      </c>
      <c r="D86" s="28"/>
      <c r="E86" s="40"/>
      <c r="F86" s="37"/>
    </row>
    <row r="87" spans="1:6" s="2" customFormat="1" x14ac:dyDescent="0.25">
      <c r="A87" s="20" t="s">
        <v>50</v>
      </c>
      <c r="B87" s="20" t="s">
        <v>44</v>
      </c>
      <c r="C87" s="37">
        <v>414172</v>
      </c>
      <c r="D87" s="28"/>
      <c r="E87" s="40"/>
      <c r="F87" s="37"/>
    </row>
    <row r="88" spans="1:6" x14ac:dyDescent="0.25">
      <c r="A88" s="7" t="s">
        <v>51</v>
      </c>
      <c r="B88" s="3" t="s">
        <v>0</v>
      </c>
      <c r="C88" s="5">
        <f>SUM(C82:C87)</f>
        <v>3991388456.25</v>
      </c>
      <c r="D88" s="28"/>
      <c r="E88" s="40"/>
      <c r="F88" s="37"/>
    </row>
    <row r="89" spans="1:6" x14ac:dyDescent="0.25">
      <c r="A89" s="11"/>
      <c r="B89" s="12"/>
      <c r="C89" s="13"/>
    </row>
    <row r="90" spans="1:6" x14ac:dyDescent="0.25">
      <c r="A90" s="8" t="s">
        <v>52</v>
      </c>
      <c r="B90" s="1"/>
      <c r="C90" s="1"/>
    </row>
    <row r="91" spans="1:6" x14ac:dyDescent="0.25">
      <c r="A91" s="8" t="s">
        <v>143</v>
      </c>
      <c r="B91" s="2"/>
      <c r="C91" s="2"/>
    </row>
    <row r="92" spans="1:6" ht="23.45" customHeight="1" x14ac:dyDescent="0.25">
      <c r="A92" s="8"/>
      <c r="B92" s="2"/>
      <c r="C92" s="2"/>
    </row>
    <row r="93" spans="1:6" x14ac:dyDescent="0.25">
      <c r="A93" s="8"/>
      <c r="B93" s="2" t="s">
        <v>15</v>
      </c>
    </row>
    <row r="94" spans="1:6" x14ac:dyDescent="0.25">
      <c r="A94" s="8"/>
      <c r="B94" s="2" t="s">
        <v>16</v>
      </c>
    </row>
    <row r="95" spans="1:6" ht="18.75" x14ac:dyDescent="0.3">
      <c r="A95" s="14" t="s">
        <v>53</v>
      </c>
      <c r="B95" s="4"/>
      <c r="C95" s="15"/>
    </row>
    <row r="96" spans="1:6" ht="18.75" x14ac:dyDescent="0.3">
      <c r="A96" s="14"/>
      <c r="B96" s="4"/>
      <c r="C96" s="15"/>
    </row>
    <row r="97" spans="1:7" x14ac:dyDescent="0.25">
      <c r="A97" s="20" t="s">
        <v>61</v>
      </c>
      <c r="B97" s="20" t="s">
        <v>54</v>
      </c>
      <c r="C97" s="38">
        <v>274886956.50999999</v>
      </c>
      <c r="F97" s="160"/>
      <c r="G97" s="38"/>
    </row>
    <row r="98" spans="1:7" x14ac:dyDescent="0.25">
      <c r="A98" s="20" t="s">
        <v>62</v>
      </c>
      <c r="B98" s="20" t="s">
        <v>55</v>
      </c>
      <c r="C98" s="37">
        <v>45077031.950000003</v>
      </c>
      <c r="F98" s="40"/>
      <c r="G98" s="37"/>
    </row>
    <row r="99" spans="1:7" x14ac:dyDescent="0.25">
      <c r="A99" s="20" t="s">
        <v>63</v>
      </c>
      <c r="B99" s="20" t="s">
        <v>56</v>
      </c>
      <c r="C99" s="37">
        <v>87374114.760000005</v>
      </c>
      <c r="F99" s="40"/>
      <c r="G99" s="37"/>
    </row>
    <row r="100" spans="1:7" x14ac:dyDescent="0.25">
      <c r="A100" s="20" t="s">
        <v>64</v>
      </c>
      <c r="B100" s="20" t="s">
        <v>57</v>
      </c>
      <c r="C100" s="37">
        <v>163923513.88</v>
      </c>
      <c r="F100" s="40"/>
      <c r="G100" s="37"/>
    </row>
    <row r="101" spans="1:7" x14ac:dyDescent="0.25">
      <c r="A101" s="20" t="s">
        <v>65</v>
      </c>
      <c r="B101" s="20" t="s">
        <v>58</v>
      </c>
      <c r="C101" s="37">
        <v>16173374.98</v>
      </c>
      <c r="F101" s="40"/>
      <c r="G101" s="37"/>
    </row>
    <row r="102" spans="1:7" x14ac:dyDescent="0.25">
      <c r="A102" s="7" t="s">
        <v>59</v>
      </c>
      <c r="B102" s="3" t="s">
        <v>0</v>
      </c>
      <c r="C102" s="5">
        <f>SUM(C97:C101)</f>
        <v>587434992.07999992</v>
      </c>
    </row>
    <row r="103" spans="1:7" x14ac:dyDescent="0.25">
      <c r="A103" s="11"/>
      <c r="B103" s="12"/>
      <c r="C103" s="13"/>
    </row>
    <row r="104" spans="1:7" x14ac:dyDescent="0.25">
      <c r="A104" s="8" t="s">
        <v>60</v>
      </c>
      <c r="B104" s="1"/>
      <c r="C104" s="1"/>
    </row>
    <row r="105" spans="1:7" x14ac:dyDescent="0.25">
      <c r="A105" s="8" t="s">
        <v>144</v>
      </c>
      <c r="B105" s="2"/>
      <c r="C105" s="2"/>
    </row>
    <row r="106" spans="1:7" ht="24" customHeight="1" x14ac:dyDescent="0.25">
      <c r="A106" s="8"/>
      <c r="B106" s="2"/>
      <c r="C106" s="2"/>
    </row>
    <row r="107" spans="1:7" x14ac:dyDescent="0.25">
      <c r="A107" s="8"/>
      <c r="B107" s="2" t="s">
        <v>15</v>
      </c>
    </row>
    <row r="108" spans="1:7" x14ac:dyDescent="0.25">
      <c r="A108" s="8"/>
      <c r="B108" s="2" t="s">
        <v>16</v>
      </c>
    </row>
    <row r="112" spans="1:7" ht="18.75" x14ac:dyDescent="0.3">
      <c r="A112" s="14" t="s">
        <v>71</v>
      </c>
      <c r="B112" s="4"/>
      <c r="C112" s="15"/>
    </row>
    <row r="113" spans="1:6" ht="18.75" x14ac:dyDescent="0.3">
      <c r="A113" s="14"/>
      <c r="B113" s="4"/>
      <c r="C113" s="15"/>
    </row>
    <row r="114" spans="1:6" s="2" customFormat="1" x14ac:dyDescent="0.25">
      <c r="A114" s="20" t="s">
        <v>68</v>
      </c>
      <c r="B114" s="20" t="s">
        <v>67</v>
      </c>
      <c r="C114" s="31">
        <v>12810</v>
      </c>
      <c r="D114" s="26"/>
      <c r="E114" s="10"/>
      <c r="F114" s="10"/>
    </row>
    <row r="115" spans="1:6" x14ac:dyDescent="0.25">
      <c r="A115" s="7" t="s">
        <v>69</v>
      </c>
      <c r="B115" s="3" t="s">
        <v>0</v>
      </c>
      <c r="C115" s="5">
        <f>SUM(C114)</f>
        <v>12810</v>
      </c>
      <c r="D115" s="28"/>
      <c r="E115" s="2"/>
      <c r="F115" s="2"/>
    </row>
    <row r="116" spans="1:6" x14ac:dyDescent="0.25">
      <c r="A116" s="11"/>
      <c r="B116" s="12"/>
      <c r="C116" s="13"/>
    </row>
    <row r="117" spans="1:6" x14ac:dyDescent="0.25">
      <c r="A117" s="8" t="s">
        <v>70</v>
      </c>
      <c r="B117" s="1"/>
      <c r="C117" s="1"/>
    </row>
    <row r="118" spans="1:6" x14ac:dyDescent="0.25">
      <c r="A118" s="8" t="s">
        <v>145</v>
      </c>
      <c r="B118" s="2"/>
      <c r="C118" s="2"/>
    </row>
    <row r="119" spans="1:6" ht="24.6" customHeight="1" x14ac:dyDescent="0.25">
      <c r="A119" s="8"/>
      <c r="B119" s="2"/>
      <c r="C119" s="2"/>
    </row>
    <row r="120" spans="1:6" x14ac:dyDescent="0.25">
      <c r="A120" s="8"/>
      <c r="B120" s="2" t="s">
        <v>15</v>
      </c>
    </row>
    <row r="121" spans="1:6" x14ac:dyDescent="0.25">
      <c r="A121" s="8"/>
      <c r="B121" s="2" t="s">
        <v>16</v>
      </c>
    </row>
    <row r="125" spans="1:6" ht="18.75" x14ac:dyDescent="0.3">
      <c r="A125" s="14" t="s">
        <v>72</v>
      </c>
      <c r="B125" s="4"/>
      <c r="C125" s="15"/>
    </row>
    <row r="126" spans="1:6" ht="18.75" x14ac:dyDescent="0.3">
      <c r="A126" s="14"/>
      <c r="B126" s="4"/>
      <c r="C126" s="15"/>
    </row>
    <row r="127" spans="1:6" x14ac:dyDescent="0.2">
      <c r="A127" s="20" t="s">
        <v>86</v>
      </c>
      <c r="B127" s="20" t="s">
        <v>73</v>
      </c>
      <c r="C127" s="33">
        <v>3084220</v>
      </c>
      <c r="E127" s="166"/>
      <c r="F127" s="33"/>
    </row>
    <row r="128" spans="1:6" x14ac:dyDescent="0.2">
      <c r="A128" s="20" t="s">
        <v>87</v>
      </c>
      <c r="B128" s="20" t="s">
        <v>74</v>
      </c>
      <c r="C128" s="33">
        <v>56827015</v>
      </c>
      <c r="E128" s="166"/>
      <c r="F128" s="33"/>
    </row>
    <row r="129" spans="1:6" x14ac:dyDescent="0.25">
      <c r="A129" s="20" t="s">
        <v>88</v>
      </c>
      <c r="B129" s="20" t="s">
        <v>75</v>
      </c>
      <c r="C129" s="37">
        <v>170929344.94</v>
      </c>
      <c r="E129" s="166"/>
      <c r="F129" s="37"/>
    </row>
    <row r="130" spans="1:6" x14ac:dyDescent="0.25">
      <c r="A130" s="20" t="s">
        <v>89</v>
      </c>
      <c r="B130" s="20" t="s">
        <v>76</v>
      </c>
      <c r="C130" s="37">
        <v>2327507</v>
      </c>
      <c r="E130" s="166"/>
      <c r="F130" s="37"/>
    </row>
    <row r="131" spans="1:6" x14ac:dyDescent="0.25">
      <c r="A131" s="20" t="s">
        <v>90</v>
      </c>
      <c r="B131" s="20" t="s">
        <v>77</v>
      </c>
      <c r="C131" s="37">
        <v>3580800</v>
      </c>
      <c r="E131" s="166"/>
      <c r="F131" s="37"/>
    </row>
    <row r="132" spans="1:6" x14ac:dyDescent="0.25">
      <c r="A132" s="20" t="s">
        <v>91</v>
      </c>
      <c r="B132" s="20" t="s">
        <v>78</v>
      </c>
      <c r="C132" s="37">
        <v>55200</v>
      </c>
      <c r="E132" s="167"/>
      <c r="F132" s="37"/>
    </row>
    <row r="133" spans="1:6" x14ac:dyDescent="0.25">
      <c r="A133" s="20" t="s">
        <v>92</v>
      </c>
      <c r="B133" s="20" t="s">
        <v>79</v>
      </c>
      <c r="C133" s="107">
        <v>4172950.06</v>
      </c>
      <c r="E133" s="168"/>
      <c r="F133" s="107"/>
    </row>
    <row r="134" spans="1:6" x14ac:dyDescent="0.25">
      <c r="A134" s="7" t="s">
        <v>80</v>
      </c>
      <c r="B134" s="3" t="s">
        <v>0</v>
      </c>
      <c r="C134" s="5">
        <f>SUM(C127:C133)</f>
        <v>240977037</v>
      </c>
    </row>
    <row r="135" spans="1:6" x14ac:dyDescent="0.25">
      <c r="A135" s="11"/>
      <c r="B135" s="12"/>
      <c r="C135" s="13"/>
    </row>
    <row r="136" spans="1:6" x14ac:dyDescent="0.25">
      <c r="A136" s="8" t="s">
        <v>70</v>
      </c>
      <c r="B136" s="1"/>
      <c r="C136" s="1"/>
    </row>
    <row r="137" spans="1:6" x14ac:dyDescent="0.25">
      <c r="A137" s="8" t="s">
        <v>145</v>
      </c>
      <c r="B137" s="2"/>
      <c r="C137" s="2"/>
    </row>
    <row r="138" spans="1:6" ht="25.15" customHeight="1" x14ac:dyDescent="0.25">
      <c r="A138" s="8"/>
      <c r="B138" s="2"/>
      <c r="C138" s="2"/>
    </row>
    <row r="139" spans="1:6" x14ac:dyDescent="0.25">
      <c r="A139" s="8"/>
      <c r="B139" s="2" t="s">
        <v>15</v>
      </c>
    </row>
    <row r="140" spans="1:6" x14ac:dyDescent="0.25">
      <c r="A140" s="8"/>
      <c r="B140" s="2" t="s">
        <v>16</v>
      </c>
    </row>
    <row r="141" spans="1:6" x14ac:dyDescent="0.25">
      <c r="A141" s="8"/>
      <c r="B141" s="2"/>
    </row>
    <row r="142" spans="1:6" ht="18.75" x14ac:dyDescent="0.3">
      <c r="A142" s="14" t="s">
        <v>81</v>
      </c>
      <c r="B142" s="4"/>
      <c r="C142" s="15"/>
    </row>
    <row r="143" spans="1:6" ht="18.75" x14ac:dyDescent="0.3">
      <c r="A143" s="14"/>
      <c r="B143" s="4"/>
      <c r="C143" s="15"/>
    </row>
    <row r="144" spans="1:6" x14ac:dyDescent="0.25">
      <c r="A144" s="20" t="s">
        <v>82</v>
      </c>
      <c r="B144" s="19" t="s">
        <v>83</v>
      </c>
      <c r="C144" s="31">
        <v>1015038</v>
      </c>
    </row>
    <row r="145" spans="1:3" x14ac:dyDescent="0.25">
      <c r="A145" s="7" t="s">
        <v>85</v>
      </c>
      <c r="B145" s="3" t="s">
        <v>0</v>
      </c>
      <c r="C145" s="5">
        <f>SUM(C144)</f>
        <v>1015038</v>
      </c>
    </row>
    <row r="146" spans="1:3" ht="23.45" customHeight="1" x14ac:dyDescent="0.25">
      <c r="A146" s="11"/>
      <c r="B146" s="12"/>
      <c r="C146" s="13"/>
    </row>
    <row r="147" spans="1:3" x14ac:dyDescent="0.25">
      <c r="A147" s="8" t="s">
        <v>84</v>
      </c>
      <c r="B147" s="1"/>
      <c r="C147" s="1"/>
    </row>
    <row r="148" spans="1:3" x14ac:dyDescent="0.25">
      <c r="A148" s="8" t="s">
        <v>519</v>
      </c>
      <c r="B148" s="2"/>
      <c r="C148" s="2"/>
    </row>
    <row r="149" spans="1:3" x14ac:dyDescent="0.25">
      <c r="A149" s="8"/>
      <c r="B149" s="2"/>
      <c r="C149" s="2"/>
    </row>
    <row r="150" spans="1:3" x14ac:dyDescent="0.25">
      <c r="A150" s="8"/>
      <c r="B150" s="2" t="s">
        <v>15</v>
      </c>
    </row>
    <row r="151" spans="1:3" x14ac:dyDescent="0.25">
      <c r="A151" s="8"/>
      <c r="B151" s="2" t="s">
        <v>16</v>
      </c>
    </row>
    <row r="153" spans="1:3" ht="18.75" x14ac:dyDescent="0.3">
      <c r="A153" s="14" t="s">
        <v>518</v>
      </c>
    </row>
    <row r="155" spans="1:3" x14ac:dyDescent="0.25">
      <c r="A155" s="20" t="s">
        <v>521</v>
      </c>
      <c r="B155" s="19" t="s">
        <v>398</v>
      </c>
      <c r="C155" s="31">
        <v>122247</v>
      </c>
    </row>
    <row r="156" spans="1:3" x14ac:dyDescent="0.25">
      <c r="A156" s="7" t="s">
        <v>85</v>
      </c>
      <c r="B156" s="3" t="s">
        <v>0</v>
      </c>
      <c r="C156" s="5">
        <f>SUM(C155)</f>
        <v>122247</v>
      </c>
    </row>
    <row r="157" spans="1:3" x14ac:dyDescent="0.25">
      <c r="A157" s="11"/>
      <c r="B157" s="12"/>
      <c r="C157" s="13"/>
    </row>
    <row r="158" spans="1:3" x14ac:dyDescent="0.25">
      <c r="A158" s="8" t="s">
        <v>520</v>
      </c>
      <c r="B158" s="1"/>
      <c r="C158" s="1"/>
    </row>
    <row r="159" spans="1:3" x14ac:dyDescent="0.25">
      <c r="A159" s="8" t="s">
        <v>146</v>
      </c>
      <c r="B159" s="2"/>
      <c r="C159" s="2"/>
    </row>
    <row r="160" spans="1:3" x14ac:dyDescent="0.25">
      <c r="A160" s="8"/>
      <c r="B160" s="2"/>
      <c r="C160" s="2"/>
    </row>
    <row r="161" spans="1:4" x14ac:dyDescent="0.25">
      <c r="A161" s="8"/>
      <c r="B161" s="2" t="s">
        <v>15</v>
      </c>
    </row>
    <row r="162" spans="1:4" x14ac:dyDescent="0.25">
      <c r="A162" s="8"/>
      <c r="B162" s="2" t="s">
        <v>16</v>
      </c>
    </row>
    <row r="167" spans="1:4" ht="18.75" x14ac:dyDescent="0.3">
      <c r="A167" s="14" t="s">
        <v>93</v>
      </c>
      <c r="B167" s="4"/>
      <c r="C167" s="15"/>
    </row>
    <row r="168" spans="1:4" ht="18.75" x14ac:dyDescent="0.3">
      <c r="A168" s="14"/>
      <c r="B168" s="4"/>
      <c r="C168" s="15"/>
    </row>
    <row r="169" spans="1:4" x14ac:dyDescent="0.25">
      <c r="A169" s="8" t="s">
        <v>300</v>
      </c>
      <c r="B169" s="8" t="s">
        <v>399</v>
      </c>
      <c r="C169" s="108">
        <v>128453.6</v>
      </c>
    </row>
    <row r="170" spans="1:4" s="2" customFormat="1" x14ac:dyDescent="0.25">
      <c r="A170" s="8" t="s">
        <v>173</v>
      </c>
      <c r="B170" s="8" t="s">
        <v>95</v>
      </c>
      <c r="C170" s="31">
        <v>114950.39999999999</v>
      </c>
      <c r="D170" s="28"/>
    </row>
    <row r="171" spans="1:4" x14ac:dyDescent="0.25">
      <c r="A171" s="7" t="s">
        <v>96</v>
      </c>
      <c r="B171" s="3" t="s">
        <v>0</v>
      </c>
      <c r="C171" s="5">
        <f>SUM(C169:C170)</f>
        <v>243404</v>
      </c>
    </row>
    <row r="172" spans="1:4" x14ac:dyDescent="0.25">
      <c r="A172" s="11"/>
      <c r="B172" s="12"/>
      <c r="C172" s="13"/>
      <c r="D172" s="24"/>
    </row>
    <row r="173" spans="1:4" x14ac:dyDescent="0.25">
      <c r="A173" s="11" t="s">
        <v>114</v>
      </c>
      <c r="B173" s="12"/>
      <c r="C173" s="13"/>
    </row>
    <row r="174" spans="1:4" x14ac:dyDescent="0.25">
      <c r="A174" s="11"/>
      <c r="B174" s="12"/>
      <c r="C174" s="13"/>
    </row>
    <row r="175" spans="1:4" x14ac:dyDescent="0.25">
      <c r="A175" s="8" t="s">
        <v>97</v>
      </c>
      <c r="B175" s="1"/>
      <c r="C175" s="1"/>
    </row>
    <row r="176" spans="1:4" x14ac:dyDescent="0.25">
      <c r="A176" s="8" t="s">
        <v>147</v>
      </c>
      <c r="B176" s="2"/>
      <c r="C176" s="2"/>
    </row>
    <row r="177" spans="1:3" ht="24.6" customHeight="1" x14ac:dyDescent="0.25">
      <c r="A177" s="8"/>
      <c r="B177" s="2"/>
      <c r="C177" s="2"/>
    </row>
    <row r="178" spans="1:3" x14ac:dyDescent="0.25">
      <c r="A178" s="8"/>
      <c r="B178" s="2" t="s">
        <v>15</v>
      </c>
    </row>
    <row r="179" spans="1:3" x14ac:dyDescent="0.25">
      <c r="A179" s="8"/>
      <c r="B179" s="2" t="s">
        <v>16</v>
      </c>
    </row>
    <row r="180" spans="1:3" x14ac:dyDescent="0.25">
      <c r="A180" s="8"/>
      <c r="B180" s="2"/>
    </row>
    <row r="181" spans="1:3" x14ac:dyDescent="0.25">
      <c r="A181" s="8"/>
      <c r="B181" s="2"/>
    </row>
    <row r="183" spans="1:3" ht="18.75" x14ac:dyDescent="0.3">
      <c r="A183" s="14" t="s">
        <v>137</v>
      </c>
      <c r="B183" s="4"/>
      <c r="C183" s="15"/>
    </row>
    <row r="184" spans="1:3" x14ac:dyDescent="0.25">
      <c r="A184" s="20" t="s">
        <v>98</v>
      </c>
      <c r="B184" s="20" t="s">
        <v>103</v>
      </c>
      <c r="C184" s="21">
        <v>112202</v>
      </c>
    </row>
    <row r="185" spans="1:3" x14ac:dyDescent="0.25">
      <c r="A185" s="20" t="s">
        <v>99</v>
      </c>
      <c r="B185" s="20" t="s">
        <v>104</v>
      </c>
      <c r="C185" s="21">
        <v>14570899.739999998</v>
      </c>
    </row>
    <row r="186" spans="1:3" x14ac:dyDescent="0.25">
      <c r="A186" s="20" t="s">
        <v>523</v>
      </c>
      <c r="B186" s="8" t="s">
        <v>405</v>
      </c>
      <c r="C186" s="21">
        <v>629407.32000000007</v>
      </c>
    </row>
    <row r="187" spans="1:3" x14ac:dyDescent="0.25">
      <c r="A187" s="20" t="s">
        <v>100</v>
      </c>
      <c r="B187" s="20" t="s">
        <v>105</v>
      </c>
      <c r="C187" s="21">
        <v>347012251.05000007</v>
      </c>
    </row>
    <row r="188" spans="1:3" x14ac:dyDescent="0.25">
      <c r="A188" s="20" t="s">
        <v>101</v>
      </c>
      <c r="B188" s="20" t="s">
        <v>106</v>
      </c>
      <c r="C188" s="108">
        <v>17861804.359999999</v>
      </c>
    </row>
    <row r="189" spans="1:3" x14ac:dyDescent="0.25">
      <c r="A189" s="20" t="s">
        <v>151</v>
      </c>
      <c r="B189" s="2" t="s">
        <v>152</v>
      </c>
      <c r="C189" s="6">
        <v>62516315.32</v>
      </c>
    </row>
    <row r="190" spans="1:3" x14ac:dyDescent="0.25">
      <c r="A190" s="20" t="s">
        <v>102</v>
      </c>
      <c r="B190" s="20" t="s">
        <v>107</v>
      </c>
      <c r="C190" s="21">
        <v>61392840.5</v>
      </c>
    </row>
    <row r="191" spans="1:3" x14ac:dyDescent="0.25">
      <c r="A191" s="20" t="s">
        <v>524</v>
      </c>
      <c r="B191" s="20" t="s">
        <v>244</v>
      </c>
      <c r="C191" s="21">
        <v>94657320.540000007</v>
      </c>
    </row>
    <row r="192" spans="1:3" x14ac:dyDescent="0.25">
      <c r="A192" s="7" t="s">
        <v>113</v>
      </c>
      <c r="B192" s="3" t="s">
        <v>0</v>
      </c>
      <c r="C192" s="5">
        <f>SUM(C184:C191)</f>
        <v>598753040.83000004</v>
      </c>
    </row>
    <row r="193" spans="1:6" x14ac:dyDescent="0.25">
      <c r="A193" s="11"/>
      <c r="B193" s="12"/>
      <c r="C193" s="13"/>
      <c r="F193" s="103"/>
    </row>
    <row r="194" spans="1:6" x14ac:dyDescent="0.25">
      <c r="A194" s="11" t="s">
        <v>114</v>
      </c>
      <c r="B194" s="12"/>
      <c r="C194" s="13"/>
    </row>
    <row r="195" spans="1:6" x14ac:dyDescent="0.25">
      <c r="A195" s="11"/>
      <c r="B195" s="12"/>
      <c r="C195" s="13"/>
    </row>
    <row r="196" spans="1:6" x14ac:dyDescent="0.25">
      <c r="A196" s="8" t="s">
        <v>108</v>
      </c>
      <c r="B196" s="1"/>
      <c r="C196" s="1"/>
    </row>
    <row r="197" spans="1:6" x14ac:dyDescent="0.25">
      <c r="A197" s="8" t="s">
        <v>136</v>
      </c>
      <c r="B197" s="2"/>
      <c r="C197" s="2"/>
    </row>
    <row r="198" spans="1:6" x14ac:dyDescent="0.25">
      <c r="A198" s="8"/>
      <c r="B198" s="2"/>
      <c r="C198" s="2"/>
    </row>
    <row r="199" spans="1:6" x14ac:dyDescent="0.25">
      <c r="A199" s="8"/>
      <c r="B199" s="2" t="s">
        <v>109</v>
      </c>
    </row>
    <row r="200" spans="1:6" x14ac:dyDescent="0.25">
      <c r="A200" s="8"/>
      <c r="B200" s="2" t="s">
        <v>148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H107"/>
  <sheetViews>
    <sheetView tabSelected="1" workbookViewId="0">
      <selection activeCell="F7" sqref="F7"/>
    </sheetView>
  </sheetViews>
  <sheetFormatPr defaultColWidth="8.85546875" defaultRowHeight="12.75" x14ac:dyDescent="0.2"/>
  <cols>
    <col min="1" max="1" width="9.85546875" style="50" bestFit="1" customWidth="1"/>
    <col min="2" max="2" width="16.7109375" style="44" customWidth="1"/>
    <col min="3" max="3" width="10.7109375" style="45" customWidth="1"/>
    <col min="4" max="4" width="18.140625" style="46" customWidth="1"/>
    <col min="5" max="5" width="18.140625" style="47" customWidth="1"/>
    <col min="6" max="6" width="18.140625" style="48" customWidth="1"/>
    <col min="7" max="7" width="31.7109375" style="48" customWidth="1"/>
    <col min="8" max="8" width="8.85546875" style="49"/>
    <col min="9" max="9" width="25.85546875" style="48" customWidth="1"/>
    <col min="10" max="10" width="19" style="48" customWidth="1"/>
    <col min="11" max="16384" width="8.85546875" style="48"/>
  </cols>
  <sheetData>
    <row r="1" spans="1:8" ht="15.75" x14ac:dyDescent="0.25">
      <c r="A1" s="43" t="s">
        <v>299</v>
      </c>
    </row>
    <row r="2" spans="1:8" ht="13.5" thickBot="1" x14ac:dyDescent="0.25"/>
    <row r="3" spans="1:8" s="56" customFormat="1" ht="13.15" customHeight="1" thickBot="1" x14ac:dyDescent="0.25">
      <c r="A3" s="51" t="s">
        <v>166</v>
      </c>
      <c r="B3" s="52" t="s">
        <v>167</v>
      </c>
      <c r="C3" s="53" t="s">
        <v>168</v>
      </c>
      <c r="D3" s="54" t="s">
        <v>169</v>
      </c>
      <c r="E3" s="55" t="s">
        <v>170</v>
      </c>
    </row>
    <row r="4" spans="1:8" x14ac:dyDescent="0.2">
      <c r="A4" s="119" t="s">
        <v>300</v>
      </c>
      <c r="B4" s="120" t="s">
        <v>301</v>
      </c>
      <c r="C4" s="121" t="s">
        <v>172</v>
      </c>
      <c r="D4" s="122">
        <v>128453.6</v>
      </c>
      <c r="E4" s="123" t="s">
        <v>302</v>
      </c>
      <c r="F4" s="57"/>
      <c r="G4" s="58"/>
      <c r="H4" s="48"/>
    </row>
    <row r="5" spans="1:8" x14ac:dyDescent="0.2">
      <c r="A5" s="59" t="s">
        <v>173</v>
      </c>
      <c r="B5" s="60" t="s">
        <v>303</v>
      </c>
      <c r="C5" s="61">
        <v>9086</v>
      </c>
      <c r="D5" s="62">
        <v>114950.39999999999</v>
      </c>
      <c r="E5" s="63" t="s">
        <v>304</v>
      </c>
      <c r="F5" s="57"/>
      <c r="G5" s="58"/>
      <c r="H5" s="48"/>
    </row>
    <row r="6" spans="1:8" s="56" customFormat="1" x14ac:dyDescent="0.2">
      <c r="A6" s="64" t="s">
        <v>111</v>
      </c>
      <c r="B6" s="65"/>
      <c r="C6" s="66"/>
      <c r="D6" s="67">
        <f>SUM(D4:D5)</f>
        <v>243404</v>
      </c>
      <c r="E6" s="68"/>
      <c r="F6" s="69"/>
      <c r="G6" s="70"/>
    </row>
    <row r="7" spans="1:8" s="56" customFormat="1" x14ac:dyDescent="0.2">
      <c r="A7" s="71" t="s">
        <v>96</v>
      </c>
      <c r="B7" s="72"/>
      <c r="C7" s="73"/>
      <c r="D7" s="74">
        <f>D6</f>
        <v>243404</v>
      </c>
      <c r="E7" s="75"/>
      <c r="F7" s="69"/>
      <c r="G7" s="70"/>
    </row>
    <row r="8" spans="1:8" x14ac:dyDescent="0.2">
      <c r="A8" s="59" t="s">
        <v>174</v>
      </c>
      <c r="B8" s="76" t="s">
        <v>305</v>
      </c>
      <c r="C8" s="77" t="s">
        <v>175</v>
      </c>
      <c r="D8" s="78">
        <v>112202</v>
      </c>
      <c r="E8" s="79" t="s">
        <v>306</v>
      </c>
      <c r="F8" s="57"/>
      <c r="G8" s="58"/>
      <c r="H8" s="48"/>
    </row>
    <row r="9" spans="1:8" s="56" customFormat="1" x14ac:dyDescent="0.2">
      <c r="A9" s="64" t="s">
        <v>180</v>
      </c>
      <c r="B9" s="80"/>
      <c r="C9" s="81"/>
      <c r="D9" s="82">
        <f>SUM(D8:D8)</f>
        <v>112202</v>
      </c>
      <c r="E9" s="83"/>
      <c r="F9" s="69"/>
      <c r="G9" s="84"/>
    </row>
    <row r="10" spans="1:8" x14ac:dyDescent="0.2">
      <c r="A10" s="59" t="s">
        <v>181</v>
      </c>
      <c r="B10" s="76" t="s">
        <v>153</v>
      </c>
      <c r="C10" s="77" t="s">
        <v>182</v>
      </c>
      <c r="D10" s="78">
        <v>879670</v>
      </c>
      <c r="E10" s="79" t="s">
        <v>183</v>
      </c>
      <c r="F10" s="57"/>
      <c r="G10" s="85"/>
      <c r="H10" s="48"/>
    </row>
    <row r="11" spans="1:8" x14ac:dyDescent="0.2">
      <c r="A11" s="59" t="s">
        <v>181</v>
      </c>
      <c r="B11" s="76" t="s">
        <v>153</v>
      </c>
      <c r="C11" s="77" t="s">
        <v>182</v>
      </c>
      <c r="D11" s="78">
        <v>5419.35</v>
      </c>
      <c r="E11" s="79" t="s">
        <v>307</v>
      </c>
      <c r="F11" s="57"/>
      <c r="G11" s="85"/>
      <c r="H11" s="48"/>
    </row>
    <row r="12" spans="1:8" x14ac:dyDescent="0.2">
      <c r="A12" s="59" t="s">
        <v>181</v>
      </c>
      <c r="B12" s="76" t="s">
        <v>153</v>
      </c>
      <c r="C12" s="77" t="s">
        <v>182</v>
      </c>
      <c r="D12" s="78">
        <v>978473.8</v>
      </c>
      <c r="E12" s="79" t="s">
        <v>308</v>
      </c>
      <c r="F12" s="57"/>
      <c r="G12" s="85"/>
      <c r="H12" s="48"/>
    </row>
    <row r="13" spans="1:8" x14ac:dyDescent="0.2">
      <c r="A13" s="59" t="s">
        <v>181</v>
      </c>
      <c r="B13" s="76" t="s">
        <v>153</v>
      </c>
      <c r="C13" s="77" t="s">
        <v>182</v>
      </c>
      <c r="D13" s="78">
        <v>10000</v>
      </c>
      <c r="E13" s="79"/>
      <c r="F13" s="57"/>
      <c r="G13" s="85"/>
      <c r="H13" s="48"/>
    </row>
    <row r="14" spans="1:8" x14ac:dyDescent="0.2">
      <c r="A14" s="59" t="s">
        <v>181</v>
      </c>
      <c r="B14" s="76" t="s">
        <v>309</v>
      </c>
      <c r="C14" s="77" t="s">
        <v>310</v>
      </c>
      <c r="D14" s="78">
        <v>56996.24</v>
      </c>
      <c r="E14" s="79" t="s">
        <v>311</v>
      </c>
      <c r="F14" s="57"/>
      <c r="G14" s="85"/>
      <c r="H14" s="48"/>
    </row>
    <row r="15" spans="1:8" x14ac:dyDescent="0.2">
      <c r="A15" s="59" t="s">
        <v>181</v>
      </c>
      <c r="B15" s="76" t="s">
        <v>309</v>
      </c>
      <c r="C15" s="77" t="s">
        <v>232</v>
      </c>
      <c r="D15" s="78">
        <v>56996.24</v>
      </c>
      <c r="E15" s="79" t="s">
        <v>311</v>
      </c>
      <c r="F15" s="57"/>
      <c r="G15" s="85"/>
      <c r="H15" s="48"/>
    </row>
    <row r="16" spans="1:8" x14ac:dyDescent="0.2">
      <c r="A16" s="59" t="s">
        <v>181</v>
      </c>
      <c r="B16" s="76" t="s">
        <v>309</v>
      </c>
      <c r="C16" s="77" t="s">
        <v>312</v>
      </c>
      <c r="D16" s="78">
        <v>56996.24</v>
      </c>
      <c r="E16" s="79" t="s">
        <v>311</v>
      </c>
      <c r="F16" s="57"/>
      <c r="G16" s="85"/>
      <c r="H16" s="48"/>
    </row>
    <row r="17" spans="1:8" x14ac:dyDescent="0.2">
      <c r="A17" s="59" t="s">
        <v>181</v>
      </c>
      <c r="B17" s="76" t="s">
        <v>309</v>
      </c>
      <c r="C17" s="77" t="s">
        <v>188</v>
      </c>
      <c r="D17" s="78">
        <v>56996.24</v>
      </c>
      <c r="E17" s="79" t="s">
        <v>311</v>
      </c>
      <c r="F17" s="57"/>
      <c r="G17" s="85"/>
      <c r="H17" s="48"/>
    </row>
    <row r="18" spans="1:8" x14ac:dyDescent="0.2">
      <c r="A18" s="59" t="s">
        <v>181</v>
      </c>
      <c r="B18" s="76" t="s">
        <v>309</v>
      </c>
      <c r="C18" s="77" t="s">
        <v>313</v>
      </c>
      <c r="D18" s="78">
        <v>56996.24</v>
      </c>
      <c r="E18" s="79" t="s">
        <v>311</v>
      </c>
      <c r="F18" s="57"/>
      <c r="G18" s="85"/>
      <c r="H18" s="48"/>
    </row>
    <row r="19" spans="1:8" x14ac:dyDescent="0.2">
      <c r="A19" s="59" t="s">
        <v>181</v>
      </c>
      <c r="B19" s="76" t="s">
        <v>314</v>
      </c>
      <c r="C19" s="77" t="s">
        <v>184</v>
      </c>
      <c r="D19" s="78">
        <v>155076.47</v>
      </c>
      <c r="E19" s="79" t="s">
        <v>315</v>
      </c>
      <c r="F19" s="57"/>
      <c r="G19" s="85"/>
      <c r="H19" s="48"/>
    </row>
    <row r="20" spans="1:8" x14ac:dyDescent="0.2">
      <c r="A20" s="59" t="s">
        <v>181</v>
      </c>
      <c r="B20" s="76" t="s">
        <v>186</v>
      </c>
      <c r="C20" s="77" t="s">
        <v>187</v>
      </c>
      <c r="D20" s="78">
        <v>2238061.5299999998</v>
      </c>
      <c r="E20" s="79" t="s">
        <v>185</v>
      </c>
      <c r="F20" s="57"/>
      <c r="G20" s="58"/>
      <c r="H20" s="48"/>
    </row>
    <row r="21" spans="1:8" x14ac:dyDescent="0.2">
      <c r="A21" s="59" t="s">
        <v>181</v>
      </c>
      <c r="B21" s="76" t="s">
        <v>186</v>
      </c>
      <c r="C21" s="77" t="s">
        <v>189</v>
      </c>
      <c r="D21" s="78">
        <v>673655.39</v>
      </c>
      <c r="E21" s="79" t="s">
        <v>185</v>
      </c>
      <c r="F21" s="57"/>
      <c r="G21" s="85"/>
      <c r="H21" s="48"/>
    </row>
    <row r="22" spans="1:8" x14ac:dyDescent="0.2">
      <c r="A22" s="59" t="s">
        <v>181</v>
      </c>
      <c r="B22" s="76" t="s">
        <v>186</v>
      </c>
      <c r="C22" s="77" t="s">
        <v>188</v>
      </c>
      <c r="D22" s="78">
        <v>450323.23</v>
      </c>
      <c r="E22" s="79" t="s">
        <v>185</v>
      </c>
      <c r="F22" s="57"/>
      <c r="G22" s="85"/>
      <c r="H22" s="48"/>
    </row>
    <row r="23" spans="1:8" x14ac:dyDescent="0.2">
      <c r="A23" s="59" t="s">
        <v>181</v>
      </c>
      <c r="B23" s="76" t="s">
        <v>316</v>
      </c>
      <c r="C23" s="77" t="s">
        <v>317</v>
      </c>
      <c r="D23" s="78">
        <v>51247.13</v>
      </c>
      <c r="E23" s="79"/>
      <c r="F23" s="57"/>
      <c r="G23" s="85"/>
      <c r="H23" s="48"/>
    </row>
    <row r="24" spans="1:8" x14ac:dyDescent="0.2">
      <c r="A24" s="59" t="s">
        <v>181</v>
      </c>
      <c r="B24" s="76" t="s">
        <v>318</v>
      </c>
      <c r="C24" s="77" t="s">
        <v>319</v>
      </c>
      <c r="D24" s="78">
        <v>337992.42</v>
      </c>
      <c r="E24" s="79" t="s">
        <v>320</v>
      </c>
      <c r="F24" s="57"/>
      <c r="G24" s="85"/>
      <c r="H24" s="48"/>
    </row>
    <row r="25" spans="1:8" x14ac:dyDescent="0.2">
      <c r="A25" s="59" t="s">
        <v>181</v>
      </c>
      <c r="B25" s="76" t="s">
        <v>318</v>
      </c>
      <c r="C25" s="77" t="s">
        <v>321</v>
      </c>
      <c r="D25" s="78">
        <v>337992.41</v>
      </c>
      <c r="E25" s="79" t="s">
        <v>320</v>
      </c>
      <c r="F25" s="57"/>
      <c r="G25" s="85"/>
      <c r="H25" s="48"/>
    </row>
    <row r="26" spans="1:8" x14ac:dyDescent="0.2">
      <c r="A26" s="59" t="s">
        <v>181</v>
      </c>
      <c r="B26" s="76" t="s">
        <v>322</v>
      </c>
      <c r="C26" s="77" t="s">
        <v>228</v>
      </c>
      <c r="D26" s="78">
        <v>2070540.78</v>
      </c>
      <c r="E26" s="79" t="s">
        <v>320</v>
      </c>
      <c r="F26" s="57"/>
      <c r="G26" s="85"/>
      <c r="H26" s="48"/>
    </row>
    <row r="27" spans="1:8" x14ac:dyDescent="0.2">
      <c r="A27" s="59" t="s">
        <v>181</v>
      </c>
      <c r="B27" s="76" t="s">
        <v>322</v>
      </c>
      <c r="C27" s="77" t="s">
        <v>323</v>
      </c>
      <c r="D27" s="78">
        <v>170970.47</v>
      </c>
      <c r="E27" s="79" t="s">
        <v>320</v>
      </c>
      <c r="F27" s="57"/>
      <c r="G27" s="85"/>
      <c r="H27" s="48"/>
    </row>
    <row r="28" spans="1:8" x14ac:dyDescent="0.2">
      <c r="A28" s="59" t="s">
        <v>181</v>
      </c>
      <c r="B28" s="76" t="s">
        <v>322</v>
      </c>
      <c r="C28" s="77" t="s">
        <v>230</v>
      </c>
      <c r="D28" s="78">
        <v>1682727.77</v>
      </c>
      <c r="E28" s="79" t="s">
        <v>320</v>
      </c>
      <c r="F28" s="57"/>
      <c r="G28" s="85"/>
      <c r="H28" s="48"/>
    </row>
    <row r="29" spans="1:8" x14ac:dyDescent="0.2">
      <c r="A29" s="59" t="s">
        <v>181</v>
      </c>
      <c r="B29" s="76" t="s">
        <v>190</v>
      </c>
      <c r="C29" s="77" t="s">
        <v>176</v>
      </c>
      <c r="D29" s="78">
        <v>1084907</v>
      </c>
      <c r="E29" s="79" t="s">
        <v>185</v>
      </c>
      <c r="F29" s="57"/>
      <c r="G29" s="85"/>
      <c r="H29" s="48"/>
    </row>
    <row r="30" spans="1:8" x14ac:dyDescent="0.2">
      <c r="A30" s="59" t="s">
        <v>181</v>
      </c>
      <c r="B30" s="76" t="s">
        <v>190</v>
      </c>
      <c r="C30" s="77" t="s">
        <v>189</v>
      </c>
      <c r="D30" s="78">
        <v>1623729</v>
      </c>
      <c r="E30" s="79" t="s">
        <v>185</v>
      </c>
      <c r="F30" s="57"/>
      <c r="G30" s="85"/>
      <c r="H30" s="48"/>
    </row>
    <row r="31" spans="1:8" x14ac:dyDescent="0.2">
      <c r="A31" s="59" t="s">
        <v>181</v>
      </c>
      <c r="B31" s="76" t="s">
        <v>324</v>
      </c>
      <c r="C31" s="77" t="s">
        <v>319</v>
      </c>
      <c r="D31" s="78">
        <v>128642.98</v>
      </c>
      <c r="E31" s="79" t="s">
        <v>320</v>
      </c>
      <c r="F31" s="57"/>
      <c r="G31" s="85"/>
      <c r="H31" s="48"/>
    </row>
    <row r="32" spans="1:8" x14ac:dyDescent="0.2">
      <c r="A32" s="59" t="s">
        <v>181</v>
      </c>
      <c r="B32" s="76" t="s">
        <v>325</v>
      </c>
      <c r="C32" s="77" t="s">
        <v>319</v>
      </c>
      <c r="D32" s="78">
        <v>633581.61</v>
      </c>
      <c r="E32" s="79" t="s">
        <v>320</v>
      </c>
      <c r="F32" s="57"/>
      <c r="G32" s="85"/>
      <c r="H32" s="48"/>
    </row>
    <row r="33" spans="1:8" x14ac:dyDescent="0.2">
      <c r="A33" s="59" t="s">
        <v>181</v>
      </c>
      <c r="B33" s="76" t="s">
        <v>326</v>
      </c>
      <c r="C33" s="77" t="s">
        <v>327</v>
      </c>
      <c r="D33" s="78">
        <v>164995.6</v>
      </c>
      <c r="E33" s="79" t="s">
        <v>328</v>
      </c>
      <c r="F33" s="57"/>
      <c r="G33" s="85"/>
      <c r="H33" s="48"/>
    </row>
    <row r="34" spans="1:8" x14ac:dyDescent="0.2">
      <c r="A34" s="59" t="s">
        <v>181</v>
      </c>
      <c r="B34" s="76" t="s">
        <v>329</v>
      </c>
      <c r="C34" s="77" t="s">
        <v>330</v>
      </c>
      <c r="D34" s="78">
        <v>229565.53</v>
      </c>
      <c r="E34" s="79" t="s">
        <v>328</v>
      </c>
      <c r="F34" s="57"/>
      <c r="G34" s="85"/>
      <c r="H34" s="48"/>
    </row>
    <row r="35" spans="1:8" x14ac:dyDescent="0.2">
      <c r="A35" s="59" t="s">
        <v>181</v>
      </c>
      <c r="B35" s="76" t="s">
        <v>331</v>
      </c>
      <c r="C35" s="77" t="s">
        <v>184</v>
      </c>
      <c r="D35" s="78">
        <v>378346.07</v>
      </c>
      <c r="E35" s="79" t="s">
        <v>332</v>
      </c>
      <c r="F35" s="57"/>
      <c r="G35" s="58"/>
      <c r="H35" s="48"/>
    </row>
    <row r="36" spans="1:8" s="56" customFormat="1" x14ac:dyDescent="0.2">
      <c r="A36" s="64" t="s">
        <v>193</v>
      </c>
      <c r="B36" s="80"/>
      <c r="C36" s="81"/>
      <c r="D36" s="82">
        <f>SUM(D10:D35)</f>
        <v>14570899.739999998</v>
      </c>
      <c r="E36" s="83"/>
      <c r="G36" s="86"/>
      <c r="H36" s="87"/>
    </row>
    <row r="37" spans="1:8" s="92" customFormat="1" x14ac:dyDescent="0.2">
      <c r="A37" s="124" t="s">
        <v>333</v>
      </c>
      <c r="B37" s="76" t="s">
        <v>334</v>
      </c>
      <c r="C37" s="77" t="s">
        <v>335</v>
      </c>
      <c r="D37" s="78">
        <v>107281.05</v>
      </c>
      <c r="E37" s="79" t="s">
        <v>336</v>
      </c>
      <c r="G37" s="125"/>
      <c r="H37" s="93"/>
    </row>
    <row r="38" spans="1:8" s="92" customFormat="1" x14ac:dyDescent="0.2">
      <c r="A38" s="124" t="s">
        <v>333</v>
      </c>
      <c r="B38" s="76" t="s">
        <v>337</v>
      </c>
      <c r="C38" s="77" t="s">
        <v>338</v>
      </c>
      <c r="D38" s="78">
        <v>78896.69</v>
      </c>
      <c r="E38" s="79" t="s">
        <v>336</v>
      </c>
      <c r="G38" s="125"/>
      <c r="H38" s="93"/>
    </row>
    <row r="39" spans="1:8" s="92" customFormat="1" x14ac:dyDescent="0.2">
      <c r="A39" s="124" t="s">
        <v>333</v>
      </c>
      <c r="B39" s="76" t="s">
        <v>339</v>
      </c>
      <c r="C39" s="77" t="s">
        <v>335</v>
      </c>
      <c r="D39" s="78">
        <v>443229.58</v>
      </c>
      <c r="E39" s="79" t="s">
        <v>340</v>
      </c>
      <c r="G39" s="125"/>
      <c r="H39" s="93"/>
    </row>
    <row r="40" spans="1:8" s="126" customFormat="1" x14ac:dyDescent="0.2">
      <c r="A40" s="64" t="s">
        <v>522</v>
      </c>
      <c r="B40" s="80"/>
      <c r="C40" s="81"/>
      <c r="D40" s="82">
        <f>SUM(D37:D39)</f>
        <v>629407.32000000007</v>
      </c>
      <c r="E40" s="83"/>
      <c r="G40" s="127"/>
      <c r="H40" s="128"/>
    </row>
    <row r="41" spans="1:8" x14ac:dyDescent="0.2">
      <c r="A41" s="129" t="s">
        <v>194</v>
      </c>
      <c r="B41" s="130" t="s">
        <v>341</v>
      </c>
      <c r="C41" s="130" t="s">
        <v>342</v>
      </c>
      <c r="D41" s="131">
        <v>900494.71</v>
      </c>
      <c r="E41" s="132" t="s">
        <v>343</v>
      </c>
    </row>
    <row r="42" spans="1:8" x14ac:dyDescent="0.2">
      <c r="A42" s="129" t="s">
        <v>194</v>
      </c>
      <c r="B42" s="130" t="s">
        <v>341</v>
      </c>
      <c r="C42" s="130" t="s">
        <v>344</v>
      </c>
      <c r="D42" s="131">
        <v>1258665.5900000001</v>
      </c>
      <c r="E42" s="132" t="s">
        <v>343</v>
      </c>
    </row>
    <row r="43" spans="1:8" x14ac:dyDescent="0.2">
      <c r="A43" s="129" t="s">
        <v>194</v>
      </c>
      <c r="B43" s="130" t="s">
        <v>341</v>
      </c>
      <c r="C43" s="130" t="s">
        <v>345</v>
      </c>
      <c r="D43" s="131">
        <v>1062587.47</v>
      </c>
      <c r="E43" s="132" t="s">
        <v>343</v>
      </c>
    </row>
    <row r="44" spans="1:8" x14ac:dyDescent="0.2">
      <c r="A44" s="129" t="s">
        <v>194</v>
      </c>
      <c r="B44" s="130" t="s">
        <v>341</v>
      </c>
      <c r="C44" s="130" t="s">
        <v>177</v>
      </c>
      <c r="D44" s="131">
        <v>548374.56999999995</v>
      </c>
      <c r="E44" s="132" t="s">
        <v>343</v>
      </c>
    </row>
    <row r="45" spans="1:8" x14ac:dyDescent="0.2">
      <c r="A45" s="129" t="s">
        <v>194</v>
      </c>
      <c r="B45" s="130" t="s">
        <v>341</v>
      </c>
      <c r="C45" s="130" t="s">
        <v>346</v>
      </c>
      <c r="D45" s="131">
        <v>105448.88</v>
      </c>
      <c r="E45" s="132" t="s">
        <v>343</v>
      </c>
    </row>
    <row r="46" spans="1:8" x14ac:dyDescent="0.2">
      <c r="A46" s="129" t="s">
        <v>194</v>
      </c>
      <c r="B46" s="130" t="s">
        <v>341</v>
      </c>
      <c r="C46" s="130" t="s">
        <v>347</v>
      </c>
      <c r="D46" s="131">
        <v>547131.01</v>
      </c>
      <c r="E46" s="132" t="s">
        <v>343</v>
      </c>
    </row>
    <row r="47" spans="1:8" x14ac:dyDescent="0.2">
      <c r="A47" s="129" t="s">
        <v>194</v>
      </c>
      <c r="B47" s="130" t="s">
        <v>341</v>
      </c>
      <c r="C47" s="130" t="s">
        <v>348</v>
      </c>
      <c r="D47" s="131">
        <v>1450248.92</v>
      </c>
      <c r="E47" s="132" t="s">
        <v>343</v>
      </c>
    </row>
    <row r="48" spans="1:8" x14ac:dyDescent="0.2">
      <c r="A48" s="129" t="s">
        <v>194</v>
      </c>
      <c r="B48" s="130" t="s">
        <v>341</v>
      </c>
      <c r="C48" s="130" t="s">
        <v>349</v>
      </c>
      <c r="D48" s="131">
        <v>348276.01</v>
      </c>
      <c r="E48" s="132" t="s">
        <v>343</v>
      </c>
    </row>
    <row r="49" spans="1:7" x14ac:dyDescent="0.2">
      <c r="A49" s="133" t="s">
        <v>194</v>
      </c>
      <c r="B49" s="76" t="s">
        <v>195</v>
      </c>
      <c r="C49" s="77" t="s">
        <v>196</v>
      </c>
      <c r="D49" s="88">
        <v>944959</v>
      </c>
      <c r="E49" s="79" t="s">
        <v>197</v>
      </c>
    </row>
    <row r="50" spans="1:7" x14ac:dyDescent="0.2">
      <c r="A50" s="133" t="s">
        <v>194</v>
      </c>
      <c r="B50" s="76" t="s">
        <v>350</v>
      </c>
      <c r="C50" s="77" t="s">
        <v>351</v>
      </c>
      <c r="D50" s="88">
        <v>1257270</v>
      </c>
      <c r="E50" s="79" t="s">
        <v>352</v>
      </c>
    </row>
    <row r="51" spans="1:7" x14ac:dyDescent="0.2">
      <c r="A51" s="129" t="s">
        <v>194</v>
      </c>
      <c r="B51" s="130" t="s">
        <v>198</v>
      </c>
      <c r="C51" s="77" t="s">
        <v>199</v>
      </c>
      <c r="D51" s="131">
        <v>252840</v>
      </c>
      <c r="E51" s="132" t="s">
        <v>201</v>
      </c>
      <c r="G51" s="89"/>
    </row>
    <row r="52" spans="1:7" x14ac:dyDescent="0.2">
      <c r="A52" s="129" t="s">
        <v>194</v>
      </c>
      <c r="B52" s="130" t="s">
        <v>198</v>
      </c>
      <c r="C52" s="77" t="s">
        <v>199</v>
      </c>
      <c r="D52" s="131">
        <v>2143024.5</v>
      </c>
      <c r="E52" s="132" t="s">
        <v>202</v>
      </c>
    </row>
    <row r="53" spans="1:7" x14ac:dyDescent="0.2">
      <c r="A53" s="129" t="s">
        <v>194</v>
      </c>
      <c r="B53" s="130" t="s">
        <v>198</v>
      </c>
      <c r="C53" s="77" t="s">
        <v>199</v>
      </c>
      <c r="D53" s="131">
        <v>77576901.390000001</v>
      </c>
      <c r="E53" s="132" t="s">
        <v>200</v>
      </c>
    </row>
    <row r="54" spans="1:7" x14ac:dyDescent="0.2">
      <c r="A54" s="133" t="s">
        <v>194</v>
      </c>
      <c r="B54" s="76" t="s">
        <v>353</v>
      </c>
      <c r="C54" s="77" t="s">
        <v>354</v>
      </c>
      <c r="D54" s="88">
        <v>3352720</v>
      </c>
      <c r="E54" s="79" t="s">
        <v>355</v>
      </c>
    </row>
    <row r="55" spans="1:7" x14ac:dyDescent="0.2">
      <c r="A55" s="133" t="s">
        <v>194</v>
      </c>
      <c r="B55" s="76" t="s">
        <v>353</v>
      </c>
      <c r="C55" s="77" t="s">
        <v>354</v>
      </c>
      <c r="D55" s="88">
        <v>167636</v>
      </c>
      <c r="E55" s="79"/>
    </row>
    <row r="56" spans="1:7" x14ac:dyDescent="0.2">
      <c r="A56" s="133" t="s">
        <v>194</v>
      </c>
      <c r="B56" s="76" t="s">
        <v>356</v>
      </c>
      <c r="C56" s="77" t="s">
        <v>357</v>
      </c>
      <c r="D56" s="88">
        <v>838180</v>
      </c>
      <c r="E56" s="79" t="s">
        <v>358</v>
      </c>
    </row>
    <row r="57" spans="1:7" x14ac:dyDescent="0.2">
      <c r="A57" s="133" t="s">
        <v>194</v>
      </c>
      <c r="B57" s="76" t="s">
        <v>359</v>
      </c>
      <c r="C57" s="77" t="s">
        <v>360</v>
      </c>
      <c r="D57" s="88">
        <v>586726</v>
      </c>
      <c r="E57" s="79" t="s">
        <v>361</v>
      </c>
    </row>
    <row r="58" spans="1:7" x14ac:dyDescent="0.2">
      <c r="A58" s="133" t="s">
        <v>194</v>
      </c>
      <c r="B58" s="76" t="s">
        <v>203</v>
      </c>
      <c r="C58" s="77" t="s">
        <v>204</v>
      </c>
      <c r="D58" s="88">
        <v>1000</v>
      </c>
      <c r="E58" s="79"/>
    </row>
    <row r="59" spans="1:7" x14ac:dyDescent="0.2">
      <c r="A59" s="133" t="s">
        <v>194</v>
      </c>
      <c r="B59" s="76" t="s">
        <v>203</v>
      </c>
      <c r="C59" s="77" t="s">
        <v>204</v>
      </c>
      <c r="D59" s="88">
        <v>37718100</v>
      </c>
      <c r="E59" s="79" t="s">
        <v>206</v>
      </c>
    </row>
    <row r="60" spans="1:7" x14ac:dyDescent="0.2">
      <c r="A60" s="133" t="s">
        <v>194</v>
      </c>
      <c r="B60" s="76" t="s">
        <v>203</v>
      </c>
      <c r="C60" s="77" t="s">
        <v>204</v>
      </c>
      <c r="D60" s="88">
        <v>1883926</v>
      </c>
      <c r="E60" s="79" t="s">
        <v>205</v>
      </c>
    </row>
    <row r="61" spans="1:7" x14ac:dyDescent="0.2">
      <c r="A61" s="133" t="s">
        <v>194</v>
      </c>
      <c r="B61" s="76" t="s">
        <v>362</v>
      </c>
      <c r="C61" s="77" t="s">
        <v>363</v>
      </c>
      <c r="D61" s="88">
        <v>68849</v>
      </c>
      <c r="E61" s="79"/>
    </row>
    <row r="62" spans="1:7" x14ac:dyDescent="0.2">
      <c r="A62" s="133" t="s">
        <v>194</v>
      </c>
      <c r="B62" s="90" t="s">
        <v>207</v>
      </c>
      <c r="C62" s="91" t="s">
        <v>208</v>
      </c>
      <c r="D62" s="88">
        <v>1925387.75</v>
      </c>
      <c r="E62" s="79" t="s">
        <v>209</v>
      </c>
    </row>
    <row r="63" spans="1:7" x14ac:dyDescent="0.2">
      <c r="A63" s="129" t="s">
        <v>194</v>
      </c>
      <c r="B63" s="130" t="s">
        <v>210</v>
      </c>
      <c r="C63" s="130" t="s">
        <v>211</v>
      </c>
      <c r="D63" s="131">
        <v>236031.49</v>
      </c>
      <c r="E63" s="132" t="s">
        <v>212</v>
      </c>
    </row>
    <row r="64" spans="1:7" x14ac:dyDescent="0.2">
      <c r="A64" s="129" t="s">
        <v>194</v>
      </c>
      <c r="B64" s="130" t="s">
        <v>210</v>
      </c>
      <c r="C64" s="130" t="s">
        <v>211</v>
      </c>
      <c r="D64" s="131">
        <v>31200</v>
      </c>
      <c r="E64" s="132" t="s">
        <v>364</v>
      </c>
    </row>
    <row r="65" spans="1:5" x14ac:dyDescent="0.2">
      <c r="A65" s="134" t="s">
        <v>194</v>
      </c>
      <c r="B65" s="130" t="s">
        <v>210</v>
      </c>
      <c r="C65" s="130" t="s">
        <v>211</v>
      </c>
      <c r="D65" s="131">
        <v>86212800</v>
      </c>
      <c r="E65" s="132" t="s">
        <v>365</v>
      </c>
    </row>
    <row r="66" spans="1:5" x14ac:dyDescent="0.2">
      <c r="A66" s="134" t="s">
        <v>194</v>
      </c>
      <c r="B66" s="130" t="s">
        <v>213</v>
      </c>
      <c r="C66" s="130">
        <v>9793</v>
      </c>
      <c r="D66" s="131">
        <v>12763706.289999999</v>
      </c>
      <c r="E66" s="132" t="s">
        <v>366</v>
      </c>
    </row>
    <row r="67" spans="1:5" x14ac:dyDescent="0.2">
      <c r="A67" s="134" t="s">
        <v>194</v>
      </c>
      <c r="B67" s="130" t="s">
        <v>213</v>
      </c>
      <c r="C67" s="130">
        <v>9793</v>
      </c>
      <c r="D67" s="131">
        <v>57500</v>
      </c>
      <c r="E67" s="132" t="s">
        <v>367</v>
      </c>
    </row>
    <row r="68" spans="1:5" x14ac:dyDescent="0.2">
      <c r="A68" s="134" t="s">
        <v>194</v>
      </c>
      <c r="B68" s="130" t="s">
        <v>213</v>
      </c>
      <c r="C68" s="130">
        <v>9793</v>
      </c>
      <c r="D68" s="131">
        <v>8445800</v>
      </c>
      <c r="E68" s="132" t="s">
        <v>214</v>
      </c>
    </row>
    <row r="69" spans="1:5" x14ac:dyDescent="0.2">
      <c r="A69" s="134" t="s">
        <v>194</v>
      </c>
      <c r="B69" s="130" t="s">
        <v>213</v>
      </c>
      <c r="C69" s="130">
        <v>9793</v>
      </c>
      <c r="D69" s="131">
        <v>16549.990000000002</v>
      </c>
      <c r="E69" s="132"/>
    </row>
    <row r="70" spans="1:5" x14ac:dyDescent="0.2">
      <c r="A70" s="133" t="s">
        <v>194</v>
      </c>
      <c r="B70" s="90" t="s">
        <v>217</v>
      </c>
      <c r="C70" s="91" t="s">
        <v>218</v>
      </c>
      <c r="D70" s="88">
        <v>35097015.350000001</v>
      </c>
      <c r="E70" s="79" t="s">
        <v>219</v>
      </c>
    </row>
    <row r="71" spans="1:5" x14ac:dyDescent="0.2">
      <c r="A71" s="134" t="s">
        <v>194</v>
      </c>
      <c r="B71" s="130" t="s">
        <v>220</v>
      </c>
      <c r="C71" s="130">
        <v>9797</v>
      </c>
      <c r="D71" s="131">
        <v>2412740</v>
      </c>
      <c r="E71" s="132" t="s">
        <v>221</v>
      </c>
    </row>
    <row r="72" spans="1:5" x14ac:dyDescent="0.2">
      <c r="A72" s="134" t="s">
        <v>194</v>
      </c>
      <c r="B72" s="130" t="s">
        <v>220</v>
      </c>
      <c r="C72" s="130">
        <v>9797</v>
      </c>
      <c r="D72" s="131">
        <v>50616584.75</v>
      </c>
      <c r="E72" s="132" t="s">
        <v>368</v>
      </c>
    </row>
    <row r="73" spans="1:5" x14ac:dyDescent="0.2">
      <c r="A73" s="134" t="s">
        <v>194</v>
      </c>
      <c r="B73" s="130" t="s">
        <v>220</v>
      </c>
      <c r="C73" s="130">
        <v>9797</v>
      </c>
      <c r="D73" s="131">
        <v>1873080</v>
      </c>
      <c r="E73" s="132" t="s">
        <v>369</v>
      </c>
    </row>
    <row r="74" spans="1:5" x14ac:dyDescent="0.2">
      <c r="A74" s="134" t="s">
        <v>194</v>
      </c>
      <c r="B74" s="130" t="s">
        <v>220</v>
      </c>
      <c r="C74" s="130">
        <v>9797</v>
      </c>
      <c r="D74" s="131">
        <v>44649</v>
      </c>
      <c r="E74" s="132" t="s">
        <v>370</v>
      </c>
    </row>
    <row r="75" spans="1:5" x14ac:dyDescent="0.2">
      <c r="A75" s="134" t="s">
        <v>194</v>
      </c>
      <c r="B75" s="130" t="s">
        <v>220</v>
      </c>
      <c r="C75" s="130">
        <v>9797</v>
      </c>
      <c r="D75" s="131">
        <v>4310691.95</v>
      </c>
      <c r="E75" s="132"/>
    </row>
    <row r="76" spans="1:5" x14ac:dyDescent="0.2">
      <c r="A76" s="133" t="s">
        <v>194</v>
      </c>
      <c r="B76" s="90" t="s">
        <v>222</v>
      </c>
      <c r="C76" s="91" t="s">
        <v>161</v>
      </c>
      <c r="D76" s="88">
        <v>8599972.5999999996</v>
      </c>
      <c r="E76" s="79" t="s">
        <v>371</v>
      </c>
    </row>
    <row r="77" spans="1:5" x14ac:dyDescent="0.2">
      <c r="A77" s="129" t="s">
        <v>194</v>
      </c>
      <c r="B77" s="130" t="s">
        <v>372</v>
      </c>
      <c r="C77" s="130" t="s">
        <v>312</v>
      </c>
      <c r="D77" s="131">
        <v>78389.78</v>
      </c>
      <c r="E77" s="132" t="s">
        <v>373</v>
      </c>
    </row>
    <row r="78" spans="1:5" x14ac:dyDescent="0.2">
      <c r="A78" s="129" t="s">
        <v>194</v>
      </c>
      <c r="B78" s="130" t="s">
        <v>372</v>
      </c>
      <c r="C78" s="130" t="s">
        <v>310</v>
      </c>
      <c r="D78" s="131">
        <v>78389.78</v>
      </c>
      <c r="E78" s="132" t="s">
        <v>373</v>
      </c>
    </row>
    <row r="79" spans="1:5" x14ac:dyDescent="0.2">
      <c r="A79" s="129" t="s">
        <v>194</v>
      </c>
      <c r="B79" s="130" t="s">
        <v>372</v>
      </c>
      <c r="C79" s="130" t="s">
        <v>232</v>
      </c>
      <c r="D79" s="131">
        <v>78389.8</v>
      </c>
      <c r="E79" s="132" t="s">
        <v>373</v>
      </c>
    </row>
    <row r="80" spans="1:5" x14ac:dyDescent="0.2">
      <c r="A80" s="133" t="s">
        <v>194</v>
      </c>
      <c r="B80" s="76" t="s">
        <v>223</v>
      </c>
      <c r="C80" s="77" t="s">
        <v>224</v>
      </c>
      <c r="D80" s="88">
        <v>41310.300000000003</v>
      </c>
      <c r="E80" s="79"/>
    </row>
    <row r="81" spans="1:7" x14ac:dyDescent="0.2">
      <c r="A81" s="129" t="s">
        <v>194</v>
      </c>
      <c r="B81" s="130" t="s">
        <v>225</v>
      </c>
      <c r="C81" s="130" t="s">
        <v>226</v>
      </c>
      <c r="D81" s="135">
        <v>43356</v>
      </c>
      <c r="E81" s="132"/>
    </row>
    <row r="82" spans="1:7" x14ac:dyDescent="0.2">
      <c r="A82" s="129" t="s">
        <v>194</v>
      </c>
      <c r="B82" s="130" t="s">
        <v>374</v>
      </c>
      <c r="C82" s="130" t="s">
        <v>375</v>
      </c>
      <c r="D82" s="135">
        <v>48494.7</v>
      </c>
      <c r="E82" s="132"/>
    </row>
    <row r="83" spans="1:7" x14ac:dyDescent="0.2">
      <c r="A83" s="129" t="s">
        <v>194</v>
      </c>
      <c r="B83" s="130" t="s">
        <v>227</v>
      </c>
      <c r="C83" s="130" t="s">
        <v>228</v>
      </c>
      <c r="D83" s="135">
        <v>44722.89</v>
      </c>
      <c r="E83" s="132"/>
    </row>
    <row r="84" spans="1:7" x14ac:dyDescent="0.2">
      <c r="A84" s="129" t="s">
        <v>194</v>
      </c>
      <c r="B84" s="130" t="s">
        <v>229</v>
      </c>
      <c r="C84" s="130" t="s">
        <v>230</v>
      </c>
      <c r="D84" s="135">
        <v>30713.31</v>
      </c>
      <c r="E84" s="132"/>
    </row>
    <row r="85" spans="1:7" x14ac:dyDescent="0.2">
      <c r="A85" s="129" t="s">
        <v>194</v>
      </c>
      <c r="B85" s="130" t="s">
        <v>376</v>
      </c>
      <c r="C85" s="130" t="s">
        <v>344</v>
      </c>
      <c r="D85" s="135">
        <v>33800.239999999998</v>
      </c>
      <c r="E85" s="132" t="s">
        <v>377</v>
      </c>
      <c r="G85" s="89"/>
    </row>
    <row r="86" spans="1:7" x14ac:dyDescent="0.2">
      <c r="A86" s="129" t="s">
        <v>194</v>
      </c>
      <c r="B86" s="130" t="s">
        <v>376</v>
      </c>
      <c r="C86" s="130" t="s">
        <v>177</v>
      </c>
      <c r="D86" s="135">
        <v>33800.239999999998</v>
      </c>
      <c r="E86" s="132" t="s">
        <v>377</v>
      </c>
      <c r="G86" s="89"/>
    </row>
    <row r="87" spans="1:7" x14ac:dyDescent="0.2">
      <c r="A87" s="129" t="s">
        <v>194</v>
      </c>
      <c r="B87" s="130" t="s">
        <v>376</v>
      </c>
      <c r="C87" s="130" t="s">
        <v>347</v>
      </c>
      <c r="D87" s="135">
        <v>33800.230000000003</v>
      </c>
      <c r="E87" s="132" t="s">
        <v>377</v>
      </c>
      <c r="G87" s="89"/>
    </row>
    <row r="88" spans="1:7" x14ac:dyDescent="0.2">
      <c r="A88" s="129" t="s">
        <v>194</v>
      </c>
      <c r="B88" s="130" t="s">
        <v>376</v>
      </c>
      <c r="C88" s="130" t="s">
        <v>349</v>
      </c>
      <c r="D88" s="135">
        <v>33800.239999999998</v>
      </c>
      <c r="E88" s="132" t="s">
        <v>377</v>
      </c>
      <c r="G88" s="89"/>
    </row>
    <row r="89" spans="1:7" x14ac:dyDescent="0.2">
      <c r="A89" s="129" t="s">
        <v>194</v>
      </c>
      <c r="B89" s="130" t="s">
        <v>231</v>
      </c>
      <c r="C89" s="130" t="s">
        <v>378</v>
      </c>
      <c r="D89" s="135">
        <v>506106.35</v>
      </c>
      <c r="E89" s="132" t="s">
        <v>379</v>
      </c>
      <c r="G89" s="89"/>
    </row>
    <row r="90" spans="1:7" x14ac:dyDescent="0.2">
      <c r="A90" s="129" t="s">
        <v>194</v>
      </c>
      <c r="B90" s="130" t="s">
        <v>233</v>
      </c>
      <c r="C90" s="130" t="s">
        <v>380</v>
      </c>
      <c r="D90" s="135">
        <v>270108.96999999997</v>
      </c>
      <c r="E90" s="132" t="s">
        <v>381</v>
      </c>
      <c r="G90" s="89"/>
    </row>
    <row r="91" spans="1:7" x14ac:dyDescent="0.2">
      <c r="A91" s="129"/>
      <c r="B91" s="130"/>
      <c r="C91" s="130"/>
      <c r="D91" s="135"/>
      <c r="E91" s="132"/>
      <c r="G91" s="89"/>
    </row>
    <row r="92" spans="1:7" x14ac:dyDescent="0.2">
      <c r="A92" s="136" t="s">
        <v>234</v>
      </c>
      <c r="B92" s="137" t="s">
        <v>213</v>
      </c>
      <c r="C92" s="137">
        <v>9793</v>
      </c>
      <c r="D92" s="138">
        <v>17861804.359999999</v>
      </c>
      <c r="E92" s="139" t="s">
        <v>366</v>
      </c>
    </row>
    <row r="93" spans="1:7" x14ac:dyDescent="0.2">
      <c r="A93" s="136"/>
      <c r="B93" s="137"/>
      <c r="C93" s="137"/>
      <c r="D93" s="138"/>
      <c r="E93" s="139"/>
    </row>
    <row r="94" spans="1:7" x14ac:dyDescent="0.2">
      <c r="A94" s="134" t="s">
        <v>235</v>
      </c>
      <c r="B94" s="130" t="s">
        <v>213</v>
      </c>
      <c r="C94" s="130">
        <v>9793</v>
      </c>
      <c r="D94" s="131">
        <v>62516315.32</v>
      </c>
      <c r="E94" s="132" t="s">
        <v>366</v>
      </c>
    </row>
    <row r="95" spans="1:7" ht="13.5" thickBot="1" x14ac:dyDescent="0.25">
      <c r="A95" s="94" t="s">
        <v>236</v>
      </c>
      <c r="B95" s="95"/>
      <c r="C95" s="96"/>
      <c r="D95" s="140">
        <f>SUM(D41:D94)</f>
        <v>427390370.73000008</v>
      </c>
      <c r="E95" s="97"/>
      <c r="G95" s="89"/>
    </row>
    <row r="96" spans="1:7" x14ac:dyDescent="0.2">
      <c r="A96" s="141" t="s">
        <v>237</v>
      </c>
      <c r="B96" s="142" t="s">
        <v>238</v>
      </c>
      <c r="C96" s="143" t="s">
        <v>239</v>
      </c>
      <c r="D96" s="144">
        <v>818616.43</v>
      </c>
      <c r="E96" s="145" t="s">
        <v>240</v>
      </c>
    </row>
    <row r="97" spans="1:8" x14ac:dyDescent="0.2">
      <c r="A97" s="146" t="s">
        <v>237</v>
      </c>
      <c r="B97" s="147" t="s">
        <v>215</v>
      </c>
      <c r="C97" s="130" t="s">
        <v>216</v>
      </c>
      <c r="D97" s="135">
        <v>24200</v>
      </c>
      <c r="E97" s="148" t="s">
        <v>205</v>
      </c>
    </row>
    <row r="98" spans="1:8" x14ac:dyDescent="0.2">
      <c r="A98" s="146" t="s">
        <v>237</v>
      </c>
      <c r="B98" s="147" t="s">
        <v>215</v>
      </c>
      <c r="C98" s="130" t="s">
        <v>216</v>
      </c>
      <c r="D98" s="135">
        <v>20993.47</v>
      </c>
      <c r="E98" s="148" t="s">
        <v>382</v>
      </c>
    </row>
    <row r="99" spans="1:8" x14ac:dyDescent="0.2">
      <c r="A99" s="146" t="s">
        <v>237</v>
      </c>
      <c r="B99" s="147" t="s">
        <v>215</v>
      </c>
      <c r="C99" s="130" t="s">
        <v>216</v>
      </c>
      <c r="D99" s="135">
        <v>58013544.840000004</v>
      </c>
      <c r="E99" s="148" t="s">
        <v>383</v>
      </c>
    </row>
    <row r="100" spans="1:8" x14ac:dyDescent="0.2">
      <c r="A100" s="146" t="s">
        <v>237</v>
      </c>
      <c r="B100" s="147" t="s">
        <v>215</v>
      </c>
      <c r="C100" s="130" t="s">
        <v>216</v>
      </c>
      <c r="D100" s="135">
        <v>2515485.7599999998</v>
      </c>
      <c r="E100" s="148"/>
    </row>
    <row r="101" spans="1:8" x14ac:dyDescent="0.2">
      <c r="A101" s="146"/>
      <c r="B101" s="147"/>
      <c r="C101" s="130"/>
      <c r="D101" s="135"/>
      <c r="E101" s="148"/>
      <c r="G101" s="46">
        <f>SUM(D96:D100)</f>
        <v>61392840.5</v>
      </c>
    </row>
    <row r="102" spans="1:8" ht="12.6" customHeight="1" x14ac:dyDescent="0.2">
      <c r="A102" s="146" t="s">
        <v>384</v>
      </c>
      <c r="B102" s="147" t="s">
        <v>215</v>
      </c>
      <c r="C102" s="130" t="s">
        <v>216</v>
      </c>
      <c r="D102" s="135">
        <v>94657320.540000007</v>
      </c>
      <c r="E102" s="148" t="s">
        <v>383</v>
      </c>
    </row>
    <row r="103" spans="1:8" s="56" customFormat="1" x14ac:dyDescent="0.2">
      <c r="A103" s="149" t="s">
        <v>242</v>
      </c>
      <c r="B103" s="150"/>
      <c r="C103" s="151"/>
      <c r="D103" s="152">
        <f>SUM(D96:D102)</f>
        <v>156050161.04000002</v>
      </c>
      <c r="E103" s="153"/>
      <c r="H103" s="87"/>
    </row>
    <row r="104" spans="1:8" s="56" customFormat="1" ht="13.5" thickBot="1" x14ac:dyDescent="0.25">
      <c r="A104" s="98" t="s">
        <v>113</v>
      </c>
      <c r="B104" s="99"/>
      <c r="C104" s="100"/>
      <c r="D104" s="101">
        <f>D9+D36+D95+D103+D40</f>
        <v>598753040.83000016</v>
      </c>
      <c r="E104" s="102"/>
      <c r="H104" s="87"/>
    </row>
    <row r="106" spans="1:8" x14ac:dyDescent="0.2">
      <c r="A106" s="50" t="s">
        <v>385</v>
      </c>
    </row>
    <row r="107" spans="1:8" x14ac:dyDescent="0.2">
      <c r="A107" s="50" t="s">
        <v>386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693D9-97BB-4598-BECB-1BF5ED9409A9}">
  <dimension ref="A1:F107"/>
  <sheetViews>
    <sheetView topLeftCell="A31" workbookViewId="0">
      <selection activeCell="C75" sqref="C75"/>
    </sheetView>
  </sheetViews>
  <sheetFormatPr defaultColWidth="13.28515625" defaultRowHeight="15.75" x14ac:dyDescent="0.25"/>
  <cols>
    <col min="1" max="1" width="33.7109375" style="163" customWidth="1"/>
    <col min="2" max="2" width="13.28515625" style="163"/>
    <col min="3" max="3" width="43.7109375" style="108" customWidth="1"/>
    <col min="4" max="5" width="13.28515625" style="155"/>
    <col min="6" max="6" width="27.140625" style="155" customWidth="1"/>
    <col min="7" max="16384" width="13.28515625" style="155"/>
  </cols>
  <sheetData>
    <row r="1" spans="1:3" s="154" customFormat="1" x14ac:dyDescent="0.2">
      <c r="A1" s="157" t="s">
        <v>387</v>
      </c>
      <c r="B1" s="157" t="s">
        <v>388</v>
      </c>
      <c r="C1" s="109" t="s">
        <v>389</v>
      </c>
    </row>
    <row r="2" spans="1:3" x14ac:dyDescent="0.25">
      <c r="A2" s="40" t="s">
        <v>433</v>
      </c>
      <c r="B2" s="158" t="s">
        <v>4</v>
      </c>
      <c r="C2" s="37">
        <v>311520209.05000001</v>
      </c>
    </row>
    <row r="3" spans="1:3" ht="24.75" x14ac:dyDescent="0.25">
      <c r="A3" s="40" t="s">
        <v>434</v>
      </c>
      <c r="B3" s="158" t="s">
        <v>390</v>
      </c>
      <c r="C3" s="37">
        <v>1395891</v>
      </c>
    </row>
    <row r="4" spans="1:3" x14ac:dyDescent="0.25">
      <c r="A4" s="40" t="s">
        <v>435</v>
      </c>
      <c r="B4" s="158" t="s">
        <v>12</v>
      </c>
      <c r="C4" s="37">
        <v>19075471.66</v>
      </c>
    </row>
    <row r="5" spans="1:3" x14ac:dyDescent="0.25">
      <c r="A5" s="40" t="s">
        <v>436</v>
      </c>
      <c r="B5" s="158" t="s">
        <v>19</v>
      </c>
      <c r="C5" s="37">
        <v>1958308</v>
      </c>
    </row>
    <row r="6" spans="1:3" ht="36.75" x14ac:dyDescent="0.25">
      <c r="A6" s="40" t="s">
        <v>437</v>
      </c>
      <c r="B6" s="158" t="s">
        <v>24</v>
      </c>
      <c r="C6" s="37">
        <v>3870336333</v>
      </c>
    </row>
    <row r="7" spans="1:3" ht="24.75" x14ac:dyDescent="0.25">
      <c r="A7" s="40" t="s">
        <v>438</v>
      </c>
      <c r="B7" s="158" t="s">
        <v>25</v>
      </c>
      <c r="C7" s="37">
        <v>8126867</v>
      </c>
    </row>
    <row r="8" spans="1:3" ht="48.75" x14ac:dyDescent="0.25">
      <c r="A8" s="40" t="s">
        <v>439</v>
      </c>
      <c r="B8" s="158" t="s">
        <v>26</v>
      </c>
      <c r="C8" s="37">
        <v>462790227</v>
      </c>
    </row>
    <row r="9" spans="1:3" ht="36.75" x14ac:dyDescent="0.25">
      <c r="A9" s="40" t="s">
        <v>440</v>
      </c>
      <c r="B9" s="158" t="s">
        <v>27</v>
      </c>
      <c r="C9" s="37">
        <v>72051473</v>
      </c>
    </row>
    <row r="10" spans="1:3" ht="72.75" x14ac:dyDescent="0.25">
      <c r="A10" s="40" t="s">
        <v>441</v>
      </c>
      <c r="B10" s="158" t="s">
        <v>391</v>
      </c>
      <c r="C10" s="37">
        <v>-2184396</v>
      </c>
    </row>
    <row r="11" spans="1:3" x14ac:dyDescent="0.25">
      <c r="A11" s="40" t="s">
        <v>442</v>
      </c>
      <c r="B11" s="159" t="s">
        <v>28</v>
      </c>
      <c r="C11" s="37">
        <v>78091039</v>
      </c>
    </row>
    <row r="12" spans="1:3" ht="48.75" x14ac:dyDescent="0.25">
      <c r="A12" s="40" t="s">
        <v>443</v>
      </c>
      <c r="B12" s="158" t="s">
        <v>392</v>
      </c>
      <c r="C12" s="37">
        <v>-361872.78</v>
      </c>
    </row>
    <row r="13" spans="1:3" ht="36.75" x14ac:dyDescent="0.25">
      <c r="A13" s="40" t="s">
        <v>444</v>
      </c>
      <c r="B13" s="158" t="s">
        <v>29</v>
      </c>
      <c r="C13" s="37">
        <v>106025985</v>
      </c>
    </row>
    <row r="14" spans="1:3" ht="24.75" x14ac:dyDescent="0.25">
      <c r="A14" s="40" t="s">
        <v>445</v>
      </c>
      <c r="B14" s="158" t="s">
        <v>30</v>
      </c>
      <c r="C14" s="37">
        <v>197181324</v>
      </c>
    </row>
    <row r="15" spans="1:3" ht="36.75" x14ac:dyDescent="0.25">
      <c r="A15" s="40" t="s">
        <v>393</v>
      </c>
      <c r="B15" s="158" t="s">
        <v>39</v>
      </c>
      <c r="C15" s="37">
        <v>3061658837.46</v>
      </c>
    </row>
    <row r="16" spans="1:3" x14ac:dyDescent="0.2">
      <c r="A16" s="40" t="s">
        <v>394</v>
      </c>
      <c r="B16" s="159" t="s">
        <v>395</v>
      </c>
      <c r="C16" s="16">
        <v>-18796320</v>
      </c>
    </row>
    <row r="17" spans="1:6" x14ac:dyDescent="0.2">
      <c r="A17" s="40" t="s">
        <v>396</v>
      </c>
      <c r="B17" s="159" t="s">
        <v>40</v>
      </c>
      <c r="C17" s="16">
        <v>656564300.70000005</v>
      </c>
    </row>
    <row r="18" spans="1:6" ht="24.75" x14ac:dyDescent="0.25">
      <c r="A18" s="40" t="s">
        <v>446</v>
      </c>
      <c r="B18" s="158" t="s">
        <v>41</v>
      </c>
      <c r="C18" s="37">
        <v>53534841</v>
      </c>
    </row>
    <row r="19" spans="1:6" ht="24.75" x14ac:dyDescent="0.25">
      <c r="A19" s="40" t="s">
        <v>447</v>
      </c>
      <c r="B19" s="158" t="s">
        <v>42</v>
      </c>
      <c r="C19" s="37">
        <v>215241886.09</v>
      </c>
    </row>
    <row r="20" spans="1:6" ht="24.75" x14ac:dyDescent="0.25">
      <c r="A20" s="40" t="s">
        <v>448</v>
      </c>
      <c r="B20" s="158" t="s">
        <v>43</v>
      </c>
      <c r="C20" s="37">
        <v>22770739</v>
      </c>
    </row>
    <row r="21" spans="1:6" ht="24.75" x14ac:dyDescent="0.25">
      <c r="A21" s="40" t="s">
        <v>449</v>
      </c>
      <c r="B21" s="158" t="s">
        <v>44</v>
      </c>
      <c r="C21" s="37">
        <v>414172</v>
      </c>
    </row>
    <row r="22" spans="1:6" s="156" customFormat="1" x14ac:dyDescent="0.25">
      <c r="A22" s="160" t="s">
        <v>450</v>
      </c>
      <c r="B22" s="160" t="s">
        <v>54</v>
      </c>
      <c r="C22" s="38">
        <v>274886956.50999999</v>
      </c>
    </row>
    <row r="23" spans="1:6" x14ac:dyDescent="0.25">
      <c r="A23" s="40" t="s">
        <v>451</v>
      </c>
      <c r="B23" s="158" t="s">
        <v>55</v>
      </c>
      <c r="C23" s="37">
        <v>45077031.950000003</v>
      </c>
    </row>
    <row r="24" spans="1:6" ht="36.75" x14ac:dyDescent="0.25">
      <c r="A24" s="40" t="s">
        <v>452</v>
      </c>
      <c r="B24" s="158" t="s">
        <v>56</v>
      </c>
      <c r="C24" s="37">
        <v>87374114.760000005</v>
      </c>
    </row>
    <row r="25" spans="1:6" ht="24.75" x14ac:dyDescent="0.25">
      <c r="A25" s="40" t="s">
        <v>397</v>
      </c>
      <c r="B25" s="158" t="s">
        <v>57</v>
      </c>
      <c r="C25" s="37">
        <v>163923513.88</v>
      </c>
    </row>
    <row r="26" spans="1:6" x14ac:dyDescent="0.25">
      <c r="A26" s="40" t="s">
        <v>453</v>
      </c>
      <c r="B26" s="158" t="s">
        <v>58</v>
      </c>
      <c r="C26" s="37">
        <v>16173374.98</v>
      </c>
    </row>
    <row r="27" spans="1:6" ht="48.75" x14ac:dyDescent="0.25">
      <c r="A27" s="40" t="s">
        <v>454</v>
      </c>
      <c r="B27" s="158" t="s">
        <v>67</v>
      </c>
      <c r="C27" s="37">
        <v>12810</v>
      </c>
    </row>
    <row r="28" spans="1:6" x14ac:dyDescent="0.2">
      <c r="A28" s="159" t="s">
        <v>455</v>
      </c>
      <c r="B28" s="159" t="s">
        <v>73</v>
      </c>
      <c r="C28" s="16">
        <v>3084220</v>
      </c>
      <c r="E28" s="166" t="s">
        <v>455</v>
      </c>
      <c r="F28" s="33">
        <v>3084220</v>
      </c>
    </row>
    <row r="29" spans="1:6" x14ac:dyDescent="0.2">
      <c r="A29" s="159" t="s">
        <v>456</v>
      </c>
      <c r="B29" s="159" t="s">
        <v>74</v>
      </c>
      <c r="C29" s="16">
        <v>56827015</v>
      </c>
      <c r="E29" s="166" t="s">
        <v>456</v>
      </c>
      <c r="F29" s="33">
        <v>56827015</v>
      </c>
    </row>
    <row r="30" spans="1:6" x14ac:dyDescent="0.25">
      <c r="A30" s="159" t="s">
        <v>457</v>
      </c>
      <c r="B30" s="159" t="s">
        <v>75</v>
      </c>
      <c r="C30" s="37">
        <v>170929344.94</v>
      </c>
      <c r="E30" s="166" t="s">
        <v>457</v>
      </c>
      <c r="F30" s="37">
        <v>170929344.94</v>
      </c>
    </row>
    <row r="31" spans="1:6" x14ac:dyDescent="0.25">
      <c r="A31" s="159" t="s">
        <v>458</v>
      </c>
      <c r="B31" s="159" t="s">
        <v>76</v>
      </c>
      <c r="C31" s="37">
        <v>2327507</v>
      </c>
      <c r="E31" s="166" t="s">
        <v>458</v>
      </c>
      <c r="F31" s="37">
        <v>2327507</v>
      </c>
    </row>
    <row r="32" spans="1:6" x14ac:dyDescent="0.25">
      <c r="A32" s="159" t="s">
        <v>459</v>
      </c>
      <c r="B32" s="159" t="s">
        <v>77</v>
      </c>
      <c r="C32" s="37">
        <v>3580800</v>
      </c>
      <c r="E32" s="166" t="s">
        <v>459</v>
      </c>
      <c r="F32" s="37">
        <v>3580800</v>
      </c>
    </row>
    <row r="33" spans="1:6" ht="16.5" thickBot="1" x14ac:dyDescent="0.3">
      <c r="A33" s="161" t="s">
        <v>460</v>
      </c>
      <c r="B33" s="161" t="s">
        <v>78</v>
      </c>
      <c r="C33" s="165">
        <v>55200</v>
      </c>
      <c r="E33" s="167" t="s">
        <v>460</v>
      </c>
      <c r="F33" s="37">
        <v>55200</v>
      </c>
    </row>
    <row r="34" spans="1:6" ht="16.5" thickTop="1" x14ac:dyDescent="0.25">
      <c r="A34" s="162" t="s">
        <v>461</v>
      </c>
      <c r="B34" s="162" t="s">
        <v>79</v>
      </c>
      <c r="C34" s="108">
        <v>4172950.06</v>
      </c>
      <c r="E34" s="168" t="s">
        <v>461</v>
      </c>
      <c r="F34" s="107">
        <v>4172950.06</v>
      </c>
    </row>
    <row r="35" spans="1:6" x14ac:dyDescent="0.25">
      <c r="A35" s="162" t="s">
        <v>462</v>
      </c>
      <c r="B35" s="162" t="s">
        <v>83</v>
      </c>
      <c r="C35" s="108">
        <v>1015038</v>
      </c>
      <c r="E35" s="169"/>
      <c r="F35" s="169"/>
    </row>
    <row r="36" spans="1:6" x14ac:dyDescent="0.25">
      <c r="A36" s="162" t="s">
        <v>463</v>
      </c>
      <c r="B36" s="162" t="s">
        <v>398</v>
      </c>
      <c r="C36" s="108">
        <v>122247</v>
      </c>
    </row>
    <row r="37" spans="1:6" x14ac:dyDescent="0.25">
      <c r="A37" s="162" t="s">
        <v>171</v>
      </c>
      <c r="B37" s="162" t="s">
        <v>94</v>
      </c>
      <c r="C37" s="108">
        <v>14502921.33</v>
      </c>
    </row>
    <row r="38" spans="1:6" x14ac:dyDescent="0.25">
      <c r="A38" s="162" t="s">
        <v>300</v>
      </c>
      <c r="B38" s="162" t="s">
        <v>399</v>
      </c>
      <c r="C38" s="108">
        <v>128453.6</v>
      </c>
    </row>
    <row r="39" spans="1:6" x14ac:dyDescent="0.25">
      <c r="A39" s="162" t="s">
        <v>173</v>
      </c>
      <c r="B39" s="162" t="s">
        <v>95</v>
      </c>
      <c r="C39" s="108">
        <v>665059.56999999995</v>
      </c>
    </row>
    <row r="40" spans="1:6" x14ac:dyDescent="0.25">
      <c r="A40" s="162" t="s">
        <v>464</v>
      </c>
      <c r="B40" s="162" t="s">
        <v>400</v>
      </c>
      <c r="C40" s="108">
        <v>-83760931.549999997</v>
      </c>
    </row>
    <row r="41" spans="1:6" x14ac:dyDescent="0.25">
      <c r="A41" s="162" t="s">
        <v>465</v>
      </c>
      <c r="B41" s="162" t="s">
        <v>401</v>
      </c>
      <c r="C41" s="108">
        <v>-2523422.73</v>
      </c>
    </row>
    <row r="42" spans="1:6" x14ac:dyDescent="0.25">
      <c r="A42" s="162" t="s">
        <v>466</v>
      </c>
      <c r="B42" s="162" t="s">
        <v>402</v>
      </c>
      <c r="C42" s="108">
        <v>-0.77</v>
      </c>
    </row>
    <row r="43" spans="1:6" x14ac:dyDescent="0.25">
      <c r="A43" s="162" t="s">
        <v>467</v>
      </c>
      <c r="B43" s="162" t="s">
        <v>403</v>
      </c>
      <c r="C43" s="108">
        <v>13820236.07</v>
      </c>
    </row>
    <row r="44" spans="1:6" x14ac:dyDescent="0.25">
      <c r="A44" s="162" t="s">
        <v>468</v>
      </c>
      <c r="B44" s="162" t="s">
        <v>404</v>
      </c>
      <c r="C44" s="108">
        <v>57411088.479999997</v>
      </c>
    </row>
    <row r="45" spans="1:6" x14ac:dyDescent="0.25">
      <c r="A45" s="162" t="s">
        <v>174</v>
      </c>
      <c r="B45" s="162" t="s">
        <v>405</v>
      </c>
      <c r="C45" s="108">
        <v>212844934.31</v>
      </c>
    </row>
    <row r="46" spans="1:6" x14ac:dyDescent="0.25">
      <c r="A46" s="162" t="s">
        <v>469</v>
      </c>
      <c r="B46" s="162" t="s">
        <v>406</v>
      </c>
      <c r="C46" s="108">
        <v>-554536004.74000001</v>
      </c>
    </row>
    <row r="47" spans="1:6" x14ac:dyDescent="0.25">
      <c r="A47" s="162" t="s">
        <v>470</v>
      </c>
      <c r="B47" s="162" t="s">
        <v>407</v>
      </c>
      <c r="C47" s="108">
        <v>15.55</v>
      </c>
    </row>
    <row r="48" spans="1:6" x14ac:dyDescent="0.25">
      <c r="A48" s="162" t="s">
        <v>471</v>
      </c>
      <c r="B48" s="162" t="s">
        <v>408</v>
      </c>
      <c r="C48" s="108">
        <v>-9.17</v>
      </c>
    </row>
    <row r="49" spans="1:3" x14ac:dyDescent="0.25">
      <c r="A49" s="162" t="s">
        <v>178</v>
      </c>
      <c r="B49" s="162" t="s">
        <v>409</v>
      </c>
      <c r="C49" s="108">
        <v>160799504.75</v>
      </c>
    </row>
    <row r="50" spans="1:3" x14ac:dyDescent="0.25">
      <c r="A50" s="162" t="s">
        <v>179</v>
      </c>
      <c r="B50" s="162" t="s">
        <v>410</v>
      </c>
      <c r="C50" s="108">
        <v>180671525.05000001</v>
      </c>
    </row>
    <row r="51" spans="1:3" x14ac:dyDescent="0.25">
      <c r="A51" s="162" t="s">
        <v>472</v>
      </c>
      <c r="B51" s="162" t="s">
        <v>411</v>
      </c>
      <c r="C51" s="108">
        <v>332236.25</v>
      </c>
    </row>
    <row r="52" spans="1:3" x14ac:dyDescent="0.25">
      <c r="A52" s="162" t="s">
        <v>181</v>
      </c>
      <c r="B52" s="162" t="s">
        <v>405</v>
      </c>
      <c r="C52" s="108">
        <v>35979654.25</v>
      </c>
    </row>
    <row r="53" spans="1:3" x14ac:dyDescent="0.25">
      <c r="A53" s="162" t="s">
        <v>473</v>
      </c>
      <c r="B53" s="162" t="s">
        <v>406</v>
      </c>
      <c r="C53" s="108">
        <v>-20136533</v>
      </c>
    </row>
    <row r="54" spans="1:3" x14ac:dyDescent="0.25">
      <c r="A54" s="162" t="s">
        <v>474</v>
      </c>
      <c r="B54" s="162" t="s">
        <v>407</v>
      </c>
      <c r="C54" s="108">
        <v>-5287852.5599999996</v>
      </c>
    </row>
    <row r="55" spans="1:3" x14ac:dyDescent="0.25">
      <c r="A55" s="162" t="s">
        <v>475</v>
      </c>
      <c r="B55" s="162" t="s">
        <v>408</v>
      </c>
      <c r="C55" s="108">
        <v>-2.9</v>
      </c>
    </row>
    <row r="56" spans="1:3" x14ac:dyDescent="0.25">
      <c r="A56" s="162" t="s">
        <v>191</v>
      </c>
      <c r="B56" s="162" t="s">
        <v>409</v>
      </c>
      <c r="C56" s="108">
        <v>2695975.21</v>
      </c>
    </row>
    <row r="57" spans="1:3" x14ac:dyDescent="0.25">
      <c r="A57" s="162" t="s">
        <v>192</v>
      </c>
      <c r="B57" s="162" t="s">
        <v>410</v>
      </c>
      <c r="C57" s="108">
        <v>1319658.74</v>
      </c>
    </row>
    <row r="58" spans="1:3" x14ac:dyDescent="0.25">
      <c r="A58" s="162" t="s">
        <v>476</v>
      </c>
      <c r="B58" s="162" t="s">
        <v>405</v>
      </c>
      <c r="C58" s="108">
        <v>626719.16</v>
      </c>
    </row>
    <row r="59" spans="1:3" x14ac:dyDescent="0.25">
      <c r="A59" s="162" t="s">
        <v>477</v>
      </c>
      <c r="B59" s="162" t="s">
        <v>412</v>
      </c>
      <c r="C59" s="108">
        <v>-149076</v>
      </c>
    </row>
    <row r="60" spans="1:3" x14ac:dyDescent="0.25">
      <c r="A60" s="162" t="s">
        <v>478</v>
      </c>
      <c r="B60" s="162" t="s">
        <v>407</v>
      </c>
      <c r="C60" s="108">
        <v>-477642.86</v>
      </c>
    </row>
    <row r="61" spans="1:3" x14ac:dyDescent="0.25">
      <c r="A61" s="162" t="s">
        <v>479</v>
      </c>
      <c r="B61" s="162" t="s">
        <v>408</v>
      </c>
      <c r="C61" s="108">
        <v>-0.3</v>
      </c>
    </row>
    <row r="62" spans="1:3" x14ac:dyDescent="0.25">
      <c r="A62" s="162" t="s">
        <v>480</v>
      </c>
      <c r="B62" s="162" t="s">
        <v>405</v>
      </c>
      <c r="C62" s="108">
        <v>18724873.469999999</v>
      </c>
    </row>
    <row r="63" spans="1:3" x14ac:dyDescent="0.25">
      <c r="A63" s="162" t="s">
        <v>481</v>
      </c>
      <c r="B63" s="162" t="s">
        <v>412</v>
      </c>
      <c r="C63" s="108">
        <v>-18453018</v>
      </c>
    </row>
    <row r="64" spans="1:3" x14ac:dyDescent="0.25">
      <c r="A64" s="162" t="s">
        <v>482</v>
      </c>
      <c r="B64" s="162" t="s">
        <v>407</v>
      </c>
      <c r="C64" s="108">
        <v>-1659594.02</v>
      </c>
    </row>
    <row r="65" spans="1:3" x14ac:dyDescent="0.25">
      <c r="A65" s="162" t="s">
        <v>483</v>
      </c>
      <c r="B65" s="162" t="s">
        <v>408</v>
      </c>
      <c r="C65" s="108">
        <v>-0.77</v>
      </c>
    </row>
    <row r="66" spans="1:3" x14ac:dyDescent="0.25">
      <c r="A66" s="162" t="s">
        <v>484</v>
      </c>
      <c r="B66" s="162" t="s">
        <v>413</v>
      </c>
      <c r="C66" s="108">
        <v>1387739.32</v>
      </c>
    </row>
    <row r="67" spans="1:3" x14ac:dyDescent="0.25">
      <c r="A67" s="162" t="s">
        <v>333</v>
      </c>
      <c r="B67" s="162" t="s">
        <v>405</v>
      </c>
      <c r="C67" s="108">
        <v>1390630.42</v>
      </c>
    </row>
    <row r="68" spans="1:3" x14ac:dyDescent="0.25">
      <c r="A68" s="162" t="s">
        <v>485</v>
      </c>
      <c r="B68" s="162" t="s">
        <v>406</v>
      </c>
      <c r="C68" s="108">
        <v>-761223</v>
      </c>
    </row>
    <row r="69" spans="1:3" x14ac:dyDescent="0.25">
      <c r="A69" s="162" t="s">
        <v>486</v>
      </c>
      <c r="B69" s="162" t="s">
        <v>408</v>
      </c>
      <c r="C69" s="108">
        <v>-0.1</v>
      </c>
    </row>
    <row r="70" spans="1:3" x14ac:dyDescent="0.25">
      <c r="A70" s="162" t="s">
        <v>194</v>
      </c>
      <c r="B70" s="162" t="s">
        <v>405</v>
      </c>
      <c r="C70" s="108">
        <v>667222182.27999997</v>
      </c>
    </row>
    <row r="71" spans="1:3" x14ac:dyDescent="0.25">
      <c r="A71" s="162" t="s">
        <v>487</v>
      </c>
      <c r="B71" s="162" t="s">
        <v>406</v>
      </c>
      <c r="C71" s="108">
        <v>-4784355</v>
      </c>
    </row>
    <row r="72" spans="1:3" x14ac:dyDescent="0.25">
      <c r="A72" s="162" t="s">
        <v>488</v>
      </c>
      <c r="B72" s="162" t="s">
        <v>407</v>
      </c>
      <c r="C72" s="108">
        <v>-433806126.38999999</v>
      </c>
    </row>
    <row r="73" spans="1:3" x14ac:dyDescent="0.25">
      <c r="A73" s="162" t="s">
        <v>489</v>
      </c>
      <c r="B73" s="162" t="s">
        <v>408</v>
      </c>
      <c r="C73" s="108">
        <v>-1.22</v>
      </c>
    </row>
    <row r="74" spans="1:3" x14ac:dyDescent="0.25">
      <c r="A74" s="162" t="s">
        <v>490</v>
      </c>
      <c r="B74" s="162" t="s">
        <v>414</v>
      </c>
      <c r="C74" s="108">
        <v>-1062985</v>
      </c>
    </row>
    <row r="75" spans="1:3" x14ac:dyDescent="0.25">
      <c r="A75" s="162" t="s">
        <v>234</v>
      </c>
      <c r="B75" s="162" t="s">
        <v>409</v>
      </c>
      <c r="C75" s="108">
        <v>59662760.770000003</v>
      </c>
    </row>
    <row r="76" spans="1:3" x14ac:dyDescent="0.25">
      <c r="A76" s="162" t="s">
        <v>235</v>
      </c>
      <c r="B76" s="162" t="s">
        <v>410</v>
      </c>
      <c r="C76" s="108">
        <v>140158895.28999999</v>
      </c>
    </row>
    <row r="77" spans="1:3" x14ac:dyDescent="0.25">
      <c r="A77" s="162" t="s">
        <v>237</v>
      </c>
      <c r="B77" s="162" t="s">
        <v>405</v>
      </c>
      <c r="C77" s="108">
        <v>64128673.75</v>
      </c>
    </row>
    <row r="78" spans="1:3" x14ac:dyDescent="0.25">
      <c r="A78" s="162" t="s">
        <v>491</v>
      </c>
      <c r="B78" s="162" t="s">
        <v>406</v>
      </c>
      <c r="C78" s="108">
        <v>-2835834</v>
      </c>
    </row>
    <row r="79" spans="1:3" x14ac:dyDescent="0.25">
      <c r="A79" s="162" t="s">
        <v>492</v>
      </c>
      <c r="B79" s="162" t="s">
        <v>407</v>
      </c>
      <c r="C79" s="108">
        <v>-161767.99</v>
      </c>
    </row>
    <row r="80" spans="1:3" x14ac:dyDescent="0.25">
      <c r="A80" s="162" t="s">
        <v>384</v>
      </c>
      <c r="B80" s="162" t="s">
        <v>409</v>
      </c>
      <c r="C80" s="108">
        <v>94657320.540000007</v>
      </c>
    </row>
    <row r="81" spans="1:3" x14ac:dyDescent="0.25">
      <c r="A81" s="162" t="s">
        <v>241</v>
      </c>
      <c r="B81" s="162" t="s">
        <v>415</v>
      </c>
      <c r="C81" s="108">
        <v>261768.74</v>
      </c>
    </row>
    <row r="82" spans="1:3" x14ac:dyDescent="0.25">
      <c r="A82" s="162" t="s">
        <v>243</v>
      </c>
      <c r="B82" s="162" t="s">
        <v>405</v>
      </c>
      <c r="C82" s="108">
        <v>1280000</v>
      </c>
    </row>
    <row r="83" spans="1:3" x14ac:dyDescent="0.25">
      <c r="A83" s="162" t="s">
        <v>493</v>
      </c>
      <c r="B83" s="162" t="s">
        <v>406</v>
      </c>
      <c r="C83" s="108">
        <v>-1280000</v>
      </c>
    </row>
    <row r="84" spans="1:3" x14ac:dyDescent="0.25">
      <c r="A84" s="162" t="s">
        <v>494</v>
      </c>
      <c r="B84" s="162" t="s">
        <v>416</v>
      </c>
      <c r="C84" s="108">
        <v>0</v>
      </c>
    </row>
    <row r="85" spans="1:3" x14ac:dyDescent="0.25">
      <c r="A85" s="162" t="s">
        <v>495</v>
      </c>
      <c r="B85" s="162" t="s">
        <v>417</v>
      </c>
      <c r="C85" s="108">
        <v>0</v>
      </c>
    </row>
    <row r="86" spans="1:3" x14ac:dyDescent="0.25">
      <c r="A86" s="162" t="s">
        <v>496</v>
      </c>
      <c r="B86" s="162" t="s">
        <v>418</v>
      </c>
      <c r="C86" s="108">
        <v>-213354323</v>
      </c>
    </row>
    <row r="87" spans="1:3" x14ac:dyDescent="0.25">
      <c r="A87" s="162" t="s">
        <v>497</v>
      </c>
      <c r="B87" s="162" t="s">
        <v>419</v>
      </c>
      <c r="C87" s="108">
        <v>-1395891</v>
      </c>
    </row>
    <row r="88" spans="1:3" x14ac:dyDescent="0.25">
      <c r="A88" s="162" t="s">
        <v>498</v>
      </c>
      <c r="B88" s="162" t="s">
        <v>420</v>
      </c>
      <c r="C88" s="108">
        <v>-19075471.66</v>
      </c>
    </row>
    <row r="89" spans="1:3" x14ac:dyDescent="0.25">
      <c r="A89" s="162" t="s">
        <v>499</v>
      </c>
      <c r="B89" s="162" t="s">
        <v>421</v>
      </c>
      <c r="C89" s="108">
        <v>-1952477</v>
      </c>
    </row>
    <row r="90" spans="1:3" x14ac:dyDescent="0.25">
      <c r="A90" s="162" t="s">
        <v>500</v>
      </c>
      <c r="B90" s="162" t="s">
        <v>24</v>
      </c>
      <c r="C90" s="108">
        <v>-1113904373</v>
      </c>
    </row>
    <row r="91" spans="1:3" x14ac:dyDescent="0.25">
      <c r="A91" s="162" t="s">
        <v>501</v>
      </c>
      <c r="B91" s="162" t="s">
        <v>25</v>
      </c>
      <c r="C91" s="108">
        <v>-7323116</v>
      </c>
    </row>
    <row r="92" spans="1:3" x14ac:dyDescent="0.25">
      <c r="A92" s="162" t="s">
        <v>502</v>
      </c>
      <c r="B92" s="162" t="s">
        <v>26</v>
      </c>
      <c r="C92" s="108">
        <v>-155322602</v>
      </c>
    </row>
    <row r="93" spans="1:3" x14ac:dyDescent="0.25">
      <c r="A93" s="162" t="s">
        <v>503</v>
      </c>
      <c r="B93" s="162" t="s">
        <v>27</v>
      </c>
      <c r="C93" s="108">
        <v>-23921279</v>
      </c>
    </row>
    <row r="94" spans="1:3" x14ac:dyDescent="0.25">
      <c r="A94" s="162" t="s">
        <v>504</v>
      </c>
      <c r="B94" s="162" t="s">
        <v>28</v>
      </c>
      <c r="C94" s="108">
        <v>-15009313</v>
      </c>
    </row>
    <row r="95" spans="1:3" x14ac:dyDescent="0.25">
      <c r="A95" s="162" t="s">
        <v>505</v>
      </c>
      <c r="B95" s="162" t="s">
        <v>29</v>
      </c>
      <c r="C95" s="108">
        <v>-49778565</v>
      </c>
    </row>
    <row r="96" spans="1:3" x14ac:dyDescent="0.25">
      <c r="A96" s="162" t="s">
        <v>506</v>
      </c>
      <c r="B96" s="162" t="s">
        <v>30</v>
      </c>
      <c r="C96" s="108">
        <v>-77330856</v>
      </c>
    </row>
    <row r="97" spans="1:3" x14ac:dyDescent="0.25">
      <c r="A97" s="162" t="s">
        <v>507</v>
      </c>
      <c r="B97" s="162" t="s">
        <v>422</v>
      </c>
      <c r="C97" s="108">
        <v>-1866002343.23</v>
      </c>
    </row>
    <row r="98" spans="1:3" x14ac:dyDescent="0.25">
      <c r="A98" s="162" t="s">
        <v>508</v>
      </c>
      <c r="B98" s="162" t="s">
        <v>423</v>
      </c>
      <c r="C98" s="108">
        <v>-461383018</v>
      </c>
    </row>
    <row r="99" spans="1:3" x14ac:dyDescent="0.25">
      <c r="A99" s="162" t="s">
        <v>509</v>
      </c>
      <c r="B99" s="162" t="s">
        <v>424</v>
      </c>
      <c r="C99" s="108">
        <v>-40851915.960000001</v>
      </c>
    </row>
    <row r="100" spans="1:3" x14ac:dyDescent="0.25">
      <c r="A100" s="162" t="s">
        <v>510</v>
      </c>
      <c r="B100" s="162" t="s">
        <v>425</v>
      </c>
      <c r="C100" s="108">
        <v>-171094804</v>
      </c>
    </row>
    <row r="101" spans="1:3" x14ac:dyDescent="0.25">
      <c r="A101" s="162" t="s">
        <v>511</v>
      </c>
      <c r="B101" s="162" t="s">
        <v>426</v>
      </c>
      <c r="C101" s="108">
        <v>-13606288</v>
      </c>
    </row>
    <row r="102" spans="1:3" x14ac:dyDescent="0.25">
      <c r="A102" s="162" t="s">
        <v>512</v>
      </c>
      <c r="B102" s="162" t="s">
        <v>427</v>
      </c>
      <c r="C102" s="108">
        <v>-332508</v>
      </c>
    </row>
    <row r="103" spans="1:3" x14ac:dyDescent="0.25">
      <c r="A103" s="162" t="s">
        <v>513</v>
      </c>
      <c r="B103" s="162" t="s">
        <v>428</v>
      </c>
      <c r="C103" s="108">
        <v>-274886956.50999999</v>
      </c>
    </row>
    <row r="104" spans="1:3" x14ac:dyDescent="0.25">
      <c r="A104" s="162" t="s">
        <v>514</v>
      </c>
      <c r="B104" s="162" t="s">
        <v>429</v>
      </c>
      <c r="C104" s="108">
        <v>-45077031.950000003</v>
      </c>
    </row>
    <row r="105" spans="1:3" x14ac:dyDescent="0.25">
      <c r="A105" s="162" t="s">
        <v>515</v>
      </c>
      <c r="B105" s="162" t="s">
        <v>430</v>
      </c>
      <c r="C105" s="108">
        <v>-87374114.760000005</v>
      </c>
    </row>
    <row r="106" spans="1:3" x14ac:dyDescent="0.25">
      <c r="A106" s="162" t="s">
        <v>516</v>
      </c>
      <c r="B106" s="162" t="s">
        <v>431</v>
      </c>
      <c r="C106" s="108">
        <v>-163923513.88</v>
      </c>
    </row>
    <row r="107" spans="1:3" x14ac:dyDescent="0.25">
      <c r="A107" s="162" t="s">
        <v>517</v>
      </c>
      <c r="B107" s="162" t="s">
        <v>432</v>
      </c>
      <c r="C107" s="108">
        <v>-16173374.98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G71"/>
  <sheetViews>
    <sheetView topLeftCell="A16" workbookViewId="0">
      <selection activeCell="A54" sqref="A54"/>
    </sheetView>
  </sheetViews>
  <sheetFormatPr defaultColWidth="9.140625" defaultRowHeight="15.75" x14ac:dyDescent="0.25"/>
  <cols>
    <col min="1" max="1" width="20.140625" style="2" customWidth="1"/>
    <col min="2" max="2" width="50.7109375" style="2" customWidth="1"/>
    <col min="3" max="3" width="18.28515625" style="108" bestFit="1" customWidth="1"/>
    <col min="4" max="4" width="13.28515625" style="2" bestFit="1" customWidth="1"/>
    <col min="5" max="6" width="9.140625" style="2"/>
    <col min="7" max="7" width="17.7109375" style="2" bestFit="1" customWidth="1"/>
    <col min="8" max="256" width="9.140625" style="2"/>
    <col min="257" max="257" width="21.140625" style="2" bestFit="1" customWidth="1"/>
    <col min="258" max="258" width="38" style="2" customWidth="1"/>
    <col min="259" max="259" width="19.5703125" style="2" customWidth="1"/>
    <col min="260" max="262" width="9.140625" style="2"/>
    <col min="263" max="263" width="17.7109375" style="2" bestFit="1" customWidth="1"/>
    <col min="264" max="512" width="9.140625" style="2"/>
    <col min="513" max="513" width="21.140625" style="2" bestFit="1" customWidth="1"/>
    <col min="514" max="514" width="38" style="2" customWidth="1"/>
    <col min="515" max="515" width="19.5703125" style="2" customWidth="1"/>
    <col min="516" max="518" width="9.140625" style="2"/>
    <col min="519" max="519" width="17.7109375" style="2" bestFit="1" customWidth="1"/>
    <col min="520" max="768" width="9.140625" style="2"/>
    <col min="769" max="769" width="21.140625" style="2" bestFit="1" customWidth="1"/>
    <col min="770" max="770" width="38" style="2" customWidth="1"/>
    <col min="771" max="771" width="19.5703125" style="2" customWidth="1"/>
    <col min="772" max="774" width="9.140625" style="2"/>
    <col min="775" max="775" width="17.7109375" style="2" bestFit="1" customWidth="1"/>
    <col min="776" max="1024" width="9.140625" style="2"/>
    <col min="1025" max="1025" width="21.140625" style="2" bestFit="1" customWidth="1"/>
    <col min="1026" max="1026" width="38" style="2" customWidth="1"/>
    <col min="1027" max="1027" width="19.5703125" style="2" customWidth="1"/>
    <col min="1028" max="1030" width="9.140625" style="2"/>
    <col min="1031" max="1031" width="17.7109375" style="2" bestFit="1" customWidth="1"/>
    <col min="1032" max="1280" width="9.140625" style="2"/>
    <col min="1281" max="1281" width="21.140625" style="2" bestFit="1" customWidth="1"/>
    <col min="1282" max="1282" width="38" style="2" customWidth="1"/>
    <col min="1283" max="1283" width="19.5703125" style="2" customWidth="1"/>
    <col min="1284" max="1286" width="9.140625" style="2"/>
    <col min="1287" max="1287" width="17.7109375" style="2" bestFit="1" customWidth="1"/>
    <col min="1288" max="1536" width="9.140625" style="2"/>
    <col min="1537" max="1537" width="21.140625" style="2" bestFit="1" customWidth="1"/>
    <col min="1538" max="1538" width="38" style="2" customWidth="1"/>
    <col min="1539" max="1539" width="19.5703125" style="2" customWidth="1"/>
    <col min="1540" max="1542" width="9.140625" style="2"/>
    <col min="1543" max="1543" width="17.7109375" style="2" bestFit="1" customWidth="1"/>
    <col min="1544" max="1792" width="9.140625" style="2"/>
    <col min="1793" max="1793" width="21.140625" style="2" bestFit="1" customWidth="1"/>
    <col min="1794" max="1794" width="38" style="2" customWidth="1"/>
    <col min="1795" max="1795" width="19.5703125" style="2" customWidth="1"/>
    <col min="1796" max="1798" width="9.140625" style="2"/>
    <col min="1799" max="1799" width="17.7109375" style="2" bestFit="1" customWidth="1"/>
    <col min="1800" max="2048" width="9.140625" style="2"/>
    <col min="2049" max="2049" width="21.140625" style="2" bestFit="1" customWidth="1"/>
    <col min="2050" max="2050" width="38" style="2" customWidth="1"/>
    <col min="2051" max="2051" width="19.5703125" style="2" customWidth="1"/>
    <col min="2052" max="2054" width="9.140625" style="2"/>
    <col min="2055" max="2055" width="17.7109375" style="2" bestFit="1" customWidth="1"/>
    <col min="2056" max="2304" width="9.140625" style="2"/>
    <col min="2305" max="2305" width="21.140625" style="2" bestFit="1" customWidth="1"/>
    <col min="2306" max="2306" width="38" style="2" customWidth="1"/>
    <col min="2307" max="2307" width="19.5703125" style="2" customWidth="1"/>
    <col min="2308" max="2310" width="9.140625" style="2"/>
    <col min="2311" max="2311" width="17.7109375" style="2" bestFit="1" customWidth="1"/>
    <col min="2312" max="2560" width="9.140625" style="2"/>
    <col min="2561" max="2561" width="21.140625" style="2" bestFit="1" customWidth="1"/>
    <col min="2562" max="2562" width="38" style="2" customWidth="1"/>
    <col min="2563" max="2563" width="19.5703125" style="2" customWidth="1"/>
    <col min="2564" max="2566" width="9.140625" style="2"/>
    <col min="2567" max="2567" width="17.7109375" style="2" bestFit="1" customWidth="1"/>
    <col min="2568" max="2816" width="9.140625" style="2"/>
    <col min="2817" max="2817" width="21.140625" style="2" bestFit="1" customWidth="1"/>
    <col min="2818" max="2818" width="38" style="2" customWidth="1"/>
    <col min="2819" max="2819" width="19.5703125" style="2" customWidth="1"/>
    <col min="2820" max="2822" width="9.140625" style="2"/>
    <col min="2823" max="2823" width="17.7109375" style="2" bestFit="1" customWidth="1"/>
    <col min="2824" max="3072" width="9.140625" style="2"/>
    <col min="3073" max="3073" width="21.140625" style="2" bestFit="1" customWidth="1"/>
    <col min="3074" max="3074" width="38" style="2" customWidth="1"/>
    <col min="3075" max="3075" width="19.5703125" style="2" customWidth="1"/>
    <col min="3076" max="3078" width="9.140625" style="2"/>
    <col min="3079" max="3079" width="17.7109375" style="2" bestFit="1" customWidth="1"/>
    <col min="3080" max="3328" width="9.140625" style="2"/>
    <col min="3329" max="3329" width="21.140625" style="2" bestFit="1" customWidth="1"/>
    <col min="3330" max="3330" width="38" style="2" customWidth="1"/>
    <col min="3331" max="3331" width="19.5703125" style="2" customWidth="1"/>
    <col min="3332" max="3334" width="9.140625" style="2"/>
    <col min="3335" max="3335" width="17.7109375" style="2" bestFit="1" customWidth="1"/>
    <col min="3336" max="3584" width="9.140625" style="2"/>
    <col min="3585" max="3585" width="21.140625" style="2" bestFit="1" customWidth="1"/>
    <col min="3586" max="3586" width="38" style="2" customWidth="1"/>
    <col min="3587" max="3587" width="19.5703125" style="2" customWidth="1"/>
    <col min="3588" max="3590" width="9.140625" style="2"/>
    <col min="3591" max="3591" width="17.7109375" style="2" bestFit="1" customWidth="1"/>
    <col min="3592" max="3840" width="9.140625" style="2"/>
    <col min="3841" max="3841" width="21.140625" style="2" bestFit="1" customWidth="1"/>
    <col min="3842" max="3842" width="38" style="2" customWidth="1"/>
    <col min="3843" max="3843" width="19.5703125" style="2" customWidth="1"/>
    <col min="3844" max="3846" width="9.140625" style="2"/>
    <col min="3847" max="3847" width="17.7109375" style="2" bestFit="1" customWidth="1"/>
    <col min="3848" max="4096" width="9.140625" style="2"/>
    <col min="4097" max="4097" width="21.140625" style="2" bestFit="1" customWidth="1"/>
    <col min="4098" max="4098" width="38" style="2" customWidth="1"/>
    <col min="4099" max="4099" width="19.5703125" style="2" customWidth="1"/>
    <col min="4100" max="4102" width="9.140625" style="2"/>
    <col min="4103" max="4103" width="17.7109375" style="2" bestFit="1" customWidth="1"/>
    <col min="4104" max="4352" width="9.140625" style="2"/>
    <col min="4353" max="4353" width="21.140625" style="2" bestFit="1" customWidth="1"/>
    <col min="4354" max="4354" width="38" style="2" customWidth="1"/>
    <col min="4355" max="4355" width="19.5703125" style="2" customWidth="1"/>
    <col min="4356" max="4358" width="9.140625" style="2"/>
    <col min="4359" max="4359" width="17.7109375" style="2" bestFit="1" customWidth="1"/>
    <col min="4360" max="4608" width="9.140625" style="2"/>
    <col min="4609" max="4609" width="21.140625" style="2" bestFit="1" customWidth="1"/>
    <col min="4610" max="4610" width="38" style="2" customWidth="1"/>
    <col min="4611" max="4611" width="19.5703125" style="2" customWidth="1"/>
    <col min="4612" max="4614" width="9.140625" style="2"/>
    <col min="4615" max="4615" width="17.7109375" style="2" bestFit="1" customWidth="1"/>
    <col min="4616" max="4864" width="9.140625" style="2"/>
    <col min="4865" max="4865" width="21.140625" style="2" bestFit="1" customWidth="1"/>
    <col min="4866" max="4866" width="38" style="2" customWidth="1"/>
    <col min="4867" max="4867" width="19.5703125" style="2" customWidth="1"/>
    <col min="4868" max="4870" width="9.140625" style="2"/>
    <col min="4871" max="4871" width="17.7109375" style="2" bestFit="1" customWidth="1"/>
    <col min="4872" max="5120" width="9.140625" style="2"/>
    <col min="5121" max="5121" width="21.140625" style="2" bestFit="1" customWidth="1"/>
    <col min="5122" max="5122" width="38" style="2" customWidth="1"/>
    <col min="5123" max="5123" width="19.5703125" style="2" customWidth="1"/>
    <col min="5124" max="5126" width="9.140625" style="2"/>
    <col min="5127" max="5127" width="17.7109375" style="2" bestFit="1" customWidth="1"/>
    <col min="5128" max="5376" width="9.140625" style="2"/>
    <col min="5377" max="5377" width="21.140625" style="2" bestFit="1" customWidth="1"/>
    <col min="5378" max="5378" width="38" style="2" customWidth="1"/>
    <col min="5379" max="5379" width="19.5703125" style="2" customWidth="1"/>
    <col min="5380" max="5382" width="9.140625" style="2"/>
    <col min="5383" max="5383" width="17.7109375" style="2" bestFit="1" customWidth="1"/>
    <col min="5384" max="5632" width="9.140625" style="2"/>
    <col min="5633" max="5633" width="21.140625" style="2" bestFit="1" customWidth="1"/>
    <col min="5634" max="5634" width="38" style="2" customWidth="1"/>
    <col min="5635" max="5635" width="19.5703125" style="2" customWidth="1"/>
    <col min="5636" max="5638" width="9.140625" style="2"/>
    <col min="5639" max="5639" width="17.7109375" style="2" bestFit="1" customWidth="1"/>
    <col min="5640" max="5888" width="9.140625" style="2"/>
    <col min="5889" max="5889" width="21.140625" style="2" bestFit="1" customWidth="1"/>
    <col min="5890" max="5890" width="38" style="2" customWidth="1"/>
    <col min="5891" max="5891" width="19.5703125" style="2" customWidth="1"/>
    <col min="5892" max="5894" width="9.140625" style="2"/>
    <col min="5895" max="5895" width="17.7109375" style="2" bestFit="1" customWidth="1"/>
    <col min="5896" max="6144" width="9.140625" style="2"/>
    <col min="6145" max="6145" width="21.140625" style="2" bestFit="1" customWidth="1"/>
    <col min="6146" max="6146" width="38" style="2" customWidth="1"/>
    <col min="6147" max="6147" width="19.5703125" style="2" customWidth="1"/>
    <col min="6148" max="6150" width="9.140625" style="2"/>
    <col min="6151" max="6151" width="17.7109375" style="2" bestFit="1" customWidth="1"/>
    <col min="6152" max="6400" width="9.140625" style="2"/>
    <col min="6401" max="6401" width="21.140625" style="2" bestFit="1" customWidth="1"/>
    <col min="6402" max="6402" width="38" style="2" customWidth="1"/>
    <col min="6403" max="6403" width="19.5703125" style="2" customWidth="1"/>
    <col min="6404" max="6406" width="9.140625" style="2"/>
    <col min="6407" max="6407" width="17.7109375" style="2" bestFit="1" customWidth="1"/>
    <col min="6408" max="6656" width="9.140625" style="2"/>
    <col min="6657" max="6657" width="21.140625" style="2" bestFit="1" customWidth="1"/>
    <col min="6658" max="6658" width="38" style="2" customWidth="1"/>
    <col min="6659" max="6659" width="19.5703125" style="2" customWidth="1"/>
    <col min="6660" max="6662" width="9.140625" style="2"/>
    <col min="6663" max="6663" width="17.7109375" style="2" bestFit="1" customWidth="1"/>
    <col min="6664" max="6912" width="9.140625" style="2"/>
    <col min="6913" max="6913" width="21.140625" style="2" bestFit="1" customWidth="1"/>
    <col min="6914" max="6914" width="38" style="2" customWidth="1"/>
    <col min="6915" max="6915" width="19.5703125" style="2" customWidth="1"/>
    <col min="6916" max="6918" width="9.140625" style="2"/>
    <col min="6919" max="6919" width="17.7109375" style="2" bestFit="1" customWidth="1"/>
    <col min="6920" max="7168" width="9.140625" style="2"/>
    <col min="7169" max="7169" width="21.140625" style="2" bestFit="1" customWidth="1"/>
    <col min="7170" max="7170" width="38" style="2" customWidth="1"/>
    <col min="7171" max="7171" width="19.5703125" style="2" customWidth="1"/>
    <col min="7172" max="7174" width="9.140625" style="2"/>
    <col min="7175" max="7175" width="17.7109375" style="2" bestFit="1" customWidth="1"/>
    <col min="7176" max="7424" width="9.140625" style="2"/>
    <col min="7425" max="7425" width="21.140625" style="2" bestFit="1" customWidth="1"/>
    <col min="7426" max="7426" width="38" style="2" customWidth="1"/>
    <col min="7427" max="7427" width="19.5703125" style="2" customWidth="1"/>
    <col min="7428" max="7430" width="9.140625" style="2"/>
    <col min="7431" max="7431" width="17.7109375" style="2" bestFit="1" customWidth="1"/>
    <col min="7432" max="7680" width="9.140625" style="2"/>
    <col min="7681" max="7681" width="21.140625" style="2" bestFit="1" customWidth="1"/>
    <col min="7682" max="7682" width="38" style="2" customWidth="1"/>
    <col min="7683" max="7683" width="19.5703125" style="2" customWidth="1"/>
    <col min="7684" max="7686" width="9.140625" style="2"/>
    <col min="7687" max="7687" width="17.7109375" style="2" bestFit="1" customWidth="1"/>
    <col min="7688" max="7936" width="9.140625" style="2"/>
    <col min="7937" max="7937" width="21.140625" style="2" bestFit="1" customWidth="1"/>
    <col min="7938" max="7938" width="38" style="2" customWidth="1"/>
    <col min="7939" max="7939" width="19.5703125" style="2" customWidth="1"/>
    <col min="7940" max="7942" width="9.140625" style="2"/>
    <col min="7943" max="7943" width="17.7109375" style="2" bestFit="1" customWidth="1"/>
    <col min="7944" max="8192" width="9.140625" style="2"/>
    <col min="8193" max="8193" width="21.140625" style="2" bestFit="1" customWidth="1"/>
    <col min="8194" max="8194" width="38" style="2" customWidth="1"/>
    <col min="8195" max="8195" width="19.5703125" style="2" customWidth="1"/>
    <col min="8196" max="8198" width="9.140625" style="2"/>
    <col min="8199" max="8199" width="17.7109375" style="2" bestFit="1" customWidth="1"/>
    <col min="8200" max="8448" width="9.140625" style="2"/>
    <col min="8449" max="8449" width="21.140625" style="2" bestFit="1" customWidth="1"/>
    <col min="8450" max="8450" width="38" style="2" customWidth="1"/>
    <col min="8451" max="8451" width="19.5703125" style="2" customWidth="1"/>
    <col min="8452" max="8454" width="9.140625" style="2"/>
    <col min="8455" max="8455" width="17.7109375" style="2" bestFit="1" customWidth="1"/>
    <col min="8456" max="8704" width="9.140625" style="2"/>
    <col min="8705" max="8705" width="21.140625" style="2" bestFit="1" customWidth="1"/>
    <col min="8706" max="8706" width="38" style="2" customWidth="1"/>
    <col min="8707" max="8707" width="19.5703125" style="2" customWidth="1"/>
    <col min="8708" max="8710" width="9.140625" style="2"/>
    <col min="8711" max="8711" width="17.7109375" style="2" bestFit="1" customWidth="1"/>
    <col min="8712" max="8960" width="9.140625" style="2"/>
    <col min="8961" max="8961" width="21.140625" style="2" bestFit="1" customWidth="1"/>
    <col min="8962" max="8962" width="38" style="2" customWidth="1"/>
    <col min="8963" max="8963" width="19.5703125" style="2" customWidth="1"/>
    <col min="8964" max="8966" width="9.140625" style="2"/>
    <col min="8967" max="8967" width="17.7109375" style="2" bestFit="1" customWidth="1"/>
    <col min="8968" max="9216" width="9.140625" style="2"/>
    <col min="9217" max="9217" width="21.140625" style="2" bestFit="1" customWidth="1"/>
    <col min="9218" max="9218" width="38" style="2" customWidth="1"/>
    <col min="9219" max="9219" width="19.5703125" style="2" customWidth="1"/>
    <col min="9220" max="9222" width="9.140625" style="2"/>
    <col min="9223" max="9223" width="17.7109375" style="2" bestFit="1" customWidth="1"/>
    <col min="9224" max="9472" width="9.140625" style="2"/>
    <col min="9473" max="9473" width="21.140625" style="2" bestFit="1" customWidth="1"/>
    <col min="9474" max="9474" width="38" style="2" customWidth="1"/>
    <col min="9475" max="9475" width="19.5703125" style="2" customWidth="1"/>
    <col min="9476" max="9478" width="9.140625" style="2"/>
    <col min="9479" max="9479" width="17.7109375" style="2" bestFit="1" customWidth="1"/>
    <col min="9480" max="9728" width="9.140625" style="2"/>
    <col min="9729" max="9729" width="21.140625" style="2" bestFit="1" customWidth="1"/>
    <col min="9730" max="9730" width="38" style="2" customWidth="1"/>
    <col min="9731" max="9731" width="19.5703125" style="2" customWidth="1"/>
    <col min="9732" max="9734" width="9.140625" style="2"/>
    <col min="9735" max="9735" width="17.7109375" style="2" bestFit="1" customWidth="1"/>
    <col min="9736" max="9984" width="9.140625" style="2"/>
    <col min="9985" max="9985" width="21.140625" style="2" bestFit="1" customWidth="1"/>
    <col min="9986" max="9986" width="38" style="2" customWidth="1"/>
    <col min="9987" max="9987" width="19.5703125" style="2" customWidth="1"/>
    <col min="9988" max="9990" width="9.140625" style="2"/>
    <col min="9991" max="9991" width="17.7109375" style="2" bestFit="1" customWidth="1"/>
    <col min="9992" max="10240" width="9.140625" style="2"/>
    <col min="10241" max="10241" width="21.140625" style="2" bestFit="1" customWidth="1"/>
    <col min="10242" max="10242" width="38" style="2" customWidth="1"/>
    <col min="10243" max="10243" width="19.5703125" style="2" customWidth="1"/>
    <col min="10244" max="10246" width="9.140625" style="2"/>
    <col min="10247" max="10247" width="17.7109375" style="2" bestFit="1" customWidth="1"/>
    <col min="10248" max="10496" width="9.140625" style="2"/>
    <col min="10497" max="10497" width="21.140625" style="2" bestFit="1" customWidth="1"/>
    <col min="10498" max="10498" width="38" style="2" customWidth="1"/>
    <col min="10499" max="10499" width="19.5703125" style="2" customWidth="1"/>
    <col min="10500" max="10502" width="9.140625" style="2"/>
    <col min="10503" max="10503" width="17.7109375" style="2" bestFit="1" customWidth="1"/>
    <col min="10504" max="10752" width="9.140625" style="2"/>
    <col min="10753" max="10753" width="21.140625" style="2" bestFit="1" customWidth="1"/>
    <col min="10754" max="10754" width="38" style="2" customWidth="1"/>
    <col min="10755" max="10755" width="19.5703125" style="2" customWidth="1"/>
    <col min="10756" max="10758" width="9.140625" style="2"/>
    <col min="10759" max="10759" width="17.7109375" style="2" bestFit="1" customWidth="1"/>
    <col min="10760" max="11008" width="9.140625" style="2"/>
    <col min="11009" max="11009" width="21.140625" style="2" bestFit="1" customWidth="1"/>
    <col min="11010" max="11010" width="38" style="2" customWidth="1"/>
    <col min="11011" max="11011" width="19.5703125" style="2" customWidth="1"/>
    <col min="11012" max="11014" width="9.140625" style="2"/>
    <col min="11015" max="11015" width="17.7109375" style="2" bestFit="1" customWidth="1"/>
    <col min="11016" max="11264" width="9.140625" style="2"/>
    <col min="11265" max="11265" width="21.140625" style="2" bestFit="1" customWidth="1"/>
    <col min="11266" max="11266" width="38" style="2" customWidth="1"/>
    <col min="11267" max="11267" width="19.5703125" style="2" customWidth="1"/>
    <col min="11268" max="11270" width="9.140625" style="2"/>
    <col min="11271" max="11271" width="17.7109375" style="2" bestFit="1" customWidth="1"/>
    <col min="11272" max="11520" width="9.140625" style="2"/>
    <col min="11521" max="11521" width="21.140625" style="2" bestFit="1" customWidth="1"/>
    <col min="11522" max="11522" width="38" style="2" customWidth="1"/>
    <col min="11523" max="11523" width="19.5703125" style="2" customWidth="1"/>
    <col min="11524" max="11526" width="9.140625" style="2"/>
    <col min="11527" max="11527" width="17.7109375" style="2" bestFit="1" customWidth="1"/>
    <col min="11528" max="11776" width="9.140625" style="2"/>
    <col min="11777" max="11777" width="21.140625" style="2" bestFit="1" customWidth="1"/>
    <col min="11778" max="11778" width="38" style="2" customWidth="1"/>
    <col min="11779" max="11779" width="19.5703125" style="2" customWidth="1"/>
    <col min="11780" max="11782" width="9.140625" style="2"/>
    <col min="11783" max="11783" width="17.7109375" style="2" bestFit="1" customWidth="1"/>
    <col min="11784" max="12032" width="9.140625" style="2"/>
    <col min="12033" max="12033" width="21.140625" style="2" bestFit="1" customWidth="1"/>
    <col min="12034" max="12034" width="38" style="2" customWidth="1"/>
    <col min="12035" max="12035" width="19.5703125" style="2" customWidth="1"/>
    <col min="12036" max="12038" width="9.140625" style="2"/>
    <col min="12039" max="12039" width="17.7109375" style="2" bestFit="1" customWidth="1"/>
    <col min="12040" max="12288" width="9.140625" style="2"/>
    <col min="12289" max="12289" width="21.140625" style="2" bestFit="1" customWidth="1"/>
    <col min="12290" max="12290" width="38" style="2" customWidth="1"/>
    <col min="12291" max="12291" width="19.5703125" style="2" customWidth="1"/>
    <col min="12292" max="12294" width="9.140625" style="2"/>
    <col min="12295" max="12295" width="17.7109375" style="2" bestFit="1" customWidth="1"/>
    <col min="12296" max="12544" width="9.140625" style="2"/>
    <col min="12545" max="12545" width="21.140625" style="2" bestFit="1" customWidth="1"/>
    <col min="12546" max="12546" width="38" style="2" customWidth="1"/>
    <col min="12547" max="12547" width="19.5703125" style="2" customWidth="1"/>
    <col min="12548" max="12550" width="9.140625" style="2"/>
    <col min="12551" max="12551" width="17.7109375" style="2" bestFit="1" customWidth="1"/>
    <col min="12552" max="12800" width="9.140625" style="2"/>
    <col min="12801" max="12801" width="21.140625" style="2" bestFit="1" customWidth="1"/>
    <col min="12802" max="12802" width="38" style="2" customWidth="1"/>
    <col min="12803" max="12803" width="19.5703125" style="2" customWidth="1"/>
    <col min="12804" max="12806" width="9.140625" style="2"/>
    <col min="12807" max="12807" width="17.7109375" style="2" bestFit="1" customWidth="1"/>
    <col min="12808" max="13056" width="9.140625" style="2"/>
    <col min="13057" max="13057" width="21.140625" style="2" bestFit="1" customWidth="1"/>
    <col min="13058" max="13058" width="38" style="2" customWidth="1"/>
    <col min="13059" max="13059" width="19.5703125" style="2" customWidth="1"/>
    <col min="13060" max="13062" width="9.140625" style="2"/>
    <col min="13063" max="13063" width="17.7109375" style="2" bestFit="1" customWidth="1"/>
    <col min="13064" max="13312" width="9.140625" style="2"/>
    <col min="13313" max="13313" width="21.140625" style="2" bestFit="1" customWidth="1"/>
    <col min="13314" max="13314" width="38" style="2" customWidth="1"/>
    <col min="13315" max="13315" width="19.5703125" style="2" customWidth="1"/>
    <col min="13316" max="13318" width="9.140625" style="2"/>
    <col min="13319" max="13319" width="17.7109375" style="2" bestFit="1" customWidth="1"/>
    <col min="13320" max="13568" width="9.140625" style="2"/>
    <col min="13569" max="13569" width="21.140625" style="2" bestFit="1" customWidth="1"/>
    <col min="13570" max="13570" width="38" style="2" customWidth="1"/>
    <col min="13571" max="13571" width="19.5703125" style="2" customWidth="1"/>
    <col min="13572" max="13574" width="9.140625" style="2"/>
    <col min="13575" max="13575" width="17.7109375" style="2" bestFit="1" customWidth="1"/>
    <col min="13576" max="13824" width="9.140625" style="2"/>
    <col min="13825" max="13825" width="21.140625" style="2" bestFit="1" customWidth="1"/>
    <col min="13826" max="13826" width="38" style="2" customWidth="1"/>
    <col min="13827" max="13827" width="19.5703125" style="2" customWidth="1"/>
    <col min="13828" max="13830" width="9.140625" style="2"/>
    <col min="13831" max="13831" width="17.7109375" style="2" bestFit="1" customWidth="1"/>
    <col min="13832" max="14080" width="9.140625" style="2"/>
    <col min="14081" max="14081" width="21.140625" style="2" bestFit="1" customWidth="1"/>
    <col min="14082" max="14082" width="38" style="2" customWidth="1"/>
    <col min="14083" max="14083" width="19.5703125" style="2" customWidth="1"/>
    <col min="14084" max="14086" width="9.140625" style="2"/>
    <col min="14087" max="14087" width="17.7109375" style="2" bestFit="1" customWidth="1"/>
    <col min="14088" max="14336" width="9.140625" style="2"/>
    <col min="14337" max="14337" width="21.140625" style="2" bestFit="1" customWidth="1"/>
    <col min="14338" max="14338" width="38" style="2" customWidth="1"/>
    <col min="14339" max="14339" width="19.5703125" style="2" customWidth="1"/>
    <col min="14340" max="14342" width="9.140625" style="2"/>
    <col min="14343" max="14343" width="17.7109375" style="2" bestFit="1" customWidth="1"/>
    <col min="14344" max="14592" width="9.140625" style="2"/>
    <col min="14593" max="14593" width="21.140625" style="2" bestFit="1" customWidth="1"/>
    <col min="14594" max="14594" width="38" style="2" customWidth="1"/>
    <col min="14595" max="14595" width="19.5703125" style="2" customWidth="1"/>
    <col min="14596" max="14598" width="9.140625" style="2"/>
    <col min="14599" max="14599" width="17.7109375" style="2" bestFit="1" customWidth="1"/>
    <col min="14600" max="14848" width="9.140625" style="2"/>
    <col min="14849" max="14849" width="21.140625" style="2" bestFit="1" customWidth="1"/>
    <col min="14850" max="14850" width="38" style="2" customWidth="1"/>
    <col min="14851" max="14851" width="19.5703125" style="2" customWidth="1"/>
    <col min="14852" max="14854" width="9.140625" style="2"/>
    <col min="14855" max="14855" width="17.7109375" style="2" bestFit="1" customWidth="1"/>
    <col min="14856" max="15104" width="9.140625" style="2"/>
    <col min="15105" max="15105" width="21.140625" style="2" bestFit="1" customWidth="1"/>
    <col min="15106" max="15106" width="38" style="2" customWidth="1"/>
    <col min="15107" max="15107" width="19.5703125" style="2" customWidth="1"/>
    <col min="15108" max="15110" width="9.140625" style="2"/>
    <col min="15111" max="15111" width="17.7109375" style="2" bestFit="1" customWidth="1"/>
    <col min="15112" max="15360" width="9.140625" style="2"/>
    <col min="15361" max="15361" width="21.140625" style="2" bestFit="1" customWidth="1"/>
    <col min="15362" max="15362" width="38" style="2" customWidth="1"/>
    <col min="15363" max="15363" width="19.5703125" style="2" customWidth="1"/>
    <col min="15364" max="15366" width="9.140625" style="2"/>
    <col min="15367" max="15367" width="17.7109375" style="2" bestFit="1" customWidth="1"/>
    <col min="15368" max="15616" width="9.140625" style="2"/>
    <col min="15617" max="15617" width="21.140625" style="2" bestFit="1" customWidth="1"/>
    <col min="15618" max="15618" width="38" style="2" customWidth="1"/>
    <col min="15619" max="15619" width="19.5703125" style="2" customWidth="1"/>
    <col min="15620" max="15622" width="9.140625" style="2"/>
    <col min="15623" max="15623" width="17.7109375" style="2" bestFit="1" customWidth="1"/>
    <col min="15624" max="15872" width="9.140625" style="2"/>
    <col min="15873" max="15873" width="21.140625" style="2" bestFit="1" customWidth="1"/>
    <col min="15874" max="15874" width="38" style="2" customWidth="1"/>
    <col min="15875" max="15875" width="19.5703125" style="2" customWidth="1"/>
    <col min="15876" max="15878" width="9.140625" style="2"/>
    <col min="15879" max="15879" width="17.7109375" style="2" bestFit="1" customWidth="1"/>
    <col min="15880" max="16128" width="9.140625" style="2"/>
    <col min="16129" max="16129" width="21.140625" style="2" bestFit="1" customWidth="1"/>
    <col min="16130" max="16130" width="38" style="2" customWidth="1"/>
    <col min="16131" max="16131" width="19.5703125" style="2" customWidth="1"/>
    <col min="16132" max="16134" width="9.140625" style="2"/>
    <col min="16135" max="16135" width="17.7109375" style="2" bestFit="1" customWidth="1"/>
    <col min="16136" max="16384" width="9.140625" style="2"/>
  </cols>
  <sheetData>
    <row r="1" spans="1:3" ht="18.75" x14ac:dyDescent="0.3">
      <c r="A1" s="25" t="s">
        <v>110</v>
      </c>
      <c r="B1" s="30"/>
      <c r="C1" s="106"/>
    </row>
    <row r="2" spans="1:3" ht="18.75" x14ac:dyDescent="0.3">
      <c r="A2" s="14"/>
      <c r="B2" s="30"/>
      <c r="C2" s="106"/>
    </row>
    <row r="3" spans="1:3" x14ac:dyDescent="0.25">
      <c r="A3" s="22" t="s">
        <v>111</v>
      </c>
      <c r="B3" s="23" t="s">
        <v>112</v>
      </c>
      <c r="C3" s="110">
        <f>SUM(C4:C5)</f>
        <v>243404</v>
      </c>
    </row>
    <row r="4" spans="1:3" x14ac:dyDescent="0.25">
      <c r="A4" s="105" t="s">
        <v>247</v>
      </c>
      <c r="B4" s="35" t="s">
        <v>248</v>
      </c>
      <c r="C4" s="37">
        <v>128453.6</v>
      </c>
    </row>
    <row r="5" spans="1:3" ht="31.5" x14ac:dyDescent="0.25">
      <c r="A5" s="105" t="s">
        <v>249</v>
      </c>
      <c r="B5" s="34" t="s">
        <v>250</v>
      </c>
      <c r="C5" s="37">
        <v>114950.39999999999</v>
      </c>
    </row>
    <row r="6" spans="1:3" x14ac:dyDescent="0.25">
      <c r="A6" s="20"/>
      <c r="B6" s="20"/>
      <c r="C6" s="38"/>
    </row>
    <row r="7" spans="1:3" ht="18.75" x14ac:dyDescent="0.3">
      <c r="A7" s="25" t="s">
        <v>115</v>
      </c>
      <c r="B7" s="30"/>
      <c r="C7" s="106"/>
    </row>
    <row r="8" spans="1:3" ht="18.75" x14ac:dyDescent="0.3">
      <c r="A8" s="14"/>
      <c r="B8" s="30"/>
      <c r="C8" s="106"/>
    </row>
    <row r="9" spans="1:3" x14ac:dyDescent="0.25">
      <c r="A9" s="22" t="s">
        <v>116</v>
      </c>
      <c r="B9" s="23" t="s">
        <v>117</v>
      </c>
      <c r="C9" s="110">
        <f>SUM(C10:C10)</f>
        <v>112202</v>
      </c>
    </row>
    <row r="10" spans="1:3" x14ac:dyDescent="0.25">
      <c r="A10" s="41" t="s">
        <v>245</v>
      </c>
      <c r="B10" s="104" t="s">
        <v>246</v>
      </c>
      <c r="C10" s="37">
        <v>112202</v>
      </c>
    </row>
    <row r="11" spans="1:3" ht="18.75" x14ac:dyDescent="0.3">
      <c r="A11" s="14"/>
      <c r="B11" s="30"/>
      <c r="C11" s="106"/>
    </row>
    <row r="12" spans="1:3" x14ac:dyDescent="0.25">
      <c r="A12" s="22" t="s">
        <v>120</v>
      </c>
      <c r="B12" s="23" t="s">
        <v>121</v>
      </c>
      <c r="C12" s="110">
        <f>SUM(C13:C25)</f>
        <v>14570899.74</v>
      </c>
    </row>
    <row r="13" spans="1:3" x14ac:dyDescent="0.25">
      <c r="A13" s="111" t="s">
        <v>118</v>
      </c>
      <c r="B13" s="34" t="s">
        <v>128</v>
      </c>
      <c r="C13" s="37">
        <v>3362040.15</v>
      </c>
    </row>
    <row r="14" spans="1:3" x14ac:dyDescent="0.25">
      <c r="A14" s="111" t="s">
        <v>119</v>
      </c>
      <c r="B14" s="34" t="s">
        <v>129</v>
      </c>
      <c r="C14" s="37">
        <v>2708636</v>
      </c>
    </row>
    <row r="15" spans="1:3" x14ac:dyDescent="0.25">
      <c r="A15" s="105" t="s">
        <v>251</v>
      </c>
      <c r="B15" s="35" t="s">
        <v>275</v>
      </c>
      <c r="C15" s="37">
        <v>284981.2</v>
      </c>
    </row>
    <row r="16" spans="1:3" ht="31.5" x14ac:dyDescent="0.25">
      <c r="A16" s="105" t="s">
        <v>258</v>
      </c>
      <c r="B16" s="35" t="s">
        <v>259</v>
      </c>
      <c r="C16" s="37">
        <v>155076.47</v>
      </c>
    </row>
    <row r="17" spans="1:3" ht="31.5" x14ac:dyDescent="0.25">
      <c r="A17" s="105" t="s">
        <v>260</v>
      </c>
      <c r="B17" s="34" t="s">
        <v>261</v>
      </c>
      <c r="C17" s="37">
        <v>51247.13</v>
      </c>
    </row>
    <row r="18" spans="1:3" ht="31.5" x14ac:dyDescent="0.25">
      <c r="A18" s="105" t="s">
        <v>262</v>
      </c>
      <c r="B18" s="34" t="s">
        <v>263</v>
      </c>
      <c r="C18" s="37">
        <v>675984.83</v>
      </c>
    </row>
    <row r="19" spans="1:3" ht="31.5" x14ac:dyDescent="0.25">
      <c r="A19" s="105" t="s">
        <v>264</v>
      </c>
      <c r="B19" s="34" t="s">
        <v>265</v>
      </c>
      <c r="C19" s="37">
        <v>3924239.02</v>
      </c>
    </row>
    <row r="20" spans="1:3" x14ac:dyDescent="0.25">
      <c r="A20" s="105" t="s">
        <v>266</v>
      </c>
      <c r="B20" s="34" t="s">
        <v>267</v>
      </c>
      <c r="C20" s="37">
        <v>128642.98</v>
      </c>
    </row>
    <row r="21" spans="1:3" x14ac:dyDescent="0.25">
      <c r="A21" s="105" t="s">
        <v>268</v>
      </c>
      <c r="B21" s="34" t="s">
        <v>267</v>
      </c>
      <c r="C21" s="37">
        <v>633581.61</v>
      </c>
    </row>
    <row r="22" spans="1:3" ht="31.5" x14ac:dyDescent="0.25">
      <c r="A22" s="105" t="s">
        <v>269</v>
      </c>
      <c r="B22" s="34" t="s">
        <v>270</v>
      </c>
      <c r="C22" s="37">
        <v>164995.6</v>
      </c>
    </row>
    <row r="23" spans="1:3" ht="31.5" x14ac:dyDescent="0.25">
      <c r="A23" s="105" t="s">
        <v>271</v>
      </c>
      <c r="B23" s="34" t="s">
        <v>272</v>
      </c>
      <c r="C23" s="37">
        <v>229565.53</v>
      </c>
    </row>
    <row r="24" spans="1:3" ht="31.5" x14ac:dyDescent="0.25">
      <c r="A24" s="105" t="s">
        <v>273</v>
      </c>
      <c r="B24" s="34" t="s">
        <v>274</v>
      </c>
      <c r="C24" s="37">
        <v>378346.07</v>
      </c>
    </row>
    <row r="25" spans="1:3" x14ac:dyDescent="0.25">
      <c r="A25" s="115">
        <v>9711</v>
      </c>
      <c r="B25" s="116" t="s">
        <v>154</v>
      </c>
      <c r="C25" s="37">
        <v>1873563.15</v>
      </c>
    </row>
    <row r="26" spans="1:3" x14ac:dyDescent="0.25">
      <c r="A26" s="112"/>
      <c r="B26" s="113"/>
      <c r="C26" s="114"/>
    </row>
    <row r="27" spans="1:3" x14ac:dyDescent="0.25">
      <c r="A27" s="22" t="s">
        <v>276</v>
      </c>
      <c r="B27" s="23" t="s">
        <v>277</v>
      </c>
      <c r="C27" s="110">
        <f>SUM(C28:C30)</f>
        <v>629407.32000000007</v>
      </c>
    </row>
    <row r="28" spans="1:3" ht="31.5" x14ac:dyDescent="0.25">
      <c r="A28" s="105" t="s">
        <v>252</v>
      </c>
      <c r="B28" s="35" t="s">
        <v>253</v>
      </c>
      <c r="C28" s="37">
        <v>107281.05</v>
      </c>
    </row>
    <row r="29" spans="1:3" ht="31.5" x14ac:dyDescent="0.25">
      <c r="A29" s="105" t="s">
        <v>254</v>
      </c>
      <c r="B29" s="35" t="s">
        <v>255</v>
      </c>
      <c r="C29" s="37">
        <v>78896.69</v>
      </c>
    </row>
    <row r="30" spans="1:3" ht="31.5" x14ac:dyDescent="0.25">
      <c r="A30" s="105" t="s">
        <v>256</v>
      </c>
      <c r="B30" s="35" t="s">
        <v>257</v>
      </c>
      <c r="C30" s="37">
        <v>443229.58</v>
      </c>
    </row>
    <row r="31" spans="1:3" x14ac:dyDescent="0.25">
      <c r="A31" s="112"/>
      <c r="B31" s="113"/>
      <c r="C31" s="114"/>
    </row>
    <row r="32" spans="1:3" x14ac:dyDescent="0.25">
      <c r="A32" s="22" t="s">
        <v>122</v>
      </c>
      <c r="B32" s="23" t="s">
        <v>123</v>
      </c>
      <c r="C32" s="110">
        <f>SUM(C33:C58)</f>
        <v>427390370.73000008</v>
      </c>
    </row>
    <row r="33" spans="1:7" x14ac:dyDescent="0.25">
      <c r="A33" s="41">
        <v>9712</v>
      </c>
      <c r="B33" s="34" t="s">
        <v>130</v>
      </c>
      <c r="C33" s="37">
        <v>944959</v>
      </c>
    </row>
    <row r="34" spans="1:7" x14ac:dyDescent="0.25">
      <c r="A34" s="41">
        <v>9718</v>
      </c>
      <c r="B34" s="34" t="s">
        <v>278</v>
      </c>
      <c r="C34" s="37">
        <v>1257270</v>
      </c>
    </row>
    <row r="35" spans="1:7" x14ac:dyDescent="0.25">
      <c r="A35" s="41">
        <v>9719</v>
      </c>
      <c r="B35" s="34" t="s">
        <v>131</v>
      </c>
      <c r="C35" s="37">
        <v>79972765.890000001</v>
      </c>
    </row>
    <row r="36" spans="1:7" x14ac:dyDescent="0.25">
      <c r="A36" s="41">
        <v>9730</v>
      </c>
      <c r="B36" s="34" t="s">
        <v>279</v>
      </c>
      <c r="C36" s="37">
        <v>3520356</v>
      </c>
      <c r="G36" s="6"/>
    </row>
    <row r="37" spans="1:7" x14ac:dyDescent="0.25">
      <c r="A37" s="41">
        <v>9757</v>
      </c>
      <c r="B37" s="34" t="s">
        <v>280</v>
      </c>
      <c r="C37" s="37">
        <v>838180</v>
      </c>
      <c r="G37" s="6"/>
    </row>
    <row r="38" spans="1:7" x14ac:dyDescent="0.25">
      <c r="A38" s="41">
        <v>9758</v>
      </c>
      <c r="B38" s="34" t="s">
        <v>281</v>
      </c>
      <c r="C38" s="37">
        <v>586726</v>
      </c>
      <c r="G38" s="6"/>
    </row>
    <row r="39" spans="1:7" x14ac:dyDescent="0.25">
      <c r="A39" s="41">
        <v>9765</v>
      </c>
      <c r="B39" s="34" t="s">
        <v>155</v>
      </c>
      <c r="C39" s="37">
        <v>39603026</v>
      </c>
    </row>
    <row r="40" spans="1:7" x14ac:dyDescent="0.25">
      <c r="A40" s="41">
        <v>9781</v>
      </c>
      <c r="B40" s="34" t="s">
        <v>282</v>
      </c>
      <c r="C40" s="37">
        <v>68849</v>
      </c>
    </row>
    <row r="41" spans="1:7" x14ac:dyDescent="0.25">
      <c r="A41" s="41">
        <v>9782</v>
      </c>
      <c r="B41" s="34" t="s">
        <v>132</v>
      </c>
      <c r="C41" s="37">
        <v>1925387.75</v>
      </c>
    </row>
    <row r="42" spans="1:7" x14ac:dyDescent="0.25">
      <c r="A42" s="41">
        <v>9789</v>
      </c>
      <c r="B42" s="117" t="s">
        <v>283</v>
      </c>
      <c r="C42" s="37">
        <v>86480031.489999995</v>
      </c>
    </row>
    <row r="43" spans="1:7" x14ac:dyDescent="0.25">
      <c r="A43" s="41">
        <v>9793</v>
      </c>
      <c r="B43" s="34" t="s">
        <v>157</v>
      </c>
      <c r="C43" s="37">
        <v>101661675.95999999</v>
      </c>
    </row>
    <row r="44" spans="1:7" x14ac:dyDescent="0.25">
      <c r="A44" s="42">
        <v>9796</v>
      </c>
      <c r="B44" s="34" t="s">
        <v>159</v>
      </c>
      <c r="C44" s="37">
        <v>35097015.350000001</v>
      </c>
    </row>
    <row r="45" spans="1:7" x14ac:dyDescent="0.25">
      <c r="A45" s="42" t="s">
        <v>160</v>
      </c>
      <c r="B45" s="117" t="s">
        <v>284</v>
      </c>
      <c r="C45" s="16">
        <v>59257745.700000003</v>
      </c>
    </row>
    <row r="46" spans="1:7" x14ac:dyDescent="0.25">
      <c r="A46" s="42" t="s">
        <v>161</v>
      </c>
      <c r="B46" s="117" t="s">
        <v>162</v>
      </c>
      <c r="C46" s="16">
        <v>8599972.5999999996</v>
      </c>
    </row>
    <row r="47" spans="1:7" x14ac:dyDescent="0.25">
      <c r="A47" s="36" t="s">
        <v>133</v>
      </c>
      <c r="B47" s="34" t="s">
        <v>134</v>
      </c>
      <c r="C47" s="37">
        <v>43356</v>
      </c>
    </row>
    <row r="48" spans="1:7" ht="31.5" x14ac:dyDescent="0.25">
      <c r="A48" s="36" t="s">
        <v>124</v>
      </c>
      <c r="B48" s="34" t="s">
        <v>163</v>
      </c>
      <c r="C48" s="37">
        <v>44722.89</v>
      </c>
    </row>
    <row r="49" spans="1:7" ht="31.5" x14ac:dyDescent="0.25">
      <c r="A49" s="36" t="s">
        <v>125</v>
      </c>
      <c r="B49" s="34" t="s">
        <v>135</v>
      </c>
      <c r="C49" s="37">
        <v>30713.31</v>
      </c>
    </row>
    <row r="50" spans="1:7" ht="31.5" x14ac:dyDescent="0.25">
      <c r="A50" s="36" t="s">
        <v>164</v>
      </c>
      <c r="B50" s="34" t="s">
        <v>165</v>
      </c>
      <c r="C50" s="37">
        <v>41310.300000000003</v>
      </c>
    </row>
    <row r="51" spans="1:7" ht="31.5" x14ac:dyDescent="0.25">
      <c r="A51" s="32" t="s">
        <v>285</v>
      </c>
      <c r="B51" s="118" t="s">
        <v>286</v>
      </c>
      <c r="C51" s="37">
        <v>235169.36</v>
      </c>
    </row>
    <row r="52" spans="1:7" ht="31.5" x14ac:dyDescent="0.25">
      <c r="A52" s="32" t="s">
        <v>287</v>
      </c>
      <c r="B52" s="118" t="s">
        <v>288</v>
      </c>
      <c r="C52" s="37">
        <v>48494.7</v>
      </c>
    </row>
    <row r="53" spans="1:7" x14ac:dyDescent="0.25">
      <c r="A53" s="32" t="s">
        <v>289</v>
      </c>
      <c r="B53" s="118" t="s">
        <v>290</v>
      </c>
      <c r="C53" s="37">
        <v>135200.95000000001</v>
      </c>
    </row>
    <row r="54" spans="1:7" ht="31.5" x14ac:dyDescent="0.25">
      <c r="A54" s="32" t="s">
        <v>291</v>
      </c>
      <c r="B54" s="118" t="s">
        <v>292</v>
      </c>
      <c r="C54" s="37">
        <v>5398207.1299999999</v>
      </c>
    </row>
    <row r="55" spans="1:7" ht="31.5" x14ac:dyDescent="0.25">
      <c r="A55" s="32" t="s">
        <v>293</v>
      </c>
      <c r="B55" s="118" t="s">
        <v>294</v>
      </c>
      <c r="C55" s="37">
        <v>506106.35</v>
      </c>
    </row>
    <row r="56" spans="1:7" ht="31.5" x14ac:dyDescent="0.25">
      <c r="A56" s="32" t="s">
        <v>295</v>
      </c>
      <c r="B56" s="118" t="s">
        <v>292</v>
      </c>
      <c r="C56" s="37">
        <v>216588.11</v>
      </c>
    </row>
    <row r="57" spans="1:7" ht="31.5" x14ac:dyDescent="0.25">
      <c r="A57" s="32" t="s">
        <v>296</v>
      </c>
      <c r="B57" s="118" t="s">
        <v>297</v>
      </c>
      <c r="C57" s="37">
        <v>270108.96999999997</v>
      </c>
    </row>
    <row r="58" spans="1:7" ht="31.5" x14ac:dyDescent="0.25">
      <c r="A58" s="32" t="s">
        <v>298</v>
      </c>
      <c r="B58" s="118" t="s">
        <v>292</v>
      </c>
      <c r="C58" s="37">
        <v>606431.92000000004</v>
      </c>
      <c r="G58" s="39"/>
    </row>
    <row r="59" spans="1:7" x14ac:dyDescent="0.25">
      <c r="A59" s="29"/>
      <c r="B59" s="12"/>
      <c r="C59" s="107"/>
    </row>
    <row r="60" spans="1:7" x14ac:dyDescent="0.25">
      <c r="A60" s="22" t="s">
        <v>126</v>
      </c>
      <c r="B60" s="23" t="s">
        <v>127</v>
      </c>
      <c r="C60" s="110">
        <f>SUM(C61:C63)</f>
        <v>156050161.04000002</v>
      </c>
    </row>
    <row r="61" spans="1:7" x14ac:dyDescent="0.25">
      <c r="A61" s="41">
        <v>9785</v>
      </c>
      <c r="B61" s="34" t="s">
        <v>156</v>
      </c>
      <c r="C61" s="37">
        <v>818616.43</v>
      </c>
    </row>
    <row r="62" spans="1:7" x14ac:dyDescent="0.25">
      <c r="A62" s="41">
        <v>9795</v>
      </c>
      <c r="B62" s="34" t="s">
        <v>158</v>
      </c>
      <c r="C62" s="37">
        <v>155231544.61000001</v>
      </c>
    </row>
    <row r="63" spans="1:7" x14ac:dyDescent="0.25">
      <c r="A63" s="36"/>
      <c r="B63" s="32"/>
      <c r="C63" s="37"/>
    </row>
    <row r="64" spans="1:7" x14ac:dyDescent="0.25">
      <c r="A64" s="29"/>
      <c r="B64" s="12"/>
      <c r="C64" s="107"/>
    </row>
    <row r="65" spans="1:3" x14ac:dyDescent="0.25">
      <c r="A65" s="29"/>
      <c r="B65" s="12"/>
      <c r="C65" s="107"/>
    </row>
    <row r="66" spans="1:3" x14ac:dyDescent="0.25">
      <c r="A66" s="8" t="s">
        <v>1</v>
      </c>
      <c r="B66" s="1"/>
    </row>
    <row r="67" spans="1:3" x14ac:dyDescent="0.25">
      <c r="A67" s="8" t="s">
        <v>136</v>
      </c>
    </row>
    <row r="68" spans="1:3" x14ac:dyDescent="0.25">
      <c r="A68" s="8"/>
    </row>
    <row r="69" spans="1:3" x14ac:dyDescent="0.25">
      <c r="A69" s="8"/>
      <c r="B69" s="2" t="s">
        <v>149</v>
      </c>
    </row>
    <row r="70" spans="1:3" x14ac:dyDescent="0.25">
      <c r="A70" s="8"/>
      <c r="B70" s="2" t="s">
        <v>150</v>
      </c>
    </row>
    <row r="71" spans="1:3" x14ac:dyDescent="0.25">
      <c r="A71" s="8"/>
    </row>
  </sheetData>
  <sortState ref="A63:C63">
    <sortCondition ref="A63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0xx</vt:lpstr>
      <vt:lpstr>NEZAŘAZENÉ </vt:lpstr>
      <vt:lpstr>List2</vt:lpstr>
      <vt:lpstr>PŘLOHY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Hrbáčová</dc:creator>
  <cp:lastModifiedBy>Uživatel systému Windows</cp:lastModifiedBy>
  <cp:lastPrinted>2023-01-24T09:25:22Z</cp:lastPrinted>
  <dcterms:created xsi:type="dcterms:W3CDTF">2001-02-19T07:07:46Z</dcterms:created>
  <dcterms:modified xsi:type="dcterms:W3CDTF">2023-04-13T07:00:57Z</dcterms:modified>
</cp:coreProperties>
</file>