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N:\_OUC\Buzková - OUC\Audit\Externí\FIZA 2022\04.1FIZA - požadavky dodatečné\Dne 12.4.2023\"/>
    </mc:Choice>
  </mc:AlternateContent>
  <xr:revisionPtr revIDLastSave="0" documentId="13_ncr:1_{111BBE09-FC1E-47CB-941E-DE12B6F8A221}" xr6:coauthVersionLast="36" xr6:coauthVersionMax="36" xr10:uidLastSave="{00000000-0000-0000-0000-000000000000}"/>
  <bookViews>
    <workbookView xWindow="-120" yWindow="-120" windowWidth="20730" windowHeight="11160" tabRatio="792" activeTab="4" xr2:uid="{00000000-000D-0000-FFFF-FFFF00000000}"/>
  </bookViews>
  <sheets>
    <sheet name="UVOD" sheetId="1" r:id="rId1"/>
    <sheet name="4.1.6 IT" sheetId="2" r:id="rId2"/>
    <sheet name="4.1.7. textil" sheetId="3" r:id="rId3"/>
    <sheet name="4.1.9 ZPr (SZM1)" sheetId="4" r:id="rId4"/>
    <sheet name="4.1.10 ZPr (SZM2)" sheetId="5" r:id="rId5"/>
    <sheet name="4.1.16 krev" sheetId="6" r:id="rId6"/>
    <sheet name="1000" sheetId="7" r:id="rId7"/>
    <sheet name="1010" sheetId="8" r:id="rId8"/>
    <sheet name="1060" sheetId="9" r:id="rId9"/>
    <sheet name="2010" sheetId="10" r:id="rId10"/>
    <sheet name="2100" sheetId="11" r:id="rId11"/>
    <sheet name="2130" sheetId="12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7" l="1"/>
  <c r="E6" i="7"/>
  <c r="E5" i="7"/>
  <c r="E7" i="6"/>
  <c r="E6" i="6"/>
  <c r="E5" i="6"/>
  <c r="E5" i="5"/>
  <c r="E18" i="4"/>
  <c r="E14" i="4"/>
  <c r="E5" i="4"/>
  <c r="E15" i="3"/>
  <c r="E12" i="3"/>
  <c r="E10" i="3"/>
  <c r="E5" i="3"/>
  <c r="C18" i="1"/>
  <c r="E5" i="2"/>
</calcChain>
</file>

<file path=xl/sharedStrings.xml><?xml version="1.0" encoding="utf-8"?>
<sst xmlns="http://schemas.openxmlformats.org/spreadsheetml/2006/main" count="209" uniqueCount="100">
  <si>
    <t>Detailním testem jednotkových cen budou na vybraném vzorku otestovány částky pořizovacích cen konkrétních položek zásob z dodaných sestav.</t>
  </si>
  <si>
    <t>Jedná se o tyto sestavy:</t>
  </si>
  <si>
    <t>celková částka sestavy</t>
  </si>
  <si>
    <t>Pro výběr vzorku k detailnímu testu byly vybrány položky z inventurních sestav, jejichž celková hodnota je nad hranicí jednoznačně nepodstatných nesprávností (tj. 2 778 tis. Kč).</t>
  </si>
  <si>
    <t>4.1.6. sklady informační technologie (SIT1, SIT2)</t>
  </si>
  <si>
    <t>4.1.7. sklad textilu (STEX)</t>
  </si>
  <si>
    <t>4.1.9 sklad ZPr (SZM1)</t>
  </si>
  <si>
    <t>4.1.10 sklad ZPr (SZM2)</t>
  </si>
  <si>
    <t>4.1.16 sklad zásob krevní výrobků na TO</t>
  </si>
  <si>
    <t xml:space="preserve"> 1000 </t>
  </si>
  <si>
    <t>1060</t>
  </si>
  <si>
    <t>inventurní sestava:</t>
  </si>
  <si>
    <t>testoval: Kristýna Kůrová</t>
  </si>
  <si>
    <t>Vybrané položky k testu:</t>
  </si>
  <si>
    <t>kód položky</t>
  </si>
  <si>
    <t>název položky</t>
  </si>
  <si>
    <t>množství na skladě</t>
  </si>
  <si>
    <t>cena celkem</t>
  </si>
  <si>
    <t>cena jednotková</t>
  </si>
  <si>
    <t>způsob ocenění</t>
  </si>
  <si>
    <t>průměr/FIFIO</t>
  </si>
  <si>
    <t>ano/ne</t>
  </si>
  <si>
    <t>počet testovaných položek</t>
  </si>
  <si>
    <t>Konkrétní položky k detailnímu testu byly z každé sestavy vybrány náhodně (viz jednotlivé doložené sestavy od klienta), vždy 1 - 5 ks podle velikosti sestavy. Při výběru bylo zohledněno, zda nejsou některé položky oceněny výrazně vyšší cenou než je průměr sestavy - tyto položky pak byly vybrány přednostně.</t>
  </si>
  <si>
    <t>PA2117</t>
  </si>
  <si>
    <t>Notebook HP ProBook 455 G7 vč. dokovací stanice</t>
  </si>
  <si>
    <t>doloženo určení jednotkové ceny</t>
  </si>
  <si>
    <t>V Olomouci 12. a 13.4.2023</t>
  </si>
  <si>
    <t>TA503</t>
  </si>
  <si>
    <t>Obuv zdravotní - s páskem</t>
  </si>
  <si>
    <t>TB374</t>
  </si>
  <si>
    <t>Oblek ochranný jednorázový - vel. 3XL (bal. 70 ks)</t>
  </si>
  <si>
    <t>TA803</t>
  </si>
  <si>
    <t>Přikrývka zahřívací EasyWarm akce 2+1</t>
  </si>
  <si>
    <t>TB272</t>
  </si>
  <si>
    <t>Respirátory FFP2 bez ventilku - COVID 19</t>
  </si>
  <si>
    <t>ZB400</t>
  </si>
  <si>
    <t>Krytí cavilon krém ochranný bariérový…</t>
  </si>
  <si>
    <t>ZN279</t>
  </si>
  <si>
    <t>Set hadicový EXACTA valve EM2400…</t>
  </si>
  <si>
    <t>ZA967</t>
  </si>
  <si>
    <t>Set pro enterální výživu flocare 800 pack…</t>
  </si>
  <si>
    <t>ZJ655</t>
  </si>
  <si>
    <t>Kyveta CO2 dospělá…</t>
  </si>
  <si>
    <t>PA - 3TU</t>
  </si>
  <si>
    <t>detto</t>
  </si>
  <si>
    <t>PA - 1TU</t>
  </si>
  <si>
    <t>ERD (1 TU)</t>
  </si>
  <si>
    <t>Erytrocytámi</t>
  </si>
  <si>
    <t>léky - 1000</t>
  </si>
  <si>
    <t>dodat kompletní položkovou sestavu podle skladových karet k 31.12.2022, aby mohl být udělán výběr vzorku</t>
  </si>
  <si>
    <t>čísla faktur</t>
  </si>
  <si>
    <t>FP-2021-26-000006</t>
  </si>
  <si>
    <t>FP-2021-01-003240</t>
  </si>
  <si>
    <t>FP-2022-06-000305</t>
  </si>
  <si>
    <t>FP-2022-06-000819</t>
  </si>
  <si>
    <t>FP-2022-06-001073</t>
  </si>
  <si>
    <t>FP-2022-06-001215</t>
  </si>
  <si>
    <t>FP-2022-06-000210</t>
  </si>
  <si>
    <t>FP-2021-06-000007</t>
  </si>
  <si>
    <t>FP-2020-06-001270</t>
  </si>
  <si>
    <t>FP-2022-06-000739</t>
  </si>
  <si>
    <t>FP-2022-06-001012</t>
  </si>
  <si>
    <t>FP-2022-06-001205</t>
  </si>
  <si>
    <t>ID-2022-01-000505</t>
  </si>
  <si>
    <t>kalkulace viz příloha kalkulační list PA 3</t>
  </si>
  <si>
    <t>kalkulace viz příloha kalkulační list PA 1</t>
  </si>
  <si>
    <t>kalkulace viz příloha kalkulační list ERD</t>
  </si>
  <si>
    <r>
      <t>*</t>
    </r>
    <r>
      <rPr>
        <sz val="8"/>
        <color theme="1"/>
        <rFont val="Calibri"/>
        <family val="2"/>
        <charset val="238"/>
        <scheme val="minor"/>
      </rPr>
      <t>Jednotka TU (=transfer unit) je dost specifická – nedá se přesně vyjádřit v mililitrech. Jedná se o množství získané jedním odběrem a odpovídá zhruba cca 220 ml +/-20ml/1 TU</t>
    </r>
  </si>
  <si>
    <t>FIFO</t>
  </si>
  <si>
    <t>ano</t>
  </si>
  <si>
    <r>
      <t>plazma z aferézy (3TU</t>
    </r>
    <r>
      <rPr>
        <vertAlign val="superscript"/>
        <sz val="11"/>
        <color theme="1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scheme val="minor"/>
      </rPr>
      <t>)</t>
    </r>
  </si>
  <si>
    <r>
      <t>plazma z aferézy (1TU</t>
    </r>
    <r>
      <rPr>
        <vertAlign val="superscript"/>
        <sz val="11"/>
        <color theme="1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scheme val="minor"/>
      </rPr>
      <t>)</t>
    </r>
  </si>
  <si>
    <t>Ing. Silná Helena - referent OEC (kl.5263)</t>
  </si>
  <si>
    <t>V Olomouci dne 13.4.2023</t>
  </si>
  <si>
    <t>průměr</t>
  </si>
  <si>
    <t>FP-2022-02-010091</t>
  </si>
  <si>
    <t>FP-2022-02-014067</t>
  </si>
  <si>
    <t>FP-2022-02-010092</t>
  </si>
  <si>
    <t>FP-2022-02-010093</t>
  </si>
  <si>
    <t>FP-2022-02-010094</t>
  </si>
  <si>
    <t>FP-2022-02-010090</t>
  </si>
  <si>
    <t>FP-2022-02-010089</t>
  </si>
  <si>
    <t>FP-2022-02-003974</t>
  </si>
  <si>
    <t>FP-2022-02-008154</t>
  </si>
  <si>
    <t>FP-2022-02-010617</t>
  </si>
  <si>
    <t>FP-2022-02-005594</t>
  </si>
  <si>
    <t>FP-2022-02-002931</t>
  </si>
  <si>
    <t>FP-2022-02-001197</t>
  </si>
  <si>
    <t>FP-2022-02-002940</t>
  </si>
  <si>
    <t>FP-2022-02-003458</t>
  </si>
  <si>
    <t>FP-2022-02-006050</t>
  </si>
  <si>
    <t>FP-2022-02-007174</t>
  </si>
  <si>
    <t>FP-2022-02-000070</t>
  </si>
  <si>
    <t>FP-2020-02-011085</t>
  </si>
  <si>
    <t>nákup v rámci Covid19, zásoba ještě 119 ks</t>
  </si>
  <si>
    <t>FP-2022-02-000308</t>
  </si>
  <si>
    <t>Vypracovala: Bc. Pavelková - vedoucí skl.ZPr. (kl.4364)</t>
  </si>
  <si>
    <t>Vypracovala: Ing.Zdráhalová - vedoucí všeobecného skladu</t>
  </si>
  <si>
    <t>Vyprcovala: Eva Buzková - vedoucí OUC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</si>
</sst>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4" fontId="0" fillId="0" borderId="0" xfId="1" applyFont="1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2" fillId="0" borderId="0" xfId="0" applyFont="1" applyAlignment="1">
      <alignment horizontal="left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4" fontId="2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3" fontId="0" fillId="0" borderId="0" xfId="0" applyNumberFormat="1" applyFill="1" applyAlignment="1">
      <alignment horizontal="center" vertical="center"/>
    </xf>
    <xf numFmtId="44" fontId="0" fillId="0" borderId="0" xfId="1" applyFont="1" applyFill="1" applyAlignment="1">
      <alignment horizontal="center" vertical="center"/>
    </xf>
    <xf numFmtId="0" fontId="0" fillId="0" borderId="0" xfId="0" applyFill="1"/>
    <xf numFmtId="0" fontId="0" fillId="2" borderId="0" xfId="0" applyFill="1" applyAlignment="1">
      <alignment horizontal="left"/>
    </xf>
    <xf numFmtId="44" fontId="0" fillId="2" borderId="0" xfId="1" applyFont="1" applyFill="1"/>
    <xf numFmtId="0" fontId="0" fillId="2" borderId="0" xfId="0" applyFill="1"/>
    <xf numFmtId="0" fontId="3" fillId="0" borderId="0" xfId="0" applyFont="1"/>
    <xf numFmtId="44" fontId="2" fillId="0" borderId="0" xfId="1" applyFont="1" applyAlignment="1">
      <alignment horizontal="center" wrapText="1"/>
    </xf>
    <xf numFmtId="0" fontId="2" fillId="0" borderId="0" xfId="0" applyFont="1" applyAlignment="1">
      <alignment vertical="center"/>
    </xf>
    <xf numFmtId="0" fontId="5" fillId="0" borderId="0" xfId="0" applyFont="1"/>
    <xf numFmtId="0" fontId="0" fillId="0" borderId="0" xfId="0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8" fillId="0" borderId="0" xfId="0" applyFont="1"/>
    <xf numFmtId="0" fontId="9" fillId="0" borderId="0" xfId="0" applyFont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4"/>
  <sheetViews>
    <sheetView workbookViewId="0">
      <selection activeCell="E16" sqref="E16"/>
    </sheetView>
  </sheetViews>
  <sheetFormatPr defaultRowHeight="15" x14ac:dyDescent="0.25"/>
  <cols>
    <col min="1" max="1" width="45.42578125" customWidth="1"/>
    <col min="2" max="2" width="22.42578125" customWidth="1"/>
  </cols>
  <sheetData>
    <row r="2" spans="1:4" x14ac:dyDescent="0.25">
      <c r="A2" t="s">
        <v>0</v>
      </c>
    </row>
    <row r="3" spans="1:4" x14ac:dyDescent="0.25">
      <c r="A3" t="s">
        <v>3</v>
      </c>
    </row>
    <row r="4" spans="1:4" x14ac:dyDescent="0.25">
      <c r="A4" t="s">
        <v>1</v>
      </c>
    </row>
    <row r="6" spans="1:4" x14ac:dyDescent="0.25">
      <c r="A6" s="1" t="s">
        <v>11</v>
      </c>
      <c r="B6" s="1" t="s">
        <v>2</v>
      </c>
      <c r="C6" s="1" t="s">
        <v>22</v>
      </c>
    </row>
    <row r="7" spans="1:4" x14ac:dyDescent="0.25">
      <c r="A7" t="s">
        <v>4</v>
      </c>
      <c r="B7" s="2">
        <v>3510758.24</v>
      </c>
      <c r="C7">
        <v>1</v>
      </c>
    </row>
    <row r="8" spans="1:4" x14ac:dyDescent="0.25">
      <c r="A8" t="s">
        <v>5</v>
      </c>
      <c r="B8" s="2">
        <v>21108258.780000001</v>
      </c>
      <c r="C8">
        <v>4</v>
      </c>
    </row>
    <row r="9" spans="1:4" x14ac:dyDescent="0.25">
      <c r="A9" t="s">
        <v>6</v>
      </c>
      <c r="B9" s="2">
        <v>12540001.09</v>
      </c>
      <c r="C9">
        <v>3</v>
      </c>
    </row>
    <row r="10" spans="1:4" x14ac:dyDescent="0.25">
      <c r="A10" t="s">
        <v>7</v>
      </c>
      <c r="B10" s="2">
        <v>5797541.5199999996</v>
      </c>
      <c r="C10">
        <v>1</v>
      </c>
    </row>
    <row r="11" spans="1:4" x14ac:dyDescent="0.25">
      <c r="A11" t="s">
        <v>8</v>
      </c>
      <c r="B11" s="2">
        <v>10687517.119999999</v>
      </c>
      <c r="C11">
        <v>3</v>
      </c>
    </row>
    <row r="12" spans="1:4" x14ac:dyDescent="0.25">
      <c r="A12" s="25" t="s">
        <v>9</v>
      </c>
      <c r="B12" s="26">
        <v>12969869.689999999</v>
      </c>
      <c r="C12" s="27">
        <v>3</v>
      </c>
      <c r="D12" s="28" t="s">
        <v>50</v>
      </c>
    </row>
    <row r="13" spans="1:4" x14ac:dyDescent="0.25">
      <c r="A13" s="25">
        <v>1010</v>
      </c>
      <c r="B13" s="26">
        <v>5029415.7</v>
      </c>
      <c r="C13" s="27">
        <v>1</v>
      </c>
      <c r="D13" s="28" t="s">
        <v>45</v>
      </c>
    </row>
    <row r="14" spans="1:4" x14ac:dyDescent="0.25">
      <c r="A14" s="25" t="s">
        <v>10</v>
      </c>
      <c r="B14" s="26">
        <v>2952491.42</v>
      </c>
      <c r="C14" s="27">
        <v>1</v>
      </c>
      <c r="D14" s="28" t="s">
        <v>45</v>
      </c>
    </row>
    <row r="15" spans="1:4" x14ac:dyDescent="0.25">
      <c r="A15" s="25">
        <v>2010</v>
      </c>
      <c r="B15" s="26">
        <v>12380394.390000001</v>
      </c>
      <c r="C15" s="27">
        <v>3</v>
      </c>
      <c r="D15" s="28" t="s">
        <v>45</v>
      </c>
    </row>
    <row r="16" spans="1:4" x14ac:dyDescent="0.25">
      <c r="A16" s="25">
        <v>2100</v>
      </c>
      <c r="B16" s="26">
        <v>63509470.049999997</v>
      </c>
      <c r="C16" s="27">
        <v>5</v>
      </c>
      <c r="D16" s="28" t="s">
        <v>45</v>
      </c>
    </row>
    <row r="17" spans="1:13" x14ac:dyDescent="0.25">
      <c r="A17" s="25">
        <v>2130</v>
      </c>
      <c r="B17" s="26">
        <v>24235369.899999999</v>
      </c>
      <c r="C17" s="27">
        <v>4</v>
      </c>
      <c r="D17" s="28" t="s">
        <v>45</v>
      </c>
    </row>
    <row r="18" spans="1:13" x14ac:dyDescent="0.25">
      <c r="C18" s="1">
        <f>SUM(C7:C17)</f>
        <v>29</v>
      </c>
    </row>
    <row r="19" spans="1:13" x14ac:dyDescent="0.25">
      <c r="A19" s="32" t="s">
        <v>23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</row>
    <row r="20" spans="1:13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</row>
    <row r="23" spans="1:13" x14ac:dyDescent="0.25">
      <c r="A23" t="s">
        <v>27</v>
      </c>
    </row>
    <row r="24" spans="1:13" x14ac:dyDescent="0.25">
      <c r="A24" t="s">
        <v>12</v>
      </c>
    </row>
  </sheetData>
  <mergeCells count="1">
    <mergeCell ref="A19:M2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N19" sqref="N19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O19" sqref="O19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N18" sqref="N18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"/>
  <sheetViews>
    <sheetView zoomScaleNormal="100" workbookViewId="0">
      <selection activeCell="D16" sqref="D16"/>
    </sheetView>
  </sheetViews>
  <sheetFormatPr defaultRowHeight="15" x14ac:dyDescent="0.25"/>
  <cols>
    <col min="1" max="1" width="10.140625" style="3" customWidth="1"/>
    <col min="2" max="2" width="45.5703125" style="3" bestFit="1" customWidth="1"/>
    <col min="3" max="3" width="11.28515625" style="3" customWidth="1"/>
    <col min="4" max="4" width="13.85546875" style="4" customWidth="1"/>
    <col min="5" max="5" width="16.28515625" style="4" bestFit="1" customWidth="1"/>
    <col min="6" max="6" width="15.85546875" style="3" customWidth="1"/>
    <col min="7" max="7" width="17" style="3" bestFit="1" customWidth="1"/>
    <col min="8" max="8" width="20.42578125" bestFit="1" customWidth="1"/>
  </cols>
  <sheetData>
    <row r="1" spans="1:8" x14ac:dyDescent="0.25">
      <c r="A1" s="5" t="s">
        <v>11</v>
      </c>
      <c r="C1" s="3" t="s">
        <v>4</v>
      </c>
    </row>
    <row r="2" spans="1:8" x14ac:dyDescent="0.25">
      <c r="A2" s="5" t="s">
        <v>13</v>
      </c>
    </row>
    <row r="4" spans="1:8" s="7" customFormat="1" ht="30" x14ac:dyDescent="0.25">
      <c r="A4" s="7" t="s">
        <v>14</v>
      </c>
      <c r="B4" s="7" t="s">
        <v>15</v>
      </c>
      <c r="C4" s="7" t="s">
        <v>16</v>
      </c>
      <c r="D4" s="29" t="s">
        <v>17</v>
      </c>
      <c r="E4" s="29" t="s">
        <v>18</v>
      </c>
      <c r="F4" s="7" t="s">
        <v>19</v>
      </c>
      <c r="G4" s="7" t="s">
        <v>26</v>
      </c>
    </row>
    <row r="5" spans="1:8" x14ac:dyDescent="0.25">
      <c r="A5" s="3" t="s">
        <v>24</v>
      </c>
      <c r="B5" s="3" t="s">
        <v>25</v>
      </c>
      <c r="C5" s="3">
        <v>10</v>
      </c>
      <c r="D5" s="4">
        <v>244269.6</v>
      </c>
      <c r="E5" s="4">
        <f>D5/C5</f>
        <v>24426.959999999999</v>
      </c>
      <c r="F5" s="6" t="s">
        <v>69</v>
      </c>
      <c r="G5" s="6" t="s">
        <v>21</v>
      </c>
      <c r="H5" t="s">
        <v>53</v>
      </c>
    </row>
    <row r="6" spans="1:8" x14ac:dyDescent="0.25">
      <c r="H6" t="s">
        <v>52</v>
      </c>
    </row>
    <row r="7" spans="1:8" x14ac:dyDescent="0.25">
      <c r="A7" s="34" t="s">
        <v>74</v>
      </c>
    </row>
    <row r="8" spans="1:8" x14ac:dyDescent="0.25">
      <c r="A8" s="34" t="s">
        <v>99</v>
      </c>
    </row>
  </sheetData>
  <pageMargins left="0.70866141732283472" right="0.70866141732283472" top="0.78740157480314965" bottom="0.78740157480314965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2"/>
  <sheetViews>
    <sheetView zoomScaleNormal="100" workbookViewId="0">
      <selection activeCell="B26" sqref="B26"/>
    </sheetView>
  </sheetViews>
  <sheetFormatPr defaultRowHeight="15" x14ac:dyDescent="0.25"/>
  <cols>
    <col min="1" max="1" width="20.85546875" style="14" customWidth="1"/>
    <col min="2" max="2" width="35.85546875" style="14" customWidth="1"/>
    <col min="3" max="3" width="16.5703125" style="19" customWidth="1"/>
    <col min="4" max="4" width="18" style="14" bestFit="1" customWidth="1"/>
    <col min="5" max="5" width="17.28515625" style="14" bestFit="1" customWidth="1"/>
    <col min="6" max="6" width="15" style="14" bestFit="1" customWidth="1"/>
    <col min="7" max="7" width="19.28515625" style="14" customWidth="1"/>
    <col min="8" max="8" width="9.140625" style="14"/>
    <col min="9" max="9" width="12.28515625" style="14" customWidth="1"/>
    <col min="10" max="16384" width="9.140625" style="14"/>
  </cols>
  <sheetData>
    <row r="1" spans="1:8" x14ac:dyDescent="0.25">
      <c r="A1" s="11" t="s">
        <v>11</v>
      </c>
      <c r="B1" s="12"/>
      <c r="C1" s="17" t="s">
        <v>5</v>
      </c>
      <c r="D1" s="13"/>
      <c r="E1" s="13"/>
      <c r="F1" s="12"/>
      <c r="G1" s="12"/>
    </row>
    <row r="2" spans="1:8" x14ac:dyDescent="0.25">
      <c r="A2" s="11" t="s">
        <v>13</v>
      </c>
      <c r="B2" s="12"/>
      <c r="C2" s="17"/>
      <c r="D2" s="13"/>
      <c r="E2" s="13"/>
      <c r="F2" s="12"/>
      <c r="G2" s="12"/>
    </row>
    <row r="3" spans="1:8" x14ac:dyDescent="0.25">
      <c r="A3" s="12"/>
      <c r="B3" s="12"/>
      <c r="C3" s="17"/>
      <c r="D3" s="13"/>
      <c r="E3" s="13"/>
      <c r="F3" s="12"/>
      <c r="G3" s="12"/>
      <c r="H3" s="30" t="s">
        <v>51</v>
      </c>
    </row>
    <row r="4" spans="1:8" s="10" customFormat="1" ht="30" x14ac:dyDescent="0.25">
      <c r="A4" s="8" t="s">
        <v>14</v>
      </c>
      <c r="B4" s="8" t="s">
        <v>15</v>
      </c>
      <c r="C4" s="18" t="s">
        <v>16</v>
      </c>
      <c r="D4" s="9" t="s">
        <v>17</v>
      </c>
      <c r="E4" s="9" t="s">
        <v>18</v>
      </c>
      <c r="F4" s="8" t="s">
        <v>19</v>
      </c>
      <c r="G4" s="8" t="s">
        <v>26</v>
      </c>
    </row>
    <row r="5" spans="1:8" x14ac:dyDescent="0.25">
      <c r="A5" s="12" t="s">
        <v>28</v>
      </c>
      <c r="B5" s="12" t="s">
        <v>29</v>
      </c>
      <c r="C5" s="17">
        <v>837</v>
      </c>
      <c r="D5" s="13">
        <v>354535.4</v>
      </c>
      <c r="E5" s="13">
        <f>D5/C5</f>
        <v>423.57873357228198</v>
      </c>
      <c r="F5" s="33" t="s">
        <v>69</v>
      </c>
      <c r="G5" s="15" t="s">
        <v>21</v>
      </c>
      <c r="H5" s="14" t="s">
        <v>58</v>
      </c>
    </row>
    <row r="6" spans="1:8" x14ac:dyDescent="0.25">
      <c r="A6" s="12"/>
      <c r="B6" s="12"/>
      <c r="C6" s="17"/>
      <c r="D6" s="13"/>
      <c r="E6" s="13"/>
      <c r="F6" s="33" t="s">
        <v>69</v>
      </c>
      <c r="G6" s="15"/>
      <c r="H6" s="14" t="s">
        <v>54</v>
      </c>
    </row>
    <row r="7" spans="1:8" x14ac:dyDescent="0.25">
      <c r="A7" s="12"/>
      <c r="B7" s="12"/>
      <c r="C7" s="17"/>
      <c r="D7" s="13"/>
      <c r="E7" s="13"/>
      <c r="F7" s="33" t="s">
        <v>69</v>
      </c>
      <c r="G7" s="15"/>
      <c r="H7" s="14" t="s">
        <v>55</v>
      </c>
    </row>
    <row r="8" spans="1:8" x14ac:dyDescent="0.25">
      <c r="A8" s="12"/>
      <c r="B8" s="12"/>
      <c r="C8" s="17"/>
      <c r="D8" s="13"/>
      <c r="E8" s="13"/>
      <c r="F8" s="33" t="s">
        <v>69</v>
      </c>
      <c r="G8" s="15"/>
      <c r="H8" s="14" t="s">
        <v>56</v>
      </c>
    </row>
    <row r="9" spans="1:8" x14ac:dyDescent="0.25">
      <c r="A9" s="12"/>
      <c r="B9" s="12"/>
      <c r="C9" s="17"/>
      <c r="D9" s="13"/>
      <c r="E9" s="13"/>
      <c r="F9" s="33" t="s">
        <v>69</v>
      </c>
      <c r="G9" s="15"/>
      <c r="H9" s="14" t="s">
        <v>57</v>
      </c>
    </row>
    <row r="10" spans="1:8" ht="30" x14ac:dyDescent="0.25">
      <c r="A10" s="12" t="s">
        <v>30</v>
      </c>
      <c r="B10" s="16" t="s">
        <v>31</v>
      </c>
      <c r="C10" s="17">
        <v>3776</v>
      </c>
      <c r="D10" s="13">
        <v>529999.35999999999</v>
      </c>
      <c r="E10" s="13">
        <f>D10/C10</f>
        <v>140.35999999999999</v>
      </c>
      <c r="F10" s="33" t="s">
        <v>69</v>
      </c>
      <c r="G10" s="15" t="s">
        <v>21</v>
      </c>
      <c r="H10" s="14" t="s">
        <v>60</v>
      </c>
    </row>
    <row r="11" spans="1:8" x14ac:dyDescent="0.25">
      <c r="A11" s="12"/>
      <c r="B11" s="16"/>
      <c r="C11" s="17"/>
      <c r="D11" s="13"/>
      <c r="E11" s="13"/>
      <c r="F11" s="33" t="s">
        <v>69</v>
      </c>
      <c r="G11" s="15"/>
      <c r="H11" s="14" t="s">
        <v>59</v>
      </c>
    </row>
    <row r="12" spans="1:8" x14ac:dyDescent="0.25">
      <c r="A12" s="12" t="s">
        <v>32</v>
      </c>
      <c r="B12" s="12" t="s">
        <v>33</v>
      </c>
      <c r="C12" s="17">
        <v>97</v>
      </c>
      <c r="D12" s="13">
        <v>43544.27</v>
      </c>
      <c r="E12" s="13">
        <f>D12/C12</f>
        <v>448.90999999999997</v>
      </c>
      <c r="F12" s="33" t="s">
        <v>69</v>
      </c>
      <c r="G12" s="15" t="s">
        <v>21</v>
      </c>
      <c r="H12" s="14" t="s">
        <v>61</v>
      </c>
    </row>
    <row r="13" spans="1:8" x14ac:dyDescent="0.25">
      <c r="A13" s="12"/>
      <c r="B13" s="12"/>
      <c r="C13" s="17"/>
      <c r="D13" s="13"/>
      <c r="E13" s="13"/>
      <c r="F13" s="33" t="s">
        <v>69</v>
      </c>
      <c r="G13" s="15"/>
      <c r="H13" s="14" t="s">
        <v>62</v>
      </c>
    </row>
    <row r="14" spans="1:8" x14ac:dyDescent="0.25">
      <c r="A14" s="12"/>
      <c r="B14" s="12"/>
      <c r="C14" s="17"/>
      <c r="D14" s="13"/>
      <c r="E14" s="13"/>
      <c r="F14" s="33" t="s">
        <v>69</v>
      </c>
      <c r="G14" s="15"/>
      <c r="H14" s="14" t="s">
        <v>63</v>
      </c>
    </row>
    <row r="15" spans="1:8" ht="30" x14ac:dyDescent="0.25">
      <c r="A15" s="12" t="s">
        <v>34</v>
      </c>
      <c r="B15" s="16" t="s">
        <v>35</v>
      </c>
      <c r="C15" s="17">
        <v>85950</v>
      </c>
      <c r="D15" s="13">
        <v>8244324</v>
      </c>
      <c r="E15" s="13">
        <f>D15/C15</f>
        <v>95.92</v>
      </c>
      <c r="F15" s="33" t="s">
        <v>69</v>
      </c>
      <c r="G15" s="15" t="s">
        <v>21</v>
      </c>
      <c r="H15" s="14" t="s">
        <v>64</v>
      </c>
    </row>
    <row r="16" spans="1:8" x14ac:dyDescent="0.25">
      <c r="A16" s="12"/>
      <c r="B16" s="12"/>
      <c r="C16" s="17"/>
      <c r="D16" s="13"/>
      <c r="E16" s="13"/>
      <c r="F16" s="12"/>
      <c r="G16" s="12"/>
    </row>
    <row r="17" spans="1:7" x14ac:dyDescent="0.25">
      <c r="A17" s="35" t="s">
        <v>74</v>
      </c>
      <c r="B17" s="12"/>
      <c r="C17" s="17"/>
      <c r="D17" s="13"/>
      <c r="E17" s="13"/>
      <c r="F17" s="12"/>
      <c r="G17" s="12"/>
    </row>
    <row r="18" spans="1:7" x14ac:dyDescent="0.25">
      <c r="A18" s="35" t="s">
        <v>98</v>
      </c>
      <c r="B18" s="12"/>
      <c r="C18" s="17"/>
      <c r="D18" s="13"/>
      <c r="E18" s="13"/>
      <c r="F18" s="12"/>
      <c r="G18" s="12"/>
    </row>
    <row r="19" spans="1:7" x14ac:dyDescent="0.25">
      <c r="A19" s="12"/>
      <c r="B19" s="12"/>
      <c r="C19" s="17"/>
      <c r="D19" s="13"/>
      <c r="E19" s="13"/>
      <c r="F19" s="12"/>
      <c r="G19" s="12"/>
    </row>
    <row r="20" spans="1:7" x14ac:dyDescent="0.25">
      <c r="A20" s="12"/>
      <c r="B20" s="12"/>
      <c r="C20" s="17"/>
      <c r="D20" s="13"/>
      <c r="E20" s="13"/>
      <c r="F20" s="12"/>
      <c r="G20" s="12"/>
    </row>
    <row r="21" spans="1:7" x14ac:dyDescent="0.25">
      <c r="A21" s="12"/>
      <c r="B21" s="12"/>
      <c r="C21" s="17"/>
      <c r="D21" s="13"/>
      <c r="E21" s="13"/>
      <c r="F21" s="12"/>
      <c r="G21" s="12"/>
    </row>
    <row r="22" spans="1:7" x14ac:dyDescent="0.25">
      <c r="A22" s="12"/>
      <c r="B22" s="12"/>
      <c r="C22" s="17"/>
      <c r="D22" s="13"/>
      <c r="E22" s="13"/>
      <c r="F22" s="12"/>
      <c r="G22" s="12"/>
    </row>
  </sheetData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6"/>
  <sheetViews>
    <sheetView workbookViewId="0">
      <selection activeCell="A25" sqref="A25:B26"/>
    </sheetView>
  </sheetViews>
  <sheetFormatPr defaultRowHeight="15" x14ac:dyDescent="0.25"/>
  <cols>
    <col min="1" max="1" width="13" customWidth="1"/>
    <col min="2" max="2" width="28.85546875" bestFit="1" customWidth="1"/>
    <col min="3" max="3" width="12.7109375" customWidth="1"/>
    <col min="4" max="4" width="14" bestFit="1" customWidth="1"/>
    <col min="5" max="5" width="11.85546875" bestFit="1" customWidth="1"/>
    <col min="6" max="6" width="8.140625" bestFit="1" customWidth="1"/>
    <col min="7" max="7" width="15.85546875" bestFit="1" customWidth="1"/>
    <col min="8" max="8" width="17.5703125" style="34" bestFit="1" customWidth="1"/>
  </cols>
  <sheetData>
    <row r="1" spans="1:8" x14ac:dyDescent="0.25">
      <c r="A1" s="11" t="s">
        <v>11</v>
      </c>
      <c r="B1" s="12"/>
      <c r="C1" s="17" t="s">
        <v>6</v>
      </c>
      <c r="D1" s="13"/>
      <c r="E1" s="13"/>
      <c r="F1" s="12"/>
      <c r="G1" s="12"/>
    </row>
    <row r="2" spans="1:8" x14ac:dyDescent="0.25">
      <c r="A2" s="11" t="s">
        <v>13</v>
      </c>
      <c r="B2" s="12"/>
      <c r="C2" s="17"/>
      <c r="D2" s="13"/>
      <c r="E2" s="13"/>
      <c r="F2" s="12"/>
      <c r="G2" s="12"/>
    </row>
    <row r="3" spans="1:8" x14ac:dyDescent="0.25">
      <c r="A3" s="12"/>
      <c r="B3" s="12"/>
      <c r="C3" s="17"/>
      <c r="D3" s="13"/>
      <c r="E3" s="13"/>
      <c r="F3" s="12"/>
      <c r="G3" s="12"/>
    </row>
    <row r="4" spans="1:8" ht="45" x14ac:dyDescent="0.25">
      <c r="A4" s="8" t="s">
        <v>14</v>
      </c>
      <c r="B4" s="8" t="s">
        <v>15</v>
      </c>
      <c r="C4" s="18" t="s">
        <v>16</v>
      </c>
      <c r="D4" s="9" t="s">
        <v>17</v>
      </c>
      <c r="E4" s="9" t="s">
        <v>18</v>
      </c>
      <c r="F4" s="8" t="s">
        <v>19</v>
      </c>
      <c r="G4" s="8" t="s">
        <v>26</v>
      </c>
      <c r="H4" s="34" t="s">
        <v>51</v>
      </c>
    </row>
    <row r="5" spans="1:8" ht="30" x14ac:dyDescent="0.25">
      <c r="A5" s="12" t="s">
        <v>36</v>
      </c>
      <c r="B5" s="16" t="s">
        <v>37</v>
      </c>
      <c r="C5" s="17">
        <v>154</v>
      </c>
      <c r="D5" s="13">
        <v>53651.02</v>
      </c>
      <c r="E5" s="13">
        <f>D5/C5</f>
        <v>348.38324675324674</v>
      </c>
      <c r="F5" s="15" t="s">
        <v>75</v>
      </c>
      <c r="G5" s="15" t="s">
        <v>21</v>
      </c>
      <c r="H5" s="35" t="s">
        <v>77</v>
      </c>
    </row>
    <row r="6" spans="1:8" x14ac:dyDescent="0.25">
      <c r="A6" s="12"/>
      <c r="B6" s="16"/>
      <c r="C6" s="17"/>
      <c r="D6" s="13"/>
      <c r="E6" s="13"/>
      <c r="F6" s="15" t="s">
        <v>75</v>
      </c>
      <c r="G6" s="15"/>
      <c r="H6" s="35" t="s">
        <v>76</v>
      </c>
    </row>
    <row r="7" spans="1:8" x14ac:dyDescent="0.25">
      <c r="A7" s="12"/>
      <c r="B7" s="16"/>
      <c r="C7" s="17"/>
      <c r="D7" s="13"/>
      <c r="E7" s="13"/>
      <c r="F7" s="15" t="s">
        <v>75</v>
      </c>
      <c r="G7" s="15"/>
      <c r="H7" s="35" t="s">
        <v>78</v>
      </c>
    </row>
    <row r="8" spans="1:8" x14ac:dyDescent="0.25">
      <c r="A8" s="12"/>
      <c r="B8" s="16"/>
      <c r="C8" s="17"/>
      <c r="D8" s="13"/>
      <c r="E8" s="13"/>
      <c r="F8" s="15" t="s">
        <v>75</v>
      </c>
      <c r="G8" s="15"/>
      <c r="H8" s="35" t="s">
        <v>79</v>
      </c>
    </row>
    <row r="9" spans="1:8" x14ac:dyDescent="0.25">
      <c r="A9" s="12"/>
      <c r="B9" s="16"/>
      <c r="C9" s="17"/>
      <c r="D9" s="13"/>
      <c r="E9" s="13"/>
      <c r="F9" s="15" t="s">
        <v>75</v>
      </c>
      <c r="G9" s="15"/>
      <c r="H9" s="35" t="s">
        <v>80</v>
      </c>
    </row>
    <row r="10" spans="1:8" x14ac:dyDescent="0.25">
      <c r="A10" s="12"/>
      <c r="B10" s="16"/>
      <c r="C10" s="17"/>
      <c r="D10" s="13"/>
      <c r="E10" s="13"/>
      <c r="F10" s="15" t="s">
        <v>75</v>
      </c>
      <c r="G10" s="15"/>
      <c r="H10" s="35" t="s">
        <v>81</v>
      </c>
    </row>
    <row r="11" spans="1:8" x14ac:dyDescent="0.25">
      <c r="A11" s="12"/>
      <c r="B11" s="16"/>
      <c r="C11" s="17"/>
      <c r="D11" s="13"/>
      <c r="E11" s="13"/>
      <c r="F11" s="15" t="s">
        <v>75</v>
      </c>
      <c r="G11" s="15"/>
      <c r="H11" s="35" t="s">
        <v>82</v>
      </c>
    </row>
    <row r="12" spans="1:8" x14ac:dyDescent="0.25">
      <c r="A12" s="12"/>
      <c r="B12" s="16"/>
      <c r="C12" s="17"/>
      <c r="D12" s="13"/>
      <c r="E12" s="13"/>
      <c r="F12" s="15" t="s">
        <v>75</v>
      </c>
      <c r="G12" s="15"/>
      <c r="H12" s="35" t="s">
        <v>83</v>
      </c>
    </row>
    <row r="13" spans="1:8" x14ac:dyDescent="0.25">
      <c r="A13" s="12"/>
      <c r="B13" s="16"/>
      <c r="C13" s="17"/>
      <c r="D13" s="13"/>
      <c r="E13" s="13"/>
      <c r="F13" s="15" t="s">
        <v>75</v>
      </c>
      <c r="G13" s="15"/>
      <c r="H13" s="35" t="s">
        <v>96</v>
      </c>
    </row>
    <row r="14" spans="1:8" ht="30" x14ac:dyDescent="0.25">
      <c r="A14" s="12" t="s">
        <v>38</v>
      </c>
      <c r="B14" s="16" t="s">
        <v>39</v>
      </c>
      <c r="C14" s="17">
        <v>80</v>
      </c>
      <c r="D14" s="13">
        <v>189921.6</v>
      </c>
      <c r="E14" s="13">
        <f>D14/C14</f>
        <v>2374.02</v>
      </c>
      <c r="F14" s="15" t="s">
        <v>75</v>
      </c>
      <c r="G14" s="15" t="s">
        <v>21</v>
      </c>
      <c r="H14" s="35" t="s">
        <v>85</v>
      </c>
    </row>
    <row r="15" spans="1:8" x14ac:dyDescent="0.25">
      <c r="A15" s="12"/>
      <c r="B15" s="16"/>
      <c r="C15" s="17"/>
      <c r="D15" s="13"/>
      <c r="E15" s="13"/>
      <c r="F15" s="15" t="s">
        <v>75</v>
      </c>
      <c r="G15" s="15"/>
      <c r="H15" s="35" t="s">
        <v>84</v>
      </c>
    </row>
    <row r="16" spans="1:8" x14ac:dyDescent="0.25">
      <c r="A16" s="12"/>
      <c r="B16" s="16"/>
      <c r="C16" s="17"/>
      <c r="D16" s="13"/>
      <c r="E16" s="13"/>
      <c r="F16" s="15" t="s">
        <v>75</v>
      </c>
      <c r="G16" s="15"/>
      <c r="H16" s="35" t="s">
        <v>86</v>
      </c>
    </row>
    <row r="17" spans="1:8" x14ac:dyDescent="0.25">
      <c r="A17" s="12"/>
      <c r="B17" s="16"/>
      <c r="C17" s="17"/>
      <c r="D17" s="13"/>
      <c r="E17" s="13"/>
      <c r="F17" s="15" t="s">
        <v>75</v>
      </c>
      <c r="G17" s="15"/>
      <c r="H17" s="35" t="s">
        <v>87</v>
      </c>
    </row>
    <row r="18" spans="1:8" ht="30" x14ac:dyDescent="0.25">
      <c r="A18" s="12" t="s">
        <v>40</v>
      </c>
      <c r="B18" s="16" t="s">
        <v>41</v>
      </c>
      <c r="C18" s="17">
        <v>513</v>
      </c>
      <c r="D18" s="13">
        <v>106757.39</v>
      </c>
      <c r="E18" s="13">
        <f>D18/C18</f>
        <v>208.10407407407408</v>
      </c>
      <c r="F18" s="15" t="s">
        <v>75</v>
      </c>
      <c r="G18" s="15" t="s">
        <v>21</v>
      </c>
      <c r="H18" s="35" t="s">
        <v>93</v>
      </c>
    </row>
    <row r="19" spans="1:8" s="24" customFormat="1" x14ac:dyDescent="0.25">
      <c r="A19" s="20"/>
      <c r="B19" s="21"/>
      <c r="C19" s="22"/>
      <c r="D19" s="23"/>
      <c r="E19" s="23"/>
      <c r="F19" s="15" t="s">
        <v>75</v>
      </c>
      <c r="G19" s="15"/>
      <c r="H19" s="35" t="s">
        <v>88</v>
      </c>
    </row>
    <row r="20" spans="1:8" x14ac:dyDescent="0.25">
      <c r="F20" s="15" t="s">
        <v>75</v>
      </c>
      <c r="G20" s="27"/>
      <c r="H20" s="35" t="s">
        <v>89</v>
      </c>
    </row>
    <row r="21" spans="1:8" x14ac:dyDescent="0.25">
      <c r="F21" s="15" t="s">
        <v>75</v>
      </c>
      <c r="G21" s="27"/>
      <c r="H21" s="35" t="s">
        <v>90</v>
      </c>
    </row>
    <row r="22" spans="1:8" x14ac:dyDescent="0.25">
      <c r="F22" s="15" t="s">
        <v>75</v>
      </c>
      <c r="G22" s="27"/>
      <c r="H22" s="35" t="s">
        <v>91</v>
      </c>
    </row>
    <row r="23" spans="1:8" x14ac:dyDescent="0.25">
      <c r="F23" s="15" t="s">
        <v>75</v>
      </c>
      <c r="G23" s="27"/>
      <c r="H23" s="35" t="s">
        <v>92</v>
      </c>
    </row>
    <row r="25" spans="1:8" x14ac:dyDescent="0.25">
      <c r="A25" t="s">
        <v>74</v>
      </c>
    </row>
    <row r="26" spans="1:8" x14ac:dyDescent="0.25">
      <c r="A26" t="s">
        <v>97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"/>
  <sheetViews>
    <sheetView tabSelected="1" workbookViewId="0">
      <selection activeCell="G20" sqref="G20"/>
    </sheetView>
  </sheetViews>
  <sheetFormatPr defaultRowHeight="15" x14ac:dyDescent="0.25"/>
  <cols>
    <col min="1" max="1" width="16" customWidth="1"/>
    <col min="2" max="2" width="20.140625" bestFit="1" customWidth="1"/>
    <col min="3" max="3" width="19.28515625" customWidth="1"/>
    <col min="4" max="4" width="14" bestFit="1" customWidth="1"/>
    <col min="5" max="5" width="11.85546875" bestFit="1" customWidth="1"/>
    <col min="6" max="6" width="15" bestFit="1" customWidth="1"/>
    <col min="7" max="7" width="15.85546875" bestFit="1" customWidth="1"/>
  </cols>
  <sheetData>
    <row r="1" spans="1:12" x14ac:dyDescent="0.25">
      <c r="A1" s="11" t="s">
        <v>11</v>
      </c>
      <c r="B1" s="12"/>
      <c r="C1" s="17" t="s">
        <v>7</v>
      </c>
      <c r="D1" s="13"/>
      <c r="E1" s="13"/>
      <c r="F1" s="12"/>
      <c r="G1" s="12"/>
    </row>
    <row r="2" spans="1:12" x14ac:dyDescent="0.25">
      <c r="A2" s="11" t="s">
        <v>13</v>
      </c>
      <c r="B2" s="12"/>
      <c r="C2" s="17"/>
      <c r="D2" s="13"/>
      <c r="E2" s="13"/>
      <c r="F2" s="12"/>
      <c r="G2" s="12"/>
    </row>
    <row r="3" spans="1:12" x14ac:dyDescent="0.25">
      <c r="A3" s="12"/>
      <c r="B3" s="12"/>
      <c r="C3" s="17"/>
      <c r="D3" s="13"/>
      <c r="E3" s="13"/>
      <c r="F3" s="12"/>
      <c r="G3" s="12"/>
    </row>
    <row r="4" spans="1:12" ht="30" x14ac:dyDescent="0.25">
      <c r="A4" s="8" t="s">
        <v>14</v>
      </c>
      <c r="B4" s="8" t="s">
        <v>15</v>
      </c>
      <c r="C4" s="18" t="s">
        <v>16</v>
      </c>
      <c r="D4" s="9" t="s">
        <v>17</v>
      </c>
      <c r="E4" s="9" t="s">
        <v>18</v>
      </c>
      <c r="F4" s="8" t="s">
        <v>19</v>
      </c>
      <c r="G4" s="8" t="s">
        <v>26</v>
      </c>
    </row>
    <row r="5" spans="1:12" x14ac:dyDescent="0.25">
      <c r="A5" s="12" t="s">
        <v>42</v>
      </c>
      <c r="B5" s="16" t="s">
        <v>43</v>
      </c>
      <c r="C5" s="17">
        <v>119</v>
      </c>
      <c r="D5" s="13">
        <v>920816.05</v>
      </c>
      <c r="E5" s="13">
        <f>D5/C5</f>
        <v>7737.9500000000007</v>
      </c>
      <c r="F5" s="15" t="s">
        <v>75</v>
      </c>
      <c r="G5" s="15" t="s">
        <v>21</v>
      </c>
      <c r="H5" s="36" t="s">
        <v>94</v>
      </c>
      <c r="I5" s="36"/>
      <c r="J5" s="36"/>
      <c r="K5" s="36"/>
      <c r="L5" s="36"/>
    </row>
    <row r="6" spans="1:12" x14ac:dyDescent="0.25">
      <c r="H6" s="37" t="s">
        <v>95</v>
      </c>
      <c r="I6" s="36"/>
      <c r="J6" s="36"/>
      <c r="K6" s="36"/>
      <c r="L6" s="36"/>
    </row>
    <row r="7" spans="1:12" x14ac:dyDescent="0.25">
      <c r="A7" t="s">
        <v>74</v>
      </c>
    </row>
    <row r="8" spans="1:12" x14ac:dyDescent="0.25">
      <c r="A8" t="s">
        <v>97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2"/>
  <sheetViews>
    <sheetView workbookViewId="0">
      <selection activeCell="A12" sqref="A12"/>
    </sheetView>
  </sheetViews>
  <sheetFormatPr defaultRowHeight="15" x14ac:dyDescent="0.25"/>
  <cols>
    <col min="1" max="1" width="16.7109375" customWidth="1"/>
    <col min="2" max="2" width="21.85546875" bestFit="1" customWidth="1"/>
    <col min="3" max="3" width="15.5703125" customWidth="1"/>
    <col min="4" max="4" width="15.42578125" bestFit="1" customWidth="1"/>
    <col min="5" max="5" width="16.140625" bestFit="1" customWidth="1"/>
    <col min="6" max="6" width="15" bestFit="1" customWidth="1"/>
    <col min="7" max="7" width="15.85546875" bestFit="1" customWidth="1"/>
  </cols>
  <sheetData>
    <row r="1" spans="1:8" x14ac:dyDescent="0.25">
      <c r="A1" s="11" t="s">
        <v>11</v>
      </c>
      <c r="B1" s="12"/>
      <c r="C1" s="17" t="s">
        <v>8</v>
      </c>
      <c r="D1" s="13"/>
      <c r="E1" s="13"/>
      <c r="F1" s="12"/>
      <c r="G1" s="12"/>
    </row>
    <row r="2" spans="1:8" x14ac:dyDescent="0.25">
      <c r="A2" s="11" t="s">
        <v>13</v>
      </c>
      <c r="B2" s="12"/>
      <c r="C2" s="17"/>
      <c r="D2" s="13"/>
      <c r="E2" s="13"/>
      <c r="F2" s="12"/>
      <c r="G2" s="12"/>
    </row>
    <row r="3" spans="1:8" x14ac:dyDescent="0.25">
      <c r="A3" s="12"/>
      <c r="B3" s="12"/>
      <c r="C3" s="17"/>
      <c r="D3" s="13"/>
      <c r="E3" s="13"/>
      <c r="F3" s="12"/>
      <c r="G3" s="12"/>
    </row>
    <row r="4" spans="1:8" ht="30" x14ac:dyDescent="0.25">
      <c r="A4" s="8" t="s">
        <v>14</v>
      </c>
      <c r="B4" s="8" t="s">
        <v>15</v>
      </c>
      <c r="C4" s="18" t="s">
        <v>16</v>
      </c>
      <c r="D4" s="9" t="s">
        <v>17</v>
      </c>
      <c r="E4" s="9" t="s">
        <v>18</v>
      </c>
      <c r="F4" s="8" t="s">
        <v>19</v>
      </c>
      <c r="G4" s="8" t="s">
        <v>26</v>
      </c>
    </row>
    <row r="5" spans="1:8" ht="17.25" x14ac:dyDescent="0.25">
      <c r="A5" s="12" t="s">
        <v>44</v>
      </c>
      <c r="B5" s="16" t="s">
        <v>71</v>
      </c>
      <c r="C5" s="17">
        <v>509</v>
      </c>
      <c r="D5" s="13">
        <v>967100</v>
      </c>
      <c r="E5" s="13">
        <f>D5/C5</f>
        <v>1900</v>
      </c>
      <c r="F5" s="15" t="s">
        <v>69</v>
      </c>
      <c r="G5" s="15" t="s">
        <v>70</v>
      </c>
      <c r="H5" t="s">
        <v>65</v>
      </c>
    </row>
    <row r="6" spans="1:8" ht="17.25" x14ac:dyDescent="0.25">
      <c r="A6" s="12" t="s">
        <v>46</v>
      </c>
      <c r="B6" s="16" t="s">
        <v>72</v>
      </c>
      <c r="C6" s="17">
        <v>2928</v>
      </c>
      <c r="D6" s="13">
        <v>2102304</v>
      </c>
      <c r="E6" s="13">
        <f t="shared" ref="E6:E7" si="0">D6/C6</f>
        <v>718</v>
      </c>
      <c r="F6" s="15" t="s">
        <v>69</v>
      </c>
      <c r="G6" s="15" t="s">
        <v>70</v>
      </c>
      <c r="H6" t="s">
        <v>66</v>
      </c>
    </row>
    <row r="7" spans="1:8" x14ac:dyDescent="0.25">
      <c r="A7" s="12" t="s">
        <v>47</v>
      </c>
      <c r="B7" s="16" t="s">
        <v>48</v>
      </c>
      <c r="C7" s="17">
        <v>622</v>
      </c>
      <c r="D7" s="13">
        <v>1047448</v>
      </c>
      <c r="E7" s="13">
        <f t="shared" si="0"/>
        <v>1684</v>
      </c>
      <c r="F7" s="15" t="s">
        <v>69</v>
      </c>
      <c r="G7" s="15" t="s">
        <v>70</v>
      </c>
      <c r="H7" t="s">
        <v>67</v>
      </c>
    </row>
    <row r="9" spans="1:8" ht="17.25" x14ac:dyDescent="0.25">
      <c r="A9" s="31" t="s">
        <v>68</v>
      </c>
    </row>
    <row r="11" spans="1:8" x14ac:dyDescent="0.25">
      <c r="A11" t="s">
        <v>74</v>
      </c>
    </row>
    <row r="12" spans="1:8" x14ac:dyDescent="0.25">
      <c r="A12" t="s">
        <v>73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"/>
  <sheetViews>
    <sheetView workbookViewId="0">
      <selection activeCell="H5" sqref="H5:H7"/>
    </sheetView>
  </sheetViews>
  <sheetFormatPr defaultRowHeight="15" x14ac:dyDescent="0.25"/>
  <cols>
    <col min="1" max="1" width="23.140625" bestFit="1" customWidth="1"/>
    <col min="2" max="2" width="12.140625" bestFit="1" customWidth="1"/>
    <col min="3" max="3" width="36.28515625" bestFit="1" customWidth="1"/>
    <col min="4" max="4" width="15.42578125" bestFit="1" customWidth="1"/>
    <col min="5" max="5" width="11.85546875" bestFit="1" customWidth="1"/>
    <col min="6" max="6" width="13.140625" bestFit="1" customWidth="1"/>
    <col min="7" max="7" width="15.85546875" bestFit="1" customWidth="1"/>
    <col min="8" max="8" width="32.28515625" bestFit="1" customWidth="1"/>
  </cols>
  <sheetData>
    <row r="1" spans="1:7" x14ac:dyDescent="0.25">
      <c r="A1" s="11" t="s">
        <v>11</v>
      </c>
      <c r="B1" s="12"/>
      <c r="C1" s="17" t="s">
        <v>49</v>
      </c>
      <c r="D1" s="13"/>
      <c r="E1" s="13"/>
      <c r="F1" s="12"/>
      <c r="G1" s="12"/>
    </row>
    <row r="2" spans="1:7" x14ac:dyDescent="0.25">
      <c r="A2" s="11" t="s">
        <v>13</v>
      </c>
      <c r="B2" s="12"/>
      <c r="C2" s="17"/>
      <c r="D2" s="13"/>
      <c r="E2" s="13"/>
      <c r="F2" s="12"/>
      <c r="G2" s="12"/>
    </row>
    <row r="3" spans="1:7" x14ac:dyDescent="0.25">
      <c r="A3" s="12"/>
      <c r="B3" s="12"/>
      <c r="C3" s="17"/>
      <c r="D3" s="13"/>
      <c r="E3" s="13"/>
      <c r="F3" s="12"/>
      <c r="G3" s="12"/>
    </row>
    <row r="4" spans="1:7" ht="30" x14ac:dyDescent="0.25">
      <c r="A4" s="8" t="s">
        <v>14</v>
      </c>
      <c r="B4" s="8" t="s">
        <v>15</v>
      </c>
      <c r="C4" s="18" t="s">
        <v>16</v>
      </c>
      <c r="D4" s="9" t="s">
        <v>17</v>
      </c>
      <c r="E4" s="9" t="s">
        <v>18</v>
      </c>
      <c r="F4" s="8" t="s">
        <v>19</v>
      </c>
      <c r="G4" s="8" t="s">
        <v>26</v>
      </c>
    </row>
    <row r="5" spans="1:7" x14ac:dyDescent="0.25">
      <c r="A5" s="12"/>
      <c r="B5" s="16"/>
      <c r="C5" s="17"/>
      <c r="D5" s="13"/>
      <c r="E5" s="13" t="e">
        <f>D5/C5</f>
        <v>#DIV/0!</v>
      </c>
      <c r="F5" s="15" t="s">
        <v>20</v>
      </c>
      <c r="G5" s="15" t="s">
        <v>21</v>
      </c>
    </row>
    <row r="6" spans="1:7" x14ac:dyDescent="0.25">
      <c r="A6" s="12"/>
      <c r="B6" s="16"/>
      <c r="C6" s="17"/>
      <c r="D6" s="13"/>
      <c r="E6" s="13" t="e">
        <f t="shared" ref="E6:E7" si="0">D6/C6</f>
        <v>#DIV/0!</v>
      </c>
      <c r="F6" s="15" t="s">
        <v>20</v>
      </c>
      <c r="G6" s="15" t="s">
        <v>21</v>
      </c>
    </row>
    <row r="7" spans="1:7" x14ac:dyDescent="0.25">
      <c r="A7" s="12"/>
      <c r="B7" s="16"/>
      <c r="C7" s="17"/>
      <c r="D7" s="13"/>
      <c r="E7" s="13" t="e">
        <f t="shared" si="0"/>
        <v>#DIV/0!</v>
      </c>
      <c r="F7" s="15" t="s">
        <v>20</v>
      </c>
      <c r="G7" s="15" t="s">
        <v>21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M20" sqref="M20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K20" sqref="K20"/>
    </sheetView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UVOD</vt:lpstr>
      <vt:lpstr>4.1.6 IT</vt:lpstr>
      <vt:lpstr>4.1.7. textil</vt:lpstr>
      <vt:lpstr>4.1.9 ZPr (SZM1)</vt:lpstr>
      <vt:lpstr>4.1.10 ZPr (SZM2)</vt:lpstr>
      <vt:lpstr>4.1.16 krev</vt:lpstr>
      <vt:lpstr>1000</vt:lpstr>
      <vt:lpstr>1010</vt:lpstr>
      <vt:lpstr>1060</vt:lpstr>
      <vt:lpstr>2010</vt:lpstr>
      <vt:lpstr>2100</vt:lpstr>
      <vt:lpstr>2130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Kristýna Kůrová</dc:creator>
  <cp:lastModifiedBy>Uživatel systému Windows</cp:lastModifiedBy>
  <cp:lastPrinted>2023-04-13T06:41:13Z</cp:lastPrinted>
  <dcterms:created xsi:type="dcterms:W3CDTF">2015-06-05T18:19:34Z</dcterms:created>
  <dcterms:modified xsi:type="dcterms:W3CDTF">2023-04-13T08:17:36Z</dcterms:modified>
</cp:coreProperties>
</file>