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7491\Desktop\Vypořádání roku_2023\"/>
    </mc:Choice>
  </mc:AlternateContent>
  <xr:revisionPtr revIDLastSave="0" documentId="13_ncr:1_{C37AE7C3-E44A-4771-AC45-43DBDF8C377B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346" sheetId="1" r:id="rId1"/>
    <sheet name="seznam přijatých inv. dotací" sheetId="2" r:id="rId2"/>
  </sheets>
  <calcPr calcId="191029"/>
</workbook>
</file>

<file path=xl/calcChain.xml><?xml version="1.0" encoding="utf-8"?>
<calcChain xmlns="http://schemas.openxmlformats.org/spreadsheetml/2006/main">
  <c r="F17" i="2" l="1"/>
  <c r="F38" i="2"/>
  <c r="F5" i="2"/>
  <c r="E38" i="2"/>
  <c r="F22" i="2"/>
  <c r="E22" i="2"/>
  <c r="F40" i="2"/>
  <c r="E40" i="2"/>
  <c r="E17" i="2"/>
  <c r="F11" i="2"/>
  <c r="E11" i="2"/>
  <c r="E5" i="2"/>
  <c r="F95" i="1"/>
  <c r="E95" i="1"/>
  <c r="F43" i="2" l="1"/>
  <c r="E43" i="2"/>
</calcChain>
</file>

<file path=xl/sharedStrings.xml><?xml version="1.0" encoding="utf-8"?>
<sst xmlns="http://schemas.openxmlformats.org/spreadsheetml/2006/main" count="1034" uniqueCount="190">
  <si>
    <t>Evidenční číslo dokladu</t>
  </si>
  <si>
    <t>Účet MD</t>
  </si>
  <si>
    <t>Popis</t>
  </si>
  <si>
    <t>Datum zaúčtování</t>
  </si>
  <si>
    <t>Částka MD</t>
  </si>
  <si>
    <t>Částka DAL</t>
  </si>
  <si>
    <t>Hospodářské středisko</t>
  </si>
  <si>
    <t>Obchodní partner</t>
  </si>
  <si>
    <t>Kalkulační jednice</t>
  </si>
  <si>
    <t>Variabilní symbol</t>
  </si>
  <si>
    <t>Účet DAL</t>
  </si>
  <si>
    <t>Název hospodářského střediska</t>
  </si>
  <si>
    <t>Název kalkulační jednice</t>
  </si>
  <si>
    <t>BV-2023-01CC-0002(208)</t>
  </si>
  <si>
    <t>24153000</t>
  </si>
  <si>
    <t>Dotace REACT B1 - FP-2022-24-00104</t>
  </si>
  <si>
    <t>9793</t>
  </si>
  <si>
    <t>Ministerstvo zdravotnictví</t>
  </si>
  <si>
    <t>3022001495</t>
  </si>
  <si>
    <t>34601000</t>
  </si>
  <si>
    <t>Stavby: Přístavba budovy X (REACT EU - B)</t>
  </si>
  <si>
    <t>34602000</t>
  </si>
  <si>
    <t>BV-2023-01CC-0001(126)</t>
  </si>
  <si>
    <t>Dotace REACT A2</t>
  </si>
  <si>
    <t>3492</t>
  </si>
  <si>
    <t>4020000830</t>
  </si>
  <si>
    <t>FP-2022-22-000221</t>
  </si>
  <si>
    <t>RTG: REACT EU - A2 Rozvoj diagnostických pracovišť</t>
  </si>
  <si>
    <t>BV-2023-01CC-0006(98)</t>
  </si>
  <si>
    <t>Dotace REACT B - FP-2023-24-000005</t>
  </si>
  <si>
    <t>3023000039</t>
  </si>
  <si>
    <t>BV-2023-01CC-0006(97)</t>
  </si>
  <si>
    <t>Dotace REACT A1 - FP-2023-22-000014</t>
  </si>
  <si>
    <t>0578</t>
  </si>
  <si>
    <t>1002023</t>
  </si>
  <si>
    <t>2CHIR: REACT EU - A1 modernizace pracovišť oper. a akut. oborů</t>
  </si>
  <si>
    <t>BV-2023-01CC-0007(102)</t>
  </si>
  <si>
    <t>Dotace REACT A2 - FP-2023-10-000779</t>
  </si>
  <si>
    <t>9804</t>
  </si>
  <si>
    <t>34604000</t>
  </si>
  <si>
    <t>BV-2023-01CC-0009(205)</t>
  </si>
  <si>
    <t>Dotace REACT C - FP-2023-22-000023</t>
  </si>
  <si>
    <t>3279</t>
  </si>
  <si>
    <t>1669510</t>
  </si>
  <si>
    <t>HOK: REACT EU - C modernizace a obnova laboratorního komplementu</t>
  </si>
  <si>
    <t>BV-2023-01CC-0012(107)</t>
  </si>
  <si>
    <t>Dotace REact EU B1 - FP-2023-24-000011</t>
  </si>
  <si>
    <t>1665311</t>
  </si>
  <si>
    <t>BV-2023-01CC-0012(108)</t>
  </si>
  <si>
    <t>Dotace REACT EU A2 - FP-2023-22-000031</t>
  </si>
  <si>
    <t>2309013</t>
  </si>
  <si>
    <t>BV-2023-01CC-0015(184)</t>
  </si>
  <si>
    <t>KIPE - neinvestiční dotace</t>
  </si>
  <si>
    <t>9088</t>
  </si>
  <si>
    <t>646507</t>
  </si>
  <si>
    <t>UIT: IROP - KIPE</t>
  </si>
  <si>
    <t>BV-2023-01CC-0013(228)</t>
  </si>
  <si>
    <t>Dotace REACT A2 - FP-2023-22-000041, FP-2021-24-000072</t>
  </si>
  <si>
    <t>9738</t>
  </si>
  <si>
    <t>2322098</t>
  </si>
  <si>
    <t>Stavby: SÚ RTG kliniky - budova A/1.PP (REACT EU – A2)</t>
  </si>
  <si>
    <t>BV-2023-01CC-0019(250)</t>
  </si>
  <si>
    <t>Dotace REACT B - FP-2023-24-000021</t>
  </si>
  <si>
    <t>3023000197</t>
  </si>
  <si>
    <t>BV-2023-01CC-0023(95)</t>
  </si>
  <si>
    <t>Dotace REACT A1 - FP-2022-22-0000184</t>
  </si>
  <si>
    <t>0278</t>
  </si>
  <si>
    <t>1633211</t>
  </si>
  <si>
    <t>2IK-GER: REACT EU - A1 modernizace pracovišť oper. a akut. oborů</t>
  </si>
  <si>
    <t>BV-2023-01CC-0025(1732)</t>
  </si>
  <si>
    <t>Dotace REACT B - dostavba a rekonstrukce X</t>
  </si>
  <si>
    <t>3023000288</t>
  </si>
  <si>
    <t>BV-2023-01CC-0028(109)</t>
  </si>
  <si>
    <t>Dotace REACT B - dostavba "X" akce 9793</t>
  </si>
  <si>
    <t>1665314</t>
  </si>
  <si>
    <t>BV-2023-01CC-0020(144)</t>
  </si>
  <si>
    <t>REACT A1 - FP-2023-22-000184,185,186</t>
  </si>
  <si>
    <t>1633210</t>
  </si>
  <si>
    <t>BV-2023-01CC-0031(1707)</t>
  </si>
  <si>
    <t>Dotace REACT EU "B" - dostavba budovy "X" 9793</t>
  </si>
  <si>
    <t>1665315</t>
  </si>
  <si>
    <t>BV-2023-01CC-0033(122)</t>
  </si>
  <si>
    <t>Dotace FVE - 9711</t>
  </si>
  <si>
    <t>9711</t>
  </si>
  <si>
    <t>1525101</t>
  </si>
  <si>
    <t>Stavby: Fotovoltaické systémy</t>
  </si>
  <si>
    <t>BV-2023-01CC-0035(1427)</t>
  </si>
  <si>
    <t>Dotace REACT B - FP-2023-10-004624</t>
  </si>
  <si>
    <t>2202</t>
  </si>
  <si>
    <t>KNM: REACT EU - B rekonstrukce a modernizace kliniky nukleární medicíny</t>
  </si>
  <si>
    <t>BV-2023-01CC-0037(143)</t>
  </si>
  <si>
    <t>Dotace FVE 9711</t>
  </si>
  <si>
    <t>1525102</t>
  </si>
  <si>
    <t>ID-2023-02-000048</t>
  </si>
  <si>
    <t>FP-2022-24-000104</t>
  </si>
  <si>
    <t>1.2.82</t>
  </si>
  <si>
    <t>40100001</t>
  </si>
  <si>
    <t>Přístavba budovy X</t>
  </si>
  <si>
    <t>ID-2023-02-000074</t>
  </si>
  <si>
    <t>ID-2023-02-000091</t>
  </si>
  <si>
    <t>FP-2023-24-000005</t>
  </si>
  <si>
    <t>ID-2023-02-000096</t>
  </si>
  <si>
    <t>FP-2022-22-000220</t>
  </si>
  <si>
    <t>2.3.572</t>
  </si>
  <si>
    <t>Digitální morfologie</t>
  </si>
  <si>
    <t>ID-2023-02-000103</t>
  </si>
  <si>
    <t>ID-2023-02-000102</t>
  </si>
  <si>
    <t>FP-2023-22-000023</t>
  </si>
  <si>
    <t>2.2.415</t>
  </si>
  <si>
    <t>Inkubátor</t>
  </si>
  <si>
    <t>ID-2023-02-000169</t>
  </si>
  <si>
    <t>FP-2023-24-000011</t>
  </si>
  <si>
    <t>ID-2023-02-000137</t>
  </si>
  <si>
    <t>ID-2023-02-000195</t>
  </si>
  <si>
    <t>FP-2023-24-000021</t>
  </si>
  <si>
    <t>ID-2023-02-000233</t>
  </si>
  <si>
    <t>FP-2022-22-000162</t>
  </si>
  <si>
    <t>2879</t>
  </si>
  <si>
    <t>GEN: REACT EU - C modernizace a obnova laboratorního komplementu</t>
  </si>
  <si>
    <t>ID-2023-02-000235</t>
  </si>
  <si>
    <t>ID-2023-02-000234</t>
  </si>
  <si>
    <t>FP-2022-22-000169</t>
  </si>
  <si>
    <t>ID-2023-02-000248</t>
  </si>
  <si>
    <t>FP-2023-24-000024</t>
  </si>
  <si>
    <t>ID-2023-02-000251</t>
  </si>
  <si>
    <t>ID-2023-02-000283</t>
  </si>
  <si>
    <t>FP-2023-24-000032</t>
  </si>
  <si>
    <t>ID-2023-02-000210</t>
  </si>
  <si>
    <t>ID-2023-02-000288</t>
  </si>
  <si>
    <t>ID-2023-02-000354</t>
  </si>
  <si>
    <t>FP-2023-24-000042</t>
  </si>
  <si>
    <t>OHLA ŽS, a.s.</t>
  </si>
  <si>
    <t>ID-2023-02-000365</t>
  </si>
  <si>
    <t>akce 9711 FVE - změna zdrojů financování</t>
  </si>
  <si>
    <t>1.2.92</t>
  </si>
  <si>
    <t>FVT</t>
  </si>
  <si>
    <t>ID-2023-02-000615</t>
  </si>
  <si>
    <t>FP-2023-24-000054</t>
  </si>
  <si>
    <t>ID-2023-02-000617</t>
  </si>
  <si>
    <t>FP-2023-21-000057</t>
  </si>
  <si>
    <t>ID-2023-02-000619</t>
  </si>
  <si>
    <t>FP-2023-21-000066</t>
  </si>
  <si>
    <t>ID-2023-02-000614</t>
  </si>
  <si>
    <t>ID-2023-02-000618</t>
  </si>
  <si>
    <t>FP-2023-21-000050</t>
  </si>
  <si>
    <t>ID-2023-02-000049</t>
  </si>
  <si>
    <t>2.3.595</t>
  </si>
  <si>
    <t>Mamograf</t>
  </si>
  <si>
    <t>ID-2023-02-000204</t>
  </si>
  <si>
    <t>FP-2022-22-000184</t>
  </si>
  <si>
    <t>ID-2023-02-000206</t>
  </si>
  <si>
    <t>FP-2022-22-000186</t>
  </si>
  <si>
    <t>ID-2023-02-000208</t>
  </si>
  <si>
    <t>FP-2022-22-000185</t>
  </si>
  <si>
    <t>ID-2023-02-000216</t>
  </si>
  <si>
    <t>FP-2022-22-000184 - změna zdrojů financování REACT A1</t>
  </si>
  <si>
    <t>ID-2023-02-000164</t>
  </si>
  <si>
    <t>FP-2023-22-000041</t>
  </si>
  <si>
    <t>2.3.593</t>
  </si>
  <si>
    <t>Obnova RTG přístroje na centrálním pracovišti</t>
  </si>
  <si>
    <t>ID-2023-02-000166</t>
  </si>
  <si>
    <t>FP-2021-24-000072 AKCE 9738</t>
  </si>
  <si>
    <t>ID-2023-02-000165</t>
  </si>
  <si>
    <t>FP-2023-22-000031</t>
  </si>
  <si>
    <t>2.3.594</t>
  </si>
  <si>
    <t>Skiaskopicko – skiagrafický přístroj</t>
  </si>
  <si>
    <t>ID-2023-02-000101</t>
  </si>
  <si>
    <t>FP-2023-22-000014</t>
  </si>
  <si>
    <t>2.2.400</t>
  </si>
  <si>
    <t>Přístroj pro perfuzi dárcovské ledviny</t>
  </si>
  <si>
    <t>ID-2023-02-000092</t>
  </si>
  <si>
    <t>FP-2023-10-000779</t>
  </si>
  <si>
    <t>67101000</t>
  </si>
  <si>
    <t>ID-2023-02-000095</t>
  </si>
  <si>
    <t>FP-2023-10-000780</t>
  </si>
  <si>
    <t>BV-2023-01CC-0018(153)</t>
  </si>
  <si>
    <t>IROP kipe - finanční vypořádání (viz 27.4.2023)</t>
  </si>
  <si>
    <t>11200026</t>
  </si>
  <si>
    <t>ID-2023-02-000533</t>
  </si>
  <si>
    <t>FP-2023-10-004624</t>
  </si>
  <si>
    <t>ID-2023-02-000616</t>
  </si>
  <si>
    <t>FP-2023-10-004625</t>
  </si>
  <si>
    <t>Rozvoj diagnostických pracovišť</t>
  </si>
  <si>
    <t xml:space="preserve">Modernizace pracovišť operačních a akutních oborů </t>
  </si>
  <si>
    <t xml:space="preserve">Rekonstrukce a modernizace Kliniky nukleární medicíny FN Olomouc </t>
  </si>
  <si>
    <t xml:space="preserve">Modernizace a obnova laboratorního komplementu ve FN Olomouc </t>
  </si>
  <si>
    <t xml:space="preserve">Fotovoltaické systémy </t>
  </si>
  <si>
    <t xml:space="preserve">Komunikační a integrační platforma elektronizace Fakultní nemocnice Olomouc a regionálního eHealth </t>
  </si>
  <si>
    <t>Účet 346 transfery - stav k 31.12.2023</t>
  </si>
  <si>
    <t>Přehled přijatých investičních dotací 01.01.2023 - 31.12.2023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</si>
</sst>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Fill="1" applyAlignment="1">
      <alignment vertical="top"/>
    </xf>
    <xf numFmtId="14" fontId="0" fillId="0" borderId="0" xfId="0" applyNumberFormat="1" applyFont="1" applyFill="1" applyAlignment="1">
      <alignment horizontal="right" vertical="top"/>
    </xf>
    <xf numFmtId="4" fontId="0" fillId="0" borderId="0" xfId="0" applyNumberFormat="1" applyFont="1" applyFill="1" applyAlignment="1">
      <alignment vertical="top"/>
    </xf>
    <xf numFmtId="4" fontId="0" fillId="0" borderId="0" xfId="0" applyNumberFormat="1" applyFont="1" applyFill="1" applyAlignment="1">
      <alignment horizontal="right" vertical="top"/>
    </xf>
    <xf numFmtId="0" fontId="3" fillId="0" borderId="0" xfId="0" applyFont="1" applyFill="1"/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14" fontId="3" fillId="0" borderId="0" xfId="0" applyNumberFormat="1" applyFont="1" applyFill="1" applyAlignment="1">
      <alignment horizontal="right" vertical="top"/>
    </xf>
    <xf numFmtId="4" fontId="3" fillId="0" borderId="0" xfId="0" applyNumberFormat="1" applyFont="1" applyFill="1" applyAlignment="1">
      <alignment horizontal="right" vertical="top"/>
    </xf>
    <xf numFmtId="0" fontId="2" fillId="0" borderId="0" xfId="0" applyFont="1"/>
    <xf numFmtId="0" fontId="3" fillId="0" borderId="0" xfId="0" applyFont="1" applyFill="1" applyBorder="1"/>
    <xf numFmtId="0" fontId="3" fillId="0" borderId="0" xfId="0" applyFont="1"/>
    <xf numFmtId="4" fontId="3" fillId="0" borderId="0" xfId="0" applyNumberFormat="1" applyFont="1"/>
    <xf numFmtId="0" fontId="4" fillId="0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4" fontId="1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/>
    </xf>
    <xf numFmtId="4" fontId="3" fillId="2" borderId="0" xfId="0" applyNumberFormat="1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workbookViewId="0">
      <pane ySplit="4" topLeftCell="A5" activePane="bottomLeft" state="frozen"/>
      <selection pane="bottomLeft" activeCell="D9" sqref="D9"/>
    </sheetView>
  </sheetViews>
  <sheetFormatPr defaultColWidth="11.42578125" defaultRowHeight="12.75" customHeight="1" x14ac:dyDescent="0.2"/>
  <cols>
    <col min="1" max="1" width="21.85546875" style="1" bestFit="1" customWidth="1"/>
    <col min="2" max="2" width="23.42578125" style="1" bestFit="1" customWidth="1"/>
    <col min="3" max="3" width="53" style="1" bestFit="1" customWidth="1"/>
    <col min="4" max="4" width="17.5703125" style="1" bestFit="1" customWidth="1"/>
    <col min="5" max="5" width="14.28515625" style="3" customWidth="1"/>
    <col min="6" max="6" width="14.85546875" style="3" customWidth="1"/>
    <col min="7" max="7" width="11.42578125" style="1" customWidth="1"/>
    <col min="8" max="8" width="66.28515625" style="1" bestFit="1" customWidth="1"/>
    <col min="9" max="9" width="11.42578125" style="1" customWidth="1"/>
    <col min="10" max="10" width="11.42578125" style="1"/>
    <col min="11" max="11" width="11.42578125" style="1" customWidth="1"/>
    <col min="12" max="12" width="11.42578125" style="1"/>
    <col min="13" max="13" width="39.5703125" style="1" bestFit="1" customWidth="1"/>
    <col min="14" max="16384" width="11.42578125" style="1"/>
  </cols>
  <sheetData>
    <row r="1" spans="1:13" ht="21.75" customHeight="1" x14ac:dyDescent="0.2">
      <c r="A1" s="18" t="s">
        <v>188</v>
      </c>
    </row>
    <row r="4" spans="1:13" ht="26.25" customHeight="1" x14ac:dyDescent="0.2">
      <c r="A4" s="19" t="s">
        <v>7</v>
      </c>
      <c r="B4" s="19" t="s">
        <v>0</v>
      </c>
      <c r="C4" s="19" t="s">
        <v>2</v>
      </c>
      <c r="D4" s="19" t="s">
        <v>3</v>
      </c>
      <c r="E4" s="20" t="s">
        <v>4</v>
      </c>
      <c r="F4" s="20" t="s">
        <v>5</v>
      </c>
      <c r="G4" s="19" t="s">
        <v>6</v>
      </c>
      <c r="H4" s="19" t="s">
        <v>11</v>
      </c>
      <c r="I4" s="19" t="s">
        <v>1</v>
      </c>
      <c r="J4" s="19" t="s">
        <v>10</v>
      </c>
      <c r="K4" s="19" t="s">
        <v>9</v>
      </c>
      <c r="L4" s="19" t="s">
        <v>8</v>
      </c>
      <c r="M4" s="19" t="s">
        <v>12</v>
      </c>
    </row>
    <row r="5" spans="1:13" ht="12.75" customHeight="1" x14ac:dyDescent="0.2">
      <c r="A5" s="1" t="s">
        <v>17</v>
      </c>
      <c r="B5" s="1" t="s">
        <v>22</v>
      </c>
      <c r="C5" s="1" t="s">
        <v>23</v>
      </c>
      <c r="D5" s="2">
        <v>44958</v>
      </c>
      <c r="F5" s="4">
        <v>10330980</v>
      </c>
      <c r="G5" s="1" t="s">
        <v>24</v>
      </c>
      <c r="H5" s="1" t="s">
        <v>27</v>
      </c>
      <c r="I5" s="1" t="s">
        <v>14</v>
      </c>
      <c r="J5" s="1" t="s">
        <v>21</v>
      </c>
      <c r="K5" s="1" t="s">
        <v>25</v>
      </c>
    </row>
    <row r="6" spans="1:13" ht="12.75" customHeight="1" x14ac:dyDescent="0.2">
      <c r="A6" s="1" t="s">
        <v>17</v>
      </c>
      <c r="B6" s="1" t="s">
        <v>13</v>
      </c>
      <c r="C6" s="1" t="s">
        <v>15</v>
      </c>
      <c r="D6" s="2">
        <v>44970</v>
      </c>
      <c r="F6" s="4">
        <v>1186576.98</v>
      </c>
      <c r="G6" s="1" t="s">
        <v>16</v>
      </c>
      <c r="H6" s="1" t="s">
        <v>20</v>
      </c>
      <c r="I6" s="1" t="s">
        <v>14</v>
      </c>
      <c r="J6" s="1" t="s">
        <v>19</v>
      </c>
      <c r="K6" s="1" t="s">
        <v>18</v>
      </c>
    </row>
    <row r="7" spans="1:13" ht="12.75" customHeight="1" x14ac:dyDescent="0.2">
      <c r="A7" s="1" t="s">
        <v>17</v>
      </c>
      <c r="B7" s="1" t="s">
        <v>13</v>
      </c>
      <c r="C7" s="1" t="s">
        <v>15</v>
      </c>
      <c r="D7" s="2">
        <v>44970</v>
      </c>
      <c r="F7" s="4">
        <v>4153019.46</v>
      </c>
      <c r="G7" s="1" t="s">
        <v>16</v>
      </c>
      <c r="H7" s="1" t="s">
        <v>20</v>
      </c>
      <c r="I7" s="1" t="s">
        <v>14</v>
      </c>
      <c r="J7" s="1" t="s">
        <v>21</v>
      </c>
      <c r="K7" s="1" t="s">
        <v>18</v>
      </c>
    </row>
    <row r="8" spans="1:13" ht="12.75" customHeight="1" x14ac:dyDescent="0.2">
      <c r="A8" s="1" t="s">
        <v>17</v>
      </c>
      <c r="B8" s="1" t="s">
        <v>31</v>
      </c>
      <c r="C8" s="1" t="s">
        <v>32</v>
      </c>
      <c r="D8" s="2">
        <v>44993</v>
      </c>
      <c r="F8" s="4">
        <v>2532046</v>
      </c>
      <c r="G8" s="1" t="s">
        <v>33</v>
      </c>
      <c r="H8" s="1" t="s">
        <v>35</v>
      </c>
      <c r="I8" s="1" t="s">
        <v>14</v>
      </c>
      <c r="J8" s="1" t="s">
        <v>21</v>
      </c>
      <c r="K8" s="1" t="s">
        <v>34</v>
      </c>
    </row>
    <row r="9" spans="1:13" ht="12.75" customHeight="1" x14ac:dyDescent="0.2">
      <c r="A9" s="1" t="s">
        <v>17</v>
      </c>
      <c r="B9" s="1" t="s">
        <v>28</v>
      </c>
      <c r="C9" s="1" t="s">
        <v>29</v>
      </c>
      <c r="D9" s="2">
        <v>44993</v>
      </c>
      <c r="F9" s="4">
        <v>4558796.0199999996</v>
      </c>
      <c r="G9" s="1" t="s">
        <v>16</v>
      </c>
      <c r="H9" s="1" t="s">
        <v>20</v>
      </c>
      <c r="I9" s="1" t="s">
        <v>14</v>
      </c>
      <c r="J9" s="1" t="s">
        <v>21</v>
      </c>
      <c r="K9" s="1" t="s">
        <v>30</v>
      </c>
    </row>
    <row r="10" spans="1:13" ht="12.75" customHeight="1" x14ac:dyDescent="0.2">
      <c r="A10" s="1" t="s">
        <v>17</v>
      </c>
      <c r="B10" s="1" t="s">
        <v>28</v>
      </c>
      <c r="C10" s="1" t="s">
        <v>29</v>
      </c>
      <c r="D10" s="2">
        <v>44993</v>
      </c>
      <c r="F10" s="4">
        <v>1302513.1399999999</v>
      </c>
      <c r="G10" s="1" t="s">
        <v>16</v>
      </c>
      <c r="H10" s="1" t="s">
        <v>20</v>
      </c>
      <c r="I10" s="1" t="s">
        <v>14</v>
      </c>
      <c r="J10" s="1" t="s">
        <v>19</v>
      </c>
      <c r="K10" s="1" t="s">
        <v>30</v>
      </c>
    </row>
    <row r="11" spans="1:13" ht="12.75" customHeight="1" x14ac:dyDescent="0.2">
      <c r="A11" s="1" t="s">
        <v>17</v>
      </c>
      <c r="B11" s="1" t="s">
        <v>36</v>
      </c>
      <c r="C11" s="1" t="s">
        <v>37</v>
      </c>
      <c r="D11" s="2">
        <v>44994</v>
      </c>
      <c r="F11" s="4">
        <v>6404</v>
      </c>
      <c r="G11" s="1" t="s">
        <v>24</v>
      </c>
      <c r="H11" s="1" t="s">
        <v>27</v>
      </c>
      <c r="I11" s="1" t="s">
        <v>14</v>
      </c>
      <c r="J11" s="1" t="s">
        <v>39</v>
      </c>
      <c r="K11" s="1" t="s">
        <v>38</v>
      </c>
    </row>
    <row r="12" spans="1:13" ht="12.75" customHeight="1" x14ac:dyDescent="0.2">
      <c r="A12" s="1" t="s">
        <v>17</v>
      </c>
      <c r="B12" s="1" t="s">
        <v>40</v>
      </c>
      <c r="C12" s="1" t="s">
        <v>41</v>
      </c>
      <c r="D12" s="2">
        <v>45008</v>
      </c>
      <c r="F12" s="4">
        <v>173756</v>
      </c>
      <c r="G12" s="1" t="s">
        <v>42</v>
      </c>
      <c r="H12" s="1" t="s">
        <v>44</v>
      </c>
      <c r="I12" s="1" t="s">
        <v>14</v>
      </c>
      <c r="J12" s="1" t="s">
        <v>19</v>
      </c>
      <c r="K12" s="1" t="s">
        <v>43</v>
      </c>
    </row>
    <row r="13" spans="1:13" ht="12.75" customHeight="1" x14ac:dyDescent="0.2">
      <c r="A13" s="1" t="s">
        <v>17</v>
      </c>
      <c r="B13" s="1" t="s">
        <v>40</v>
      </c>
      <c r="C13" s="1" t="s">
        <v>41</v>
      </c>
      <c r="D13" s="2">
        <v>45008</v>
      </c>
      <c r="F13" s="4">
        <v>2881.8</v>
      </c>
      <c r="G13" s="1" t="s">
        <v>42</v>
      </c>
      <c r="H13" s="1" t="s">
        <v>44</v>
      </c>
      <c r="I13" s="1" t="s">
        <v>14</v>
      </c>
      <c r="J13" s="1" t="s">
        <v>39</v>
      </c>
      <c r="K13" s="1" t="s">
        <v>43</v>
      </c>
    </row>
    <row r="14" spans="1:13" ht="12.75" customHeight="1" x14ac:dyDescent="0.2">
      <c r="A14" s="1" t="s">
        <v>17</v>
      </c>
      <c r="B14" s="1" t="s">
        <v>40</v>
      </c>
      <c r="C14" s="1" t="s">
        <v>41</v>
      </c>
      <c r="D14" s="2">
        <v>45008</v>
      </c>
      <c r="F14" s="4">
        <v>930198.9</v>
      </c>
      <c r="G14" s="1" t="s">
        <v>42</v>
      </c>
      <c r="H14" s="1" t="s">
        <v>44</v>
      </c>
      <c r="I14" s="1" t="s">
        <v>14</v>
      </c>
      <c r="J14" s="1" t="s">
        <v>19</v>
      </c>
      <c r="K14" s="1" t="s">
        <v>43</v>
      </c>
    </row>
    <row r="15" spans="1:13" ht="12.75" customHeight="1" x14ac:dyDescent="0.2">
      <c r="A15" s="1" t="s">
        <v>17</v>
      </c>
      <c r="B15" s="1" t="s">
        <v>40</v>
      </c>
      <c r="C15" s="1" t="s">
        <v>41</v>
      </c>
      <c r="D15" s="2">
        <v>45008</v>
      </c>
      <c r="F15" s="4">
        <v>608146</v>
      </c>
      <c r="G15" s="1" t="s">
        <v>42</v>
      </c>
      <c r="H15" s="1" t="s">
        <v>44</v>
      </c>
      <c r="I15" s="1" t="s">
        <v>14</v>
      </c>
      <c r="J15" s="1" t="s">
        <v>21</v>
      </c>
      <c r="K15" s="1" t="s">
        <v>43</v>
      </c>
    </row>
    <row r="16" spans="1:13" ht="12.75" customHeight="1" x14ac:dyDescent="0.2">
      <c r="A16" s="1" t="s">
        <v>17</v>
      </c>
      <c r="B16" s="1" t="s">
        <v>40</v>
      </c>
      <c r="C16" s="1" t="s">
        <v>41</v>
      </c>
      <c r="D16" s="2">
        <v>45008</v>
      </c>
      <c r="F16" s="4">
        <v>3255696.07</v>
      </c>
      <c r="G16" s="1" t="s">
        <v>42</v>
      </c>
      <c r="H16" s="1" t="s">
        <v>44</v>
      </c>
      <c r="I16" s="1" t="s">
        <v>14</v>
      </c>
      <c r="J16" s="1" t="s">
        <v>21</v>
      </c>
      <c r="K16" s="1" t="s">
        <v>43</v>
      </c>
    </row>
    <row r="17" spans="1:11" ht="12.75" customHeight="1" x14ac:dyDescent="0.2">
      <c r="A17" s="1" t="s">
        <v>17</v>
      </c>
      <c r="B17" s="1" t="s">
        <v>45</v>
      </c>
      <c r="C17" s="1" t="s">
        <v>46</v>
      </c>
      <c r="D17" s="2">
        <v>45021</v>
      </c>
      <c r="F17" s="4">
        <v>8505811.6099999994</v>
      </c>
      <c r="G17" s="1" t="s">
        <v>16</v>
      </c>
      <c r="H17" s="1" t="s">
        <v>20</v>
      </c>
      <c r="I17" s="1" t="s">
        <v>14</v>
      </c>
      <c r="J17" s="1" t="s">
        <v>21</v>
      </c>
      <c r="K17" s="1" t="s">
        <v>47</v>
      </c>
    </row>
    <row r="18" spans="1:11" ht="12.75" customHeight="1" x14ac:dyDescent="0.2">
      <c r="A18" s="1" t="s">
        <v>17</v>
      </c>
      <c r="B18" s="1" t="s">
        <v>45</v>
      </c>
      <c r="C18" s="1" t="s">
        <v>46</v>
      </c>
      <c r="D18" s="2">
        <v>45021</v>
      </c>
      <c r="F18" s="4">
        <v>2430231.88</v>
      </c>
      <c r="G18" s="1" t="s">
        <v>16</v>
      </c>
      <c r="H18" s="1" t="s">
        <v>20</v>
      </c>
      <c r="I18" s="1" t="s">
        <v>14</v>
      </c>
      <c r="J18" s="1" t="s">
        <v>19</v>
      </c>
      <c r="K18" s="1" t="s">
        <v>47</v>
      </c>
    </row>
    <row r="19" spans="1:11" ht="12.75" customHeight="1" x14ac:dyDescent="0.2">
      <c r="A19" s="1" t="s">
        <v>17</v>
      </c>
      <c r="B19" s="1" t="s">
        <v>48</v>
      </c>
      <c r="C19" s="1" t="s">
        <v>49</v>
      </c>
      <c r="D19" s="2">
        <v>45021</v>
      </c>
      <c r="F19" s="4">
        <v>11474756.699999999</v>
      </c>
      <c r="G19" s="1" t="s">
        <v>24</v>
      </c>
      <c r="H19" s="1" t="s">
        <v>27</v>
      </c>
      <c r="I19" s="1" t="s">
        <v>14</v>
      </c>
      <c r="J19" s="1" t="s">
        <v>21</v>
      </c>
      <c r="K19" s="1" t="s">
        <v>50</v>
      </c>
    </row>
    <row r="20" spans="1:11" ht="12.75" customHeight="1" x14ac:dyDescent="0.2">
      <c r="A20" s="1" t="s">
        <v>17</v>
      </c>
      <c r="B20" s="1" t="s">
        <v>56</v>
      </c>
      <c r="C20" s="1" t="s">
        <v>57</v>
      </c>
      <c r="D20" s="2">
        <v>45040</v>
      </c>
      <c r="F20" s="4">
        <v>5126</v>
      </c>
      <c r="G20" s="1" t="s">
        <v>58</v>
      </c>
      <c r="H20" s="1" t="s">
        <v>60</v>
      </c>
      <c r="I20" s="1" t="s">
        <v>14</v>
      </c>
      <c r="J20" s="1" t="s">
        <v>21</v>
      </c>
      <c r="K20" s="1" t="s">
        <v>59</v>
      </c>
    </row>
    <row r="21" spans="1:11" ht="12.75" customHeight="1" x14ac:dyDescent="0.2">
      <c r="A21" s="1" t="s">
        <v>17</v>
      </c>
      <c r="B21" s="1" t="s">
        <v>56</v>
      </c>
      <c r="C21" s="1" t="s">
        <v>57</v>
      </c>
      <c r="D21" s="2">
        <v>45040</v>
      </c>
      <c r="F21" s="4">
        <v>6352500</v>
      </c>
      <c r="G21" s="1" t="s">
        <v>24</v>
      </c>
      <c r="H21" s="1" t="s">
        <v>27</v>
      </c>
      <c r="I21" s="1" t="s">
        <v>14</v>
      </c>
      <c r="J21" s="1" t="s">
        <v>21</v>
      </c>
      <c r="K21" s="1" t="s">
        <v>59</v>
      </c>
    </row>
    <row r="22" spans="1:11" ht="12.75" customHeight="1" x14ac:dyDescent="0.2">
      <c r="A22" s="1" t="s">
        <v>17</v>
      </c>
      <c r="B22" s="1" t="s">
        <v>51</v>
      </c>
      <c r="C22" s="1" t="s">
        <v>52</v>
      </c>
      <c r="D22" s="2">
        <v>45043</v>
      </c>
      <c r="F22" s="4">
        <v>0.01</v>
      </c>
      <c r="G22" s="1" t="s">
        <v>53</v>
      </c>
      <c r="H22" s="1" t="s">
        <v>55</v>
      </c>
      <c r="I22" s="1" t="s">
        <v>14</v>
      </c>
      <c r="J22" s="1" t="s">
        <v>39</v>
      </c>
      <c r="K22" s="1" t="s">
        <v>54</v>
      </c>
    </row>
    <row r="23" spans="1:11" ht="12.75" customHeight="1" x14ac:dyDescent="0.2">
      <c r="B23" s="1" t="s">
        <v>175</v>
      </c>
      <c r="C23" s="1" t="s">
        <v>176</v>
      </c>
      <c r="D23" s="2">
        <v>45050</v>
      </c>
      <c r="E23" s="4">
        <v>0.01</v>
      </c>
      <c r="G23" s="1" t="s">
        <v>53</v>
      </c>
      <c r="H23" s="1" t="s">
        <v>55</v>
      </c>
      <c r="I23" s="1" t="s">
        <v>39</v>
      </c>
      <c r="J23" s="1" t="s">
        <v>14</v>
      </c>
      <c r="K23" s="1" t="s">
        <v>177</v>
      </c>
    </row>
    <row r="24" spans="1:11" ht="12.75" customHeight="1" x14ac:dyDescent="0.2">
      <c r="A24" s="1" t="s">
        <v>17</v>
      </c>
      <c r="B24" s="1" t="s">
        <v>61</v>
      </c>
      <c r="C24" s="1" t="s">
        <v>62</v>
      </c>
      <c r="D24" s="2">
        <v>45058</v>
      </c>
      <c r="F24" s="4">
        <v>11308899.93</v>
      </c>
      <c r="G24" s="1" t="s">
        <v>16</v>
      </c>
      <c r="H24" s="1" t="s">
        <v>20</v>
      </c>
      <c r="I24" s="1" t="s">
        <v>14</v>
      </c>
      <c r="J24" s="1" t="s">
        <v>21</v>
      </c>
      <c r="K24" s="1" t="s">
        <v>63</v>
      </c>
    </row>
    <row r="25" spans="1:11" ht="12.75" customHeight="1" x14ac:dyDescent="0.2">
      <c r="A25" s="1" t="s">
        <v>17</v>
      </c>
      <c r="B25" s="1" t="s">
        <v>61</v>
      </c>
      <c r="C25" s="1" t="s">
        <v>62</v>
      </c>
      <c r="D25" s="2">
        <v>45058</v>
      </c>
      <c r="F25" s="4">
        <v>3231114.26</v>
      </c>
      <c r="G25" s="1" t="s">
        <v>16</v>
      </c>
      <c r="H25" s="1" t="s">
        <v>20</v>
      </c>
      <c r="I25" s="1" t="s">
        <v>14</v>
      </c>
      <c r="J25" s="1" t="s">
        <v>19</v>
      </c>
      <c r="K25" s="1" t="s">
        <v>63</v>
      </c>
    </row>
    <row r="26" spans="1:11" ht="12.75" customHeight="1" x14ac:dyDescent="0.2">
      <c r="A26" s="1" t="s">
        <v>17</v>
      </c>
      <c r="B26" s="1" t="s">
        <v>75</v>
      </c>
      <c r="C26" s="1" t="s">
        <v>76</v>
      </c>
      <c r="D26" s="2">
        <v>45064</v>
      </c>
      <c r="F26" s="4">
        <v>7756283.8499999996</v>
      </c>
      <c r="G26" s="1" t="s">
        <v>66</v>
      </c>
      <c r="H26" s="1" t="s">
        <v>68</v>
      </c>
      <c r="I26" s="1" t="s">
        <v>14</v>
      </c>
      <c r="J26" s="1" t="s">
        <v>21</v>
      </c>
      <c r="K26" s="1" t="s">
        <v>77</v>
      </c>
    </row>
    <row r="27" spans="1:11" ht="12.75" customHeight="1" x14ac:dyDescent="0.2">
      <c r="A27" s="1" t="s">
        <v>17</v>
      </c>
      <c r="B27" s="1" t="s">
        <v>64</v>
      </c>
      <c r="C27" s="1" t="s">
        <v>65</v>
      </c>
      <c r="D27" s="2">
        <v>45079</v>
      </c>
      <c r="F27" s="4">
        <v>1045</v>
      </c>
      <c r="G27" s="1" t="s">
        <v>66</v>
      </c>
      <c r="H27" s="1" t="s">
        <v>68</v>
      </c>
      <c r="I27" s="1" t="s">
        <v>14</v>
      </c>
      <c r="J27" s="1" t="s">
        <v>21</v>
      </c>
      <c r="K27" s="1" t="s">
        <v>67</v>
      </c>
    </row>
    <row r="28" spans="1:11" ht="12.75" customHeight="1" x14ac:dyDescent="0.2">
      <c r="A28" s="1" t="s">
        <v>17</v>
      </c>
      <c r="B28" s="1" t="s">
        <v>69</v>
      </c>
      <c r="C28" s="1" t="s">
        <v>70</v>
      </c>
      <c r="D28" s="2">
        <v>45097</v>
      </c>
      <c r="F28" s="4">
        <v>9812662.6099999994</v>
      </c>
      <c r="G28" s="1" t="s">
        <v>16</v>
      </c>
      <c r="H28" s="1" t="s">
        <v>20</v>
      </c>
      <c r="I28" s="1" t="s">
        <v>14</v>
      </c>
      <c r="J28" s="1" t="s">
        <v>21</v>
      </c>
      <c r="K28" s="1" t="s">
        <v>71</v>
      </c>
    </row>
    <row r="29" spans="1:11" ht="12.75" customHeight="1" x14ac:dyDescent="0.2">
      <c r="A29" s="1" t="s">
        <v>17</v>
      </c>
      <c r="B29" s="1" t="s">
        <v>69</v>
      </c>
      <c r="C29" s="1" t="s">
        <v>70</v>
      </c>
      <c r="D29" s="2">
        <v>45097</v>
      </c>
      <c r="F29" s="4">
        <v>2803617.88</v>
      </c>
      <c r="G29" s="1" t="s">
        <v>16</v>
      </c>
      <c r="H29" s="1" t="s">
        <v>20</v>
      </c>
      <c r="I29" s="1" t="s">
        <v>14</v>
      </c>
      <c r="J29" s="1" t="s">
        <v>19</v>
      </c>
      <c r="K29" s="1" t="s">
        <v>71</v>
      </c>
    </row>
    <row r="30" spans="1:11" ht="12.75" customHeight="1" x14ac:dyDescent="0.2">
      <c r="A30" s="1" t="s">
        <v>17</v>
      </c>
      <c r="B30" s="1" t="s">
        <v>72</v>
      </c>
      <c r="C30" s="1" t="s">
        <v>73</v>
      </c>
      <c r="D30" s="2">
        <v>45120</v>
      </c>
      <c r="F30" s="4">
        <v>6587448.2000000002</v>
      </c>
      <c r="G30" s="1" t="s">
        <v>16</v>
      </c>
      <c r="H30" s="1" t="s">
        <v>20</v>
      </c>
      <c r="I30" s="1" t="s">
        <v>14</v>
      </c>
      <c r="J30" s="1" t="s">
        <v>21</v>
      </c>
      <c r="K30" s="1" t="s">
        <v>74</v>
      </c>
    </row>
    <row r="31" spans="1:11" ht="12.75" customHeight="1" x14ac:dyDescent="0.2">
      <c r="A31" s="1" t="s">
        <v>17</v>
      </c>
      <c r="B31" s="1" t="s">
        <v>72</v>
      </c>
      <c r="C31" s="1" t="s">
        <v>73</v>
      </c>
      <c r="D31" s="2">
        <v>45120</v>
      </c>
      <c r="F31" s="4">
        <v>1882128.06</v>
      </c>
      <c r="G31" s="1" t="s">
        <v>16</v>
      </c>
      <c r="H31" s="1" t="s">
        <v>20</v>
      </c>
      <c r="I31" s="1" t="s">
        <v>14</v>
      </c>
      <c r="J31" s="1" t="s">
        <v>19</v>
      </c>
      <c r="K31" s="1" t="s">
        <v>74</v>
      </c>
    </row>
    <row r="32" spans="1:11" ht="12.75" customHeight="1" x14ac:dyDescent="0.2">
      <c r="A32" s="1" t="s">
        <v>17</v>
      </c>
      <c r="B32" s="1" t="s">
        <v>78</v>
      </c>
      <c r="C32" s="1" t="s">
        <v>79</v>
      </c>
      <c r="D32" s="2">
        <v>45152</v>
      </c>
      <c r="F32" s="4">
        <v>1701464.71</v>
      </c>
      <c r="G32" s="1" t="s">
        <v>16</v>
      </c>
      <c r="H32" s="1" t="s">
        <v>20</v>
      </c>
      <c r="I32" s="1" t="s">
        <v>14</v>
      </c>
      <c r="J32" s="1" t="s">
        <v>21</v>
      </c>
      <c r="K32" s="1" t="s">
        <v>80</v>
      </c>
    </row>
    <row r="33" spans="1:13" ht="12.75" customHeight="1" x14ac:dyDescent="0.2">
      <c r="A33" s="1" t="s">
        <v>17</v>
      </c>
      <c r="B33" s="1" t="s">
        <v>78</v>
      </c>
      <c r="C33" s="1" t="s">
        <v>79</v>
      </c>
      <c r="D33" s="2">
        <v>45152</v>
      </c>
      <c r="F33" s="4">
        <v>486132.82</v>
      </c>
      <c r="G33" s="1" t="s">
        <v>16</v>
      </c>
      <c r="H33" s="1" t="s">
        <v>20</v>
      </c>
      <c r="I33" s="1" t="s">
        <v>14</v>
      </c>
      <c r="J33" s="1" t="s">
        <v>19</v>
      </c>
      <c r="K33" s="1" t="s">
        <v>80</v>
      </c>
    </row>
    <row r="34" spans="1:13" ht="12.75" customHeight="1" x14ac:dyDescent="0.2">
      <c r="A34" s="1" t="s">
        <v>17</v>
      </c>
      <c r="B34" s="1" t="s">
        <v>81</v>
      </c>
      <c r="C34" s="1" t="s">
        <v>82</v>
      </c>
      <c r="D34" s="2">
        <v>45163</v>
      </c>
      <c r="F34" s="4">
        <v>21707657.600000001</v>
      </c>
      <c r="G34" s="1" t="s">
        <v>83</v>
      </c>
      <c r="H34" s="1" t="s">
        <v>85</v>
      </c>
      <c r="I34" s="1" t="s">
        <v>14</v>
      </c>
      <c r="J34" s="1" t="s">
        <v>19</v>
      </c>
      <c r="K34" s="1" t="s">
        <v>84</v>
      </c>
    </row>
    <row r="35" spans="1:13" ht="12.75" customHeight="1" x14ac:dyDescent="0.2">
      <c r="A35" s="1" t="s">
        <v>17</v>
      </c>
      <c r="B35" s="1" t="s">
        <v>81</v>
      </c>
      <c r="C35" s="1" t="s">
        <v>82</v>
      </c>
      <c r="D35" s="2">
        <v>45163</v>
      </c>
      <c r="F35" s="4">
        <v>38236</v>
      </c>
      <c r="G35" s="1" t="s">
        <v>83</v>
      </c>
      <c r="H35" s="1" t="s">
        <v>85</v>
      </c>
      <c r="I35" s="1" t="s">
        <v>14</v>
      </c>
      <c r="J35" s="1" t="s">
        <v>39</v>
      </c>
      <c r="K35" s="1" t="s">
        <v>84</v>
      </c>
    </row>
    <row r="36" spans="1:13" ht="12.75" customHeight="1" x14ac:dyDescent="0.2">
      <c r="A36" s="1" t="s">
        <v>17</v>
      </c>
      <c r="B36" s="1" t="s">
        <v>86</v>
      </c>
      <c r="C36" s="1" t="s">
        <v>87</v>
      </c>
      <c r="D36" s="2">
        <v>45216</v>
      </c>
      <c r="F36" s="4">
        <v>3436.2</v>
      </c>
      <c r="G36" s="1" t="s">
        <v>88</v>
      </c>
      <c r="H36" s="1" t="s">
        <v>89</v>
      </c>
      <c r="I36" s="1" t="s">
        <v>14</v>
      </c>
      <c r="J36" s="1" t="s">
        <v>39</v>
      </c>
      <c r="K36" s="1" t="s">
        <v>80</v>
      </c>
    </row>
    <row r="37" spans="1:13" ht="12.75" customHeight="1" x14ac:dyDescent="0.2">
      <c r="A37" s="1" t="s">
        <v>17</v>
      </c>
      <c r="B37" s="1" t="s">
        <v>90</v>
      </c>
      <c r="C37" s="1" t="s">
        <v>91</v>
      </c>
      <c r="D37" s="2">
        <v>45275</v>
      </c>
      <c r="F37" s="4">
        <v>4114</v>
      </c>
      <c r="G37" s="1" t="s">
        <v>83</v>
      </c>
      <c r="H37" s="1" t="s">
        <v>85</v>
      </c>
      <c r="I37" s="1" t="s">
        <v>14</v>
      </c>
      <c r="J37" s="1" t="s">
        <v>39</v>
      </c>
      <c r="K37" s="1" t="s">
        <v>92</v>
      </c>
    </row>
    <row r="38" spans="1:13" ht="12.75" customHeight="1" x14ac:dyDescent="0.2">
      <c r="A38" s="1" t="s">
        <v>17</v>
      </c>
      <c r="B38" s="1" t="s">
        <v>90</v>
      </c>
      <c r="C38" s="1" t="s">
        <v>91</v>
      </c>
      <c r="D38" s="2">
        <v>45275</v>
      </c>
      <c r="F38" s="4">
        <v>1639429.83</v>
      </c>
      <c r="G38" s="1" t="s">
        <v>83</v>
      </c>
      <c r="H38" s="1" t="s">
        <v>85</v>
      </c>
      <c r="I38" s="1" t="s">
        <v>14</v>
      </c>
      <c r="J38" s="1" t="s">
        <v>19</v>
      </c>
      <c r="K38" s="1" t="s">
        <v>92</v>
      </c>
    </row>
    <row r="39" spans="1:13" ht="12.75" customHeight="1" x14ac:dyDescent="0.2">
      <c r="A39" s="1" t="s">
        <v>17</v>
      </c>
      <c r="B39" s="1" t="s">
        <v>93</v>
      </c>
      <c r="C39" s="1" t="s">
        <v>94</v>
      </c>
      <c r="D39" s="2">
        <v>44970</v>
      </c>
      <c r="E39" s="4">
        <v>205934.84</v>
      </c>
      <c r="G39" s="1" t="s">
        <v>16</v>
      </c>
      <c r="H39" s="1" t="s">
        <v>20</v>
      </c>
      <c r="I39" s="1" t="s">
        <v>19</v>
      </c>
      <c r="J39" s="1" t="s">
        <v>96</v>
      </c>
      <c r="L39" s="1" t="s">
        <v>95</v>
      </c>
      <c r="M39" s="1" t="s">
        <v>97</v>
      </c>
    </row>
    <row r="40" spans="1:13" ht="12.75" customHeight="1" x14ac:dyDescent="0.2">
      <c r="A40" s="1" t="s">
        <v>17</v>
      </c>
      <c r="B40" s="1" t="s">
        <v>93</v>
      </c>
      <c r="C40" s="1" t="s">
        <v>94</v>
      </c>
      <c r="D40" s="2">
        <v>44970</v>
      </c>
      <c r="E40" s="4">
        <v>720771.97</v>
      </c>
      <c r="G40" s="1" t="s">
        <v>16</v>
      </c>
      <c r="H40" s="1" t="s">
        <v>20</v>
      </c>
      <c r="I40" s="1" t="s">
        <v>21</v>
      </c>
      <c r="J40" s="1" t="s">
        <v>96</v>
      </c>
      <c r="L40" s="1" t="s">
        <v>95</v>
      </c>
      <c r="M40" s="1" t="s">
        <v>97</v>
      </c>
    </row>
    <row r="41" spans="1:13" ht="12.75" customHeight="1" x14ac:dyDescent="0.2">
      <c r="A41" s="1" t="s">
        <v>17</v>
      </c>
      <c r="B41" s="1" t="s">
        <v>145</v>
      </c>
      <c r="C41" s="1" t="s">
        <v>26</v>
      </c>
      <c r="D41" s="2">
        <v>44970</v>
      </c>
      <c r="E41" s="4">
        <v>10330980</v>
      </c>
      <c r="G41" s="1" t="s">
        <v>24</v>
      </c>
      <c r="H41" s="1" t="s">
        <v>27</v>
      </c>
      <c r="I41" s="1" t="s">
        <v>21</v>
      </c>
      <c r="J41" s="1" t="s">
        <v>96</v>
      </c>
      <c r="L41" s="1" t="s">
        <v>146</v>
      </c>
      <c r="M41" s="1" t="s">
        <v>147</v>
      </c>
    </row>
    <row r="42" spans="1:13" ht="12.75" customHeight="1" x14ac:dyDescent="0.2">
      <c r="A42" s="1" t="s">
        <v>17</v>
      </c>
      <c r="B42" s="1" t="s">
        <v>98</v>
      </c>
      <c r="C42" s="1" t="s">
        <v>94</v>
      </c>
      <c r="D42" s="2">
        <v>44985</v>
      </c>
      <c r="E42" s="4">
        <v>980642.14</v>
      </c>
      <c r="G42" s="1" t="s">
        <v>16</v>
      </c>
      <c r="H42" s="1" t="s">
        <v>20</v>
      </c>
      <c r="I42" s="1" t="s">
        <v>19</v>
      </c>
      <c r="J42" s="1" t="s">
        <v>96</v>
      </c>
      <c r="L42" s="1" t="s">
        <v>95</v>
      </c>
      <c r="M42" s="1" t="s">
        <v>97</v>
      </c>
    </row>
    <row r="43" spans="1:13" ht="12.75" customHeight="1" x14ac:dyDescent="0.2">
      <c r="A43" s="1" t="s">
        <v>17</v>
      </c>
      <c r="B43" s="1" t="s">
        <v>98</v>
      </c>
      <c r="C43" s="1" t="s">
        <v>94</v>
      </c>
      <c r="D43" s="2">
        <v>44985</v>
      </c>
      <c r="E43" s="4">
        <v>3432247.49</v>
      </c>
      <c r="G43" s="1" t="s">
        <v>16</v>
      </c>
      <c r="H43" s="1" t="s">
        <v>20</v>
      </c>
      <c r="I43" s="1" t="s">
        <v>21</v>
      </c>
      <c r="J43" s="1" t="s">
        <v>96</v>
      </c>
      <c r="L43" s="1" t="s">
        <v>95</v>
      </c>
      <c r="M43" s="1" t="s">
        <v>97</v>
      </c>
    </row>
    <row r="44" spans="1:13" ht="12.75" customHeight="1" x14ac:dyDescent="0.2">
      <c r="A44" s="1" t="s">
        <v>17</v>
      </c>
      <c r="B44" s="1" t="s">
        <v>99</v>
      </c>
      <c r="C44" s="1" t="s">
        <v>100</v>
      </c>
      <c r="D44" s="2">
        <v>44993</v>
      </c>
      <c r="E44" s="4">
        <v>226056</v>
      </c>
      <c r="G44" s="1" t="s">
        <v>16</v>
      </c>
      <c r="H44" s="1" t="s">
        <v>20</v>
      </c>
      <c r="I44" s="1" t="s">
        <v>19</v>
      </c>
      <c r="J44" s="1" t="s">
        <v>96</v>
      </c>
      <c r="L44" s="1" t="s">
        <v>95</v>
      </c>
      <c r="M44" s="1" t="s">
        <v>97</v>
      </c>
    </row>
    <row r="45" spans="1:13" ht="12.75" customHeight="1" x14ac:dyDescent="0.2">
      <c r="A45" s="1" t="s">
        <v>17</v>
      </c>
      <c r="B45" s="1" t="s">
        <v>99</v>
      </c>
      <c r="C45" s="1" t="s">
        <v>100</v>
      </c>
      <c r="D45" s="2">
        <v>44993</v>
      </c>
      <c r="E45" s="4">
        <v>791196.07</v>
      </c>
      <c r="G45" s="1" t="s">
        <v>16</v>
      </c>
      <c r="H45" s="1" t="s">
        <v>20</v>
      </c>
      <c r="I45" s="1" t="s">
        <v>21</v>
      </c>
      <c r="J45" s="1" t="s">
        <v>96</v>
      </c>
      <c r="L45" s="1" t="s">
        <v>95</v>
      </c>
      <c r="M45" s="1" t="s">
        <v>97</v>
      </c>
    </row>
    <row r="46" spans="1:13" ht="12.75" customHeight="1" x14ac:dyDescent="0.2">
      <c r="A46" s="1" t="s">
        <v>17</v>
      </c>
      <c r="B46" s="1" t="s">
        <v>170</v>
      </c>
      <c r="C46" s="1" t="s">
        <v>171</v>
      </c>
      <c r="D46" s="2">
        <v>44994</v>
      </c>
      <c r="E46" s="4">
        <v>6404</v>
      </c>
      <c r="G46" s="1" t="s">
        <v>24</v>
      </c>
      <c r="H46" s="1" t="s">
        <v>27</v>
      </c>
      <c r="I46" s="1" t="s">
        <v>39</v>
      </c>
      <c r="J46" s="1" t="s">
        <v>172</v>
      </c>
    </row>
    <row r="47" spans="1:13" ht="12.75" customHeight="1" x14ac:dyDescent="0.2">
      <c r="A47" s="1" t="s">
        <v>17</v>
      </c>
      <c r="B47" s="1" t="s">
        <v>173</v>
      </c>
      <c r="C47" s="1" t="s">
        <v>174</v>
      </c>
      <c r="D47" s="2">
        <v>45009</v>
      </c>
      <c r="E47" s="4">
        <v>2881.8</v>
      </c>
      <c r="G47" s="1" t="s">
        <v>42</v>
      </c>
      <c r="H47" s="1" t="s">
        <v>44</v>
      </c>
      <c r="I47" s="1" t="s">
        <v>39</v>
      </c>
      <c r="J47" s="1" t="s">
        <v>172</v>
      </c>
    </row>
    <row r="48" spans="1:13" ht="12.75" customHeight="1" x14ac:dyDescent="0.2">
      <c r="A48" s="1" t="s">
        <v>17</v>
      </c>
      <c r="B48" s="1" t="s">
        <v>101</v>
      </c>
      <c r="C48" s="1" t="s">
        <v>102</v>
      </c>
      <c r="D48" s="2">
        <v>45009</v>
      </c>
      <c r="E48" s="4">
        <v>930198.9</v>
      </c>
      <c r="G48" s="1" t="s">
        <v>42</v>
      </c>
      <c r="H48" s="1" t="s">
        <v>44</v>
      </c>
      <c r="I48" s="1" t="s">
        <v>19</v>
      </c>
      <c r="J48" s="1" t="s">
        <v>96</v>
      </c>
      <c r="L48" s="1" t="s">
        <v>103</v>
      </c>
      <c r="M48" s="1" t="s">
        <v>104</v>
      </c>
    </row>
    <row r="49" spans="1:13" ht="12.75" customHeight="1" x14ac:dyDescent="0.2">
      <c r="A49" s="1" t="s">
        <v>17</v>
      </c>
      <c r="B49" s="1" t="s">
        <v>101</v>
      </c>
      <c r="C49" s="1" t="s">
        <v>102</v>
      </c>
      <c r="D49" s="2">
        <v>45009</v>
      </c>
      <c r="E49" s="4">
        <v>3255696.07</v>
      </c>
      <c r="G49" s="1" t="s">
        <v>42</v>
      </c>
      <c r="H49" s="1" t="s">
        <v>44</v>
      </c>
      <c r="I49" s="1" t="s">
        <v>21</v>
      </c>
      <c r="J49" s="1" t="s">
        <v>96</v>
      </c>
      <c r="L49" s="1" t="s">
        <v>103</v>
      </c>
      <c r="M49" s="1" t="s">
        <v>104</v>
      </c>
    </row>
    <row r="50" spans="1:13" ht="12.75" customHeight="1" x14ac:dyDescent="0.2">
      <c r="A50" s="1" t="s">
        <v>17</v>
      </c>
      <c r="B50" s="1" t="s">
        <v>166</v>
      </c>
      <c r="C50" s="1" t="s">
        <v>167</v>
      </c>
      <c r="D50" s="2">
        <v>45013</v>
      </c>
      <c r="E50" s="4">
        <v>2532046</v>
      </c>
      <c r="G50" s="1" t="s">
        <v>33</v>
      </c>
      <c r="H50" s="1" t="s">
        <v>35</v>
      </c>
      <c r="I50" s="1" t="s">
        <v>21</v>
      </c>
      <c r="J50" s="1" t="s">
        <v>96</v>
      </c>
      <c r="L50" s="1" t="s">
        <v>168</v>
      </c>
      <c r="M50" s="1" t="s">
        <v>169</v>
      </c>
    </row>
    <row r="51" spans="1:13" ht="12.75" customHeight="1" x14ac:dyDescent="0.2">
      <c r="A51" s="1" t="s">
        <v>17</v>
      </c>
      <c r="B51" s="1" t="s">
        <v>106</v>
      </c>
      <c r="C51" s="1" t="s">
        <v>107</v>
      </c>
      <c r="D51" s="2">
        <v>45013</v>
      </c>
      <c r="E51" s="4">
        <v>173756</v>
      </c>
      <c r="G51" s="1" t="s">
        <v>42</v>
      </c>
      <c r="H51" s="1" t="s">
        <v>44</v>
      </c>
      <c r="I51" s="1" t="s">
        <v>19</v>
      </c>
      <c r="J51" s="1" t="s">
        <v>96</v>
      </c>
      <c r="L51" s="1" t="s">
        <v>108</v>
      </c>
      <c r="M51" s="1" t="s">
        <v>109</v>
      </c>
    </row>
    <row r="52" spans="1:13" ht="12.75" customHeight="1" x14ac:dyDescent="0.2">
      <c r="A52" s="1" t="s">
        <v>17</v>
      </c>
      <c r="B52" s="1" t="s">
        <v>106</v>
      </c>
      <c r="C52" s="1" t="s">
        <v>107</v>
      </c>
      <c r="D52" s="2">
        <v>45013</v>
      </c>
      <c r="E52" s="4">
        <v>608146</v>
      </c>
      <c r="G52" s="1" t="s">
        <v>42</v>
      </c>
      <c r="H52" s="1" t="s">
        <v>44</v>
      </c>
      <c r="I52" s="1" t="s">
        <v>21</v>
      </c>
      <c r="J52" s="1" t="s">
        <v>96</v>
      </c>
      <c r="L52" s="1" t="s">
        <v>108</v>
      </c>
      <c r="M52" s="1" t="s">
        <v>109</v>
      </c>
    </row>
    <row r="53" spans="1:13" ht="12.75" customHeight="1" x14ac:dyDescent="0.2">
      <c r="A53" s="1" t="s">
        <v>17</v>
      </c>
      <c r="B53" s="1" t="s">
        <v>105</v>
      </c>
      <c r="C53" s="1" t="s">
        <v>100</v>
      </c>
      <c r="D53" s="2">
        <v>45013</v>
      </c>
      <c r="E53" s="4">
        <v>1076457.1399999999</v>
      </c>
      <c r="G53" s="1" t="s">
        <v>16</v>
      </c>
      <c r="H53" s="1" t="s">
        <v>20</v>
      </c>
      <c r="I53" s="1" t="s">
        <v>19</v>
      </c>
      <c r="J53" s="1" t="s">
        <v>96</v>
      </c>
      <c r="L53" s="1" t="s">
        <v>95</v>
      </c>
      <c r="M53" s="1" t="s">
        <v>97</v>
      </c>
    </row>
    <row r="54" spans="1:13" ht="12.75" customHeight="1" x14ac:dyDescent="0.2">
      <c r="A54" s="1" t="s">
        <v>17</v>
      </c>
      <c r="B54" s="1" t="s">
        <v>105</v>
      </c>
      <c r="C54" s="1" t="s">
        <v>100</v>
      </c>
      <c r="D54" s="2">
        <v>45013</v>
      </c>
      <c r="E54" s="4">
        <v>3767599.95</v>
      </c>
      <c r="G54" s="1" t="s">
        <v>16</v>
      </c>
      <c r="H54" s="1" t="s">
        <v>20</v>
      </c>
      <c r="I54" s="1" t="s">
        <v>21</v>
      </c>
      <c r="J54" s="1" t="s">
        <v>96</v>
      </c>
      <c r="L54" s="1" t="s">
        <v>95</v>
      </c>
      <c r="M54" s="1" t="s">
        <v>97</v>
      </c>
    </row>
    <row r="55" spans="1:13" ht="12.75" customHeight="1" x14ac:dyDescent="0.2">
      <c r="A55" s="1" t="s">
        <v>17</v>
      </c>
      <c r="B55" s="1" t="s">
        <v>112</v>
      </c>
      <c r="C55" s="1" t="s">
        <v>111</v>
      </c>
      <c r="D55" s="2">
        <v>45021</v>
      </c>
      <c r="E55" s="4">
        <v>421775.78</v>
      </c>
      <c r="G55" s="1" t="s">
        <v>16</v>
      </c>
      <c r="H55" s="1" t="s">
        <v>20</v>
      </c>
      <c r="I55" s="1" t="s">
        <v>19</v>
      </c>
      <c r="J55" s="1" t="s">
        <v>96</v>
      </c>
      <c r="L55" s="1" t="s">
        <v>95</v>
      </c>
      <c r="M55" s="1" t="s">
        <v>97</v>
      </c>
    </row>
    <row r="56" spans="1:13" ht="12.75" customHeight="1" x14ac:dyDescent="0.2">
      <c r="A56" s="1" t="s">
        <v>17</v>
      </c>
      <c r="B56" s="1" t="s">
        <v>112</v>
      </c>
      <c r="C56" s="1" t="s">
        <v>111</v>
      </c>
      <c r="D56" s="2">
        <v>45021</v>
      </c>
      <c r="E56" s="4">
        <v>1476215.24</v>
      </c>
      <c r="G56" s="1" t="s">
        <v>16</v>
      </c>
      <c r="H56" s="1" t="s">
        <v>20</v>
      </c>
      <c r="I56" s="1" t="s">
        <v>21</v>
      </c>
      <c r="J56" s="1" t="s">
        <v>96</v>
      </c>
      <c r="L56" s="1" t="s">
        <v>95</v>
      </c>
      <c r="M56" s="1" t="s">
        <v>97</v>
      </c>
    </row>
    <row r="57" spans="1:13" ht="12.75" customHeight="1" x14ac:dyDescent="0.2">
      <c r="A57" s="1" t="s">
        <v>17</v>
      </c>
      <c r="B57" s="1" t="s">
        <v>156</v>
      </c>
      <c r="C57" s="1" t="s">
        <v>157</v>
      </c>
      <c r="D57" s="2">
        <v>45043</v>
      </c>
      <c r="E57" s="4">
        <v>6352500</v>
      </c>
      <c r="G57" s="1" t="s">
        <v>24</v>
      </c>
      <c r="H57" s="1" t="s">
        <v>27</v>
      </c>
      <c r="I57" s="1" t="s">
        <v>21</v>
      </c>
      <c r="J57" s="1" t="s">
        <v>96</v>
      </c>
      <c r="L57" s="1" t="s">
        <v>158</v>
      </c>
      <c r="M57" s="1" t="s">
        <v>159</v>
      </c>
    </row>
    <row r="58" spans="1:13" ht="12.75" customHeight="1" x14ac:dyDescent="0.2">
      <c r="A58" s="1" t="s">
        <v>17</v>
      </c>
      <c r="B58" s="1" t="s">
        <v>162</v>
      </c>
      <c r="C58" s="1" t="s">
        <v>163</v>
      </c>
      <c r="D58" s="2">
        <v>45043</v>
      </c>
      <c r="E58" s="4">
        <v>11474756.699999999</v>
      </c>
      <c r="G58" s="1" t="s">
        <v>24</v>
      </c>
      <c r="H58" s="1" t="s">
        <v>27</v>
      </c>
      <c r="I58" s="1" t="s">
        <v>21</v>
      </c>
      <c r="J58" s="1" t="s">
        <v>96</v>
      </c>
      <c r="L58" s="1" t="s">
        <v>164</v>
      </c>
      <c r="M58" s="1" t="s">
        <v>165</v>
      </c>
    </row>
    <row r="59" spans="1:13" ht="12.75" customHeight="1" x14ac:dyDescent="0.2">
      <c r="A59" s="1" t="s">
        <v>17</v>
      </c>
      <c r="B59" s="1" t="s">
        <v>160</v>
      </c>
      <c r="C59" s="1" t="s">
        <v>161</v>
      </c>
      <c r="D59" s="2">
        <v>45040</v>
      </c>
      <c r="E59" s="4">
        <v>5126</v>
      </c>
      <c r="G59" s="1" t="s">
        <v>58</v>
      </c>
      <c r="H59" s="1" t="s">
        <v>60</v>
      </c>
      <c r="I59" s="1" t="s">
        <v>21</v>
      </c>
      <c r="J59" s="1" t="s">
        <v>96</v>
      </c>
    </row>
    <row r="60" spans="1:13" ht="12.75" customHeight="1" x14ac:dyDescent="0.2">
      <c r="A60" s="1" t="s">
        <v>17</v>
      </c>
      <c r="B60" s="1" t="s">
        <v>110</v>
      </c>
      <c r="C60" s="1" t="s">
        <v>111</v>
      </c>
      <c r="D60" s="2">
        <v>45048</v>
      </c>
      <c r="E60" s="4">
        <v>2008456.1</v>
      </c>
      <c r="G60" s="1" t="s">
        <v>16</v>
      </c>
      <c r="H60" s="1" t="s">
        <v>20</v>
      </c>
      <c r="I60" s="1" t="s">
        <v>19</v>
      </c>
      <c r="J60" s="1" t="s">
        <v>96</v>
      </c>
      <c r="L60" s="1" t="s">
        <v>95</v>
      </c>
      <c r="M60" s="1" t="s">
        <v>97</v>
      </c>
    </row>
    <row r="61" spans="1:13" ht="12.75" customHeight="1" x14ac:dyDescent="0.2">
      <c r="A61" s="1" t="s">
        <v>17</v>
      </c>
      <c r="B61" s="1" t="s">
        <v>110</v>
      </c>
      <c r="C61" s="1" t="s">
        <v>111</v>
      </c>
      <c r="D61" s="2">
        <v>45048</v>
      </c>
      <c r="E61" s="4">
        <v>7029596.3700000001</v>
      </c>
      <c r="G61" s="1" t="s">
        <v>16</v>
      </c>
      <c r="H61" s="1" t="s">
        <v>20</v>
      </c>
      <c r="I61" s="1" t="s">
        <v>21</v>
      </c>
      <c r="J61" s="1" t="s">
        <v>96</v>
      </c>
      <c r="L61" s="1" t="s">
        <v>95</v>
      </c>
      <c r="M61" s="1" t="s">
        <v>97</v>
      </c>
    </row>
    <row r="62" spans="1:13" ht="12.75" customHeight="1" x14ac:dyDescent="0.2">
      <c r="A62" s="1" t="s">
        <v>17</v>
      </c>
      <c r="B62" s="1" t="s">
        <v>113</v>
      </c>
      <c r="C62" s="1" t="s">
        <v>114</v>
      </c>
      <c r="D62" s="2">
        <v>45058</v>
      </c>
      <c r="E62" s="4">
        <v>560771.9</v>
      </c>
      <c r="G62" s="1" t="s">
        <v>16</v>
      </c>
      <c r="H62" s="1" t="s">
        <v>20</v>
      </c>
      <c r="I62" s="1" t="s">
        <v>19</v>
      </c>
      <c r="J62" s="1" t="s">
        <v>96</v>
      </c>
      <c r="L62" s="1" t="s">
        <v>95</v>
      </c>
      <c r="M62" s="1" t="s">
        <v>97</v>
      </c>
    </row>
    <row r="63" spans="1:13" ht="12.75" customHeight="1" x14ac:dyDescent="0.2">
      <c r="A63" s="1" t="s">
        <v>17</v>
      </c>
      <c r="B63" s="1" t="s">
        <v>113</v>
      </c>
      <c r="C63" s="1" t="s">
        <v>114</v>
      </c>
      <c r="D63" s="2">
        <v>45058</v>
      </c>
      <c r="E63" s="4">
        <v>1962701.64</v>
      </c>
      <c r="G63" s="1" t="s">
        <v>16</v>
      </c>
      <c r="H63" s="1" t="s">
        <v>20</v>
      </c>
      <c r="I63" s="1" t="s">
        <v>21</v>
      </c>
      <c r="J63" s="1" t="s">
        <v>96</v>
      </c>
      <c r="L63" s="1" t="s">
        <v>95</v>
      </c>
      <c r="M63" s="1" t="s">
        <v>97</v>
      </c>
    </row>
    <row r="64" spans="1:13" ht="12.75" customHeight="1" x14ac:dyDescent="0.2">
      <c r="A64" s="1" t="s">
        <v>17</v>
      </c>
      <c r="B64" s="1" t="s">
        <v>148</v>
      </c>
      <c r="C64" s="1" t="s">
        <v>149</v>
      </c>
      <c r="D64" s="2">
        <v>45064</v>
      </c>
      <c r="E64" s="4">
        <v>1207247.1599999999</v>
      </c>
      <c r="G64" s="1" t="s">
        <v>66</v>
      </c>
      <c r="H64" s="1" t="s">
        <v>68</v>
      </c>
      <c r="I64" s="1" t="s">
        <v>21</v>
      </c>
      <c r="J64" s="1" t="s">
        <v>96</v>
      </c>
    </row>
    <row r="65" spans="1:13" ht="12.75" customHeight="1" x14ac:dyDescent="0.2">
      <c r="A65" s="1" t="s">
        <v>17</v>
      </c>
      <c r="B65" s="1" t="s">
        <v>150</v>
      </c>
      <c r="C65" s="1" t="s">
        <v>151</v>
      </c>
      <c r="D65" s="2">
        <v>45064</v>
      </c>
      <c r="E65" s="4">
        <v>4492790.83</v>
      </c>
      <c r="G65" s="1" t="s">
        <v>66</v>
      </c>
      <c r="H65" s="1" t="s">
        <v>68</v>
      </c>
      <c r="I65" s="1" t="s">
        <v>21</v>
      </c>
      <c r="J65" s="1" t="s">
        <v>96</v>
      </c>
    </row>
    <row r="66" spans="1:13" ht="12.75" customHeight="1" x14ac:dyDescent="0.2">
      <c r="A66" s="1" t="s">
        <v>17</v>
      </c>
      <c r="B66" s="1" t="s">
        <v>152</v>
      </c>
      <c r="C66" s="1" t="s">
        <v>153</v>
      </c>
      <c r="D66" s="2">
        <v>45064</v>
      </c>
      <c r="E66" s="4">
        <v>2056245.86</v>
      </c>
      <c r="G66" s="1" t="s">
        <v>66</v>
      </c>
      <c r="H66" s="1" t="s">
        <v>68</v>
      </c>
      <c r="I66" s="1" t="s">
        <v>21</v>
      </c>
      <c r="J66" s="1" t="s">
        <v>96</v>
      </c>
    </row>
    <row r="67" spans="1:13" ht="12.75" customHeight="1" x14ac:dyDescent="0.2">
      <c r="A67" s="1" t="s">
        <v>17</v>
      </c>
      <c r="B67" s="1" t="s">
        <v>127</v>
      </c>
      <c r="C67" s="1" t="s">
        <v>114</v>
      </c>
      <c r="D67" s="2">
        <v>45076</v>
      </c>
      <c r="E67" s="4">
        <v>2670342.36</v>
      </c>
      <c r="G67" s="1" t="s">
        <v>16</v>
      </c>
      <c r="H67" s="1" t="s">
        <v>20</v>
      </c>
      <c r="I67" s="1" t="s">
        <v>19</v>
      </c>
      <c r="J67" s="1" t="s">
        <v>96</v>
      </c>
      <c r="L67" s="1" t="s">
        <v>95</v>
      </c>
      <c r="M67" s="1" t="s">
        <v>97</v>
      </c>
    </row>
    <row r="68" spans="1:13" ht="12.75" customHeight="1" x14ac:dyDescent="0.2">
      <c r="A68" s="1" t="s">
        <v>17</v>
      </c>
      <c r="B68" s="1" t="s">
        <v>127</v>
      </c>
      <c r="C68" s="1" t="s">
        <v>114</v>
      </c>
      <c r="D68" s="2">
        <v>45076</v>
      </c>
      <c r="E68" s="4">
        <v>9346198.2899999991</v>
      </c>
      <c r="G68" s="1" t="s">
        <v>16</v>
      </c>
      <c r="H68" s="1" t="s">
        <v>20</v>
      </c>
      <c r="I68" s="1" t="s">
        <v>21</v>
      </c>
      <c r="J68" s="1" t="s">
        <v>96</v>
      </c>
      <c r="L68" s="1" t="s">
        <v>95</v>
      </c>
      <c r="M68" s="1" t="s">
        <v>97</v>
      </c>
    </row>
    <row r="69" spans="1:13" ht="12.75" customHeight="1" x14ac:dyDescent="0.2">
      <c r="A69" s="1" t="s">
        <v>17</v>
      </c>
      <c r="B69" s="1" t="s">
        <v>154</v>
      </c>
      <c r="C69" s="1" t="s">
        <v>155</v>
      </c>
      <c r="D69" s="2">
        <v>45079</v>
      </c>
      <c r="E69" s="4">
        <v>1045</v>
      </c>
      <c r="G69" s="1" t="s">
        <v>66</v>
      </c>
      <c r="H69" s="1" t="s">
        <v>68</v>
      </c>
      <c r="I69" s="1" t="s">
        <v>21</v>
      </c>
      <c r="J69" s="1" t="s">
        <v>96</v>
      </c>
    </row>
    <row r="70" spans="1:13" ht="12.75" customHeight="1" x14ac:dyDescent="0.2">
      <c r="B70" s="1" t="s">
        <v>115</v>
      </c>
      <c r="C70" s="1" t="s">
        <v>116</v>
      </c>
      <c r="D70" s="2">
        <v>45097</v>
      </c>
      <c r="E70" s="4">
        <v>-17810.96</v>
      </c>
      <c r="G70" s="1" t="s">
        <v>117</v>
      </c>
      <c r="H70" s="1" t="s">
        <v>118</v>
      </c>
      <c r="I70" s="1" t="s">
        <v>19</v>
      </c>
      <c r="J70" s="1" t="s">
        <v>96</v>
      </c>
    </row>
    <row r="71" spans="1:13" ht="12.75" customHeight="1" x14ac:dyDescent="0.2">
      <c r="B71" s="1" t="s">
        <v>115</v>
      </c>
      <c r="C71" s="1" t="s">
        <v>116</v>
      </c>
      <c r="D71" s="2">
        <v>45097</v>
      </c>
      <c r="E71" s="4">
        <v>-62338.36</v>
      </c>
      <c r="G71" s="1" t="s">
        <v>117</v>
      </c>
      <c r="H71" s="1" t="s">
        <v>118</v>
      </c>
      <c r="I71" s="1" t="s">
        <v>21</v>
      </c>
      <c r="J71" s="1" t="s">
        <v>96</v>
      </c>
    </row>
    <row r="72" spans="1:13" ht="12.75" customHeight="1" x14ac:dyDescent="0.2">
      <c r="B72" s="1" t="s">
        <v>120</v>
      </c>
      <c r="C72" s="1" t="s">
        <v>121</v>
      </c>
      <c r="D72" s="2">
        <v>45097</v>
      </c>
      <c r="E72" s="4">
        <v>-51642.8</v>
      </c>
      <c r="G72" s="1" t="s">
        <v>42</v>
      </c>
      <c r="H72" s="1" t="s">
        <v>44</v>
      </c>
      <c r="I72" s="1" t="s">
        <v>19</v>
      </c>
      <c r="J72" s="1" t="s">
        <v>96</v>
      </c>
    </row>
    <row r="73" spans="1:13" ht="12.75" customHeight="1" x14ac:dyDescent="0.2">
      <c r="B73" s="1" t="s">
        <v>120</v>
      </c>
      <c r="C73" s="1" t="s">
        <v>121</v>
      </c>
      <c r="D73" s="2">
        <v>45097</v>
      </c>
      <c r="E73" s="4">
        <v>-180749.8</v>
      </c>
      <c r="G73" s="1" t="s">
        <v>42</v>
      </c>
      <c r="H73" s="1" t="s">
        <v>44</v>
      </c>
      <c r="I73" s="1" t="s">
        <v>21</v>
      </c>
      <c r="J73" s="1" t="s">
        <v>96</v>
      </c>
    </row>
    <row r="74" spans="1:13" ht="12.75" customHeight="1" x14ac:dyDescent="0.2">
      <c r="B74" s="1" t="s">
        <v>119</v>
      </c>
      <c r="C74" s="1" t="s">
        <v>102</v>
      </c>
      <c r="D74" s="2">
        <v>45097</v>
      </c>
      <c r="E74" s="4">
        <v>69453.759999999995</v>
      </c>
      <c r="G74" s="1" t="s">
        <v>42</v>
      </c>
      <c r="H74" s="1" t="s">
        <v>44</v>
      </c>
      <c r="I74" s="1" t="s">
        <v>19</v>
      </c>
      <c r="J74" s="1" t="s">
        <v>96</v>
      </c>
    </row>
    <row r="75" spans="1:13" ht="12.75" customHeight="1" x14ac:dyDescent="0.2">
      <c r="B75" s="1" t="s">
        <v>119</v>
      </c>
      <c r="C75" s="1" t="s">
        <v>102</v>
      </c>
      <c r="D75" s="2">
        <v>45097</v>
      </c>
      <c r="E75" s="4">
        <v>243088.16</v>
      </c>
      <c r="G75" s="1" t="s">
        <v>42</v>
      </c>
      <c r="H75" s="1" t="s">
        <v>44</v>
      </c>
      <c r="I75" s="1" t="s">
        <v>21</v>
      </c>
      <c r="J75" s="1" t="s">
        <v>96</v>
      </c>
    </row>
    <row r="76" spans="1:13" ht="12.75" customHeight="1" x14ac:dyDescent="0.2">
      <c r="A76" s="1" t="s">
        <v>17</v>
      </c>
      <c r="B76" s="1" t="s">
        <v>122</v>
      </c>
      <c r="C76" s="1" t="s">
        <v>123</v>
      </c>
      <c r="D76" s="2">
        <v>45097</v>
      </c>
      <c r="E76" s="4">
        <v>486578.3</v>
      </c>
      <c r="G76" s="1" t="s">
        <v>16</v>
      </c>
      <c r="H76" s="1" t="s">
        <v>20</v>
      </c>
      <c r="I76" s="1" t="s">
        <v>19</v>
      </c>
      <c r="J76" s="1" t="s">
        <v>96</v>
      </c>
      <c r="L76" s="1" t="s">
        <v>95</v>
      </c>
      <c r="M76" s="1" t="s">
        <v>97</v>
      </c>
    </row>
    <row r="77" spans="1:13" ht="12.75" customHeight="1" x14ac:dyDescent="0.2">
      <c r="A77" s="1" t="s">
        <v>17</v>
      </c>
      <c r="B77" s="1" t="s">
        <v>122</v>
      </c>
      <c r="C77" s="1" t="s">
        <v>123</v>
      </c>
      <c r="D77" s="2">
        <v>45097</v>
      </c>
      <c r="E77" s="4">
        <v>1703024.09</v>
      </c>
      <c r="G77" s="1" t="s">
        <v>16</v>
      </c>
      <c r="H77" s="1" t="s">
        <v>20</v>
      </c>
      <c r="I77" s="1" t="s">
        <v>21</v>
      </c>
      <c r="J77" s="1" t="s">
        <v>96</v>
      </c>
      <c r="L77" s="1" t="s">
        <v>95</v>
      </c>
      <c r="M77" s="1" t="s">
        <v>97</v>
      </c>
    </row>
    <row r="78" spans="1:13" ht="12.75" customHeight="1" x14ac:dyDescent="0.2">
      <c r="A78" s="1" t="s">
        <v>17</v>
      </c>
      <c r="B78" s="1" t="s">
        <v>124</v>
      </c>
      <c r="C78" s="1" t="s">
        <v>123</v>
      </c>
      <c r="D78" s="2">
        <v>45103</v>
      </c>
      <c r="E78" s="4">
        <v>2317039.58</v>
      </c>
      <c r="G78" s="1" t="s">
        <v>16</v>
      </c>
      <c r="H78" s="1" t="s">
        <v>20</v>
      </c>
      <c r="I78" s="1" t="s">
        <v>19</v>
      </c>
      <c r="J78" s="1" t="s">
        <v>96</v>
      </c>
      <c r="L78" s="1" t="s">
        <v>95</v>
      </c>
      <c r="M78" s="1" t="s">
        <v>97</v>
      </c>
    </row>
    <row r="79" spans="1:13" ht="12.75" customHeight="1" x14ac:dyDescent="0.2">
      <c r="A79" s="1" t="s">
        <v>17</v>
      </c>
      <c r="B79" s="1" t="s">
        <v>124</v>
      </c>
      <c r="C79" s="1" t="s">
        <v>123</v>
      </c>
      <c r="D79" s="2">
        <v>45103</v>
      </c>
      <c r="E79" s="4">
        <v>8109638.5199999996</v>
      </c>
      <c r="G79" s="1" t="s">
        <v>16</v>
      </c>
      <c r="H79" s="1" t="s">
        <v>20</v>
      </c>
      <c r="I79" s="1" t="s">
        <v>21</v>
      </c>
      <c r="J79" s="1" t="s">
        <v>96</v>
      </c>
      <c r="L79" s="1" t="s">
        <v>95</v>
      </c>
      <c r="M79" s="1" t="s">
        <v>97</v>
      </c>
    </row>
    <row r="80" spans="1:13" ht="12.75" customHeight="1" x14ac:dyDescent="0.2">
      <c r="A80" s="1" t="s">
        <v>17</v>
      </c>
      <c r="B80" s="1" t="s">
        <v>125</v>
      </c>
      <c r="C80" s="1" t="s">
        <v>126</v>
      </c>
      <c r="D80" s="2">
        <v>45120</v>
      </c>
      <c r="E80" s="4">
        <v>326650.32</v>
      </c>
      <c r="G80" s="1" t="s">
        <v>16</v>
      </c>
      <c r="H80" s="1" t="s">
        <v>20</v>
      </c>
      <c r="I80" s="1" t="s">
        <v>19</v>
      </c>
      <c r="J80" s="1" t="s">
        <v>96</v>
      </c>
      <c r="L80" s="1" t="s">
        <v>95</v>
      </c>
      <c r="M80" s="1" t="s">
        <v>97</v>
      </c>
    </row>
    <row r="81" spans="1:13" ht="12.75" customHeight="1" x14ac:dyDescent="0.2">
      <c r="A81" s="1" t="s">
        <v>17</v>
      </c>
      <c r="B81" s="1" t="s">
        <v>125</v>
      </c>
      <c r="C81" s="1" t="s">
        <v>126</v>
      </c>
      <c r="D81" s="2">
        <v>45120</v>
      </c>
      <c r="E81" s="4">
        <v>1143276.1299999999</v>
      </c>
      <c r="G81" s="1" t="s">
        <v>16</v>
      </c>
      <c r="H81" s="1" t="s">
        <v>20</v>
      </c>
      <c r="I81" s="1" t="s">
        <v>21</v>
      </c>
      <c r="J81" s="1" t="s">
        <v>96</v>
      </c>
      <c r="L81" s="1" t="s">
        <v>95</v>
      </c>
      <c r="M81" s="1" t="s">
        <v>97</v>
      </c>
    </row>
    <row r="82" spans="1:13" ht="12.75" customHeight="1" x14ac:dyDescent="0.2">
      <c r="A82" s="1" t="s">
        <v>17</v>
      </c>
      <c r="B82" s="1" t="s">
        <v>128</v>
      </c>
      <c r="C82" s="1" t="s">
        <v>126</v>
      </c>
      <c r="D82" s="2">
        <v>45132</v>
      </c>
      <c r="E82" s="4">
        <v>1555477.74</v>
      </c>
      <c r="G82" s="1" t="s">
        <v>16</v>
      </c>
      <c r="H82" s="1" t="s">
        <v>20</v>
      </c>
      <c r="I82" s="1" t="s">
        <v>19</v>
      </c>
      <c r="J82" s="1" t="s">
        <v>96</v>
      </c>
      <c r="L82" s="1" t="s">
        <v>95</v>
      </c>
      <c r="M82" s="1" t="s">
        <v>97</v>
      </c>
    </row>
    <row r="83" spans="1:13" ht="12.75" customHeight="1" x14ac:dyDescent="0.2">
      <c r="A83" s="1" t="s">
        <v>17</v>
      </c>
      <c r="B83" s="1" t="s">
        <v>128</v>
      </c>
      <c r="C83" s="1" t="s">
        <v>126</v>
      </c>
      <c r="D83" s="2">
        <v>45132</v>
      </c>
      <c r="E83" s="4">
        <v>5444172.0700000003</v>
      </c>
      <c r="G83" s="1" t="s">
        <v>16</v>
      </c>
      <c r="H83" s="1" t="s">
        <v>20</v>
      </c>
      <c r="I83" s="1" t="s">
        <v>21</v>
      </c>
      <c r="J83" s="1" t="s">
        <v>96</v>
      </c>
      <c r="L83" s="1" t="s">
        <v>95</v>
      </c>
      <c r="M83" s="1" t="s">
        <v>97</v>
      </c>
    </row>
    <row r="84" spans="1:13" ht="12.75" customHeight="1" x14ac:dyDescent="0.2">
      <c r="A84" s="1" t="s">
        <v>131</v>
      </c>
      <c r="B84" s="1" t="s">
        <v>129</v>
      </c>
      <c r="C84" s="1" t="s">
        <v>130</v>
      </c>
      <c r="D84" s="2">
        <v>45160</v>
      </c>
      <c r="E84" s="4">
        <v>486132.82</v>
      </c>
      <c r="G84" s="1" t="s">
        <v>16</v>
      </c>
      <c r="H84" s="1" t="s">
        <v>20</v>
      </c>
      <c r="I84" s="1" t="s">
        <v>19</v>
      </c>
      <c r="J84" s="1" t="s">
        <v>96</v>
      </c>
      <c r="L84" s="1" t="s">
        <v>95</v>
      </c>
      <c r="M84" s="1" t="s">
        <v>97</v>
      </c>
    </row>
    <row r="85" spans="1:13" ht="12.75" customHeight="1" x14ac:dyDescent="0.2">
      <c r="A85" s="1" t="s">
        <v>131</v>
      </c>
      <c r="B85" s="1" t="s">
        <v>129</v>
      </c>
      <c r="C85" s="1" t="s">
        <v>130</v>
      </c>
      <c r="D85" s="2">
        <v>45160</v>
      </c>
      <c r="E85" s="4">
        <v>1701464.71</v>
      </c>
      <c r="G85" s="1" t="s">
        <v>16</v>
      </c>
      <c r="H85" s="1" t="s">
        <v>20</v>
      </c>
      <c r="I85" s="1" t="s">
        <v>21</v>
      </c>
      <c r="J85" s="1" t="s">
        <v>96</v>
      </c>
      <c r="L85" s="1" t="s">
        <v>95</v>
      </c>
      <c r="M85" s="1" t="s">
        <v>97</v>
      </c>
    </row>
    <row r="86" spans="1:13" ht="12.75" customHeight="1" x14ac:dyDescent="0.2">
      <c r="A86" s="1" t="s">
        <v>17</v>
      </c>
      <c r="B86" s="1" t="s">
        <v>132</v>
      </c>
      <c r="C86" s="1" t="s">
        <v>133</v>
      </c>
      <c r="D86" s="2">
        <v>45169</v>
      </c>
      <c r="E86" s="4">
        <v>21707657.600000001</v>
      </c>
      <c r="G86" s="1" t="s">
        <v>83</v>
      </c>
      <c r="H86" s="1" t="s">
        <v>85</v>
      </c>
      <c r="I86" s="1" t="s">
        <v>19</v>
      </c>
      <c r="J86" s="1" t="s">
        <v>96</v>
      </c>
      <c r="L86" s="1" t="s">
        <v>134</v>
      </c>
      <c r="M86" s="1" t="s">
        <v>135</v>
      </c>
    </row>
    <row r="87" spans="1:13" ht="12.75" customHeight="1" x14ac:dyDescent="0.2">
      <c r="A87" s="1" t="s">
        <v>17</v>
      </c>
      <c r="B87" s="1" t="s">
        <v>132</v>
      </c>
      <c r="C87" s="1" t="s">
        <v>133</v>
      </c>
      <c r="D87" s="2">
        <v>45169</v>
      </c>
      <c r="E87" s="4">
        <v>38236</v>
      </c>
      <c r="G87" s="1" t="s">
        <v>83</v>
      </c>
      <c r="H87" s="1" t="s">
        <v>85</v>
      </c>
      <c r="I87" s="1" t="s">
        <v>39</v>
      </c>
      <c r="J87" s="1" t="s">
        <v>172</v>
      </c>
    </row>
    <row r="88" spans="1:13" ht="12.75" customHeight="1" x14ac:dyDescent="0.2">
      <c r="A88" s="1" t="s">
        <v>17</v>
      </c>
      <c r="B88" s="1" t="s">
        <v>178</v>
      </c>
      <c r="C88" s="1" t="s">
        <v>179</v>
      </c>
      <c r="D88" s="2">
        <v>45236</v>
      </c>
      <c r="E88" s="4">
        <v>3436.2</v>
      </c>
      <c r="G88" s="1" t="s">
        <v>88</v>
      </c>
      <c r="H88" s="1" t="s">
        <v>89</v>
      </c>
      <c r="I88" s="1" t="s">
        <v>39</v>
      </c>
      <c r="J88" s="1" t="s">
        <v>172</v>
      </c>
    </row>
    <row r="89" spans="1:13" ht="12.75" customHeight="1" x14ac:dyDescent="0.2">
      <c r="A89" s="1" t="s">
        <v>17</v>
      </c>
      <c r="B89" s="1" t="s">
        <v>142</v>
      </c>
      <c r="C89" s="1" t="s">
        <v>137</v>
      </c>
      <c r="D89" s="2">
        <v>45279</v>
      </c>
      <c r="E89" s="4">
        <v>1263641.8799999999</v>
      </c>
      <c r="G89" s="1" t="s">
        <v>83</v>
      </c>
      <c r="H89" s="1" t="s">
        <v>85</v>
      </c>
      <c r="I89" s="1" t="s">
        <v>19</v>
      </c>
      <c r="J89" s="1" t="s">
        <v>96</v>
      </c>
      <c r="L89" s="1" t="s">
        <v>134</v>
      </c>
      <c r="M89" s="1" t="s">
        <v>135</v>
      </c>
    </row>
    <row r="90" spans="1:13" ht="12.75" customHeight="1" x14ac:dyDescent="0.2">
      <c r="A90" s="1" t="s">
        <v>17</v>
      </c>
      <c r="B90" s="1" t="s">
        <v>136</v>
      </c>
      <c r="C90" s="1" t="s">
        <v>137</v>
      </c>
      <c r="D90" s="2">
        <v>45275</v>
      </c>
      <c r="E90" s="4">
        <v>249442.95</v>
      </c>
      <c r="G90" s="1" t="s">
        <v>83</v>
      </c>
      <c r="H90" s="1" t="s">
        <v>85</v>
      </c>
      <c r="I90" s="1" t="s">
        <v>19</v>
      </c>
      <c r="J90" s="1" t="s">
        <v>96</v>
      </c>
      <c r="L90" s="1" t="s">
        <v>134</v>
      </c>
      <c r="M90" s="1" t="s">
        <v>135</v>
      </c>
    </row>
    <row r="91" spans="1:13" ht="12.75" customHeight="1" x14ac:dyDescent="0.2">
      <c r="A91" s="1" t="s">
        <v>17</v>
      </c>
      <c r="B91" s="1" t="s">
        <v>180</v>
      </c>
      <c r="C91" s="1" t="s">
        <v>181</v>
      </c>
      <c r="D91" s="2">
        <v>45275</v>
      </c>
      <c r="E91" s="4">
        <v>4114</v>
      </c>
      <c r="G91" s="1" t="s">
        <v>83</v>
      </c>
      <c r="H91" s="1" t="s">
        <v>85</v>
      </c>
      <c r="I91" s="1" t="s">
        <v>39</v>
      </c>
      <c r="J91" s="1" t="s">
        <v>172</v>
      </c>
    </row>
    <row r="92" spans="1:13" ht="12.75" customHeight="1" x14ac:dyDescent="0.2">
      <c r="A92" s="1" t="s">
        <v>17</v>
      </c>
      <c r="B92" s="1" t="s">
        <v>138</v>
      </c>
      <c r="C92" s="1" t="s">
        <v>139</v>
      </c>
      <c r="D92" s="2">
        <v>45275</v>
      </c>
      <c r="E92" s="4">
        <v>6000</v>
      </c>
      <c r="G92" s="1" t="s">
        <v>83</v>
      </c>
      <c r="H92" s="1" t="s">
        <v>85</v>
      </c>
      <c r="I92" s="1" t="s">
        <v>19</v>
      </c>
      <c r="J92" s="1" t="s">
        <v>96</v>
      </c>
      <c r="L92" s="1" t="s">
        <v>134</v>
      </c>
      <c r="M92" s="1" t="s">
        <v>135</v>
      </c>
    </row>
    <row r="93" spans="1:13" ht="12.75" customHeight="1" x14ac:dyDescent="0.2">
      <c r="A93" s="1" t="s">
        <v>17</v>
      </c>
      <c r="B93" s="1" t="s">
        <v>143</v>
      </c>
      <c r="C93" s="1" t="s">
        <v>144</v>
      </c>
      <c r="D93" s="2">
        <v>45275</v>
      </c>
      <c r="E93" s="4">
        <v>6000</v>
      </c>
      <c r="G93" s="1" t="s">
        <v>83</v>
      </c>
      <c r="H93" s="1" t="s">
        <v>85</v>
      </c>
      <c r="I93" s="1" t="s">
        <v>19</v>
      </c>
      <c r="J93" s="1" t="s">
        <v>96</v>
      </c>
      <c r="L93" s="1" t="s">
        <v>134</v>
      </c>
      <c r="M93" s="1" t="s">
        <v>135</v>
      </c>
    </row>
    <row r="94" spans="1:13" ht="12.75" customHeight="1" x14ac:dyDescent="0.2">
      <c r="A94" s="1" t="s">
        <v>17</v>
      </c>
      <c r="B94" s="1" t="s">
        <v>140</v>
      </c>
      <c r="C94" s="1" t="s">
        <v>141</v>
      </c>
      <c r="D94" s="2">
        <v>45275</v>
      </c>
      <c r="E94" s="4">
        <v>114345</v>
      </c>
      <c r="G94" s="1" t="s">
        <v>83</v>
      </c>
      <c r="H94" s="1" t="s">
        <v>85</v>
      </c>
      <c r="I94" s="1" t="s">
        <v>19</v>
      </c>
      <c r="J94" s="1" t="s">
        <v>96</v>
      </c>
      <c r="L94" s="1" t="s">
        <v>134</v>
      </c>
      <c r="M94" s="1" t="s">
        <v>135</v>
      </c>
    </row>
    <row r="95" spans="1:13" ht="12.75" customHeight="1" x14ac:dyDescent="0.2">
      <c r="E95" s="3">
        <f>SUM(E5:E94)</f>
        <v>126773111.52000001</v>
      </c>
      <c r="F95" s="3">
        <f>SUM(F5:F94)</f>
        <v>126773111.51999998</v>
      </c>
    </row>
  </sheetData>
  <sortState ref="A5:AO95">
    <sortCondition ref="B5:B95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A6282-7B0D-4014-BA6E-103A862BD002}">
  <dimension ref="A1:N43"/>
  <sheetViews>
    <sheetView tabSelected="1" workbookViewId="0">
      <pane ySplit="1" topLeftCell="A2" activePane="bottomLeft" state="frozen"/>
      <selection pane="bottomLeft" activeCell="C22" sqref="C22"/>
    </sheetView>
  </sheetViews>
  <sheetFormatPr defaultRowHeight="12" outlineLevelRow="2" x14ac:dyDescent="0.2"/>
  <cols>
    <col min="1" max="1" width="21.85546875" style="14" bestFit="1" customWidth="1"/>
    <col min="2" max="2" width="23.42578125" style="14" bestFit="1" customWidth="1"/>
    <col min="3" max="3" width="86.5703125" style="14" bestFit="1" customWidth="1"/>
    <col min="4" max="4" width="15.85546875" style="14" bestFit="1" customWidth="1"/>
    <col min="5" max="5" width="11.42578125" style="14" customWidth="1"/>
    <col min="6" max="6" width="15.5703125" style="14" customWidth="1"/>
    <col min="7" max="7" width="9.140625" style="14"/>
    <col min="8" max="8" width="66.28515625" style="14" bestFit="1" customWidth="1"/>
    <col min="9" max="10" width="9" style="14" bestFit="1" customWidth="1"/>
    <col min="11" max="11" width="15.28515625" style="14" bestFit="1" customWidth="1"/>
    <col min="12" max="12" width="16.140625" style="14" bestFit="1" customWidth="1"/>
    <col min="13" max="16384" width="9.140625" style="14"/>
  </cols>
  <sheetData>
    <row r="1" spans="1:14" s="6" customFormat="1" ht="27" customHeight="1" x14ac:dyDescent="0.2">
      <c r="A1" s="21" t="s">
        <v>7</v>
      </c>
      <c r="B1" s="21" t="s">
        <v>0</v>
      </c>
      <c r="C1" s="21" t="s">
        <v>189</v>
      </c>
      <c r="D1" s="21" t="s">
        <v>3</v>
      </c>
      <c r="E1" s="22" t="s">
        <v>4</v>
      </c>
      <c r="F1" s="22" t="s">
        <v>5</v>
      </c>
      <c r="G1" s="21" t="s">
        <v>6</v>
      </c>
      <c r="H1" s="21" t="s">
        <v>11</v>
      </c>
      <c r="I1" s="21" t="s">
        <v>1</v>
      </c>
      <c r="J1" s="21" t="s">
        <v>10</v>
      </c>
      <c r="K1" s="21" t="s">
        <v>9</v>
      </c>
      <c r="L1" s="21" t="s">
        <v>8</v>
      </c>
      <c r="M1" s="21" t="s">
        <v>12</v>
      </c>
      <c r="N1" s="21"/>
    </row>
    <row r="2" spans="1:14" s="8" customFormat="1" ht="12.75" customHeight="1" outlineLevel="2" x14ac:dyDescent="0.2">
      <c r="A2" s="8" t="s">
        <v>17</v>
      </c>
      <c r="B2" s="8" t="s">
        <v>75</v>
      </c>
      <c r="C2" s="8" t="s">
        <v>76</v>
      </c>
      <c r="D2" s="9">
        <v>45064</v>
      </c>
      <c r="E2" s="10"/>
      <c r="F2" s="11">
        <v>7756283.8499999996</v>
      </c>
      <c r="G2" s="8" t="s">
        <v>66</v>
      </c>
      <c r="H2" s="8" t="s">
        <v>68</v>
      </c>
      <c r="I2" s="8" t="s">
        <v>14</v>
      </c>
      <c r="J2" s="8" t="s">
        <v>21</v>
      </c>
      <c r="K2" s="8" t="s">
        <v>77</v>
      </c>
    </row>
    <row r="3" spans="1:14" s="8" customFormat="1" ht="12.75" customHeight="1" outlineLevel="2" x14ac:dyDescent="0.2">
      <c r="A3" s="8" t="s">
        <v>17</v>
      </c>
      <c r="B3" s="8" t="s">
        <v>64</v>
      </c>
      <c r="C3" s="8" t="s">
        <v>65</v>
      </c>
      <c r="D3" s="9">
        <v>45079</v>
      </c>
      <c r="E3" s="10"/>
      <c r="F3" s="11">
        <v>1045</v>
      </c>
      <c r="G3" s="8" t="s">
        <v>66</v>
      </c>
      <c r="H3" s="8" t="s">
        <v>68</v>
      </c>
      <c r="I3" s="8" t="s">
        <v>14</v>
      </c>
      <c r="J3" s="8" t="s">
        <v>21</v>
      </c>
      <c r="K3" s="8" t="s">
        <v>67</v>
      </c>
    </row>
    <row r="4" spans="1:14" s="8" customFormat="1" ht="12.75" customHeight="1" outlineLevel="2" x14ac:dyDescent="0.2">
      <c r="A4" s="8" t="s">
        <v>17</v>
      </c>
      <c r="B4" s="8" t="s">
        <v>31</v>
      </c>
      <c r="C4" s="8" t="s">
        <v>32</v>
      </c>
      <c r="D4" s="9">
        <v>44993</v>
      </c>
      <c r="E4" s="10"/>
      <c r="F4" s="11">
        <v>2532046</v>
      </c>
      <c r="G4" s="8" t="s">
        <v>33</v>
      </c>
      <c r="H4" s="8" t="s">
        <v>35</v>
      </c>
      <c r="I4" s="8" t="s">
        <v>14</v>
      </c>
      <c r="J4" s="8" t="s">
        <v>21</v>
      </c>
      <c r="K4" s="8" t="s">
        <v>34</v>
      </c>
    </row>
    <row r="5" spans="1:14" s="6" customFormat="1" ht="12.75" customHeight="1" outlineLevel="1" x14ac:dyDescent="0.2">
      <c r="C5" s="5" t="s">
        <v>183</v>
      </c>
      <c r="D5" s="12"/>
      <c r="E5" s="7">
        <f>SUBTOTAL(9,E4:E4)</f>
        <v>0</v>
      </c>
      <c r="F5" s="13">
        <f>SUM(F2:F4)</f>
        <v>10289374.85</v>
      </c>
    </row>
    <row r="6" spans="1:14" s="8" customFormat="1" ht="12.75" customHeight="1" outlineLevel="2" x14ac:dyDescent="0.2">
      <c r="A6" s="8" t="s">
        <v>17</v>
      </c>
      <c r="B6" s="8" t="s">
        <v>40</v>
      </c>
      <c r="C6" s="8" t="s">
        <v>41</v>
      </c>
      <c r="D6" s="9">
        <v>45008</v>
      </c>
      <c r="E6" s="10"/>
      <c r="F6" s="11">
        <v>173756</v>
      </c>
      <c r="G6" s="8" t="s">
        <v>42</v>
      </c>
      <c r="H6" s="8" t="s">
        <v>44</v>
      </c>
      <c r="I6" s="8" t="s">
        <v>14</v>
      </c>
      <c r="J6" s="8" t="s">
        <v>19</v>
      </c>
      <c r="K6" s="8" t="s">
        <v>43</v>
      </c>
    </row>
    <row r="7" spans="1:14" s="8" customFormat="1" ht="12.75" customHeight="1" outlineLevel="2" x14ac:dyDescent="0.2">
      <c r="A7" s="8" t="s">
        <v>17</v>
      </c>
      <c r="B7" s="8" t="s">
        <v>40</v>
      </c>
      <c r="C7" s="8" t="s">
        <v>41</v>
      </c>
      <c r="D7" s="9">
        <v>45008</v>
      </c>
      <c r="E7" s="10"/>
      <c r="F7" s="11">
        <v>2881.8</v>
      </c>
      <c r="G7" s="8" t="s">
        <v>42</v>
      </c>
      <c r="H7" s="8" t="s">
        <v>44</v>
      </c>
      <c r="I7" s="8" t="s">
        <v>14</v>
      </c>
      <c r="J7" s="8" t="s">
        <v>39</v>
      </c>
      <c r="K7" s="8" t="s">
        <v>43</v>
      </c>
    </row>
    <row r="8" spans="1:14" s="8" customFormat="1" ht="12.75" customHeight="1" outlineLevel="2" x14ac:dyDescent="0.2">
      <c r="A8" s="8" t="s">
        <v>17</v>
      </c>
      <c r="B8" s="8" t="s">
        <v>40</v>
      </c>
      <c r="C8" s="8" t="s">
        <v>41</v>
      </c>
      <c r="D8" s="9">
        <v>45008</v>
      </c>
      <c r="E8" s="10"/>
      <c r="F8" s="11">
        <v>930198.9</v>
      </c>
      <c r="G8" s="8" t="s">
        <v>42</v>
      </c>
      <c r="H8" s="8" t="s">
        <v>44</v>
      </c>
      <c r="I8" s="8" t="s">
        <v>14</v>
      </c>
      <c r="J8" s="8" t="s">
        <v>19</v>
      </c>
      <c r="K8" s="8" t="s">
        <v>43</v>
      </c>
    </row>
    <row r="9" spans="1:14" s="8" customFormat="1" ht="12.75" customHeight="1" outlineLevel="2" x14ac:dyDescent="0.2">
      <c r="A9" s="8" t="s">
        <v>17</v>
      </c>
      <c r="B9" s="8" t="s">
        <v>40</v>
      </c>
      <c r="C9" s="8" t="s">
        <v>41</v>
      </c>
      <c r="D9" s="9">
        <v>45008</v>
      </c>
      <c r="E9" s="10"/>
      <c r="F9" s="11">
        <v>608146</v>
      </c>
      <c r="G9" s="8" t="s">
        <v>42</v>
      </c>
      <c r="H9" s="8" t="s">
        <v>44</v>
      </c>
      <c r="I9" s="8" t="s">
        <v>14</v>
      </c>
      <c r="J9" s="8" t="s">
        <v>21</v>
      </c>
      <c r="K9" s="8" t="s">
        <v>43</v>
      </c>
    </row>
    <row r="10" spans="1:14" s="8" customFormat="1" ht="12.75" customHeight="1" outlineLevel="2" x14ac:dyDescent="0.2">
      <c r="A10" s="8" t="s">
        <v>17</v>
      </c>
      <c r="B10" s="8" t="s">
        <v>40</v>
      </c>
      <c r="C10" s="8" t="s">
        <v>41</v>
      </c>
      <c r="D10" s="9">
        <v>45008</v>
      </c>
      <c r="E10" s="10"/>
      <c r="F10" s="11">
        <v>3255696.07</v>
      </c>
      <c r="G10" s="8" t="s">
        <v>42</v>
      </c>
      <c r="H10" s="8" t="s">
        <v>44</v>
      </c>
      <c r="I10" s="8" t="s">
        <v>14</v>
      </c>
      <c r="J10" s="8" t="s">
        <v>21</v>
      </c>
      <c r="K10" s="8" t="s">
        <v>43</v>
      </c>
    </row>
    <row r="11" spans="1:14" s="6" customFormat="1" ht="12.75" customHeight="1" outlineLevel="1" x14ac:dyDescent="0.2">
      <c r="C11" s="15" t="s">
        <v>185</v>
      </c>
      <c r="D11" s="12"/>
      <c r="E11" s="7">
        <f>SUBTOTAL(9,E6:E10)</f>
        <v>0</v>
      </c>
      <c r="F11" s="13">
        <f>SUBTOTAL(9,F6:F10)</f>
        <v>4970678.7699999996</v>
      </c>
    </row>
    <row r="12" spans="1:14" s="8" customFormat="1" ht="12.75" customHeight="1" outlineLevel="2" x14ac:dyDescent="0.2">
      <c r="A12" s="8" t="s">
        <v>17</v>
      </c>
      <c r="B12" s="8" t="s">
        <v>22</v>
      </c>
      <c r="C12" s="8" t="s">
        <v>23</v>
      </c>
      <c r="D12" s="9">
        <v>44958</v>
      </c>
      <c r="E12" s="10"/>
      <c r="F12" s="11">
        <v>10330980</v>
      </c>
      <c r="G12" s="8" t="s">
        <v>24</v>
      </c>
      <c r="H12" s="8" t="s">
        <v>27</v>
      </c>
      <c r="I12" s="8" t="s">
        <v>14</v>
      </c>
      <c r="J12" s="8" t="s">
        <v>21</v>
      </c>
      <c r="K12" s="8" t="s">
        <v>25</v>
      </c>
    </row>
    <row r="13" spans="1:14" s="8" customFormat="1" ht="12.75" customHeight="1" outlineLevel="2" x14ac:dyDescent="0.2">
      <c r="A13" s="8" t="s">
        <v>17</v>
      </c>
      <c r="B13" s="8" t="s">
        <v>36</v>
      </c>
      <c r="C13" s="8" t="s">
        <v>37</v>
      </c>
      <c r="D13" s="9">
        <v>44994</v>
      </c>
      <c r="E13" s="10"/>
      <c r="F13" s="11">
        <v>6404</v>
      </c>
      <c r="G13" s="8" t="s">
        <v>24</v>
      </c>
      <c r="H13" s="8" t="s">
        <v>27</v>
      </c>
      <c r="I13" s="8" t="s">
        <v>14</v>
      </c>
      <c r="J13" s="8" t="s">
        <v>39</v>
      </c>
      <c r="K13" s="8" t="s">
        <v>38</v>
      </c>
    </row>
    <row r="14" spans="1:14" s="8" customFormat="1" ht="12.75" customHeight="1" outlineLevel="2" x14ac:dyDescent="0.2">
      <c r="A14" s="8" t="s">
        <v>17</v>
      </c>
      <c r="B14" s="8" t="s">
        <v>48</v>
      </c>
      <c r="C14" s="8" t="s">
        <v>49</v>
      </c>
      <c r="D14" s="9">
        <v>45021</v>
      </c>
      <c r="E14" s="10"/>
      <c r="F14" s="11">
        <v>11474756.699999999</v>
      </c>
      <c r="G14" s="8" t="s">
        <v>24</v>
      </c>
      <c r="H14" s="8" t="s">
        <v>27</v>
      </c>
      <c r="I14" s="8" t="s">
        <v>14</v>
      </c>
      <c r="J14" s="8" t="s">
        <v>21</v>
      </c>
      <c r="K14" s="8" t="s">
        <v>50</v>
      </c>
    </row>
    <row r="15" spans="1:14" s="8" customFormat="1" ht="12.75" customHeight="1" outlineLevel="2" x14ac:dyDescent="0.2">
      <c r="A15" s="8" t="s">
        <v>17</v>
      </c>
      <c r="B15" s="8" t="s">
        <v>56</v>
      </c>
      <c r="C15" s="8" t="s">
        <v>57</v>
      </c>
      <c r="D15" s="9">
        <v>45040</v>
      </c>
      <c r="E15" s="10"/>
      <c r="F15" s="11">
        <v>6352500</v>
      </c>
      <c r="G15" s="8" t="s">
        <v>24</v>
      </c>
      <c r="H15" s="8" t="s">
        <v>27</v>
      </c>
      <c r="I15" s="8" t="s">
        <v>14</v>
      </c>
      <c r="J15" s="8" t="s">
        <v>21</v>
      </c>
      <c r="K15" s="8" t="s">
        <v>59</v>
      </c>
    </row>
    <row r="16" spans="1:14" s="8" customFormat="1" ht="12.75" customHeight="1" outlineLevel="2" x14ac:dyDescent="0.2">
      <c r="A16" s="8" t="s">
        <v>17</v>
      </c>
      <c r="B16" s="8" t="s">
        <v>56</v>
      </c>
      <c r="C16" s="8" t="s">
        <v>57</v>
      </c>
      <c r="D16" s="9">
        <v>45040</v>
      </c>
      <c r="E16" s="10"/>
      <c r="F16" s="11">
        <v>5126</v>
      </c>
      <c r="G16" s="8" t="s">
        <v>58</v>
      </c>
      <c r="H16" s="8" t="s">
        <v>60</v>
      </c>
      <c r="I16" s="8" t="s">
        <v>14</v>
      </c>
      <c r="J16" s="8" t="s">
        <v>21</v>
      </c>
      <c r="K16" s="8" t="s">
        <v>59</v>
      </c>
    </row>
    <row r="17" spans="1:11" s="6" customFormat="1" ht="12.75" customHeight="1" outlineLevel="1" x14ac:dyDescent="0.2">
      <c r="C17" s="5" t="s">
        <v>182</v>
      </c>
      <c r="D17" s="12"/>
      <c r="E17" s="7">
        <f>SUBTOTAL(9,E12:E15)</f>
        <v>0</v>
      </c>
      <c r="F17" s="13">
        <f>SUM(F12:F16)</f>
        <v>28169766.699999999</v>
      </c>
    </row>
    <row r="18" spans="1:11" s="8" customFormat="1" ht="12.75" customHeight="1" outlineLevel="2" x14ac:dyDescent="0.2">
      <c r="A18" s="8" t="s">
        <v>17</v>
      </c>
      <c r="B18" s="8" t="s">
        <v>81</v>
      </c>
      <c r="C18" s="8" t="s">
        <v>82</v>
      </c>
      <c r="D18" s="9">
        <v>45163</v>
      </c>
      <c r="E18" s="10"/>
      <c r="F18" s="11">
        <v>21707657.600000001</v>
      </c>
      <c r="G18" s="8" t="s">
        <v>83</v>
      </c>
      <c r="H18" s="8" t="s">
        <v>85</v>
      </c>
      <c r="I18" s="8" t="s">
        <v>14</v>
      </c>
      <c r="J18" s="8" t="s">
        <v>19</v>
      </c>
      <c r="K18" s="8" t="s">
        <v>84</v>
      </c>
    </row>
    <row r="19" spans="1:11" s="8" customFormat="1" ht="12.75" customHeight="1" outlineLevel="2" x14ac:dyDescent="0.2">
      <c r="A19" s="8" t="s">
        <v>17</v>
      </c>
      <c r="B19" s="8" t="s">
        <v>81</v>
      </c>
      <c r="C19" s="8" t="s">
        <v>82</v>
      </c>
      <c r="D19" s="9">
        <v>45163</v>
      </c>
      <c r="E19" s="10"/>
      <c r="F19" s="11">
        <v>38236</v>
      </c>
      <c r="G19" s="8" t="s">
        <v>83</v>
      </c>
      <c r="H19" s="8" t="s">
        <v>85</v>
      </c>
      <c r="I19" s="8" t="s">
        <v>14</v>
      </c>
      <c r="J19" s="8" t="s">
        <v>39</v>
      </c>
      <c r="K19" s="8" t="s">
        <v>84</v>
      </c>
    </row>
    <row r="20" spans="1:11" s="8" customFormat="1" ht="12.75" customHeight="1" outlineLevel="2" x14ac:dyDescent="0.2">
      <c r="A20" s="8" t="s">
        <v>17</v>
      </c>
      <c r="B20" s="8" t="s">
        <v>90</v>
      </c>
      <c r="C20" s="8" t="s">
        <v>91</v>
      </c>
      <c r="D20" s="9">
        <v>45275</v>
      </c>
      <c r="E20" s="10"/>
      <c r="F20" s="11">
        <v>4114</v>
      </c>
      <c r="G20" s="8" t="s">
        <v>83</v>
      </c>
      <c r="H20" s="8" t="s">
        <v>85</v>
      </c>
      <c r="I20" s="8" t="s">
        <v>14</v>
      </c>
      <c r="J20" s="8" t="s">
        <v>39</v>
      </c>
      <c r="K20" s="8" t="s">
        <v>92</v>
      </c>
    </row>
    <row r="21" spans="1:11" s="8" customFormat="1" ht="12.75" customHeight="1" outlineLevel="2" x14ac:dyDescent="0.2">
      <c r="A21" s="8" t="s">
        <v>17</v>
      </c>
      <c r="B21" s="8" t="s">
        <v>90</v>
      </c>
      <c r="C21" s="8" t="s">
        <v>91</v>
      </c>
      <c r="D21" s="9">
        <v>45275</v>
      </c>
      <c r="E21" s="10"/>
      <c r="F21" s="11">
        <v>1639429.83</v>
      </c>
      <c r="G21" s="8" t="s">
        <v>83</v>
      </c>
      <c r="H21" s="8" t="s">
        <v>85</v>
      </c>
      <c r="I21" s="8" t="s">
        <v>14</v>
      </c>
      <c r="J21" s="8" t="s">
        <v>19</v>
      </c>
      <c r="K21" s="8" t="s">
        <v>92</v>
      </c>
    </row>
    <row r="22" spans="1:11" s="8" customFormat="1" ht="12.75" customHeight="1" outlineLevel="1" x14ac:dyDescent="0.2">
      <c r="C22" s="6" t="s">
        <v>186</v>
      </c>
      <c r="D22" s="9"/>
      <c r="E22" s="7">
        <f>SUBTOTAL(9,E18:E21)</f>
        <v>0</v>
      </c>
      <c r="F22" s="13">
        <f>SUBTOTAL(9,F18:F21)</f>
        <v>23389437.43</v>
      </c>
      <c r="H22" s="6"/>
    </row>
    <row r="23" spans="1:11" s="8" customFormat="1" ht="12.75" customHeight="1" outlineLevel="2" x14ac:dyDescent="0.2">
      <c r="A23" s="8" t="s">
        <v>17</v>
      </c>
      <c r="B23" s="8" t="s">
        <v>86</v>
      </c>
      <c r="C23" s="8" t="s">
        <v>87</v>
      </c>
      <c r="D23" s="9">
        <v>45216</v>
      </c>
      <c r="E23" s="10"/>
      <c r="F23" s="11">
        <v>3436.2</v>
      </c>
      <c r="G23" s="8" t="s">
        <v>88</v>
      </c>
      <c r="H23" s="8" t="s">
        <v>89</v>
      </c>
      <c r="I23" s="8" t="s">
        <v>14</v>
      </c>
      <c r="J23" s="8" t="s">
        <v>39</v>
      </c>
      <c r="K23" s="8" t="s">
        <v>80</v>
      </c>
    </row>
    <row r="24" spans="1:11" s="8" customFormat="1" ht="12.75" customHeight="1" outlineLevel="2" x14ac:dyDescent="0.2">
      <c r="A24" s="8" t="s">
        <v>17</v>
      </c>
      <c r="B24" s="8" t="s">
        <v>13</v>
      </c>
      <c r="C24" s="8" t="s">
        <v>15</v>
      </c>
      <c r="D24" s="9">
        <v>44970</v>
      </c>
      <c r="E24" s="10"/>
      <c r="F24" s="11">
        <v>1186576.98</v>
      </c>
      <c r="G24" s="8" t="s">
        <v>16</v>
      </c>
      <c r="H24" s="8" t="s">
        <v>20</v>
      </c>
      <c r="I24" s="8" t="s">
        <v>14</v>
      </c>
      <c r="J24" s="8" t="s">
        <v>19</v>
      </c>
      <c r="K24" s="8" t="s">
        <v>18</v>
      </c>
    </row>
    <row r="25" spans="1:11" s="8" customFormat="1" ht="12.75" customHeight="1" outlineLevel="2" x14ac:dyDescent="0.2">
      <c r="A25" s="8" t="s">
        <v>17</v>
      </c>
      <c r="B25" s="8" t="s">
        <v>13</v>
      </c>
      <c r="C25" s="8" t="s">
        <v>15</v>
      </c>
      <c r="D25" s="9">
        <v>44970</v>
      </c>
      <c r="E25" s="10"/>
      <c r="F25" s="11">
        <v>4153019.46</v>
      </c>
      <c r="G25" s="8" t="s">
        <v>16</v>
      </c>
      <c r="H25" s="8" t="s">
        <v>20</v>
      </c>
      <c r="I25" s="8" t="s">
        <v>14</v>
      </c>
      <c r="J25" s="8" t="s">
        <v>21</v>
      </c>
      <c r="K25" s="8" t="s">
        <v>18</v>
      </c>
    </row>
    <row r="26" spans="1:11" s="8" customFormat="1" ht="12.75" customHeight="1" outlineLevel="2" x14ac:dyDescent="0.2">
      <c r="A26" s="8" t="s">
        <v>17</v>
      </c>
      <c r="B26" s="8" t="s">
        <v>28</v>
      </c>
      <c r="C26" s="8" t="s">
        <v>29</v>
      </c>
      <c r="D26" s="9">
        <v>44993</v>
      </c>
      <c r="E26" s="10"/>
      <c r="F26" s="11">
        <v>4558796.0199999996</v>
      </c>
      <c r="G26" s="8" t="s">
        <v>16</v>
      </c>
      <c r="H26" s="8" t="s">
        <v>20</v>
      </c>
      <c r="I26" s="8" t="s">
        <v>14</v>
      </c>
      <c r="J26" s="8" t="s">
        <v>21</v>
      </c>
      <c r="K26" s="8" t="s">
        <v>30</v>
      </c>
    </row>
    <row r="27" spans="1:11" s="8" customFormat="1" ht="12.75" customHeight="1" outlineLevel="2" x14ac:dyDescent="0.2">
      <c r="A27" s="8" t="s">
        <v>17</v>
      </c>
      <c r="B27" s="8" t="s">
        <v>28</v>
      </c>
      <c r="C27" s="8" t="s">
        <v>29</v>
      </c>
      <c r="D27" s="9">
        <v>44993</v>
      </c>
      <c r="E27" s="10"/>
      <c r="F27" s="11">
        <v>1302513.1399999999</v>
      </c>
      <c r="G27" s="8" t="s">
        <v>16</v>
      </c>
      <c r="H27" s="8" t="s">
        <v>20</v>
      </c>
      <c r="I27" s="8" t="s">
        <v>14</v>
      </c>
      <c r="J27" s="8" t="s">
        <v>19</v>
      </c>
      <c r="K27" s="8" t="s">
        <v>30</v>
      </c>
    </row>
    <row r="28" spans="1:11" s="8" customFormat="1" ht="12.75" customHeight="1" outlineLevel="2" x14ac:dyDescent="0.2">
      <c r="A28" s="8" t="s">
        <v>17</v>
      </c>
      <c r="B28" s="8" t="s">
        <v>45</v>
      </c>
      <c r="C28" s="8" t="s">
        <v>46</v>
      </c>
      <c r="D28" s="9">
        <v>45021</v>
      </c>
      <c r="E28" s="10"/>
      <c r="F28" s="11">
        <v>8505811.6099999994</v>
      </c>
      <c r="G28" s="8" t="s">
        <v>16</v>
      </c>
      <c r="H28" s="8" t="s">
        <v>20</v>
      </c>
      <c r="I28" s="8" t="s">
        <v>14</v>
      </c>
      <c r="J28" s="8" t="s">
        <v>21</v>
      </c>
      <c r="K28" s="8" t="s">
        <v>47</v>
      </c>
    </row>
    <row r="29" spans="1:11" s="8" customFormat="1" ht="12.75" customHeight="1" outlineLevel="2" x14ac:dyDescent="0.2">
      <c r="A29" s="8" t="s">
        <v>17</v>
      </c>
      <c r="B29" s="8" t="s">
        <v>45</v>
      </c>
      <c r="C29" s="8" t="s">
        <v>46</v>
      </c>
      <c r="D29" s="9">
        <v>45021</v>
      </c>
      <c r="E29" s="10"/>
      <c r="F29" s="11">
        <v>2430231.88</v>
      </c>
      <c r="G29" s="8" t="s">
        <v>16</v>
      </c>
      <c r="H29" s="8" t="s">
        <v>20</v>
      </c>
      <c r="I29" s="8" t="s">
        <v>14</v>
      </c>
      <c r="J29" s="8" t="s">
        <v>19</v>
      </c>
      <c r="K29" s="8" t="s">
        <v>47</v>
      </c>
    </row>
    <row r="30" spans="1:11" s="8" customFormat="1" ht="12.75" customHeight="1" outlineLevel="2" x14ac:dyDescent="0.2">
      <c r="A30" s="8" t="s">
        <v>17</v>
      </c>
      <c r="B30" s="8" t="s">
        <v>61</v>
      </c>
      <c r="C30" s="8" t="s">
        <v>62</v>
      </c>
      <c r="D30" s="9">
        <v>45058</v>
      </c>
      <c r="E30" s="10"/>
      <c r="F30" s="11">
        <v>11308899.93</v>
      </c>
      <c r="G30" s="8" t="s">
        <v>16</v>
      </c>
      <c r="H30" s="8" t="s">
        <v>20</v>
      </c>
      <c r="I30" s="8" t="s">
        <v>14</v>
      </c>
      <c r="J30" s="8" t="s">
        <v>21</v>
      </c>
      <c r="K30" s="8" t="s">
        <v>63</v>
      </c>
    </row>
    <row r="31" spans="1:11" s="8" customFormat="1" ht="12.75" customHeight="1" outlineLevel="2" x14ac:dyDescent="0.2">
      <c r="A31" s="8" t="s">
        <v>17</v>
      </c>
      <c r="B31" s="8" t="s">
        <v>61</v>
      </c>
      <c r="C31" s="8" t="s">
        <v>62</v>
      </c>
      <c r="D31" s="9">
        <v>45058</v>
      </c>
      <c r="E31" s="10"/>
      <c r="F31" s="11">
        <v>3231114.26</v>
      </c>
      <c r="G31" s="8" t="s">
        <v>16</v>
      </c>
      <c r="H31" s="8" t="s">
        <v>20</v>
      </c>
      <c r="I31" s="8" t="s">
        <v>14</v>
      </c>
      <c r="J31" s="8" t="s">
        <v>19</v>
      </c>
      <c r="K31" s="8" t="s">
        <v>63</v>
      </c>
    </row>
    <row r="32" spans="1:11" s="8" customFormat="1" ht="12.75" customHeight="1" outlineLevel="2" x14ac:dyDescent="0.2">
      <c r="A32" s="8" t="s">
        <v>17</v>
      </c>
      <c r="B32" s="8" t="s">
        <v>69</v>
      </c>
      <c r="C32" s="8" t="s">
        <v>70</v>
      </c>
      <c r="D32" s="9">
        <v>45097</v>
      </c>
      <c r="E32" s="10"/>
      <c r="F32" s="11">
        <v>9812662.6099999994</v>
      </c>
      <c r="G32" s="8" t="s">
        <v>16</v>
      </c>
      <c r="H32" s="8" t="s">
        <v>20</v>
      </c>
      <c r="I32" s="8" t="s">
        <v>14</v>
      </c>
      <c r="J32" s="8" t="s">
        <v>21</v>
      </c>
      <c r="K32" s="8" t="s">
        <v>71</v>
      </c>
    </row>
    <row r="33" spans="1:11" s="8" customFormat="1" ht="12.75" customHeight="1" outlineLevel="2" x14ac:dyDescent="0.2">
      <c r="A33" s="8" t="s">
        <v>17</v>
      </c>
      <c r="B33" s="8" t="s">
        <v>69</v>
      </c>
      <c r="C33" s="8" t="s">
        <v>70</v>
      </c>
      <c r="D33" s="9">
        <v>45097</v>
      </c>
      <c r="E33" s="10"/>
      <c r="F33" s="11">
        <v>2803617.88</v>
      </c>
      <c r="G33" s="8" t="s">
        <v>16</v>
      </c>
      <c r="H33" s="8" t="s">
        <v>20</v>
      </c>
      <c r="I33" s="8" t="s">
        <v>14</v>
      </c>
      <c r="J33" s="8" t="s">
        <v>19</v>
      </c>
      <c r="K33" s="8" t="s">
        <v>71</v>
      </c>
    </row>
    <row r="34" spans="1:11" s="8" customFormat="1" ht="12.75" customHeight="1" outlineLevel="2" x14ac:dyDescent="0.2">
      <c r="A34" s="8" t="s">
        <v>17</v>
      </c>
      <c r="B34" s="8" t="s">
        <v>72</v>
      </c>
      <c r="C34" s="8" t="s">
        <v>73</v>
      </c>
      <c r="D34" s="9">
        <v>45120</v>
      </c>
      <c r="E34" s="10"/>
      <c r="F34" s="11">
        <v>6587448.2000000002</v>
      </c>
      <c r="G34" s="8" t="s">
        <v>16</v>
      </c>
      <c r="H34" s="8" t="s">
        <v>20</v>
      </c>
      <c r="I34" s="8" t="s">
        <v>14</v>
      </c>
      <c r="J34" s="8" t="s">
        <v>21</v>
      </c>
      <c r="K34" s="8" t="s">
        <v>74</v>
      </c>
    </row>
    <row r="35" spans="1:11" s="8" customFormat="1" ht="12.75" customHeight="1" outlineLevel="2" x14ac:dyDescent="0.2">
      <c r="A35" s="8" t="s">
        <v>17</v>
      </c>
      <c r="B35" s="8" t="s">
        <v>72</v>
      </c>
      <c r="C35" s="8" t="s">
        <v>73</v>
      </c>
      <c r="D35" s="9">
        <v>45120</v>
      </c>
      <c r="E35" s="10"/>
      <c r="F35" s="11">
        <v>1882128.06</v>
      </c>
      <c r="G35" s="8" t="s">
        <v>16</v>
      </c>
      <c r="H35" s="8" t="s">
        <v>20</v>
      </c>
      <c r="I35" s="8" t="s">
        <v>14</v>
      </c>
      <c r="J35" s="8" t="s">
        <v>19</v>
      </c>
      <c r="K35" s="8" t="s">
        <v>74</v>
      </c>
    </row>
    <row r="36" spans="1:11" s="8" customFormat="1" ht="12.75" customHeight="1" outlineLevel="2" x14ac:dyDescent="0.2">
      <c r="A36" s="8" t="s">
        <v>17</v>
      </c>
      <c r="B36" s="8" t="s">
        <v>78</v>
      </c>
      <c r="C36" s="8" t="s">
        <v>79</v>
      </c>
      <c r="D36" s="9">
        <v>45152</v>
      </c>
      <c r="E36" s="10"/>
      <c r="F36" s="11">
        <v>1701464.71</v>
      </c>
      <c r="G36" s="8" t="s">
        <v>16</v>
      </c>
      <c r="H36" s="8" t="s">
        <v>20</v>
      </c>
      <c r="I36" s="8" t="s">
        <v>14</v>
      </c>
      <c r="J36" s="8" t="s">
        <v>21</v>
      </c>
      <c r="K36" s="8" t="s">
        <v>80</v>
      </c>
    </row>
    <row r="37" spans="1:11" s="8" customFormat="1" ht="12.75" customHeight="1" outlineLevel="2" x14ac:dyDescent="0.2">
      <c r="A37" s="8" t="s">
        <v>17</v>
      </c>
      <c r="B37" s="8" t="s">
        <v>78</v>
      </c>
      <c r="C37" s="8" t="s">
        <v>79</v>
      </c>
      <c r="D37" s="9">
        <v>45152</v>
      </c>
      <c r="E37" s="10"/>
      <c r="F37" s="11">
        <v>486132.82</v>
      </c>
      <c r="G37" s="8" t="s">
        <v>16</v>
      </c>
      <c r="H37" s="8" t="s">
        <v>20</v>
      </c>
      <c r="I37" s="8" t="s">
        <v>14</v>
      </c>
      <c r="J37" s="8" t="s">
        <v>19</v>
      </c>
      <c r="K37" s="8" t="s">
        <v>80</v>
      </c>
    </row>
    <row r="38" spans="1:11" s="6" customFormat="1" ht="12.75" customHeight="1" outlineLevel="1" x14ac:dyDescent="0.2">
      <c r="C38" s="5" t="s">
        <v>184</v>
      </c>
      <c r="D38" s="12"/>
      <c r="E38" s="7">
        <f>SUBTOTAL(9,E24:E37)</f>
        <v>0</v>
      </c>
      <c r="F38" s="13">
        <f>SUM(F23:F37)</f>
        <v>59953853.760000005</v>
      </c>
    </row>
    <row r="39" spans="1:11" s="8" customFormat="1" ht="12.75" customHeight="1" outlineLevel="2" x14ac:dyDescent="0.2">
      <c r="A39" s="8" t="s">
        <v>17</v>
      </c>
      <c r="B39" s="8" t="s">
        <v>51</v>
      </c>
      <c r="C39" s="8" t="s">
        <v>52</v>
      </c>
      <c r="D39" s="9">
        <v>45043</v>
      </c>
      <c r="E39" s="10"/>
      <c r="F39" s="11">
        <v>0.01</v>
      </c>
      <c r="G39" s="8" t="s">
        <v>53</v>
      </c>
      <c r="H39" s="8" t="s">
        <v>55</v>
      </c>
      <c r="I39" s="8" t="s">
        <v>14</v>
      </c>
      <c r="J39" s="8" t="s">
        <v>39</v>
      </c>
      <c r="K39" s="8" t="s">
        <v>54</v>
      </c>
    </row>
    <row r="40" spans="1:11" s="8" customFormat="1" ht="12.75" customHeight="1" outlineLevel="1" x14ac:dyDescent="0.2">
      <c r="C40" s="6" t="s">
        <v>187</v>
      </c>
      <c r="D40" s="9"/>
      <c r="E40" s="13">
        <f>SUBTOTAL(9,E39:E39)</f>
        <v>0</v>
      </c>
      <c r="F40" s="7">
        <f>SUBTOTAL(9,F39:F39)</f>
        <v>0.01</v>
      </c>
      <c r="H40" s="6"/>
    </row>
    <row r="42" spans="1:11" s="8" customFormat="1" ht="12.75" customHeight="1" outlineLevel="1" x14ac:dyDescent="0.2">
      <c r="D42" s="9"/>
      <c r="E42" s="10"/>
      <c r="F42" s="11"/>
      <c r="H42" s="6"/>
    </row>
    <row r="43" spans="1:11" s="16" customFormat="1" x14ac:dyDescent="0.2">
      <c r="E43" s="17">
        <f>E5+E11+E17+E22+E38+E40</f>
        <v>0</v>
      </c>
      <c r="F43" s="17">
        <f>F5+F11+F17+F22+F38+F40</f>
        <v>126773111.52000001</v>
      </c>
    </row>
  </sheetData>
  <sortState ref="A2:AO37">
    <sortCondition ref="G2:G3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346</vt:lpstr>
      <vt:lpstr>seznam přijatých inv. dotací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Puchingerová Libuše, Mgr.</dc:creator>
  <cp:lastModifiedBy>Puchingerová Libuše, Mgr.</cp:lastModifiedBy>
  <dcterms:created xsi:type="dcterms:W3CDTF">2024-03-04T08:57:51Z</dcterms:created>
  <dcterms:modified xsi:type="dcterms:W3CDTF">2024-03-04T09:29:45Z</dcterms:modified>
</cp:coreProperties>
</file>