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3\Podklady OPP\E32 dotace\"/>
    </mc:Choice>
  </mc:AlternateContent>
  <xr:revisionPtr revIDLastSave="0" documentId="8_{79BD3D8C-CC83-45C3-9920-CC024BED202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37400000" sheetId="1" r:id="rId1"/>
    <sheet name="37401000" sheetId="2" r:id="rId2"/>
    <sheet name="37402000" sheetId="3" r:id="rId3"/>
  </sheets>
  <calcPr calcId="191029"/>
</workbook>
</file>

<file path=xl/calcChain.xml><?xml version="1.0" encoding="utf-8"?>
<calcChain xmlns="http://schemas.openxmlformats.org/spreadsheetml/2006/main">
  <c r="F96" i="3" l="1"/>
  <c r="E96" i="3"/>
  <c r="F99" i="3"/>
  <c r="E99" i="3"/>
  <c r="E84" i="3"/>
  <c r="F84" i="3"/>
  <c r="F74" i="3"/>
  <c r="E74" i="3"/>
  <c r="E24" i="3"/>
  <c r="F71" i="3"/>
  <c r="E71" i="3"/>
  <c r="F24" i="3"/>
  <c r="F7" i="1"/>
  <c r="E7" i="1"/>
  <c r="F4" i="1"/>
  <c r="E4" i="1"/>
  <c r="F10" i="1"/>
  <c r="E10" i="1"/>
  <c r="F68" i="1"/>
  <c r="E68" i="1"/>
  <c r="F343" i="2"/>
  <c r="E343" i="2"/>
  <c r="F325" i="2"/>
  <c r="E325" i="2"/>
  <c r="F302" i="2"/>
  <c r="E302" i="2"/>
  <c r="E120" i="2"/>
  <c r="F120" i="2"/>
  <c r="E311" i="2"/>
  <c r="F311" i="2"/>
  <c r="E117" i="2"/>
  <c r="E375" i="2"/>
  <c r="F117" i="2"/>
  <c r="E100" i="3" l="1"/>
  <c r="F100" i="3"/>
  <c r="E69" i="1"/>
  <c r="F69" i="1"/>
  <c r="F111" i="2"/>
  <c r="E111" i="2"/>
  <c r="F108" i="2"/>
  <c r="E108" i="2"/>
  <c r="F105" i="2"/>
  <c r="F376" i="2" s="1"/>
  <c r="E105" i="2"/>
  <c r="E376" i="2" s="1"/>
</calcChain>
</file>

<file path=xl/sharedStrings.xml><?xml version="1.0" encoding="utf-8"?>
<sst xmlns="http://schemas.openxmlformats.org/spreadsheetml/2006/main" count="2657" uniqueCount="674">
  <si>
    <t>Evidenční číslo dokladu</t>
  </si>
  <si>
    <t>Popis</t>
  </si>
  <si>
    <t>Datum zaúčtování</t>
  </si>
  <si>
    <t>Hospodářské středisko</t>
  </si>
  <si>
    <t>Název hospodářského střediska</t>
  </si>
  <si>
    <t>Částka MD</t>
  </si>
  <si>
    <t>Částka DAL</t>
  </si>
  <si>
    <t>Akce</t>
  </si>
  <si>
    <t>Obchodní partner</t>
  </si>
  <si>
    <t>ID-2023-02-000331</t>
  </si>
  <si>
    <t>FP-2023-22-000067</t>
  </si>
  <si>
    <t>8729</t>
  </si>
  <si>
    <t>RIV: prof. MUDr. Vít Procházka, PhD.</t>
  </si>
  <si>
    <t>Ministerstvo zdravotnictví</t>
  </si>
  <si>
    <t>ID-2023-02-000287</t>
  </si>
  <si>
    <t>FP-2023-22-000060</t>
  </si>
  <si>
    <t>1027</t>
  </si>
  <si>
    <t>DK: ambulance UNICEF</t>
  </si>
  <si>
    <t>LHL s.r.o.</t>
  </si>
  <si>
    <t>ID-2023-02-000345</t>
  </si>
  <si>
    <t>FP-2023-22-000094</t>
  </si>
  <si>
    <t>8769</t>
  </si>
  <si>
    <t>RIV: doc. MUDr. Jana Petřková, Ph.D.</t>
  </si>
  <si>
    <t>Evident Europe GmbH</t>
  </si>
  <si>
    <t>ID-2023-02-000400</t>
  </si>
  <si>
    <t>FP-2023-22-000082</t>
  </si>
  <si>
    <t>ID-2023-02-000412</t>
  </si>
  <si>
    <t>FP-2023-22-000088</t>
  </si>
  <si>
    <t>8759</t>
  </si>
  <si>
    <t>RIV: prof. RNDr. David Friedecký, Ph.D.</t>
  </si>
  <si>
    <t>ID-2023-02-000432</t>
  </si>
  <si>
    <t>ID-2023-02-000431</t>
  </si>
  <si>
    <t>FP-2023-22-000099</t>
  </si>
  <si>
    <t>8781</t>
  </si>
  <si>
    <t>RIV: doc. MUDr. Jiří Minařík, Ph.D.</t>
  </si>
  <si>
    <t>ID-2023-02-000463</t>
  </si>
  <si>
    <t>FP-2023-22-000117</t>
  </si>
  <si>
    <t>8711</t>
  </si>
  <si>
    <t>RIV: doc. Mgr. Jan Bouchal, PhD.</t>
  </si>
  <si>
    <t>ID-2023-02-000462</t>
  </si>
  <si>
    <t>FP-2023-22-000106</t>
  </si>
  <si>
    <t>ID-2023-02-000488</t>
  </si>
  <si>
    <t>FP-2023-22-000105</t>
  </si>
  <si>
    <t>8767</t>
  </si>
  <si>
    <t>RIV: MUDr. Jiří Orság, Ph.D.</t>
  </si>
  <si>
    <t>ID-2023-02-000576</t>
  </si>
  <si>
    <t>FP-2023-22-000130</t>
  </si>
  <si>
    <t>ID-2023-02-000577</t>
  </si>
  <si>
    <t>FP-2023-22-000138</t>
  </si>
  <si>
    <t>ID-2023-02-000598</t>
  </si>
  <si>
    <t>FP-2023-22-000161</t>
  </si>
  <si>
    <t>8751</t>
  </si>
  <si>
    <t>RIV: MUDr. Jiří Lošťák, Ph.D.</t>
  </si>
  <si>
    <t>ID-2023-02-000599</t>
  </si>
  <si>
    <t>FP-2023-22-000160</t>
  </si>
  <si>
    <t>ID-2023-02-000601</t>
  </si>
  <si>
    <t>ID-2023-02-000628</t>
  </si>
  <si>
    <t>FP-2023-22-000164</t>
  </si>
  <si>
    <t>ID-2023-02-000651</t>
  </si>
  <si>
    <t>FP-2023-22-000092</t>
  </si>
  <si>
    <t>ID-2023-02-000629</t>
  </si>
  <si>
    <t>FP-2023-22-000165</t>
  </si>
  <si>
    <t>ID-2023-02-000630</t>
  </si>
  <si>
    <t>ID-2023-02-000627</t>
  </si>
  <si>
    <t>FP-2023-22-000150</t>
  </si>
  <si>
    <t>8737</t>
  </si>
  <si>
    <t>RIV: doc. MUDr. Jana Janečková, PhD.</t>
  </si>
  <si>
    <t>ID-2023-01-000680</t>
  </si>
  <si>
    <t>Přeúčtování RIV - provozní x investiční - změbnový protokol</t>
  </si>
  <si>
    <t>8987</t>
  </si>
  <si>
    <t>PomStř: dotace - RIV</t>
  </si>
  <si>
    <t>ID-2023-02-000662</t>
  </si>
  <si>
    <t>FP-2023-22-000122</t>
  </si>
  <si>
    <t>5176</t>
  </si>
  <si>
    <t>NTMC: Smart region Ol.kraj 2023</t>
  </si>
  <si>
    <t>Olomoucký kraj</t>
  </si>
  <si>
    <t>ID-2023-02-000330</t>
  </si>
  <si>
    <t>ID-2023-02-000578</t>
  </si>
  <si>
    <t>ID-2023-01-000401</t>
  </si>
  <si>
    <t>Projekt ambulance Unicef-čerpání příspěvku (přenosný pulsní oxymetr)</t>
  </si>
  <si>
    <t>United Nations Children´s Fund</t>
  </si>
  <si>
    <t>BV-2023-01CI-0068(171)</t>
  </si>
  <si>
    <t>Dotace Smart region Olomoucký kraj 2023</t>
  </si>
  <si>
    <t>BV-2023-01CA-0067(1494)</t>
  </si>
  <si>
    <t>Dotace RIV - investiční 2023</t>
  </si>
  <si>
    <t>BV-2023-01CA-0017(1653)</t>
  </si>
  <si>
    <t>UH Min. zdravotnictví-vratka Krizová připravenost</t>
  </si>
  <si>
    <t>9822</t>
  </si>
  <si>
    <t>TranMZČR: Krizová připravenost - Emergency Medical Team ČR (EMT CZ)</t>
  </si>
  <si>
    <t>BV-2023-01CA-0017(1654)</t>
  </si>
  <si>
    <t>9801</t>
  </si>
  <si>
    <t>TranMZČR: Krizová připravenost - MZ</t>
  </si>
  <si>
    <t>BV-2023-01CG-0005(215)</t>
  </si>
  <si>
    <t>Vratka VaV 2022 GRANT - MZČR</t>
  </si>
  <si>
    <t>8520</t>
  </si>
  <si>
    <t>Grant: MUDr. Jan Schovánek, Ph.D. - III. IK</t>
  </si>
  <si>
    <t>8513</t>
  </si>
  <si>
    <t>Grant: doc. MUDr. Martin Šín, PhD., FEBO - OČNÍ</t>
  </si>
  <si>
    <t>8515</t>
  </si>
  <si>
    <t>Grant: Doc. Dr. Ing. Eva Kriegová - IMUNO</t>
  </si>
  <si>
    <t>8516</t>
  </si>
  <si>
    <t>Grant: Prof. RNDr. Tomáš Adam, PhD. - OKB</t>
  </si>
  <si>
    <t>BV-2023-01CG-0005(214)</t>
  </si>
  <si>
    <t>Vratka VaV 2022 GRANT 8512 - MZČR</t>
  </si>
  <si>
    <t>8512</t>
  </si>
  <si>
    <t>Grant: doc. MUDr. Martin Loveček, PhD. - I. CHIR</t>
  </si>
  <si>
    <t>8521</t>
  </si>
  <si>
    <t>Grant: Prof. MUDr. Martin Doležel, PhD. - ONKO</t>
  </si>
  <si>
    <t>8522</t>
  </si>
  <si>
    <t>Grant: doc. MUDr. Radovan Uvízl, PhD. - KARIM</t>
  </si>
  <si>
    <t>BV-2023-01CA-0015(34)</t>
  </si>
  <si>
    <t>UH Min. zdravotnictví</t>
  </si>
  <si>
    <t>8728</t>
  </si>
  <si>
    <t>RIV: prof. MUDr. Miloš Táborský, CSc.</t>
  </si>
  <si>
    <t>8730</t>
  </si>
  <si>
    <t>RIV: MUDr. Špička, PhD.</t>
  </si>
  <si>
    <t>8732</t>
  </si>
  <si>
    <t>RIV: MUDr. Jakub Lasák</t>
  </si>
  <si>
    <t>8746</t>
  </si>
  <si>
    <t>RIV: Start - Up granty 2022</t>
  </si>
  <si>
    <t>8747</t>
  </si>
  <si>
    <t>RIV: MUDr. Jan Hálek, Ph.D. - MEX</t>
  </si>
  <si>
    <t>8783</t>
  </si>
  <si>
    <t>RIV: MUDr. Tomáš Tichý - MEX</t>
  </si>
  <si>
    <t>8798</t>
  </si>
  <si>
    <t>RIV: prof. MUDr. Miloš Táborský, CSc. - MEX</t>
  </si>
  <si>
    <t>8718</t>
  </si>
  <si>
    <t>RIV: MUDr. Radim Marek, Ph.D.</t>
  </si>
  <si>
    <t>8731</t>
  </si>
  <si>
    <t>RIV: MUDr. Miloslav Špaček, Ph.D.</t>
  </si>
  <si>
    <t>8743</t>
  </si>
  <si>
    <t>RIV: doc. Ing. Eva Kriegová, Dr.</t>
  </si>
  <si>
    <t>8768</t>
  </si>
  <si>
    <t>RIV: doc. MUDr. Karel Krejčí, Ph.D.</t>
  </si>
  <si>
    <t>8778</t>
  </si>
  <si>
    <t>RIV: MUDr. Jana Janečková, Ph.D. - MEX</t>
  </si>
  <si>
    <t>8795</t>
  </si>
  <si>
    <t>RIV: doc. MUDr. Martin Vrba , PhD. - MEX</t>
  </si>
  <si>
    <t>8797</t>
  </si>
  <si>
    <t>RIV: prof. MUDr. Jiří Gallo, PhD. - MEX</t>
  </si>
  <si>
    <t>8799</t>
  </si>
  <si>
    <t>RIV: doc. MUDr. Radek Vodička, PhD. - MEX</t>
  </si>
  <si>
    <t>8719</t>
  </si>
  <si>
    <t>RIV: MUDr. Hana Klosová, PhD.</t>
  </si>
  <si>
    <t>8722</t>
  </si>
  <si>
    <t>RIV: MUDr. Monika Kamasová, Ph.D.</t>
  </si>
  <si>
    <t>8727</t>
  </si>
  <si>
    <t>RIV: MUDr. Jan Přeček, Ph.D.</t>
  </si>
  <si>
    <t>8734</t>
  </si>
  <si>
    <t>RIV: PhDr. Barbora Kolářová, Ph.D.</t>
  </si>
  <si>
    <t>8738</t>
  </si>
  <si>
    <t>RIV: MUDr. Jan Schovánek, PhD.</t>
  </si>
  <si>
    <t>8742</t>
  </si>
  <si>
    <t>RIV: Mgr. Anna Petráčková</t>
  </si>
  <si>
    <t>8750</t>
  </si>
  <si>
    <t>RIV: MUDr. David Krahulík, Ph.D. - MEX</t>
  </si>
  <si>
    <t>8777</t>
  </si>
  <si>
    <t>RIV: Prof. MUDr. Radovan Pilka, Ph.D.</t>
  </si>
  <si>
    <t>8784</t>
  </si>
  <si>
    <t>RIV: MUDr. Jan Hanuliak</t>
  </si>
  <si>
    <t>8792</t>
  </si>
  <si>
    <t>RIV: Prof. MUDr. Jiří Gallo, Ph.D. (MEX 3)</t>
  </si>
  <si>
    <t>8708</t>
  </si>
  <si>
    <t>RIV: MUDr.Samuel Genzor, Ph.D.</t>
  </si>
  <si>
    <t>8749</t>
  </si>
  <si>
    <t>RIV: doc. MUDr. Ondřej Urban, Ph.D. - MEX</t>
  </si>
  <si>
    <t>8753</t>
  </si>
  <si>
    <t>RIV: doc. MUDr. Richard Salzmann, Ph.D.</t>
  </si>
  <si>
    <t>8788</t>
  </si>
  <si>
    <t>RIV: MUDr. Vladimír Študent - MEX</t>
  </si>
  <si>
    <t>ID-2023-01-000169</t>
  </si>
  <si>
    <t>příspěvek na úhradu nákladů na pomoc Ukrajině</t>
  </si>
  <si>
    <t>9813</t>
  </si>
  <si>
    <t>TranMZČR: MEDEVAC</t>
  </si>
  <si>
    <t>ID-2023-01-000172</t>
  </si>
  <si>
    <t>MZ ČR-Medevac (dohadná položka r.2022)</t>
  </si>
  <si>
    <t>BV-2023-01CA-0029(11)</t>
  </si>
  <si>
    <t>UH Min. zdravotnictví-vratka Rezidenční místa</t>
  </si>
  <si>
    <t>0688</t>
  </si>
  <si>
    <t>NCHIR: rezidenti 2022 - ošetř. a intenziv. péče</t>
  </si>
  <si>
    <t>3482</t>
  </si>
  <si>
    <t>RTG: Rezidenti 2021 - nelékařské obory</t>
  </si>
  <si>
    <t>3488</t>
  </si>
  <si>
    <t>RTG: rezidenti 2022 - ošetř. a intenziv. péče</t>
  </si>
  <si>
    <t>UH Min. zdravotnictví-vratka části nevyčerp.příspěvku</t>
  </si>
  <si>
    <t>1488</t>
  </si>
  <si>
    <t>OCNI: rezidenti 2022 - ošetř. a intenziv. péče</t>
  </si>
  <si>
    <t>0882</t>
  </si>
  <si>
    <t>PORGYN: Rezidenti 2021 - nelékařské obory</t>
  </si>
  <si>
    <t>0982</t>
  </si>
  <si>
    <t>NOVO: Rezidenti 2021 - nelékařské obory</t>
  </si>
  <si>
    <t>ID-2023-01-000257</t>
  </si>
  <si>
    <t>Přeúčtování dotace na institucionální podporu(neinvestiční) za 01-04/2023</t>
  </si>
  <si>
    <t>BV-2023-01CG-0021(169)</t>
  </si>
  <si>
    <t>Dotace VaV 2023 - grant 85-20 - odvod spoluřešiteli</t>
  </si>
  <si>
    <t>Univerzita Palackého v Olomouci</t>
  </si>
  <si>
    <t>BV-2023-01CG-0025(147)</t>
  </si>
  <si>
    <t>Dotace VaV - GRANT85-21 - přeposláno spoluřešiteli</t>
  </si>
  <si>
    <t>BV-2023-01CG-0025(148)</t>
  </si>
  <si>
    <t>BV-2023-01CG-0026(138)</t>
  </si>
  <si>
    <t>Dotace VaV - GRANT85-15 - přeposláno spoluřešiteli</t>
  </si>
  <si>
    <t>BV-2023-01CG-0026(139)</t>
  </si>
  <si>
    <t>BV-2023-01CG-0026(140)</t>
  </si>
  <si>
    <t>Dotace VaV - GRANT85-16 - přeposláno spoluřešiteli</t>
  </si>
  <si>
    <t>BV-2023-01CG-0038(133)</t>
  </si>
  <si>
    <t>Dotace VaV 2023 GRANT 85-23 SPOLUŘEŠITELI</t>
  </si>
  <si>
    <t>8523</t>
  </si>
  <si>
    <t>Grant: Prof. MUDr. Miloš Táborský, CSc.,FESC,FACC,MBA - I.IK</t>
  </si>
  <si>
    <t>ID-2023-01-000475</t>
  </si>
  <si>
    <t>Přeúčtování dotace na institucionální podporu(neinvestiční) za 05-07/2023</t>
  </si>
  <si>
    <t>ID-2023-01-000519</t>
  </si>
  <si>
    <t>Přeúčtování dotace na institucionální podporu(neinvestiční) za 08/2023</t>
  </si>
  <si>
    <t>ID-2023-01-000572</t>
  </si>
  <si>
    <t>Přeúčtování dotace na institucionální podporu(neinvestiční) za 09/2023</t>
  </si>
  <si>
    <t>BV-2023-01CA-0209(84)</t>
  </si>
  <si>
    <t>MZČR-vratka rezidenční místa</t>
  </si>
  <si>
    <t>ID-2023-01-000622</t>
  </si>
  <si>
    <t>Přeúčtování dotace na institucionální podporu(neinvestiční) za 10/2023</t>
  </si>
  <si>
    <t>ID-2023-01-000636</t>
  </si>
  <si>
    <t>Příspěvek na finanční odměny zam. SARS-CoV-2 (proúčt. na NS r.2021-2023)</t>
  </si>
  <si>
    <t>9071</t>
  </si>
  <si>
    <t>PEU: Personální úsek</t>
  </si>
  <si>
    <t>BV-2023-01CA-0212(17)</t>
  </si>
  <si>
    <t>ID-2023-01-000664</t>
  </si>
  <si>
    <t>Přeúčtování dotace na institucionální podporu (neinvestiční) za 11/2023</t>
  </si>
  <si>
    <t>ID-2023-03-000043</t>
  </si>
  <si>
    <t>Vyúčtování dotace 2023 - GRANT MZČR - hlavní řešitel</t>
  </si>
  <si>
    <t>ID-2023-03-000059</t>
  </si>
  <si>
    <t>ID-2023-01-000723</t>
  </si>
  <si>
    <t>dotace NOR-vyúčtování r. 2023</t>
  </si>
  <si>
    <t>2103</t>
  </si>
  <si>
    <t>ONK: Národní onkologický registr - NOR</t>
  </si>
  <si>
    <t>ID-2023-01-000735</t>
  </si>
  <si>
    <t>Krizová připravenost NS 9822-vyúčtování r.2023</t>
  </si>
  <si>
    <t>ID-2023-01-000743</t>
  </si>
  <si>
    <t>Krizová připravenost NS 3503-vyúčtování r.2023</t>
  </si>
  <si>
    <t>3503</t>
  </si>
  <si>
    <t>TO: TO - krizová připravenost</t>
  </si>
  <si>
    <t>ID-2023-01-000750</t>
  </si>
  <si>
    <t>Krizová připravenost-vyúčtování r.2023</t>
  </si>
  <si>
    <t>ID-2023-01-000763</t>
  </si>
  <si>
    <t>Rezidenční místa-vyúčtování r.2023</t>
  </si>
  <si>
    <t>0386</t>
  </si>
  <si>
    <t>3IK: Rezidenti 2019 - lékaři</t>
  </si>
  <si>
    <t>0487</t>
  </si>
  <si>
    <t>1CHIR: rezidenti 2020 - lékaři</t>
  </si>
  <si>
    <t>0781</t>
  </si>
  <si>
    <t>KARIM: rezidenti 2021 - lékaři</t>
  </si>
  <si>
    <t>1289</t>
  </si>
  <si>
    <t>UROL: rezidenti 2023 - ošetř. a intenziv. péče</t>
  </si>
  <si>
    <t>1882</t>
  </si>
  <si>
    <t>PSY: rezidenti 2022 - lékaři</t>
  </si>
  <si>
    <t>6082</t>
  </si>
  <si>
    <t>URGENT: rezidenti 2023- lékaři</t>
  </si>
  <si>
    <t>0288</t>
  </si>
  <si>
    <t>2IK- GER: rezidenti 2022 - ošetř. a intenziv. péče</t>
  </si>
  <si>
    <t>0382</t>
  </si>
  <si>
    <t>3IK: rezidenti 2021 - nelékařské obory</t>
  </si>
  <si>
    <t>0481</t>
  </si>
  <si>
    <t>1CHIR: rezidenti 2021 - lékaři</t>
  </si>
  <si>
    <t>0488</t>
  </si>
  <si>
    <t>1CHIR: rezidenti 2022 -ošetř. a intenziv. péče</t>
  </si>
  <si>
    <t>0782</t>
  </si>
  <si>
    <t>KARIM: Rezidenti 2021 - nelékařské obory</t>
  </si>
  <si>
    <t>1081</t>
  </si>
  <si>
    <t>DK: Rezidenti 2021 - lékaři</t>
  </si>
  <si>
    <t>1087</t>
  </si>
  <si>
    <t>DK: rezidenti 2020 - lékaři</t>
  </si>
  <si>
    <t>1088</t>
  </si>
  <si>
    <t>DK: rezidenti 2022 - ošetř. a intenziv. péče</t>
  </si>
  <si>
    <t>1188</t>
  </si>
  <si>
    <t>ORT: rezidenti 2022 - ošetř. a intenziv. péče</t>
  </si>
  <si>
    <t>1689</t>
  </si>
  <si>
    <t>PLIC: rezidenti 2023 - ošetř. a intenziv. péče</t>
  </si>
  <si>
    <t>1887</t>
  </si>
  <si>
    <t>PSY: rezidenti 2020 - lékaři</t>
  </si>
  <si>
    <t>3289</t>
  </si>
  <si>
    <t>HOK: rezidenti 2023 - ošetřov. a intenziv. péče</t>
  </si>
  <si>
    <t>3588</t>
  </si>
  <si>
    <t>TO: rezidenti 2022 - ošetř. a intenziv. péče</t>
  </si>
  <si>
    <t>0188</t>
  </si>
  <si>
    <t>1IK: rezidenti 2022- ošetř. a intenziv. péče</t>
  </si>
  <si>
    <t>0381</t>
  </si>
  <si>
    <t>3IK: rezidenti 2021 - lékaři</t>
  </si>
  <si>
    <t>0387</t>
  </si>
  <si>
    <t>3IK: Rezidenti 2020 - lékaři</t>
  </si>
  <si>
    <t>0482</t>
  </si>
  <si>
    <t>1CHIR: rezidenti 2022 - lékaři</t>
  </si>
  <si>
    <t>0489</t>
  </si>
  <si>
    <t>1CHIR: rezidenti 2023- ošetř. a intenziv. péče</t>
  </si>
  <si>
    <t>0689</t>
  </si>
  <si>
    <t>NCHIR: rezidenti 2023 - ošetř. a intenziv. péče</t>
  </si>
  <si>
    <t>0787</t>
  </si>
  <si>
    <t>KARIM: rezidenti 2020 - lékaři</t>
  </si>
  <si>
    <t>1182</t>
  </si>
  <si>
    <t>ORT: Rezidenti 2021 - nelékařské obory</t>
  </si>
  <si>
    <t>0389</t>
  </si>
  <si>
    <t>3IK: Rezidenti 2023- ošetř. a imtenziv. péče</t>
  </si>
  <si>
    <t>1086</t>
  </si>
  <si>
    <t>DK: Rezidenti 2019 - lékaři</t>
  </si>
  <si>
    <t>1682</t>
  </si>
  <si>
    <t>PLIC : rezidenti 2022 - lékaři</t>
  </si>
  <si>
    <t>1788</t>
  </si>
  <si>
    <t>NEUR: rezidenti 2022 - ošetř. a intenziv. péče</t>
  </si>
  <si>
    <t>3481</t>
  </si>
  <si>
    <t>RTG: rezidenti 2021 - lékaři</t>
  </si>
  <si>
    <t>ID-2023-01-000772</t>
  </si>
  <si>
    <t>Institucionální podpora 2023- neinvestiční</t>
  </si>
  <si>
    <t>8745</t>
  </si>
  <si>
    <t>RIV: MUDr. Pavel Horák, prof. CSc.</t>
  </si>
  <si>
    <t>8756</t>
  </si>
  <si>
    <t>RIV: MUDr. Lubica Cibičková, Ph.D.</t>
  </si>
  <si>
    <t>8765</t>
  </si>
  <si>
    <t>RIV: Doc. MUDr. František Mrázek, Ph.D. (SUG 1)</t>
  </si>
  <si>
    <t>8766</t>
  </si>
  <si>
    <t>RIV: MUDr. Adam Kuba, Ph.D.</t>
  </si>
  <si>
    <t>8782</t>
  </si>
  <si>
    <t>RIV: RNDr. Pavlína Čapková, Ph.D.</t>
  </si>
  <si>
    <t>8710</t>
  </si>
  <si>
    <t>RIV: MUDr. Štefan Trnka</t>
  </si>
  <si>
    <t>8739</t>
  </si>
  <si>
    <t>RIV: doc. MUDr. Martin Šimek, PhD.</t>
  </si>
  <si>
    <t>8754</t>
  </si>
  <si>
    <t>RIV: MUDr. Tomáš Řezáč, Ph.D.</t>
  </si>
  <si>
    <t>8762</t>
  </si>
  <si>
    <t>RIV: prof. MUDr. David Karásek, Ph.D.</t>
  </si>
  <si>
    <t>8763</t>
  </si>
  <si>
    <t>RIV: prof. MUDr. Milan Raška, Ph.D.</t>
  </si>
  <si>
    <t>8787</t>
  </si>
  <si>
    <t>RIV: MUDr. Eva Kociánová - MEX</t>
  </si>
  <si>
    <t>ID-2023-01-000765</t>
  </si>
  <si>
    <t>Přeúčtování dotace na institucionální podporu (neinvestiční) za 12/2023</t>
  </si>
  <si>
    <t>8757</t>
  </si>
  <si>
    <t>RIV: MUDr. JUDr. Dušan Klos, Ph.D.</t>
  </si>
  <si>
    <t>8761</t>
  </si>
  <si>
    <t>RIV: MUDr. Eva Kociánová, Ph.D.</t>
  </si>
  <si>
    <t>8764</t>
  </si>
  <si>
    <t>RIV: doc. MUDr. Richard Pink, Ph.D.</t>
  </si>
  <si>
    <t>8701</t>
  </si>
  <si>
    <t>RIV: MUDr. Vlastimil Novák, Ph.D.</t>
  </si>
  <si>
    <t>8748</t>
  </si>
  <si>
    <t>RIV: MUDr. Pavel Zbořil, Ph.D. - MEX</t>
  </si>
  <si>
    <t>8752</t>
  </si>
  <si>
    <t>8755</t>
  </si>
  <si>
    <t>RIV: MUDr. Martin Wita</t>
  </si>
  <si>
    <t>8758</t>
  </si>
  <si>
    <t>RIV: MUDr. Lenka Doubravská, Ph.D.</t>
  </si>
  <si>
    <t>8771</t>
  </si>
  <si>
    <t>RIV: doc. MUDr. Radek Vrba, Ph.D.</t>
  </si>
  <si>
    <t>8786</t>
  </si>
  <si>
    <t>RIV: MUDr. Jan Galuszka, Ph.D. - MEX</t>
  </si>
  <si>
    <t>ID-2023-01-000720</t>
  </si>
  <si>
    <t>Rezidenční místa-oprava NS</t>
  </si>
  <si>
    <t>BV-2023-01CG-0003(128)</t>
  </si>
  <si>
    <t>Příjem vyúčt.dotace od spoluřešitele UP Olomouc, GRANT 8521</t>
  </si>
  <si>
    <t>BV-2023-01CA-0217(26)</t>
  </si>
  <si>
    <t>UH Min. zdravotnictví-Rezidenční místa</t>
  </si>
  <si>
    <t>BV-2023-01CA-0244(1719)</t>
  </si>
  <si>
    <t>UH Min. zdravotnictví-rezidenční místa</t>
  </si>
  <si>
    <t>BV-2023-01CA-0155(1577)</t>
  </si>
  <si>
    <t>UH Min. zdravotnictví-Krizová připravenost</t>
  </si>
  <si>
    <t>BV-2023-01CA-0244(1718)</t>
  </si>
  <si>
    <t>BV-2023-01CA-0121(57)</t>
  </si>
  <si>
    <t>Rezidenční místa</t>
  </si>
  <si>
    <t>BV-2023-01CA-0121(55)</t>
  </si>
  <si>
    <t>BV-2023-01CG-0002(197)</t>
  </si>
  <si>
    <t>Příjem vyúčt.dotace od spoluřešitele UP Olomouc, GRANT 8512</t>
  </si>
  <si>
    <t>BV-2023-01CG-0002(198)</t>
  </si>
  <si>
    <t>Příjem vyúčt.dotace od spoluřešitele UP Olomouc, GRANT 8513</t>
  </si>
  <si>
    <t>BV-2023-01CA-0155(1576)</t>
  </si>
  <si>
    <t>BV-2023-01CA-0121(64)</t>
  </si>
  <si>
    <t>BV-2023-01CA-0121(59)</t>
  </si>
  <si>
    <t>BV-2023-01CA-0121(62)</t>
  </si>
  <si>
    <t>BV-2023-01CA-0121(58)</t>
  </si>
  <si>
    <t>BV-2023-01CA-0121(56)</t>
  </si>
  <si>
    <t>BV-2023-01CA-0231(80)</t>
  </si>
  <si>
    <t>BV-2023-01CA-0046(1596)</t>
  </si>
  <si>
    <t>UH Min. zdravotnictví-Medevac</t>
  </si>
  <si>
    <t>BV-2023-01CA-0206(20)</t>
  </si>
  <si>
    <t>BV-2023-01CA-0121(61)</t>
  </si>
  <si>
    <t>BV-2023-01CA-0156(10)</t>
  </si>
  <si>
    <t>BV-2023-01CA-0217(23)</t>
  </si>
  <si>
    <t>BV-2023-01CA-0121(60)</t>
  </si>
  <si>
    <t>BV-2023-01CA-0121(63)</t>
  </si>
  <si>
    <t>BV-2023-01CA-0206(22)</t>
  </si>
  <si>
    <t>BV-2023-01CA-0135(125)</t>
  </si>
  <si>
    <t>BV-2023-01CA-0206(19)</t>
  </si>
  <si>
    <t>BV-2023-01CA-0135(122)</t>
  </si>
  <si>
    <t>BV-2023-01CA-0135(130)</t>
  </si>
  <si>
    <t>BV-2023-01CA-0135(131)</t>
  </si>
  <si>
    <t>BV-2023-01CA-0213(33)</t>
  </si>
  <si>
    <t>BV-2023-01CA-0213(34)</t>
  </si>
  <si>
    <t>BV-2023-01CA-0131(1935)</t>
  </si>
  <si>
    <t>1686</t>
  </si>
  <si>
    <t>PLIC: rezidenti 2019 - lékaři</t>
  </si>
  <si>
    <t>BV-2023-01CA-0156(12)</t>
  </si>
  <si>
    <t>BV-2023-01CA-0217(25)</t>
  </si>
  <si>
    <t>BV-2023-01CA-0217(24)</t>
  </si>
  <si>
    <t>BV-2023-01CA-0156(11)</t>
  </si>
  <si>
    <t>BV-2023-01CA-0131(1937)</t>
  </si>
  <si>
    <t>BV-2023-01CA-0206(18)</t>
  </si>
  <si>
    <t>BV-2023-01CA-0135(129)</t>
  </si>
  <si>
    <t>BV-2023-01CA-0135(126)</t>
  </si>
  <si>
    <t>BV-2023-01CA-0206(23)</t>
  </si>
  <si>
    <t>BV-2023-01CA-0213(32)</t>
  </si>
  <si>
    <t>BV-2023-01CA-0135(128)</t>
  </si>
  <si>
    <t>BV-2023-01CA-0213(31)</t>
  </si>
  <si>
    <t>BV-2023-01CA-0206(24)</t>
  </si>
  <si>
    <t>BV-2023-01CA-0135(127)</t>
  </si>
  <si>
    <t>BV-2023-01CA-0135(132)</t>
  </si>
  <si>
    <t>BV-2023-01CA-0213(35)</t>
  </si>
  <si>
    <t>BV-2023-01CA-0155(1578)</t>
  </si>
  <si>
    <t>BV-2023-01CA-0135(123)</t>
  </si>
  <si>
    <t>BV-2023-01CA-0206(21)</t>
  </si>
  <si>
    <t>BV-2023-01CA-0043(14)</t>
  </si>
  <si>
    <t>UH Min. zdravotnictví-příspěvek na úhradu nákladů na pomoc Ukrajině</t>
  </si>
  <si>
    <t>BV-2023-01CA-0131(1936)</t>
  </si>
  <si>
    <t>BV-2023-01CA-0206(17)</t>
  </si>
  <si>
    <t>BV-2023-01CA-0126(181)</t>
  </si>
  <si>
    <t>UH Min. zdravotnictví-dotace NOR</t>
  </si>
  <si>
    <t>BV-2023-01CA-0135(124)</t>
  </si>
  <si>
    <t>BV-2023-01CA-0046(1597)</t>
  </si>
  <si>
    <t>BV-2023-01CG-0037(134)</t>
  </si>
  <si>
    <t>Dotace VaV 2023 GRANT 85-23</t>
  </si>
  <si>
    <t>BV-2023-01CG-0018(1728)</t>
  </si>
  <si>
    <t>Dotace VaV 2023 GRANT 85-20</t>
  </si>
  <si>
    <t>BV-2023-01CG-0023(142)</t>
  </si>
  <si>
    <t>Dotace VaV 2023 - GRANT 85-16</t>
  </si>
  <si>
    <t>BV-2023-01CG-0031(6463)</t>
  </si>
  <si>
    <t>Dotace VaV 2023- GRANT85-22</t>
  </si>
  <si>
    <t>BV-2023-01CG-0023(144)</t>
  </si>
  <si>
    <t>Dotace VaV 2023 - GRANT 85-21</t>
  </si>
  <si>
    <t>BV-2023-01CG-0023(143)</t>
  </si>
  <si>
    <t>Dotace VaV 2023 - GRANT 85-15</t>
  </si>
  <si>
    <t>UH Min. zdravotnictví-příspěvek ke krytí fin.odměn zam.-SARS-CoV-2</t>
  </si>
  <si>
    <t>BV-2023-01CA-0067(1493)</t>
  </si>
  <si>
    <t>UH Min. zdravotnictví - dotace RIV neinvestiční 2023</t>
  </si>
  <si>
    <t>Rezidenční místa - celkem</t>
  </si>
  <si>
    <t>Národní onkologický registr - celkem</t>
  </si>
  <si>
    <t>Mimořádné finanční ohodnocení zaměstnanců - COVID 2021</t>
  </si>
  <si>
    <t>BV-2023-01CG-0001(115)</t>
  </si>
  <si>
    <t>Vratka 2022 GRANT 85-19</t>
  </si>
  <si>
    <t>8519</t>
  </si>
  <si>
    <t>Grant: Ing. Antonín Hlavinka</t>
  </si>
  <si>
    <t>Vysoké učení technické v Brně</t>
  </si>
  <si>
    <t>BV-2023-01CG-0004(141)</t>
  </si>
  <si>
    <t>Vratka VaV 2022 GRANT 8581 - FN Brno</t>
  </si>
  <si>
    <t>8581</t>
  </si>
  <si>
    <t>Grant: Doc. MUDr. Ondřej Urban, PhD. - II. IK</t>
  </si>
  <si>
    <t>Fakultní nemocnice Brno</t>
  </si>
  <si>
    <t>BV-2023-01CG-0004(142)</t>
  </si>
  <si>
    <t>Vratka VaV 2022 GRANT 8575 - ÚVN Praha</t>
  </si>
  <si>
    <t>8575</t>
  </si>
  <si>
    <t>Grant: Doc. MUDr. Miroslav Vaverka, CSc. - NEUROCH</t>
  </si>
  <si>
    <t>Ústřední vojenská nemocnice - Vojenská fakultní nemocnice Praha</t>
  </si>
  <si>
    <t>BV-2023-01CG-0004(144)</t>
  </si>
  <si>
    <t>Vratka VaV 2022 GRANT 8573 - FN Královské vinohrady</t>
  </si>
  <si>
    <t>8573</t>
  </si>
  <si>
    <t>Grant: MUDr. Jan Přeček, PhD. - I.IK</t>
  </si>
  <si>
    <t>Fakultní nemocnice Královské Vinohrady</t>
  </si>
  <si>
    <t>BV-2023-01CG-0004(143)</t>
  </si>
  <si>
    <t>Vratka VaV 2022 GRANT 8574 - Thomayerova nemocnice</t>
  </si>
  <si>
    <t>8574</t>
  </si>
  <si>
    <t>Grant: Doc. MUDr. Kateřina Menšíková, PhD. - NEURO</t>
  </si>
  <si>
    <t>Fakultní Thomayerova nemocnice</t>
  </si>
  <si>
    <t>BV-2023-01CG-0004(138)</t>
  </si>
  <si>
    <t>Vratka VaV 2022 GRANT 8596 - FN Brno</t>
  </si>
  <si>
    <t>8596</t>
  </si>
  <si>
    <t>Grant: doc. Dr. Ing. Eva Kriegová - IMUNO</t>
  </si>
  <si>
    <t>BV-2023-01CG-0004(139)</t>
  </si>
  <si>
    <t>Vratka VaV 2022 GRANT 8594 - SZÚ Praha</t>
  </si>
  <si>
    <t>8594</t>
  </si>
  <si>
    <t>Grant: Prof. MUDr. Beatrice Mohelníková Duchoňová, PhD. - ONKO</t>
  </si>
  <si>
    <t>Státní zdravotní ústav</t>
  </si>
  <si>
    <t>BV-2023-01CG-0004(140)</t>
  </si>
  <si>
    <t>Vratka VaV 2022 GRANT 8582 - FN Ostrava</t>
  </si>
  <si>
    <t>8582</t>
  </si>
  <si>
    <t>Grant: doc. MUDr. Tomáš Skála, PhD. FESC - I. IK</t>
  </si>
  <si>
    <t>Fakultní nemocnice Ostrava</t>
  </si>
  <si>
    <t>BV-2023-01CG-0005(209)</t>
  </si>
  <si>
    <t>Vratka VaV 2022 GRANT 8586 - Biotechnologický ústav AV ČR</t>
  </si>
  <si>
    <t>8586</t>
  </si>
  <si>
    <t>Grant: prof. MUDr. Mgr. Milan Raška, Ph.D. - IMUNO</t>
  </si>
  <si>
    <t>Biotechnologický ústav AV ČR, v. v. i.</t>
  </si>
  <si>
    <t>BV-2023-01CG-0005(211)</t>
  </si>
  <si>
    <t>Vratka VaV 2022 GRANT 8583 - Biofyzikální ústav AV ČR</t>
  </si>
  <si>
    <t>8583</t>
  </si>
  <si>
    <t>Grant: Doc. Mgr. Jan Bouchal, Ph.D. - PATOL</t>
  </si>
  <si>
    <t>Biofyzikální ústav AV ČR, v. v. i.</t>
  </si>
  <si>
    <t>BV-2023-01CG-0005(206)</t>
  </si>
  <si>
    <t>Vratka VaV 2022 GRANT 8595 - Univezita Palackého</t>
  </si>
  <si>
    <t>8595</t>
  </si>
  <si>
    <t>Grant: prof. MUDr. Daniel Šaňák, PhD. - NEOROL</t>
  </si>
  <si>
    <t>BV-2023-01CG-0005(208)</t>
  </si>
  <si>
    <t>Vratka VaV 2022 GRANT 8588 - Univerzita Pardubice</t>
  </si>
  <si>
    <t>8588</t>
  </si>
  <si>
    <t>Grant: doc. MUDr. Martin Loveček, Ph.D. - I. CHIR</t>
  </si>
  <si>
    <t>Univerzita Pardubice</t>
  </si>
  <si>
    <t>BV-2023-01CG-0005(213)</t>
  </si>
  <si>
    <t>Vratka VaV 2022 GRANT - Univerzia Olomouc</t>
  </si>
  <si>
    <t>8577</t>
  </si>
  <si>
    <t>Grant: doc. MUDr. Martin Doležel, PhD. - ONKOL</t>
  </si>
  <si>
    <t>8578</t>
  </si>
  <si>
    <t>Grant: Prof. MUDr. Mgr. Milan Raška, PhD. - IMUNO</t>
  </si>
  <si>
    <t>8576</t>
  </si>
  <si>
    <t>Grant: doc. MUDr. Vladislav Raclavský, PhD. - MIKRO</t>
  </si>
  <si>
    <t>8590</t>
  </si>
  <si>
    <t>BV-2023-01CG-0005(210)</t>
  </si>
  <si>
    <t>Vratka VaV 2022 GRANT 8585 - Ústav molekulární genetiky AV ČR</t>
  </si>
  <si>
    <t>8585</t>
  </si>
  <si>
    <t>Grant: doc. MUDr. Ondřej Kalita, Ph.D. - NEUROCHIR</t>
  </si>
  <si>
    <t>Ústav molekulární genetiky AV ČR, v. v. i.</t>
  </si>
  <si>
    <t>BV-2023-01CG-0005(207)</t>
  </si>
  <si>
    <t>Vratka VaV 2022 GRANT 8592 - Masarykova univerzita</t>
  </si>
  <si>
    <t>8592</t>
  </si>
  <si>
    <t>Grant: prof.  MUDr. Edgar Faber, CSc. - HOK</t>
  </si>
  <si>
    <t>Masarykova univerzita</t>
  </si>
  <si>
    <t>BV-2023-01CG-0005(212)</t>
  </si>
  <si>
    <t>Vratka VaV 2022 GRANT 8572 - Jihočeská univerzita České Budějovice</t>
  </si>
  <si>
    <t>8572</t>
  </si>
  <si>
    <t>Grant: Doc. MUDr. Petr Šantavý, Ph.D. - KARDIOCHIR</t>
  </si>
  <si>
    <t>Jihočeská univerzita v Českých Budějovicích</t>
  </si>
  <si>
    <t>8561</t>
  </si>
  <si>
    <t>Grant: MUDr. Ondřej Krystyník - III. IK</t>
  </si>
  <si>
    <t>8579</t>
  </si>
  <si>
    <t>Grant: Prof. MUDr. Dagmar Pospíšilová, PhD. - DK</t>
  </si>
  <si>
    <t>8580</t>
  </si>
  <si>
    <t>Grant: MUDr. Hana Študentová, Ph.D. – ONKOL</t>
  </si>
  <si>
    <t>BV-2023-01CG-0006(1818)</t>
  </si>
  <si>
    <t>Vratka VaV 2022 GRANT 8517 - TAČR</t>
  </si>
  <si>
    <t>8517</t>
  </si>
  <si>
    <t>Grant: Ing. David Kula, PhD., MBA</t>
  </si>
  <si>
    <t>Technologická agentura ČR</t>
  </si>
  <si>
    <t>ID-2023-01-000145</t>
  </si>
  <si>
    <t>ambulance UNICEF-přeúčtování finančních prostředků ze stř.1027 na stř.6322</t>
  </si>
  <si>
    <t>ID-2023-01-000189</t>
  </si>
  <si>
    <t>přeúčt. fin.prostředků ze stř. 1027 na stř. 6322</t>
  </si>
  <si>
    <t>ID-2023-01-000249</t>
  </si>
  <si>
    <t>přeúčtování fin. prostředků ze stř. 1027 na stř. 6322</t>
  </si>
  <si>
    <t>ID-2023-01-000302</t>
  </si>
  <si>
    <t>Projekt niceLife Petržalka-proučtování doh.položky r.2022</t>
  </si>
  <si>
    <t>5108</t>
  </si>
  <si>
    <t>NTMC: Projekt niCE-life</t>
  </si>
  <si>
    <t>Petržalka Municipal District of Bratislava</t>
  </si>
  <si>
    <t>ID-2023-01-000391</t>
  </si>
  <si>
    <t>přeúčt.fin. prostředků ze stř. 1027 na stř. 6322</t>
  </si>
  <si>
    <t>ID-2023-03-000045</t>
  </si>
  <si>
    <t>Vyúčtování dotace 2023 - GRANT 85 94 SZÚ Praha</t>
  </si>
  <si>
    <t>ID-2023-03-000046</t>
  </si>
  <si>
    <t>Vyúčtování dotace 2023 - GRANT UP Olomouc - spoluřešitel</t>
  </si>
  <si>
    <t>8530</t>
  </si>
  <si>
    <t>Grant: MUDr. Miroslava Htoutou Sedláková, Ph.D. - MIKRO</t>
  </si>
  <si>
    <t>ID-2023-03-000047</t>
  </si>
  <si>
    <t>Vyúčtování dotace 2023 - GRANT 85 26 - FN KV Praha</t>
  </si>
  <si>
    <t>8526</t>
  </si>
  <si>
    <t>Grant: MUDr. Martin Sluka, Ph.D. - I.IK</t>
  </si>
  <si>
    <t>ID-2023-03-000048</t>
  </si>
  <si>
    <t>Vyúčtování dotace 2023 - GRANT 85 81 - FN Brno</t>
  </si>
  <si>
    <t>ID-2023-03-000049</t>
  </si>
  <si>
    <t>Vyúčtování dotace 2023 - GRANT 85 28, 85 82, 85 97 - FN Ostrava</t>
  </si>
  <si>
    <t>8528</t>
  </si>
  <si>
    <t>Grant: Prof. MUDr. Mgr. Milan Raška, Ph.D, - IMUNO</t>
  </si>
  <si>
    <t>8597</t>
  </si>
  <si>
    <t>Grant: doc. MUDr. JUDr. Dušan Klos, PhD. - I.CHIR</t>
  </si>
  <si>
    <t>ID-2023-03-000044</t>
  </si>
  <si>
    <t>Vyúčtování dotace 2023 - GRANT 85 29, 85 92 MU Brno</t>
  </si>
  <si>
    <t>8589</t>
  </si>
  <si>
    <t>Grant: doc. MUDr. Tomáš Szotkowski, Ph.D. - HOK</t>
  </si>
  <si>
    <t>ID-2023-03-000052</t>
  </si>
  <si>
    <t>Vyúčtování dotace 2023 - GRANT  85 27, 85 87 - VFN Praha</t>
  </si>
  <si>
    <t>8527</t>
  </si>
  <si>
    <t>Grant: Prof. MUDr. Radovan Pilka, Ph.D.- PORGYN</t>
  </si>
  <si>
    <t>Všeobecná fakultní nemocnice v Praze</t>
  </si>
  <si>
    <t>ID-2023-03-000054</t>
  </si>
  <si>
    <t>Vyúčtování dotace 2023 - GRANT 85 88 TU Pardubice</t>
  </si>
  <si>
    <t>ID-2023-03-000057</t>
  </si>
  <si>
    <t>Vyúčtování dotace 2023 - GRANT 85 96 - FN Brno</t>
  </si>
  <si>
    <t>8529</t>
  </si>
  <si>
    <t>Grant: Prof. MUDr. Ing. Petr Hluštík, Ph.D. - NEUROL</t>
  </si>
  <si>
    <t>ID-2023-03-000051</t>
  </si>
  <si>
    <t>Vyúčtování dotace 2023 - GRANT 85 85 - AVČR Ústav molekulární genetiky</t>
  </si>
  <si>
    <t>ID-2023-03-000053</t>
  </si>
  <si>
    <t>Vyúčtování dotace 2023 - GRANT 85 72 - JČU České Budějovice</t>
  </si>
  <si>
    <t>ID-2023-03-000050</t>
  </si>
  <si>
    <t>Vyúčtování dotace 2023 - GRANT 85 83, 85 84 - Biofyzikální ústav AV ČR</t>
  </si>
  <si>
    <t>ID-2023-03-000055</t>
  </si>
  <si>
    <t>Vyúčtování dotace 2023 - GRANT 85 93 - FN KV Praha</t>
  </si>
  <si>
    <t>8593</t>
  </si>
  <si>
    <t>Grant: prof. MUDr. Vít Procházka, PhD. - HOK</t>
  </si>
  <si>
    <t>ID-2023-03-000056</t>
  </si>
  <si>
    <t>8587</t>
  </si>
  <si>
    <t>Grant: MUDr. Aleš Obr, Ph.D. - HOK</t>
  </si>
  <si>
    <t>8584</t>
  </si>
  <si>
    <t>Grant: prof. MUDr. Jiří Ehrmann, Ph.D. - PATOL</t>
  </si>
  <si>
    <t>ID-2023-03-000060</t>
  </si>
  <si>
    <t>Vyúčtování dotace 2023 - GRANT 85 86 - Biotechnologický ústav AV ČR</t>
  </si>
  <si>
    <t>ID-2023-01-000732</t>
  </si>
  <si>
    <t>grant Ipsen Pharma-vyúčtování r.2023</t>
  </si>
  <si>
    <t>1705</t>
  </si>
  <si>
    <t>NEUR: Ipsen Pharma</t>
  </si>
  <si>
    <t>Ipsen Pharma s.r.o.</t>
  </si>
  <si>
    <t>ID-2023-01-000767</t>
  </si>
  <si>
    <t>Projekt ambulance Unicef-vyúčtování r.2023</t>
  </si>
  <si>
    <t>6322</t>
  </si>
  <si>
    <t>AMBULANCE: Oddělení praktického lékařství</t>
  </si>
  <si>
    <t>ID-2023-01-000768</t>
  </si>
  <si>
    <t>BV-2023-01CA-0138(2)</t>
  </si>
  <si>
    <t>UH UNITED NATIONS CHILDREN'S FUND</t>
  </si>
  <si>
    <t>BV-2023-01CA-0149(1)</t>
  </si>
  <si>
    <t>UH UNITED NATIONS CHILDREN'S FUND-projekt ambulance Unicef</t>
  </si>
  <si>
    <t>BV-2023-01CG-0039(166)</t>
  </si>
  <si>
    <t>Dotace VaV 2023 GRANT 85-89</t>
  </si>
  <si>
    <t>BV-2023-01CG-0024(1699)</t>
  </si>
  <si>
    <t>Dotace VaV 2023 - GRANT 85-26</t>
  </si>
  <si>
    <t>BV-2023-01CG-0023(145)</t>
  </si>
  <si>
    <t>UH VFN v Praze P-2</t>
  </si>
  <si>
    <t>BV-2023-01CG-0039(169)</t>
  </si>
  <si>
    <t>Dotace VaV 2023 GRANT 85-30</t>
  </si>
  <si>
    <t>BV-2023-01CG-0035(131)</t>
  </si>
  <si>
    <t>Dotace VaV 2023 GRANT 8597</t>
  </si>
  <si>
    <t>BV-2023-01CG-0038(134)</t>
  </si>
  <si>
    <t>Dotace VaV 2023 GRANT 85-88</t>
  </si>
  <si>
    <t>BV-2023-01CG-0028(110)</t>
  </si>
  <si>
    <t>Dotace VaV 2023- GRANT85-82</t>
  </si>
  <si>
    <t>BV-2023-01CG-0032(120)</t>
  </si>
  <si>
    <t>Dotace VaV 2023 - GRANT 85-93</t>
  </si>
  <si>
    <t>BV-2023-01CG-0042(155)</t>
  </si>
  <si>
    <t>Dotace VaV 2023 GRANT 85-28</t>
  </si>
  <si>
    <t>BV-2023-01CG-0029(86)</t>
  </si>
  <si>
    <t>Dotace VaV 2023- GRANT85-85</t>
  </si>
  <si>
    <t>BV-2023-01CG-0040(228)</t>
  </si>
  <si>
    <t>Dotace VaV 2023 GRANT 85-27</t>
  </si>
  <si>
    <t>BV-2023-01CG-0034(160)</t>
  </si>
  <si>
    <t>Dotace VaV 2023 - GRANT 85-84</t>
  </si>
  <si>
    <t>BV-2023-01CG-0039(170)</t>
  </si>
  <si>
    <t>Dotace VaV 2023 GRANT 85-92</t>
  </si>
  <si>
    <t>BV-2023-01CG-0022(219)</t>
  </si>
  <si>
    <t>Dotace VaV 2023 - GRANT 85-81</t>
  </si>
  <si>
    <t>BV-2023-01CG-0043(146)</t>
  </si>
  <si>
    <t>Dotace VaV 2023 GRANT 85-29</t>
  </si>
  <si>
    <t>Masarykova univerzita  CEITEC MU</t>
  </si>
  <si>
    <t>BV-2023-01CG-0032(121)</t>
  </si>
  <si>
    <t>Dotace VaV 2023 - GRANT 85-83</t>
  </si>
  <si>
    <t>BV-2023-01CA-0051(41)</t>
  </si>
  <si>
    <t>Ipsen Pharma-grant</t>
  </si>
  <si>
    <t>BV-2023-01CG-0039(167)</t>
  </si>
  <si>
    <t>Dotace VaV 2023 GRANT 85-80</t>
  </si>
  <si>
    <t>BV-2023-01CG-0029(85)</t>
  </si>
  <si>
    <t>Dotace VaV 2023- GRANT85-95</t>
  </si>
  <si>
    <t>BV-2023-01CG-0039(168)</t>
  </si>
  <si>
    <t>Dotace VaV 2023 GRANT 85-90</t>
  </si>
  <si>
    <t>BV-2023-01CG-0033(142)</t>
  </si>
  <si>
    <t>Dotace VaV 2023 - GRANT 85-96</t>
  </si>
  <si>
    <t>BV-2023-01CG-0020(153)</t>
  </si>
  <si>
    <t>Dotace VaV 2023 GRANT 85-94</t>
  </si>
  <si>
    <t>BV-2023-01CA-0102(2)</t>
  </si>
  <si>
    <t>UH MIESTNY URAD - PETRZ-projekt niceLife</t>
  </si>
  <si>
    <t>BV-2023-01CG-0030(159)</t>
  </si>
  <si>
    <t>Dotace VaV 2023- GRANT85-86</t>
  </si>
  <si>
    <t xml:space="preserve">MEDEVAC - celkem </t>
  </si>
  <si>
    <t>Krizová připravenost - celkem</t>
  </si>
  <si>
    <t>Institucionální podpora 2023- neinvestiční - přeúčtování</t>
  </si>
  <si>
    <t>AZV projekty celkem</t>
  </si>
  <si>
    <t>Agentura pro zdrav. výzkum</t>
  </si>
  <si>
    <t>Institucionální podpora  - vratka za rok 2022</t>
  </si>
  <si>
    <t>CELKEM</t>
  </si>
  <si>
    <t>AZV projekty vyúčtování roku 2022</t>
  </si>
  <si>
    <t>Projekt UNICEF</t>
  </si>
  <si>
    <t>Institucionální podpora 2023- investiční</t>
  </si>
  <si>
    <t>Institucionální podpora 2023- investiční - přeúčtování</t>
  </si>
  <si>
    <t>AZV - spoluřešitelské projekty</t>
  </si>
  <si>
    <t>AZV - spoluřešitelské projekty - vyúččtování</t>
  </si>
  <si>
    <t>Ipsen Pharma - výzkumný grant</t>
  </si>
  <si>
    <t>Projekt UNICEF - přeúčtování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</si>
</sst>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2" fillId="0" borderId="0" xfId="0" applyFont="1"/>
    <xf numFmtId="0" fontId="1" fillId="0" borderId="0" xfId="0" applyFont="1"/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pane ySplit="1" topLeftCell="A2" activePane="bottomLeft" state="frozen"/>
      <selection pane="bottomLeft" activeCell="C87" sqref="C87"/>
    </sheetView>
  </sheetViews>
  <sheetFormatPr defaultColWidth="11.42578125" defaultRowHeight="12.75" customHeight="1" outlineLevelRow="1" x14ac:dyDescent="0.2"/>
  <cols>
    <col min="1" max="1" width="27.28515625" style="1" bestFit="1" customWidth="1"/>
    <col min="2" max="2" width="23.42578125" style="1" bestFit="1" customWidth="1"/>
    <col min="3" max="3" width="57.7109375" style="1" bestFit="1" customWidth="1"/>
    <col min="4" max="4" width="17.5703125" style="1" bestFit="1" customWidth="1"/>
    <col min="5" max="5" width="13.85546875" style="6" customWidth="1"/>
    <col min="6" max="6" width="14.140625" style="6" customWidth="1"/>
    <col min="7" max="7" width="21.5703125" style="1" bestFit="1" customWidth="1"/>
    <col min="8" max="8" width="34.7109375" style="1" bestFit="1" customWidth="1"/>
    <col min="9" max="9" width="11.42578125" style="1" customWidth="1"/>
    <col min="10" max="10" width="11.42578125" style="10"/>
    <col min="11" max="16384" width="11.42578125" style="1"/>
  </cols>
  <sheetData>
    <row r="1" spans="1:10" s="3" customFormat="1" ht="12.75" customHeight="1" x14ac:dyDescent="0.2">
      <c r="A1" s="11" t="s">
        <v>8</v>
      </c>
      <c r="B1" s="11" t="s">
        <v>0</v>
      </c>
      <c r="C1" s="11" t="s">
        <v>1</v>
      </c>
      <c r="D1" s="11" t="s">
        <v>2</v>
      </c>
      <c r="E1" s="12" t="s">
        <v>5</v>
      </c>
      <c r="F1" s="12" t="s">
        <v>6</v>
      </c>
      <c r="G1" s="11" t="s">
        <v>3</v>
      </c>
      <c r="H1" s="11" t="s">
        <v>4</v>
      </c>
      <c r="I1" s="11" t="s">
        <v>7</v>
      </c>
    </row>
    <row r="2" spans="1:10" ht="12.75" hidden="1" customHeight="1" outlineLevel="1" x14ac:dyDescent="0.2">
      <c r="A2" s="1" t="s">
        <v>18</v>
      </c>
      <c r="B2" s="1" t="s">
        <v>14</v>
      </c>
      <c r="C2" s="1" t="s">
        <v>15</v>
      </c>
      <c r="D2" s="2">
        <v>45125</v>
      </c>
      <c r="E2" s="5">
        <v>79649.7</v>
      </c>
      <c r="G2" s="1" t="s">
        <v>16</v>
      </c>
      <c r="H2" s="1" t="s">
        <v>17</v>
      </c>
      <c r="J2" s="1"/>
    </row>
    <row r="3" spans="1:10" ht="12.75" hidden="1" customHeight="1" outlineLevel="1" x14ac:dyDescent="0.2">
      <c r="A3" s="1" t="s">
        <v>80</v>
      </c>
      <c r="B3" s="1" t="s">
        <v>78</v>
      </c>
      <c r="C3" s="1" t="s">
        <v>79</v>
      </c>
      <c r="D3" s="2">
        <v>45107</v>
      </c>
      <c r="F3" s="5">
        <v>79649.7</v>
      </c>
      <c r="G3" s="1" t="s">
        <v>16</v>
      </c>
      <c r="H3" s="1" t="s">
        <v>17</v>
      </c>
      <c r="J3" s="1"/>
    </row>
    <row r="4" spans="1:10" s="3" customFormat="1" ht="12.75" customHeight="1" collapsed="1" x14ac:dyDescent="0.2">
      <c r="A4" s="3" t="s">
        <v>80</v>
      </c>
      <c r="C4" s="3" t="s">
        <v>673</v>
      </c>
      <c r="D4" s="7"/>
      <c r="E4" s="4">
        <f>SUM(E2:E3)</f>
        <v>79649.7</v>
      </c>
      <c r="F4" s="4">
        <f>SUM(F2:F3)</f>
        <v>79649.7</v>
      </c>
    </row>
    <row r="5" spans="1:10" ht="12.75" hidden="1" customHeight="1" outlineLevel="1" x14ac:dyDescent="0.2">
      <c r="A5" s="1" t="s">
        <v>75</v>
      </c>
      <c r="B5" s="1" t="s">
        <v>71</v>
      </c>
      <c r="C5" s="1" t="s">
        <v>72</v>
      </c>
      <c r="D5" s="2">
        <v>45291</v>
      </c>
      <c r="E5" s="5">
        <v>7800</v>
      </c>
      <c r="G5" s="1" t="s">
        <v>73</v>
      </c>
      <c r="H5" s="1" t="s">
        <v>74</v>
      </c>
      <c r="J5" s="1"/>
    </row>
    <row r="6" spans="1:10" ht="12.75" hidden="1" customHeight="1" outlineLevel="1" x14ac:dyDescent="0.2">
      <c r="A6" s="1" t="s">
        <v>75</v>
      </c>
      <c r="B6" s="1" t="s">
        <v>81</v>
      </c>
      <c r="C6" s="1" t="s">
        <v>82</v>
      </c>
      <c r="D6" s="2">
        <v>45176</v>
      </c>
      <c r="F6" s="5">
        <v>1000000</v>
      </c>
      <c r="G6" s="1" t="s">
        <v>73</v>
      </c>
      <c r="H6" s="1" t="s">
        <v>74</v>
      </c>
      <c r="J6" s="1"/>
    </row>
    <row r="7" spans="1:10" s="3" customFormat="1" ht="12.75" customHeight="1" collapsed="1" x14ac:dyDescent="0.2">
      <c r="A7" s="3" t="s">
        <v>75</v>
      </c>
      <c r="C7" s="3" t="s">
        <v>82</v>
      </c>
      <c r="D7" s="7"/>
      <c r="E7" s="4">
        <f>SUM(E5:E6)</f>
        <v>7800</v>
      </c>
      <c r="F7" s="4">
        <f>SUM(F5:F6)</f>
        <v>1000000</v>
      </c>
    </row>
    <row r="8" spans="1:10" ht="12.75" hidden="1" customHeight="1" outlineLevel="1" x14ac:dyDescent="0.2">
      <c r="A8" s="1" t="s">
        <v>13</v>
      </c>
      <c r="B8" s="1" t="s">
        <v>67</v>
      </c>
      <c r="C8" s="1" t="s">
        <v>68</v>
      </c>
      <c r="D8" s="2">
        <v>45287</v>
      </c>
      <c r="E8" s="5">
        <v>642900</v>
      </c>
      <c r="G8" s="1" t="s">
        <v>69</v>
      </c>
      <c r="H8" s="1" t="s">
        <v>70</v>
      </c>
      <c r="J8" s="1"/>
    </row>
    <row r="9" spans="1:10" ht="12.75" hidden="1" customHeight="1" outlineLevel="1" x14ac:dyDescent="0.2">
      <c r="A9" s="1" t="s">
        <v>13</v>
      </c>
      <c r="B9" s="1" t="s">
        <v>83</v>
      </c>
      <c r="C9" s="1" t="s">
        <v>84</v>
      </c>
      <c r="D9" s="2">
        <v>45020</v>
      </c>
      <c r="F9" s="5">
        <v>7514142</v>
      </c>
      <c r="G9" s="1" t="s">
        <v>69</v>
      </c>
      <c r="H9" s="1" t="s">
        <v>70</v>
      </c>
      <c r="J9" s="1"/>
    </row>
    <row r="10" spans="1:10" ht="12.75" customHeight="1" collapsed="1" x14ac:dyDescent="0.2">
      <c r="A10" s="3" t="s">
        <v>13</v>
      </c>
      <c r="C10" s="3" t="s">
        <v>668</v>
      </c>
      <c r="D10" s="2"/>
      <c r="E10" s="4">
        <f>SUM(E8:E9)</f>
        <v>642900</v>
      </c>
      <c r="F10" s="4">
        <f>SUM(F8:F9)</f>
        <v>7514142</v>
      </c>
      <c r="G10" s="6"/>
      <c r="J10" s="1"/>
    </row>
    <row r="11" spans="1:10" ht="12.75" hidden="1" customHeight="1" outlineLevel="1" x14ac:dyDescent="0.2">
      <c r="A11" s="1" t="s">
        <v>13</v>
      </c>
      <c r="B11" s="1" t="s">
        <v>63</v>
      </c>
      <c r="C11" s="1" t="s">
        <v>64</v>
      </c>
      <c r="D11" s="2">
        <v>45279</v>
      </c>
      <c r="F11" s="5">
        <v>-1605670</v>
      </c>
      <c r="G11" s="1" t="s">
        <v>69</v>
      </c>
      <c r="H11" s="1" t="s">
        <v>70</v>
      </c>
      <c r="J11" s="1"/>
    </row>
    <row r="12" spans="1:10" ht="12.75" hidden="1" customHeight="1" outlineLevel="1" x14ac:dyDescent="0.2">
      <c r="A12" s="1" t="s">
        <v>13</v>
      </c>
      <c r="B12" s="1" t="s">
        <v>26</v>
      </c>
      <c r="C12" s="1" t="s">
        <v>27</v>
      </c>
      <c r="D12" s="2">
        <v>45195</v>
      </c>
      <c r="F12" s="5">
        <v>-1076900</v>
      </c>
      <c r="G12" s="1" t="s">
        <v>69</v>
      </c>
      <c r="H12" s="1" t="s">
        <v>70</v>
      </c>
      <c r="J12" s="1"/>
    </row>
    <row r="13" spans="1:10" ht="12.75" hidden="1" customHeight="1" outlineLevel="1" x14ac:dyDescent="0.2">
      <c r="A13" s="1" t="s">
        <v>13</v>
      </c>
      <c r="B13" s="1" t="s">
        <v>47</v>
      </c>
      <c r="C13" s="1" t="s">
        <v>48</v>
      </c>
      <c r="D13" s="2">
        <v>45258</v>
      </c>
      <c r="F13" s="5">
        <v>-767140</v>
      </c>
      <c r="G13" s="1" t="s">
        <v>69</v>
      </c>
      <c r="H13" s="1" t="s">
        <v>70</v>
      </c>
      <c r="J13" s="1"/>
    </row>
    <row r="14" spans="1:10" ht="12.75" hidden="1" customHeight="1" outlineLevel="1" x14ac:dyDescent="0.2">
      <c r="A14" s="1" t="s">
        <v>13</v>
      </c>
      <c r="B14" s="1" t="s">
        <v>60</v>
      </c>
      <c r="C14" s="1" t="s">
        <v>61</v>
      </c>
      <c r="D14" s="2">
        <v>45279</v>
      </c>
      <c r="F14" s="5">
        <v>-520033.8</v>
      </c>
      <c r="G14" s="1" t="s">
        <v>69</v>
      </c>
      <c r="H14" s="1" t="s">
        <v>70</v>
      </c>
      <c r="J14" s="1"/>
    </row>
    <row r="15" spans="1:10" ht="12.75" hidden="1" customHeight="1" outlineLevel="1" x14ac:dyDescent="0.2">
      <c r="A15" s="1" t="s">
        <v>13</v>
      </c>
      <c r="B15" s="1" t="s">
        <v>58</v>
      </c>
      <c r="C15" s="1" t="s">
        <v>59</v>
      </c>
      <c r="D15" s="2">
        <v>45287</v>
      </c>
      <c r="F15" s="5">
        <v>-386526.81</v>
      </c>
      <c r="G15" s="1" t="s">
        <v>69</v>
      </c>
      <c r="H15" s="1" t="s">
        <v>70</v>
      </c>
      <c r="J15" s="1"/>
    </row>
    <row r="16" spans="1:10" ht="12.75" hidden="1" customHeight="1" outlineLevel="1" x14ac:dyDescent="0.2">
      <c r="A16" s="1" t="s">
        <v>13</v>
      </c>
      <c r="B16" s="1" t="s">
        <v>45</v>
      </c>
      <c r="C16" s="1" t="s">
        <v>46</v>
      </c>
      <c r="D16" s="2">
        <v>45258</v>
      </c>
      <c r="F16" s="5">
        <v>-336380</v>
      </c>
      <c r="G16" s="1" t="s">
        <v>69</v>
      </c>
      <c r="H16" s="1" t="s">
        <v>70</v>
      </c>
      <c r="J16" s="1"/>
    </row>
    <row r="17" spans="1:10" ht="12.75" hidden="1" customHeight="1" outlineLevel="1" x14ac:dyDescent="0.2">
      <c r="A17" s="1" t="s">
        <v>13</v>
      </c>
      <c r="B17" s="1" t="s">
        <v>35</v>
      </c>
      <c r="C17" s="1" t="s">
        <v>36</v>
      </c>
      <c r="D17" s="2">
        <v>45216</v>
      </c>
      <c r="F17" s="5">
        <v>-336154.94</v>
      </c>
      <c r="G17" s="1" t="s">
        <v>69</v>
      </c>
      <c r="H17" s="1" t="s">
        <v>70</v>
      </c>
      <c r="J17" s="1"/>
    </row>
    <row r="18" spans="1:10" ht="12.75" hidden="1" customHeight="1" outlineLevel="1" x14ac:dyDescent="0.2">
      <c r="A18" s="1" t="s">
        <v>13</v>
      </c>
      <c r="B18" s="1" t="s">
        <v>56</v>
      </c>
      <c r="C18" s="1" t="s">
        <v>57</v>
      </c>
      <c r="D18" s="2">
        <v>45279</v>
      </c>
      <c r="F18" s="5">
        <v>-324280</v>
      </c>
      <c r="G18" s="1" t="s">
        <v>69</v>
      </c>
      <c r="H18" s="1" t="s">
        <v>70</v>
      </c>
      <c r="J18" s="1"/>
    </row>
    <row r="19" spans="1:10" ht="12.75" hidden="1" customHeight="1" outlineLevel="1" x14ac:dyDescent="0.2">
      <c r="A19" s="1" t="s">
        <v>13</v>
      </c>
      <c r="B19" s="1" t="s">
        <v>24</v>
      </c>
      <c r="C19" s="1" t="s">
        <v>25</v>
      </c>
      <c r="D19" s="2">
        <v>45181</v>
      </c>
      <c r="F19" s="5">
        <v>-277695</v>
      </c>
      <c r="G19" s="1" t="s">
        <v>69</v>
      </c>
      <c r="H19" s="1" t="s">
        <v>70</v>
      </c>
      <c r="J19" s="1"/>
    </row>
    <row r="20" spans="1:10" ht="12.75" hidden="1" customHeight="1" outlineLevel="1" x14ac:dyDescent="0.2">
      <c r="A20" s="1" t="s">
        <v>13</v>
      </c>
      <c r="B20" s="1" t="s">
        <v>30</v>
      </c>
      <c r="C20" s="1" t="s">
        <v>20</v>
      </c>
      <c r="D20" s="2">
        <v>45202</v>
      </c>
      <c r="F20" s="5">
        <v>-265160</v>
      </c>
      <c r="G20" s="1" t="s">
        <v>69</v>
      </c>
      <c r="H20" s="1" t="s">
        <v>70</v>
      </c>
      <c r="J20" s="1"/>
    </row>
    <row r="21" spans="1:10" ht="12.75" hidden="1" customHeight="1" outlineLevel="1" x14ac:dyDescent="0.2">
      <c r="A21" s="1" t="s">
        <v>13</v>
      </c>
      <c r="B21" s="1" t="s">
        <v>39</v>
      </c>
      <c r="C21" s="1" t="s">
        <v>40</v>
      </c>
      <c r="D21" s="2">
        <v>45216</v>
      </c>
      <c r="F21" s="5">
        <v>-238975</v>
      </c>
      <c r="G21" s="1" t="s">
        <v>69</v>
      </c>
      <c r="H21" s="1" t="s">
        <v>70</v>
      </c>
      <c r="J21" s="1"/>
    </row>
    <row r="22" spans="1:10" ht="12.75" hidden="1" customHeight="1" outlineLevel="1" x14ac:dyDescent="0.2">
      <c r="B22" s="1" t="s">
        <v>76</v>
      </c>
      <c r="C22" s="1" t="s">
        <v>10</v>
      </c>
      <c r="D22" s="2">
        <v>45146</v>
      </c>
      <c r="F22" s="5">
        <v>-234740</v>
      </c>
      <c r="G22" s="1" t="s">
        <v>69</v>
      </c>
      <c r="H22" s="1" t="s">
        <v>70</v>
      </c>
      <c r="J22" s="1"/>
    </row>
    <row r="23" spans="1:10" ht="12.75" hidden="1" customHeight="1" outlineLevel="1" x14ac:dyDescent="0.2">
      <c r="A23" s="1" t="s">
        <v>13</v>
      </c>
      <c r="B23" s="1" t="s">
        <v>31</v>
      </c>
      <c r="C23" s="1" t="s">
        <v>32</v>
      </c>
      <c r="D23" s="2">
        <v>45202</v>
      </c>
      <c r="F23" s="5">
        <v>-191315.52</v>
      </c>
      <c r="G23" s="1" t="s">
        <v>69</v>
      </c>
      <c r="H23" s="1" t="s">
        <v>70</v>
      </c>
      <c r="J23" s="1"/>
    </row>
    <row r="24" spans="1:10" ht="12.75" hidden="1" customHeight="1" outlineLevel="1" x14ac:dyDescent="0.2">
      <c r="A24" s="1" t="s">
        <v>13</v>
      </c>
      <c r="B24" s="1" t="s">
        <v>41</v>
      </c>
      <c r="C24" s="1" t="s">
        <v>42</v>
      </c>
      <c r="D24" s="2">
        <v>45230</v>
      </c>
      <c r="F24" s="5">
        <v>-106040</v>
      </c>
      <c r="G24" s="1" t="s">
        <v>69</v>
      </c>
      <c r="H24" s="1" t="s">
        <v>70</v>
      </c>
      <c r="J24" s="1"/>
    </row>
    <row r="25" spans="1:10" ht="12.75" hidden="1" customHeight="1" outlineLevel="1" x14ac:dyDescent="0.2">
      <c r="A25" s="1" t="s">
        <v>13</v>
      </c>
      <c r="B25" s="1" t="s">
        <v>55</v>
      </c>
      <c r="C25" s="1" t="s">
        <v>50</v>
      </c>
      <c r="D25" s="2">
        <v>45272</v>
      </c>
      <c r="F25" s="5">
        <v>-97975.75</v>
      </c>
      <c r="G25" s="1" t="s">
        <v>69</v>
      </c>
      <c r="H25" s="1" t="s">
        <v>70</v>
      </c>
      <c r="J25" s="1"/>
    </row>
    <row r="26" spans="1:10" ht="12.75" hidden="1" customHeight="1" outlineLevel="1" x14ac:dyDescent="0.2">
      <c r="A26" s="1" t="s">
        <v>13</v>
      </c>
      <c r="B26" s="1" t="s">
        <v>77</v>
      </c>
      <c r="C26" s="1" t="s">
        <v>20</v>
      </c>
      <c r="D26" s="2">
        <v>45258</v>
      </c>
      <c r="F26" s="5">
        <v>-55683.6</v>
      </c>
      <c r="G26" s="1" t="s">
        <v>69</v>
      </c>
      <c r="H26" s="1" t="s">
        <v>70</v>
      </c>
      <c r="J26" s="1"/>
    </row>
    <row r="27" spans="1:10" ht="12.75" hidden="1" customHeight="1" outlineLevel="1" x14ac:dyDescent="0.2">
      <c r="A27" s="1" t="s">
        <v>13</v>
      </c>
      <c r="B27" s="1" t="s">
        <v>62</v>
      </c>
      <c r="C27" s="1" t="s">
        <v>54</v>
      </c>
      <c r="D27" s="2">
        <v>45279</v>
      </c>
      <c r="F27" s="5">
        <v>-24660.66</v>
      </c>
      <c r="G27" s="1" t="s">
        <v>69</v>
      </c>
      <c r="H27" s="1" t="s">
        <v>70</v>
      </c>
      <c r="J27" s="1"/>
    </row>
    <row r="28" spans="1:10" ht="12.75" hidden="1" customHeight="1" outlineLevel="1" x14ac:dyDescent="0.2">
      <c r="A28" s="1" t="s">
        <v>13</v>
      </c>
      <c r="B28" s="1" t="s">
        <v>49</v>
      </c>
      <c r="C28" s="1" t="s">
        <v>50</v>
      </c>
      <c r="D28" s="2">
        <v>45271</v>
      </c>
      <c r="F28" s="5">
        <v>-20728.61</v>
      </c>
      <c r="G28" s="1" t="s">
        <v>69</v>
      </c>
      <c r="H28" s="1" t="s">
        <v>70</v>
      </c>
      <c r="J28" s="1"/>
    </row>
    <row r="29" spans="1:10" ht="12.75" hidden="1" customHeight="1" outlineLevel="1" x14ac:dyDescent="0.2">
      <c r="A29" s="1" t="s">
        <v>13</v>
      </c>
      <c r="B29" s="1" t="s">
        <v>53</v>
      </c>
      <c r="C29" s="1" t="s">
        <v>54</v>
      </c>
      <c r="D29" s="2">
        <v>45271</v>
      </c>
      <c r="F29" s="5">
        <v>-5182.3100000000004</v>
      </c>
      <c r="G29" s="1" t="s">
        <v>69</v>
      </c>
      <c r="H29" s="1" t="s">
        <v>70</v>
      </c>
      <c r="J29" s="1"/>
    </row>
    <row r="30" spans="1:10" ht="12.75" hidden="1" customHeight="1" outlineLevel="1" x14ac:dyDescent="0.2">
      <c r="A30" s="1" t="s">
        <v>13</v>
      </c>
      <c r="B30" s="1" t="s">
        <v>35</v>
      </c>
      <c r="C30" s="1" t="s">
        <v>36</v>
      </c>
      <c r="D30" s="2">
        <v>45216</v>
      </c>
      <c r="E30" s="5">
        <v>336154.94</v>
      </c>
      <c r="G30" s="1" t="s">
        <v>37</v>
      </c>
      <c r="H30" s="1" t="s">
        <v>38</v>
      </c>
      <c r="J30" s="1"/>
    </row>
    <row r="31" spans="1:10" ht="12.75" hidden="1" customHeight="1" outlineLevel="1" x14ac:dyDescent="0.2">
      <c r="A31" s="1" t="s">
        <v>13</v>
      </c>
      <c r="B31" s="1" t="s">
        <v>47</v>
      </c>
      <c r="C31" s="1" t="s">
        <v>48</v>
      </c>
      <c r="D31" s="2">
        <v>45258</v>
      </c>
      <c r="E31" s="5">
        <v>767140</v>
      </c>
      <c r="G31" s="1" t="s">
        <v>37</v>
      </c>
      <c r="H31" s="1" t="s">
        <v>38</v>
      </c>
      <c r="J31" s="1"/>
    </row>
    <row r="32" spans="1:10" ht="12.75" hidden="1" customHeight="1" outlineLevel="1" x14ac:dyDescent="0.2">
      <c r="A32" s="1" t="s">
        <v>13</v>
      </c>
      <c r="B32" s="1" t="s">
        <v>58</v>
      </c>
      <c r="C32" s="1" t="s">
        <v>59</v>
      </c>
      <c r="D32" s="2">
        <v>45287</v>
      </c>
      <c r="E32" s="5">
        <v>386526.81</v>
      </c>
      <c r="G32" s="1" t="s">
        <v>37</v>
      </c>
      <c r="H32" s="1" t="s">
        <v>38</v>
      </c>
      <c r="J32" s="1"/>
    </row>
    <row r="33" spans="1:10" ht="12.75" hidden="1" customHeight="1" outlineLevel="1" x14ac:dyDescent="0.2">
      <c r="A33" s="1" t="s">
        <v>13</v>
      </c>
      <c r="B33" s="1" t="s">
        <v>35</v>
      </c>
      <c r="C33" s="1" t="s">
        <v>36</v>
      </c>
      <c r="D33" s="2">
        <v>45216</v>
      </c>
      <c r="F33" s="5">
        <v>336154.94</v>
      </c>
      <c r="G33" s="1" t="s">
        <v>37</v>
      </c>
      <c r="H33" s="1" t="s">
        <v>38</v>
      </c>
      <c r="J33" s="1"/>
    </row>
    <row r="34" spans="1:10" ht="12.75" hidden="1" customHeight="1" outlineLevel="1" x14ac:dyDescent="0.2">
      <c r="A34" s="1" t="s">
        <v>13</v>
      </c>
      <c r="B34" s="1" t="s">
        <v>58</v>
      </c>
      <c r="C34" s="1" t="s">
        <v>59</v>
      </c>
      <c r="D34" s="2">
        <v>45287</v>
      </c>
      <c r="F34" s="5">
        <v>386526.81</v>
      </c>
      <c r="G34" s="1" t="s">
        <v>37</v>
      </c>
      <c r="H34" s="1" t="s">
        <v>38</v>
      </c>
      <c r="J34" s="1"/>
    </row>
    <row r="35" spans="1:10" ht="12.75" hidden="1" customHeight="1" outlineLevel="1" x14ac:dyDescent="0.2">
      <c r="A35" s="1" t="s">
        <v>13</v>
      </c>
      <c r="B35" s="1" t="s">
        <v>47</v>
      </c>
      <c r="C35" s="1" t="s">
        <v>48</v>
      </c>
      <c r="D35" s="2">
        <v>45258</v>
      </c>
      <c r="F35" s="5">
        <v>767140</v>
      </c>
      <c r="G35" s="1" t="s">
        <v>37</v>
      </c>
      <c r="H35" s="1" t="s">
        <v>38</v>
      </c>
      <c r="J35" s="1"/>
    </row>
    <row r="36" spans="1:10" ht="12.75" hidden="1" customHeight="1" outlineLevel="1" x14ac:dyDescent="0.2">
      <c r="A36" s="1" t="s">
        <v>13</v>
      </c>
      <c r="B36" s="1" t="s">
        <v>63</v>
      </c>
      <c r="C36" s="1" t="s">
        <v>64</v>
      </c>
      <c r="D36" s="2">
        <v>45279</v>
      </c>
      <c r="E36" s="5">
        <v>1605670</v>
      </c>
      <c r="G36" s="1" t="s">
        <v>65</v>
      </c>
      <c r="H36" s="1" t="s">
        <v>66</v>
      </c>
      <c r="J36" s="1"/>
    </row>
    <row r="37" spans="1:10" ht="12.75" hidden="1" customHeight="1" outlineLevel="1" x14ac:dyDescent="0.2">
      <c r="A37" s="1" t="s">
        <v>13</v>
      </c>
      <c r="B37" s="1" t="s">
        <v>63</v>
      </c>
      <c r="C37" s="1" t="s">
        <v>64</v>
      </c>
      <c r="D37" s="2">
        <v>45279</v>
      </c>
      <c r="F37" s="5">
        <v>1605670</v>
      </c>
      <c r="G37" s="1" t="s">
        <v>65</v>
      </c>
      <c r="H37" s="1" t="s">
        <v>66</v>
      </c>
      <c r="J37" s="1"/>
    </row>
    <row r="38" spans="1:10" ht="12.75" hidden="1" customHeight="1" outlineLevel="1" x14ac:dyDescent="0.2">
      <c r="A38" s="1" t="s">
        <v>23</v>
      </c>
      <c r="B38" s="1" t="s">
        <v>19</v>
      </c>
      <c r="C38" s="1" t="s">
        <v>20</v>
      </c>
      <c r="D38" s="2">
        <v>45170</v>
      </c>
      <c r="E38" s="5">
        <v>55683.6</v>
      </c>
      <c r="G38" s="1" t="s">
        <v>21</v>
      </c>
      <c r="H38" s="1" t="s">
        <v>22</v>
      </c>
      <c r="J38" s="1"/>
    </row>
    <row r="39" spans="1:10" ht="12.75" hidden="1" customHeight="1" outlineLevel="1" x14ac:dyDescent="0.2">
      <c r="A39" s="1" t="s">
        <v>13</v>
      </c>
      <c r="B39" s="1" t="s">
        <v>24</v>
      </c>
      <c r="C39" s="1" t="s">
        <v>25</v>
      </c>
      <c r="D39" s="2">
        <v>45181</v>
      </c>
      <c r="E39" s="5">
        <v>277695</v>
      </c>
      <c r="G39" s="1" t="s">
        <v>21</v>
      </c>
      <c r="H39" s="1" t="s">
        <v>22</v>
      </c>
      <c r="J39" s="1"/>
    </row>
    <row r="40" spans="1:10" ht="12.75" hidden="1" customHeight="1" outlineLevel="1" x14ac:dyDescent="0.2">
      <c r="A40" s="1" t="s">
        <v>13</v>
      </c>
      <c r="B40" s="1" t="s">
        <v>30</v>
      </c>
      <c r="C40" s="1" t="s">
        <v>20</v>
      </c>
      <c r="D40" s="2">
        <v>45202</v>
      </c>
      <c r="E40" s="5">
        <v>265160</v>
      </c>
      <c r="G40" s="1" t="s">
        <v>21</v>
      </c>
      <c r="H40" s="1" t="s">
        <v>22</v>
      </c>
      <c r="J40" s="1"/>
    </row>
    <row r="41" spans="1:10" ht="12.75" hidden="1" customHeight="1" outlineLevel="1" x14ac:dyDescent="0.2">
      <c r="A41" s="1" t="s">
        <v>13</v>
      </c>
      <c r="B41" s="1" t="s">
        <v>39</v>
      </c>
      <c r="C41" s="1" t="s">
        <v>40</v>
      </c>
      <c r="D41" s="2">
        <v>45216</v>
      </c>
      <c r="E41" s="5">
        <v>238975</v>
      </c>
      <c r="G41" s="1" t="s">
        <v>21</v>
      </c>
      <c r="H41" s="1" t="s">
        <v>22</v>
      </c>
      <c r="J41" s="1"/>
    </row>
    <row r="42" spans="1:10" ht="12.75" hidden="1" customHeight="1" outlineLevel="1" x14ac:dyDescent="0.2">
      <c r="A42" s="1" t="s">
        <v>13</v>
      </c>
      <c r="B42" s="1" t="s">
        <v>77</v>
      </c>
      <c r="C42" s="1" t="s">
        <v>20</v>
      </c>
      <c r="D42" s="2">
        <v>45258</v>
      </c>
      <c r="F42" s="5">
        <v>55683.6</v>
      </c>
      <c r="G42" s="1" t="s">
        <v>21</v>
      </c>
      <c r="H42" s="1" t="s">
        <v>22</v>
      </c>
      <c r="J42" s="1"/>
    </row>
    <row r="43" spans="1:10" ht="12.75" hidden="1" customHeight="1" outlineLevel="1" x14ac:dyDescent="0.2">
      <c r="A43" s="1" t="s">
        <v>13</v>
      </c>
      <c r="B43" s="1" t="s">
        <v>39</v>
      </c>
      <c r="C43" s="1" t="s">
        <v>40</v>
      </c>
      <c r="D43" s="2">
        <v>45216</v>
      </c>
      <c r="F43" s="5">
        <v>238975</v>
      </c>
      <c r="G43" s="1" t="s">
        <v>21</v>
      </c>
      <c r="H43" s="1" t="s">
        <v>22</v>
      </c>
      <c r="J43" s="1"/>
    </row>
    <row r="44" spans="1:10" ht="12.75" hidden="1" customHeight="1" outlineLevel="1" x14ac:dyDescent="0.2">
      <c r="A44" s="1" t="s">
        <v>13</v>
      </c>
      <c r="B44" s="1" t="s">
        <v>30</v>
      </c>
      <c r="C44" s="1" t="s">
        <v>20</v>
      </c>
      <c r="D44" s="2">
        <v>45202</v>
      </c>
      <c r="F44" s="5">
        <v>265160</v>
      </c>
      <c r="G44" s="1" t="s">
        <v>21</v>
      </c>
      <c r="H44" s="1" t="s">
        <v>22</v>
      </c>
      <c r="J44" s="1"/>
    </row>
    <row r="45" spans="1:10" ht="12.75" hidden="1" customHeight="1" outlineLevel="1" x14ac:dyDescent="0.2">
      <c r="A45" s="1" t="s">
        <v>13</v>
      </c>
      <c r="B45" s="1" t="s">
        <v>24</v>
      </c>
      <c r="C45" s="1" t="s">
        <v>25</v>
      </c>
      <c r="D45" s="2">
        <v>45181</v>
      </c>
      <c r="F45" s="5">
        <v>277695</v>
      </c>
      <c r="G45" s="1" t="s">
        <v>21</v>
      </c>
      <c r="H45" s="1" t="s">
        <v>22</v>
      </c>
      <c r="J45" s="1"/>
    </row>
    <row r="46" spans="1:10" ht="12.75" hidden="1" customHeight="1" outlineLevel="1" x14ac:dyDescent="0.2">
      <c r="A46" s="1" t="s">
        <v>13</v>
      </c>
      <c r="B46" s="1" t="s">
        <v>31</v>
      </c>
      <c r="C46" s="1" t="s">
        <v>32</v>
      </c>
      <c r="D46" s="2">
        <v>45202</v>
      </c>
      <c r="E46" s="5">
        <v>191315.52</v>
      </c>
      <c r="G46" s="1" t="s">
        <v>33</v>
      </c>
      <c r="H46" s="1" t="s">
        <v>34</v>
      </c>
      <c r="J46" s="1"/>
    </row>
    <row r="47" spans="1:10" ht="12.75" hidden="1" customHeight="1" outlineLevel="1" x14ac:dyDescent="0.2">
      <c r="A47" s="1" t="s">
        <v>13</v>
      </c>
      <c r="B47" s="1" t="s">
        <v>56</v>
      </c>
      <c r="C47" s="1" t="s">
        <v>57</v>
      </c>
      <c r="D47" s="2">
        <v>45279</v>
      </c>
      <c r="E47" s="5">
        <v>324280</v>
      </c>
      <c r="G47" s="1" t="s">
        <v>33</v>
      </c>
      <c r="H47" s="1" t="s">
        <v>34</v>
      </c>
      <c r="J47" s="1"/>
    </row>
    <row r="48" spans="1:10" ht="12.75" hidden="1" customHeight="1" outlineLevel="1" x14ac:dyDescent="0.2">
      <c r="A48" s="1" t="s">
        <v>13</v>
      </c>
      <c r="B48" s="1" t="s">
        <v>60</v>
      </c>
      <c r="C48" s="1" t="s">
        <v>61</v>
      </c>
      <c r="D48" s="2">
        <v>45279</v>
      </c>
      <c r="E48" s="5">
        <v>520033.8</v>
      </c>
      <c r="G48" s="1" t="s">
        <v>33</v>
      </c>
      <c r="H48" s="1" t="s">
        <v>34</v>
      </c>
      <c r="J48" s="1"/>
    </row>
    <row r="49" spans="1:10" ht="12.75" hidden="1" customHeight="1" outlineLevel="1" x14ac:dyDescent="0.2">
      <c r="A49" s="1" t="s">
        <v>13</v>
      </c>
      <c r="B49" s="1" t="s">
        <v>31</v>
      </c>
      <c r="C49" s="1" t="s">
        <v>32</v>
      </c>
      <c r="D49" s="2">
        <v>45202</v>
      </c>
      <c r="F49" s="5">
        <v>191315.52</v>
      </c>
      <c r="G49" s="1" t="s">
        <v>33</v>
      </c>
      <c r="H49" s="1" t="s">
        <v>34</v>
      </c>
      <c r="J49" s="1"/>
    </row>
    <row r="50" spans="1:10" ht="12.75" hidden="1" customHeight="1" outlineLevel="1" x14ac:dyDescent="0.2">
      <c r="A50" s="1" t="s">
        <v>13</v>
      </c>
      <c r="B50" s="1" t="s">
        <v>56</v>
      </c>
      <c r="C50" s="1" t="s">
        <v>57</v>
      </c>
      <c r="D50" s="2">
        <v>45279</v>
      </c>
      <c r="F50" s="5">
        <v>324280</v>
      </c>
      <c r="G50" s="1" t="s">
        <v>33</v>
      </c>
      <c r="H50" s="1" t="s">
        <v>34</v>
      </c>
      <c r="J50" s="1"/>
    </row>
    <row r="51" spans="1:10" ht="12.75" hidden="1" customHeight="1" outlineLevel="1" x14ac:dyDescent="0.2">
      <c r="A51" s="1" t="s">
        <v>13</v>
      </c>
      <c r="B51" s="1" t="s">
        <v>60</v>
      </c>
      <c r="C51" s="1" t="s">
        <v>61</v>
      </c>
      <c r="D51" s="2">
        <v>45279</v>
      </c>
      <c r="F51" s="5">
        <v>520033.8</v>
      </c>
      <c r="G51" s="1" t="s">
        <v>33</v>
      </c>
      <c r="H51" s="1" t="s">
        <v>34</v>
      </c>
      <c r="J51" s="1"/>
    </row>
    <row r="52" spans="1:10" ht="12.75" hidden="1" customHeight="1" outlineLevel="1" x14ac:dyDescent="0.2">
      <c r="A52" s="1" t="s">
        <v>13</v>
      </c>
      <c r="B52" s="1" t="s">
        <v>49</v>
      </c>
      <c r="C52" s="1" t="s">
        <v>50</v>
      </c>
      <c r="D52" s="2">
        <v>45271</v>
      </c>
      <c r="E52" s="5">
        <v>20728.61</v>
      </c>
      <c r="G52" s="1" t="s">
        <v>51</v>
      </c>
      <c r="H52" s="1" t="s">
        <v>52</v>
      </c>
      <c r="J52" s="1"/>
    </row>
    <row r="53" spans="1:10" ht="12.75" hidden="1" customHeight="1" outlineLevel="1" x14ac:dyDescent="0.2">
      <c r="A53" s="1" t="s">
        <v>13</v>
      </c>
      <c r="B53" s="1" t="s">
        <v>53</v>
      </c>
      <c r="C53" s="1" t="s">
        <v>54</v>
      </c>
      <c r="D53" s="2">
        <v>45271</v>
      </c>
      <c r="E53" s="5">
        <v>5182.3100000000004</v>
      </c>
      <c r="G53" s="1" t="s">
        <v>51</v>
      </c>
      <c r="H53" s="1" t="s">
        <v>52</v>
      </c>
      <c r="J53" s="1"/>
    </row>
    <row r="54" spans="1:10" ht="12.75" hidden="1" customHeight="1" outlineLevel="1" x14ac:dyDescent="0.2">
      <c r="A54" s="1" t="s">
        <v>13</v>
      </c>
      <c r="B54" s="1" t="s">
        <v>55</v>
      </c>
      <c r="C54" s="1" t="s">
        <v>50</v>
      </c>
      <c r="D54" s="2">
        <v>45272</v>
      </c>
      <c r="E54" s="5">
        <v>97975.75</v>
      </c>
      <c r="G54" s="1" t="s">
        <v>51</v>
      </c>
      <c r="H54" s="1" t="s">
        <v>52</v>
      </c>
      <c r="J54" s="1"/>
    </row>
    <row r="55" spans="1:10" ht="12.75" hidden="1" customHeight="1" outlineLevel="1" x14ac:dyDescent="0.2">
      <c r="A55" s="1" t="s">
        <v>13</v>
      </c>
      <c r="B55" s="1" t="s">
        <v>62</v>
      </c>
      <c r="C55" s="1" t="s">
        <v>54</v>
      </c>
      <c r="D55" s="2">
        <v>45279</v>
      </c>
      <c r="E55" s="5">
        <v>24660.66</v>
      </c>
      <c r="G55" s="1" t="s">
        <v>51</v>
      </c>
      <c r="H55" s="1" t="s">
        <v>52</v>
      </c>
      <c r="J55" s="1"/>
    </row>
    <row r="56" spans="1:10" ht="12.75" hidden="1" customHeight="1" outlineLevel="1" x14ac:dyDescent="0.2">
      <c r="A56" s="1" t="s">
        <v>13</v>
      </c>
      <c r="B56" s="1" t="s">
        <v>53</v>
      </c>
      <c r="C56" s="1" t="s">
        <v>54</v>
      </c>
      <c r="D56" s="2">
        <v>45271</v>
      </c>
      <c r="F56" s="5">
        <v>5182.3100000000004</v>
      </c>
      <c r="G56" s="1" t="s">
        <v>51</v>
      </c>
      <c r="H56" s="1" t="s">
        <v>52</v>
      </c>
      <c r="J56" s="1"/>
    </row>
    <row r="57" spans="1:10" ht="12.75" hidden="1" customHeight="1" outlineLevel="1" x14ac:dyDescent="0.2">
      <c r="A57" s="1" t="s">
        <v>13</v>
      </c>
      <c r="B57" s="1" t="s">
        <v>49</v>
      </c>
      <c r="C57" s="1" t="s">
        <v>50</v>
      </c>
      <c r="D57" s="2">
        <v>45271</v>
      </c>
      <c r="F57" s="5">
        <v>20728.61</v>
      </c>
      <c r="G57" s="1" t="s">
        <v>51</v>
      </c>
      <c r="H57" s="1" t="s">
        <v>52</v>
      </c>
      <c r="J57" s="1"/>
    </row>
    <row r="58" spans="1:10" ht="12.75" hidden="1" customHeight="1" outlineLevel="1" x14ac:dyDescent="0.2">
      <c r="A58" s="1" t="s">
        <v>13</v>
      </c>
      <c r="B58" s="1" t="s">
        <v>62</v>
      </c>
      <c r="C58" s="1" t="s">
        <v>54</v>
      </c>
      <c r="D58" s="2">
        <v>45279</v>
      </c>
      <c r="F58" s="5">
        <v>24660.66</v>
      </c>
      <c r="G58" s="1" t="s">
        <v>51</v>
      </c>
      <c r="H58" s="1" t="s">
        <v>52</v>
      </c>
      <c r="J58" s="1"/>
    </row>
    <row r="59" spans="1:10" ht="12.75" hidden="1" customHeight="1" outlineLevel="1" x14ac:dyDescent="0.2">
      <c r="A59" s="1" t="s">
        <v>13</v>
      </c>
      <c r="B59" s="1" t="s">
        <v>55</v>
      </c>
      <c r="C59" s="1" t="s">
        <v>50</v>
      </c>
      <c r="D59" s="2">
        <v>45272</v>
      </c>
      <c r="F59" s="5">
        <v>97975.75</v>
      </c>
      <c r="G59" s="1" t="s">
        <v>51</v>
      </c>
      <c r="H59" s="1" t="s">
        <v>52</v>
      </c>
      <c r="J59" s="1"/>
    </row>
    <row r="60" spans="1:10" ht="12.75" hidden="1" customHeight="1" outlineLevel="1" x14ac:dyDescent="0.2">
      <c r="A60" s="1" t="s">
        <v>13</v>
      </c>
      <c r="B60" s="1" t="s">
        <v>41</v>
      </c>
      <c r="C60" s="1" t="s">
        <v>42</v>
      </c>
      <c r="D60" s="2">
        <v>45230</v>
      </c>
      <c r="E60" s="5">
        <v>106040</v>
      </c>
      <c r="G60" s="1" t="s">
        <v>43</v>
      </c>
      <c r="H60" s="1" t="s">
        <v>44</v>
      </c>
      <c r="J60" s="1"/>
    </row>
    <row r="61" spans="1:10" ht="12.75" hidden="1" customHeight="1" outlineLevel="1" x14ac:dyDescent="0.2">
      <c r="A61" s="1" t="s">
        <v>13</v>
      </c>
      <c r="B61" s="1" t="s">
        <v>45</v>
      </c>
      <c r="C61" s="1" t="s">
        <v>46</v>
      </c>
      <c r="D61" s="2">
        <v>45258</v>
      </c>
      <c r="E61" s="5">
        <v>336380</v>
      </c>
      <c r="G61" s="1" t="s">
        <v>43</v>
      </c>
      <c r="H61" s="1" t="s">
        <v>44</v>
      </c>
      <c r="J61" s="1"/>
    </row>
    <row r="62" spans="1:10" ht="12.75" hidden="1" customHeight="1" outlineLevel="1" x14ac:dyDescent="0.2">
      <c r="A62" s="1" t="s">
        <v>13</v>
      </c>
      <c r="B62" s="1" t="s">
        <v>41</v>
      </c>
      <c r="C62" s="1" t="s">
        <v>42</v>
      </c>
      <c r="D62" s="2">
        <v>45230</v>
      </c>
      <c r="F62" s="5">
        <v>106040</v>
      </c>
      <c r="G62" s="1" t="s">
        <v>43</v>
      </c>
      <c r="H62" s="1" t="s">
        <v>44</v>
      </c>
      <c r="J62" s="1"/>
    </row>
    <row r="63" spans="1:10" ht="12.75" hidden="1" customHeight="1" outlineLevel="1" x14ac:dyDescent="0.2">
      <c r="A63" s="1" t="s">
        <v>13</v>
      </c>
      <c r="B63" s="1" t="s">
        <v>45</v>
      </c>
      <c r="C63" s="1" t="s">
        <v>46</v>
      </c>
      <c r="D63" s="2">
        <v>45258</v>
      </c>
      <c r="F63" s="5">
        <v>336380</v>
      </c>
      <c r="G63" s="1" t="s">
        <v>43</v>
      </c>
      <c r="H63" s="1" t="s">
        <v>44</v>
      </c>
      <c r="J63" s="1"/>
    </row>
    <row r="64" spans="1:10" ht="12.75" hidden="1" customHeight="1" outlineLevel="1" x14ac:dyDescent="0.2">
      <c r="A64" s="1" t="s">
        <v>13</v>
      </c>
      <c r="B64" s="1" t="s">
        <v>9</v>
      </c>
      <c r="C64" s="1" t="s">
        <v>10</v>
      </c>
      <c r="D64" s="2">
        <v>45146</v>
      </c>
      <c r="E64" s="5">
        <v>234740</v>
      </c>
      <c r="G64" s="1" t="s">
        <v>11</v>
      </c>
      <c r="H64" s="1" t="s">
        <v>12</v>
      </c>
      <c r="J64" s="1"/>
    </row>
    <row r="65" spans="1:10" ht="12.75" hidden="1" customHeight="1" outlineLevel="1" x14ac:dyDescent="0.2">
      <c r="B65" s="1" t="s">
        <v>76</v>
      </c>
      <c r="C65" s="1" t="s">
        <v>10</v>
      </c>
      <c r="D65" s="2">
        <v>45146</v>
      </c>
      <c r="F65" s="5">
        <v>234740</v>
      </c>
      <c r="G65" s="1" t="s">
        <v>11</v>
      </c>
      <c r="H65" s="1" t="s">
        <v>12</v>
      </c>
      <c r="J65" s="1"/>
    </row>
    <row r="66" spans="1:10" ht="12.75" hidden="1" customHeight="1" outlineLevel="1" x14ac:dyDescent="0.2">
      <c r="A66" s="1" t="s">
        <v>13</v>
      </c>
      <c r="B66" s="1" t="s">
        <v>26</v>
      </c>
      <c r="C66" s="1" t="s">
        <v>27</v>
      </c>
      <c r="D66" s="2">
        <v>45195</v>
      </c>
      <c r="E66" s="5">
        <v>1076900</v>
      </c>
      <c r="G66" s="1" t="s">
        <v>28</v>
      </c>
      <c r="H66" s="1" t="s">
        <v>29</v>
      </c>
      <c r="J66" s="1"/>
    </row>
    <row r="67" spans="1:10" ht="12.75" hidden="1" customHeight="1" outlineLevel="1" x14ac:dyDescent="0.2">
      <c r="A67" s="1" t="s">
        <v>13</v>
      </c>
      <c r="B67" s="1" t="s">
        <v>26</v>
      </c>
      <c r="C67" s="1" t="s">
        <v>27</v>
      </c>
      <c r="D67" s="2">
        <v>45195</v>
      </c>
      <c r="F67" s="5">
        <v>1076900</v>
      </c>
      <c r="G67" s="1" t="s">
        <v>28</v>
      </c>
      <c r="H67" s="1" t="s">
        <v>29</v>
      </c>
      <c r="J67" s="1"/>
    </row>
    <row r="68" spans="1:10" s="3" customFormat="1" ht="12.75" customHeight="1" collapsed="1" x14ac:dyDescent="0.2">
      <c r="A68" s="3" t="s">
        <v>13</v>
      </c>
      <c r="C68" s="3" t="s">
        <v>669</v>
      </c>
      <c r="E68" s="4">
        <f>SUM(E11:E67)</f>
        <v>6871242</v>
      </c>
      <c r="F68" s="4">
        <f>SUM(F11:F67)</f>
        <v>0</v>
      </c>
      <c r="J68" s="9"/>
    </row>
    <row r="69" spans="1:10" s="3" customFormat="1" ht="12.75" customHeight="1" x14ac:dyDescent="0.2">
      <c r="A69" s="11" t="s">
        <v>665</v>
      </c>
      <c r="B69" s="11"/>
      <c r="C69" s="11"/>
      <c r="D69" s="11"/>
      <c r="E69" s="12">
        <f>E4+E7+E10+E68</f>
        <v>7601591.7000000002</v>
      </c>
      <c r="F69" s="12">
        <f>F4+F7+F10+F68</f>
        <v>8593791.6999999993</v>
      </c>
      <c r="G69" s="11"/>
      <c r="H69" s="11"/>
      <c r="I69" s="11"/>
      <c r="J69" s="9"/>
    </row>
  </sheetData>
  <sortState ref="A2:H67">
    <sortCondition ref="H2:H67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8E496-AC95-4B26-AE7C-87501122D4AD}">
  <dimension ref="A1:I376"/>
  <sheetViews>
    <sheetView workbookViewId="0">
      <pane ySplit="1" topLeftCell="A2" activePane="bottomLeft" state="frozen"/>
      <selection pane="bottomLeft" activeCell="B403" sqref="B403"/>
    </sheetView>
  </sheetViews>
  <sheetFormatPr defaultColWidth="11.42578125" defaultRowHeight="12" outlineLevelRow="1" x14ac:dyDescent="0.2"/>
  <cols>
    <col min="1" max="1" width="27" style="1" bestFit="1" customWidth="1"/>
    <col min="2" max="2" width="23" style="1" bestFit="1" customWidth="1"/>
    <col min="3" max="3" width="63" style="1" bestFit="1" customWidth="1"/>
    <col min="4" max="4" width="15.5703125" style="1" bestFit="1" customWidth="1"/>
    <col min="5" max="6" width="12.28515625" style="6" bestFit="1" customWidth="1"/>
    <col min="7" max="7" width="20.28515625" style="1" bestFit="1" customWidth="1"/>
    <col min="8" max="8" width="60.140625" style="1" bestFit="1" customWidth="1"/>
    <col min="9" max="16384" width="11.42578125" style="1"/>
  </cols>
  <sheetData>
    <row r="1" spans="1:9" s="3" customFormat="1" ht="12.75" customHeight="1" x14ac:dyDescent="0.2">
      <c r="A1" s="11" t="s">
        <v>8</v>
      </c>
      <c r="B1" s="11" t="s">
        <v>0</v>
      </c>
      <c r="C1" s="11" t="s">
        <v>1</v>
      </c>
      <c r="D1" s="11" t="s">
        <v>2</v>
      </c>
      <c r="E1" s="12" t="s">
        <v>5</v>
      </c>
      <c r="F1" s="12" t="s">
        <v>6</v>
      </c>
      <c r="G1" s="11" t="s">
        <v>3</v>
      </c>
      <c r="H1" s="11" t="s">
        <v>4</v>
      </c>
      <c r="I1" s="11" t="s">
        <v>7</v>
      </c>
    </row>
    <row r="2" spans="1:9" ht="12.75" hidden="1" customHeight="1" outlineLevel="1" x14ac:dyDescent="0.2">
      <c r="A2" s="1" t="s">
        <v>13</v>
      </c>
      <c r="B2" s="1" t="s">
        <v>240</v>
      </c>
      <c r="C2" s="1" t="s">
        <v>241</v>
      </c>
      <c r="D2" s="2">
        <v>45291</v>
      </c>
      <c r="E2" s="5">
        <v>570880</v>
      </c>
      <c r="G2" s="1" t="s">
        <v>244</v>
      </c>
      <c r="H2" s="1" t="s">
        <v>245</v>
      </c>
    </row>
    <row r="3" spans="1:9" ht="12.75" hidden="1" customHeight="1" outlineLevel="1" x14ac:dyDescent="0.2">
      <c r="A3" s="1" t="s">
        <v>13</v>
      </c>
      <c r="B3" s="1" t="s">
        <v>378</v>
      </c>
      <c r="C3" s="1" t="s">
        <v>356</v>
      </c>
      <c r="D3" s="2">
        <v>45224</v>
      </c>
      <c r="F3" s="5">
        <v>142720</v>
      </c>
      <c r="G3" s="1" t="s">
        <v>244</v>
      </c>
      <c r="H3" s="1" t="s">
        <v>245</v>
      </c>
    </row>
    <row r="4" spans="1:9" ht="12.75" hidden="1" customHeight="1" outlineLevel="1" x14ac:dyDescent="0.2">
      <c r="A4" s="1" t="s">
        <v>13</v>
      </c>
      <c r="B4" s="1" t="s">
        <v>412</v>
      </c>
      <c r="C4" s="1" t="s">
        <v>358</v>
      </c>
      <c r="D4" s="2">
        <v>45124</v>
      </c>
      <c r="F4" s="5">
        <v>428160</v>
      </c>
      <c r="G4" s="1" t="s">
        <v>244</v>
      </c>
      <c r="H4" s="1" t="s">
        <v>245</v>
      </c>
    </row>
    <row r="5" spans="1:9" ht="12.75" hidden="1" customHeight="1" outlineLevel="1" x14ac:dyDescent="0.2">
      <c r="A5" s="1" t="s">
        <v>13</v>
      </c>
      <c r="B5" s="1" t="s">
        <v>240</v>
      </c>
      <c r="C5" s="1" t="s">
        <v>241</v>
      </c>
      <c r="D5" s="2">
        <v>45291</v>
      </c>
      <c r="E5" s="5">
        <v>434680</v>
      </c>
      <c r="G5" s="1" t="s">
        <v>258</v>
      </c>
      <c r="H5" s="1" t="s">
        <v>259</v>
      </c>
    </row>
    <row r="6" spans="1:9" ht="12.75" hidden="1" customHeight="1" outlineLevel="1" x14ac:dyDescent="0.2">
      <c r="A6" s="1" t="s">
        <v>13</v>
      </c>
      <c r="B6" s="1" t="s">
        <v>405</v>
      </c>
      <c r="C6" s="1" t="s">
        <v>358</v>
      </c>
      <c r="D6" s="2">
        <v>45124</v>
      </c>
      <c r="F6" s="5">
        <v>217340</v>
      </c>
      <c r="G6" s="1" t="s">
        <v>258</v>
      </c>
      <c r="H6" s="1" t="s">
        <v>259</v>
      </c>
    </row>
    <row r="7" spans="1:9" ht="12.75" hidden="1" customHeight="1" outlineLevel="1" x14ac:dyDescent="0.2">
      <c r="A7" s="1" t="s">
        <v>13</v>
      </c>
      <c r="B7" s="1" t="s">
        <v>406</v>
      </c>
      <c r="C7" s="1" t="s">
        <v>356</v>
      </c>
      <c r="D7" s="2">
        <v>45233</v>
      </c>
      <c r="F7" s="5">
        <v>217340</v>
      </c>
      <c r="G7" s="1" t="s">
        <v>258</v>
      </c>
      <c r="H7" s="1" t="s">
        <v>259</v>
      </c>
    </row>
    <row r="8" spans="1:9" ht="12.75" hidden="1" customHeight="1" outlineLevel="1" x14ac:dyDescent="0.2">
      <c r="A8" s="1" t="s">
        <v>13</v>
      </c>
      <c r="B8" s="1" t="s">
        <v>240</v>
      </c>
      <c r="C8" s="1" t="s">
        <v>241</v>
      </c>
      <c r="D8" s="2">
        <v>45291</v>
      </c>
      <c r="E8" s="5">
        <v>420001</v>
      </c>
      <c r="G8" s="1" t="s">
        <v>286</v>
      </c>
      <c r="H8" s="1" t="s">
        <v>287</v>
      </c>
    </row>
    <row r="9" spans="1:9" ht="12.75" hidden="1" customHeight="1" outlineLevel="1" x14ac:dyDescent="0.2">
      <c r="B9" s="1" t="s">
        <v>398</v>
      </c>
      <c r="C9" s="1" t="s">
        <v>111</v>
      </c>
      <c r="D9" s="2">
        <v>45153</v>
      </c>
      <c r="F9" s="5">
        <v>210000.5</v>
      </c>
      <c r="G9" s="1" t="s">
        <v>286</v>
      </c>
      <c r="H9" s="1" t="s">
        <v>287</v>
      </c>
    </row>
    <row r="10" spans="1:9" ht="12.75" hidden="1" customHeight="1" outlineLevel="1" x14ac:dyDescent="0.2">
      <c r="A10" s="1" t="s">
        <v>13</v>
      </c>
      <c r="B10" s="1" t="s">
        <v>397</v>
      </c>
      <c r="C10" s="1" t="s">
        <v>356</v>
      </c>
      <c r="D10" s="2">
        <v>45239</v>
      </c>
      <c r="F10" s="5">
        <v>210000.5</v>
      </c>
      <c r="G10" s="1" t="s">
        <v>286</v>
      </c>
      <c r="H10" s="1" t="s">
        <v>287</v>
      </c>
    </row>
    <row r="11" spans="1:9" ht="12.75" hidden="1" customHeight="1" outlineLevel="1" x14ac:dyDescent="0.2">
      <c r="A11" s="1" t="s">
        <v>13</v>
      </c>
      <c r="B11" s="1" t="s">
        <v>372</v>
      </c>
      <c r="C11" s="1" t="s">
        <v>363</v>
      </c>
      <c r="D11" s="2">
        <v>45100</v>
      </c>
      <c r="F11" s="5">
        <v>87688</v>
      </c>
      <c r="G11" s="1" t="s">
        <v>260</v>
      </c>
      <c r="H11" s="1" t="s">
        <v>261</v>
      </c>
    </row>
    <row r="12" spans="1:9" ht="12.75" hidden="1" customHeight="1" outlineLevel="1" x14ac:dyDescent="0.2">
      <c r="A12" s="1" t="s">
        <v>13</v>
      </c>
      <c r="B12" s="1" t="s">
        <v>240</v>
      </c>
      <c r="C12" s="1" t="s">
        <v>241</v>
      </c>
      <c r="D12" s="2">
        <v>45291</v>
      </c>
      <c r="E12" s="5">
        <v>87688</v>
      </c>
      <c r="G12" s="1" t="s">
        <v>260</v>
      </c>
      <c r="H12" s="1" t="s">
        <v>261</v>
      </c>
    </row>
    <row r="13" spans="1:9" ht="12.75" hidden="1" customHeight="1" outlineLevel="1" x14ac:dyDescent="0.2">
      <c r="A13" s="1" t="s">
        <v>13</v>
      </c>
      <c r="B13" s="1" t="s">
        <v>240</v>
      </c>
      <c r="C13" s="1" t="s">
        <v>241</v>
      </c>
      <c r="D13" s="2">
        <v>45291</v>
      </c>
      <c r="E13" s="5">
        <v>13270</v>
      </c>
      <c r="G13" s="1" t="s">
        <v>288</v>
      </c>
      <c r="H13" s="1" t="s">
        <v>289</v>
      </c>
    </row>
    <row r="14" spans="1:9" ht="12.75" hidden="1" customHeight="1" outlineLevel="1" x14ac:dyDescent="0.2">
      <c r="A14" s="1" t="s">
        <v>13</v>
      </c>
      <c r="B14" s="1" t="s">
        <v>357</v>
      </c>
      <c r="C14" s="1" t="s">
        <v>358</v>
      </c>
      <c r="D14" s="2">
        <v>45279</v>
      </c>
      <c r="F14" s="5">
        <v>13270</v>
      </c>
      <c r="G14" s="1" t="s">
        <v>288</v>
      </c>
      <c r="H14" s="1" t="s">
        <v>289</v>
      </c>
    </row>
    <row r="15" spans="1:9" ht="12.75" hidden="1" customHeight="1" outlineLevel="1" x14ac:dyDescent="0.2">
      <c r="A15" s="1" t="s">
        <v>13</v>
      </c>
      <c r="B15" s="1" t="s">
        <v>371</v>
      </c>
      <c r="C15" s="1" t="s">
        <v>363</v>
      </c>
      <c r="D15" s="2">
        <v>45100</v>
      </c>
      <c r="F15" s="5">
        <v>169846</v>
      </c>
      <c r="G15" s="1" t="s">
        <v>280</v>
      </c>
      <c r="H15" s="1" t="s">
        <v>281</v>
      </c>
    </row>
    <row r="16" spans="1:9" ht="12.75" hidden="1" customHeight="1" outlineLevel="1" x14ac:dyDescent="0.2">
      <c r="A16" s="1" t="s">
        <v>13</v>
      </c>
      <c r="B16" s="1" t="s">
        <v>240</v>
      </c>
      <c r="C16" s="1" t="s">
        <v>241</v>
      </c>
      <c r="D16" s="2">
        <v>45291</v>
      </c>
      <c r="E16" s="5">
        <v>169846</v>
      </c>
      <c r="G16" s="1" t="s">
        <v>280</v>
      </c>
      <c r="H16" s="1" t="s">
        <v>281</v>
      </c>
    </row>
    <row r="17" spans="1:8" ht="12.75" hidden="1" customHeight="1" outlineLevel="1" x14ac:dyDescent="0.2">
      <c r="B17" s="1" t="s">
        <v>351</v>
      </c>
      <c r="C17" s="1" t="s">
        <v>352</v>
      </c>
      <c r="D17" s="2">
        <v>45291</v>
      </c>
      <c r="F17" s="5">
        <v>144686</v>
      </c>
      <c r="G17" s="1" t="s">
        <v>254</v>
      </c>
      <c r="H17" s="1" t="s">
        <v>255</v>
      </c>
    </row>
    <row r="18" spans="1:8" ht="12.75" hidden="1" customHeight="1" outlineLevel="1" x14ac:dyDescent="0.2">
      <c r="A18" s="1" t="s">
        <v>13</v>
      </c>
      <c r="B18" s="1" t="s">
        <v>240</v>
      </c>
      <c r="C18" s="1" t="s">
        <v>241</v>
      </c>
      <c r="D18" s="2">
        <v>45291</v>
      </c>
      <c r="E18" s="5">
        <v>139086</v>
      </c>
      <c r="G18" s="1" t="s">
        <v>254</v>
      </c>
      <c r="H18" s="1" t="s">
        <v>255</v>
      </c>
    </row>
    <row r="19" spans="1:8" ht="12.75" hidden="1" customHeight="1" outlineLevel="1" x14ac:dyDescent="0.2">
      <c r="A19" s="1" t="s">
        <v>13</v>
      </c>
      <c r="B19" s="1" t="s">
        <v>240</v>
      </c>
      <c r="C19" s="1" t="s">
        <v>241</v>
      </c>
      <c r="D19" s="2">
        <v>45291</v>
      </c>
      <c r="E19" s="5">
        <v>421470</v>
      </c>
      <c r="G19" s="1" t="s">
        <v>242</v>
      </c>
      <c r="H19" s="1" t="s">
        <v>243</v>
      </c>
    </row>
    <row r="20" spans="1:8" ht="12.75" hidden="1" customHeight="1" outlineLevel="1" x14ac:dyDescent="0.2">
      <c r="A20" s="1" t="s">
        <v>13</v>
      </c>
      <c r="B20" s="1" t="s">
        <v>399</v>
      </c>
      <c r="C20" s="1" t="s">
        <v>358</v>
      </c>
      <c r="D20" s="2">
        <v>45118</v>
      </c>
      <c r="F20" s="5">
        <v>210735</v>
      </c>
      <c r="G20" s="1" t="s">
        <v>242</v>
      </c>
      <c r="H20" s="1" t="s">
        <v>243</v>
      </c>
    </row>
    <row r="21" spans="1:8" ht="12.75" hidden="1" customHeight="1" outlineLevel="1" x14ac:dyDescent="0.2">
      <c r="A21" s="1" t="s">
        <v>13</v>
      </c>
      <c r="B21" s="1" t="s">
        <v>400</v>
      </c>
      <c r="C21" s="1" t="s">
        <v>356</v>
      </c>
      <c r="D21" s="2">
        <v>45224</v>
      </c>
      <c r="F21" s="5">
        <v>210735</v>
      </c>
      <c r="G21" s="1" t="s">
        <v>242</v>
      </c>
      <c r="H21" s="1" t="s">
        <v>243</v>
      </c>
    </row>
    <row r="22" spans="1:8" ht="12.75" hidden="1" customHeight="1" outlineLevel="1" x14ac:dyDescent="0.2">
      <c r="A22" s="1" t="s">
        <v>13</v>
      </c>
      <c r="B22" s="1" t="s">
        <v>240</v>
      </c>
      <c r="C22" s="1" t="s">
        <v>241</v>
      </c>
      <c r="D22" s="2">
        <v>45291</v>
      </c>
      <c r="E22" s="5">
        <v>428160</v>
      </c>
      <c r="G22" s="1" t="s">
        <v>284</v>
      </c>
      <c r="H22" s="1" t="s">
        <v>285</v>
      </c>
    </row>
    <row r="23" spans="1:8" ht="12.75" hidden="1" customHeight="1" outlineLevel="1" x14ac:dyDescent="0.2">
      <c r="A23" s="1" t="s">
        <v>13</v>
      </c>
      <c r="B23" s="1" t="s">
        <v>402</v>
      </c>
      <c r="C23" s="1" t="s">
        <v>358</v>
      </c>
      <c r="D23" s="2">
        <v>45124</v>
      </c>
      <c r="F23" s="5">
        <v>214080</v>
      </c>
      <c r="G23" s="1" t="s">
        <v>284</v>
      </c>
      <c r="H23" s="1" t="s">
        <v>285</v>
      </c>
    </row>
    <row r="24" spans="1:8" ht="12.75" hidden="1" customHeight="1" outlineLevel="1" x14ac:dyDescent="0.2">
      <c r="A24" s="1" t="s">
        <v>13</v>
      </c>
      <c r="B24" s="1" t="s">
        <v>403</v>
      </c>
      <c r="C24" s="1" t="s">
        <v>356</v>
      </c>
      <c r="D24" s="2">
        <v>45224</v>
      </c>
      <c r="F24" s="5">
        <v>214080</v>
      </c>
      <c r="G24" s="1" t="s">
        <v>284</v>
      </c>
      <c r="H24" s="1" t="s">
        <v>285</v>
      </c>
    </row>
    <row r="25" spans="1:8" ht="12.75" hidden="1" customHeight="1" outlineLevel="1" x14ac:dyDescent="0.2">
      <c r="A25" s="1" t="s">
        <v>13</v>
      </c>
      <c r="B25" s="1" t="s">
        <v>240</v>
      </c>
      <c r="C25" s="1" t="s">
        <v>241</v>
      </c>
      <c r="D25" s="2">
        <v>45291</v>
      </c>
      <c r="E25" s="5">
        <v>890580</v>
      </c>
      <c r="G25" s="1" t="s">
        <v>282</v>
      </c>
      <c r="H25" s="1" t="s">
        <v>283</v>
      </c>
    </row>
    <row r="26" spans="1:8" ht="12.75" hidden="1" customHeight="1" outlineLevel="1" x14ac:dyDescent="0.2">
      <c r="A26" s="1" t="s">
        <v>13</v>
      </c>
      <c r="B26" s="1" t="s">
        <v>388</v>
      </c>
      <c r="C26" s="1" t="s">
        <v>358</v>
      </c>
      <c r="D26" s="2">
        <v>45124</v>
      </c>
      <c r="F26" s="5">
        <v>200700</v>
      </c>
      <c r="G26" s="1" t="s">
        <v>282</v>
      </c>
      <c r="H26" s="1" t="s">
        <v>283</v>
      </c>
    </row>
    <row r="27" spans="1:8" ht="12.75" hidden="1" customHeight="1" outlineLevel="1" x14ac:dyDescent="0.2">
      <c r="A27" s="1" t="s">
        <v>13</v>
      </c>
      <c r="B27" s="1" t="s">
        <v>390</v>
      </c>
      <c r="C27" s="1" t="s">
        <v>356</v>
      </c>
      <c r="D27" s="2">
        <v>45233</v>
      </c>
      <c r="F27" s="5">
        <v>200700</v>
      </c>
      <c r="G27" s="1" t="s">
        <v>282</v>
      </c>
      <c r="H27" s="1" t="s">
        <v>283</v>
      </c>
    </row>
    <row r="28" spans="1:8" ht="12.75" hidden="1" customHeight="1" outlineLevel="1" x14ac:dyDescent="0.2">
      <c r="A28" s="1" t="s">
        <v>13</v>
      </c>
      <c r="B28" s="1" t="s">
        <v>409</v>
      </c>
      <c r="C28" s="1" t="s">
        <v>358</v>
      </c>
      <c r="D28" s="2">
        <v>45124</v>
      </c>
      <c r="F28" s="5">
        <v>244590</v>
      </c>
      <c r="G28" s="1" t="s">
        <v>282</v>
      </c>
      <c r="H28" s="1" t="s">
        <v>283</v>
      </c>
    </row>
    <row r="29" spans="1:8" ht="12.75" hidden="1" customHeight="1" outlineLevel="1" x14ac:dyDescent="0.2">
      <c r="A29" s="1" t="s">
        <v>13</v>
      </c>
      <c r="B29" s="1" t="s">
        <v>410</v>
      </c>
      <c r="C29" s="1" t="s">
        <v>356</v>
      </c>
      <c r="D29" s="2">
        <v>45233</v>
      </c>
      <c r="F29" s="5">
        <v>244590</v>
      </c>
      <c r="G29" s="1" t="s">
        <v>282</v>
      </c>
      <c r="H29" s="1" t="s">
        <v>283</v>
      </c>
    </row>
    <row r="30" spans="1:8" ht="12.75" hidden="1" customHeight="1" outlineLevel="1" x14ac:dyDescent="0.2">
      <c r="A30" s="1" t="s">
        <v>13</v>
      </c>
      <c r="B30" s="1" t="s">
        <v>364</v>
      </c>
      <c r="C30" s="1" t="s">
        <v>363</v>
      </c>
      <c r="D30" s="2">
        <v>45100</v>
      </c>
      <c r="F30" s="5">
        <v>23880</v>
      </c>
      <c r="G30" s="1" t="s">
        <v>256</v>
      </c>
      <c r="H30" s="1" t="s">
        <v>257</v>
      </c>
    </row>
    <row r="31" spans="1:8" ht="12.75" hidden="1" customHeight="1" outlineLevel="1" x14ac:dyDescent="0.2">
      <c r="A31" s="1" t="s">
        <v>13</v>
      </c>
      <c r="B31" s="1" t="s">
        <v>240</v>
      </c>
      <c r="C31" s="1" t="s">
        <v>241</v>
      </c>
      <c r="D31" s="2">
        <v>45291</v>
      </c>
      <c r="E31" s="5">
        <v>23880</v>
      </c>
      <c r="G31" s="1" t="s">
        <v>256</v>
      </c>
      <c r="H31" s="1" t="s">
        <v>257</v>
      </c>
    </row>
    <row r="32" spans="1:8" ht="12.75" hidden="1" customHeight="1" outlineLevel="1" x14ac:dyDescent="0.2">
      <c r="A32" s="1" t="s">
        <v>13</v>
      </c>
      <c r="B32" s="1" t="s">
        <v>240</v>
      </c>
      <c r="C32" s="1" t="s">
        <v>241</v>
      </c>
      <c r="D32" s="2">
        <v>45291</v>
      </c>
      <c r="E32" s="5">
        <v>6469</v>
      </c>
      <c r="G32" s="1" t="s">
        <v>296</v>
      </c>
      <c r="H32" s="1" t="s">
        <v>297</v>
      </c>
    </row>
    <row r="33" spans="1:8" ht="12.75" hidden="1" customHeight="1" outlineLevel="1" x14ac:dyDescent="0.2">
      <c r="A33" s="1" t="s">
        <v>13</v>
      </c>
      <c r="B33" s="1" t="s">
        <v>355</v>
      </c>
      <c r="C33" s="1" t="s">
        <v>356</v>
      </c>
      <c r="D33" s="2">
        <v>45239</v>
      </c>
      <c r="F33" s="5">
        <v>6469</v>
      </c>
      <c r="G33" s="1" t="s">
        <v>296</v>
      </c>
      <c r="H33" s="1" t="s">
        <v>297</v>
      </c>
    </row>
    <row r="34" spans="1:8" ht="12.75" hidden="1" customHeight="1" outlineLevel="1" x14ac:dyDescent="0.2">
      <c r="A34" s="1" t="s">
        <v>13</v>
      </c>
      <c r="B34" s="1" t="s">
        <v>240</v>
      </c>
      <c r="C34" s="1" t="s">
        <v>241</v>
      </c>
      <c r="D34" s="2">
        <v>45291</v>
      </c>
      <c r="E34" s="5">
        <v>1471228</v>
      </c>
      <c r="G34" s="1" t="s">
        <v>298</v>
      </c>
      <c r="H34" s="1" t="s">
        <v>299</v>
      </c>
    </row>
    <row r="35" spans="1:8" ht="12.75" hidden="1" customHeight="1" outlineLevel="1" x14ac:dyDescent="0.2">
      <c r="A35" s="1" t="s">
        <v>13</v>
      </c>
      <c r="B35" s="1" t="s">
        <v>416</v>
      </c>
      <c r="C35" s="1" t="s">
        <v>358</v>
      </c>
      <c r="D35" s="2">
        <v>45118</v>
      </c>
      <c r="F35" s="5">
        <v>735614</v>
      </c>
      <c r="G35" s="1" t="s">
        <v>298</v>
      </c>
      <c r="H35" s="1" t="s">
        <v>299</v>
      </c>
    </row>
    <row r="36" spans="1:8" ht="12.75" hidden="1" customHeight="1" outlineLevel="1" x14ac:dyDescent="0.2">
      <c r="A36" s="1" t="s">
        <v>13</v>
      </c>
      <c r="B36" s="1" t="s">
        <v>417</v>
      </c>
      <c r="C36" s="1" t="s">
        <v>356</v>
      </c>
      <c r="D36" s="2">
        <v>45224</v>
      </c>
      <c r="F36" s="5">
        <v>735614</v>
      </c>
      <c r="G36" s="1" t="s">
        <v>298</v>
      </c>
      <c r="H36" s="1" t="s">
        <v>299</v>
      </c>
    </row>
    <row r="37" spans="1:8" ht="12.75" hidden="1" customHeight="1" outlineLevel="1" x14ac:dyDescent="0.2">
      <c r="A37" s="1" t="s">
        <v>13</v>
      </c>
      <c r="B37" s="1" t="s">
        <v>240</v>
      </c>
      <c r="C37" s="1" t="s">
        <v>241</v>
      </c>
      <c r="D37" s="2">
        <v>45291</v>
      </c>
      <c r="E37" s="5">
        <v>1719330</v>
      </c>
      <c r="G37" s="1" t="s">
        <v>266</v>
      </c>
      <c r="H37" s="1" t="s">
        <v>267</v>
      </c>
    </row>
    <row r="38" spans="1:8" ht="12.75" hidden="1" customHeight="1" outlineLevel="1" x14ac:dyDescent="0.2">
      <c r="A38" s="1" t="s">
        <v>13</v>
      </c>
      <c r="B38" s="1" t="s">
        <v>413</v>
      </c>
      <c r="C38" s="1" t="s">
        <v>356</v>
      </c>
      <c r="D38" s="2">
        <v>45224</v>
      </c>
      <c r="F38" s="5">
        <v>658965</v>
      </c>
      <c r="G38" s="1" t="s">
        <v>266</v>
      </c>
      <c r="H38" s="1" t="s">
        <v>267</v>
      </c>
    </row>
    <row r="39" spans="1:8" ht="12.75" hidden="1" customHeight="1" outlineLevel="1" x14ac:dyDescent="0.2">
      <c r="A39" s="1" t="s">
        <v>13</v>
      </c>
      <c r="B39" s="1" t="s">
        <v>420</v>
      </c>
      <c r="C39" s="1" t="s">
        <v>358</v>
      </c>
      <c r="D39" s="2">
        <v>45124</v>
      </c>
      <c r="F39" s="5">
        <v>1060365</v>
      </c>
      <c r="G39" s="1" t="s">
        <v>266</v>
      </c>
      <c r="H39" s="1" t="s">
        <v>267</v>
      </c>
    </row>
    <row r="40" spans="1:8" ht="12.75" hidden="1" customHeight="1" outlineLevel="1" x14ac:dyDescent="0.2">
      <c r="A40" s="1" t="s">
        <v>13</v>
      </c>
      <c r="B40" s="1" t="s">
        <v>240</v>
      </c>
      <c r="C40" s="1" t="s">
        <v>241</v>
      </c>
      <c r="D40" s="2">
        <v>45291</v>
      </c>
      <c r="E40" s="5">
        <v>481680</v>
      </c>
      <c r="G40" s="1" t="s">
        <v>264</v>
      </c>
      <c r="H40" s="1" t="s">
        <v>265</v>
      </c>
    </row>
    <row r="41" spans="1:8" ht="12.75" hidden="1" customHeight="1" outlineLevel="1" x14ac:dyDescent="0.2">
      <c r="A41" s="1" t="s">
        <v>13</v>
      </c>
      <c r="B41" s="1" t="s">
        <v>407</v>
      </c>
      <c r="C41" s="1" t="s">
        <v>356</v>
      </c>
      <c r="D41" s="2">
        <v>45224</v>
      </c>
      <c r="F41" s="5">
        <v>240840</v>
      </c>
      <c r="G41" s="1" t="s">
        <v>264</v>
      </c>
      <c r="H41" s="1" t="s">
        <v>265</v>
      </c>
    </row>
    <row r="42" spans="1:8" ht="12.75" hidden="1" customHeight="1" outlineLevel="1" x14ac:dyDescent="0.2">
      <c r="A42" s="1" t="s">
        <v>13</v>
      </c>
      <c r="B42" s="1" t="s">
        <v>408</v>
      </c>
      <c r="C42" s="1" t="s">
        <v>358</v>
      </c>
      <c r="D42" s="2">
        <v>45124</v>
      </c>
      <c r="F42" s="5">
        <v>240840</v>
      </c>
      <c r="G42" s="1" t="s">
        <v>264</v>
      </c>
      <c r="H42" s="1" t="s">
        <v>265</v>
      </c>
    </row>
    <row r="43" spans="1:8" ht="12.75" hidden="1" customHeight="1" outlineLevel="1" x14ac:dyDescent="0.2">
      <c r="A43" s="1" t="s">
        <v>13</v>
      </c>
      <c r="B43" s="1" t="s">
        <v>379</v>
      </c>
      <c r="C43" s="1" t="s">
        <v>363</v>
      </c>
      <c r="D43" s="2">
        <v>45100</v>
      </c>
      <c r="F43" s="5">
        <v>144686</v>
      </c>
      <c r="G43" s="1" t="s">
        <v>268</v>
      </c>
      <c r="H43" s="1" t="s">
        <v>269</v>
      </c>
    </row>
    <row r="44" spans="1:8" ht="12.75" hidden="1" customHeight="1" outlineLevel="1" x14ac:dyDescent="0.2">
      <c r="A44" s="1" t="s">
        <v>13</v>
      </c>
      <c r="B44" s="1" t="s">
        <v>382</v>
      </c>
      <c r="C44" s="1" t="s">
        <v>363</v>
      </c>
      <c r="D44" s="2">
        <v>45100</v>
      </c>
      <c r="F44" s="5">
        <v>173458</v>
      </c>
      <c r="G44" s="1" t="s">
        <v>268</v>
      </c>
      <c r="H44" s="1" t="s">
        <v>269</v>
      </c>
    </row>
    <row r="45" spans="1:8" ht="12.75" hidden="1" customHeight="1" outlineLevel="1" x14ac:dyDescent="0.2">
      <c r="B45" s="1" t="s">
        <v>351</v>
      </c>
      <c r="C45" s="1" t="s">
        <v>352</v>
      </c>
      <c r="D45" s="2">
        <v>45291</v>
      </c>
      <c r="F45" s="5">
        <v>-144686</v>
      </c>
      <c r="G45" s="1" t="s">
        <v>268</v>
      </c>
      <c r="H45" s="1" t="s">
        <v>269</v>
      </c>
    </row>
    <row r="46" spans="1:8" ht="12.75" hidden="1" customHeight="1" outlineLevel="1" x14ac:dyDescent="0.2">
      <c r="A46" s="1" t="s">
        <v>13</v>
      </c>
      <c r="B46" s="1" t="s">
        <v>240</v>
      </c>
      <c r="C46" s="1" t="s">
        <v>241</v>
      </c>
      <c r="D46" s="2">
        <v>45291</v>
      </c>
      <c r="E46" s="5">
        <v>165958</v>
      </c>
      <c r="G46" s="1" t="s">
        <v>268</v>
      </c>
      <c r="H46" s="1" t="s">
        <v>269</v>
      </c>
    </row>
    <row r="47" spans="1:8" ht="12.75" hidden="1" customHeight="1" outlineLevel="1" x14ac:dyDescent="0.2">
      <c r="A47" s="1" t="s">
        <v>13</v>
      </c>
      <c r="B47" s="1" t="s">
        <v>240</v>
      </c>
      <c r="C47" s="1" t="s">
        <v>241</v>
      </c>
      <c r="D47" s="2">
        <v>45291</v>
      </c>
      <c r="E47" s="5">
        <v>6953</v>
      </c>
      <c r="G47" s="1" t="s">
        <v>276</v>
      </c>
      <c r="H47" s="1" t="s">
        <v>277</v>
      </c>
    </row>
    <row r="48" spans="1:8" ht="12.75" hidden="1" customHeight="1" outlineLevel="1" x14ac:dyDescent="0.2">
      <c r="A48" s="1" t="s">
        <v>13</v>
      </c>
      <c r="B48" s="1" t="s">
        <v>361</v>
      </c>
      <c r="C48" s="1" t="s">
        <v>358</v>
      </c>
      <c r="D48" s="2">
        <v>45279</v>
      </c>
      <c r="F48" s="5">
        <v>7393</v>
      </c>
      <c r="G48" s="1" t="s">
        <v>276</v>
      </c>
      <c r="H48" s="1" t="s">
        <v>277</v>
      </c>
    </row>
    <row r="49" spans="1:8" ht="12.75" hidden="1" customHeight="1" outlineLevel="1" x14ac:dyDescent="0.2">
      <c r="A49" s="1" t="s">
        <v>13</v>
      </c>
      <c r="B49" s="1" t="s">
        <v>240</v>
      </c>
      <c r="C49" s="1" t="s">
        <v>241</v>
      </c>
      <c r="D49" s="2">
        <v>45291</v>
      </c>
      <c r="E49" s="5">
        <v>401400</v>
      </c>
      <c r="G49" s="1" t="s">
        <v>292</v>
      </c>
      <c r="H49" s="1" t="s">
        <v>293</v>
      </c>
    </row>
    <row r="50" spans="1:8" ht="12.75" hidden="1" customHeight="1" outlineLevel="1" x14ac:dyDescent="0.2">
      <c r="A50" s="1" t="s">
        <v>13</v>
      </c>
      <c r="B50" s="1" t="s">
        <v>386</v>
      </c>
      <c r="C50" s="1" t="s">
        <v>356</v>
      </c>
      <c r="D50" s="2">
        <v>45224</v>
      </c>
      <c r="F50" s="5">
        <v>200700</v>
      </c>
      <c r="G50" s="1" t="s">
        <v>292</v>
      </c>
      <c r="H50" s="1" t="s">
        <v>293</v>
      </c>
    </row>
    <row r="51" spans="1:8" ht="12.75" hidden="1" customHeight="1" outlineLevel="1" x14ac:dyDescent="0.2">
      <c r="A51" s="1" t="s">
        <v>13</v>
      </c>
      <c r="B51" s="1" t="s">
        <v>387</v>
      </c>
      <c r="C51" s="1" t="s">
        <v>358</v>
      </c>
      <c r="D51" s="2">
        <v>45124</v>
      </c>
      <c r="F51" s="5">
        <v>200700</v>
      </c>
      <c r="G51" s="1" t="s">
        <v>292</v>
      </c>
      <c r="H51" s="1" t="s">
        <v>293</v>
      </c>
    </row>
    <row r="52" spans="1:8" ht="12.75" hidden="1" customHeight="1" outlineLevel="1" x14ac:dyDescent="0.2">
      <c r="A52" s="1" t="s">
        <v>13</v>
      </c>
      <c r="B52" s="1" t="s">
        <v>240</v>
      </c>
      <c r="C52" s="1" t="s">
        <v>241</v>
      </c>
      <c r="D52" s="2">
        <v>45291</v>
      </c>
      <c r="E52" s="5">
        <v>401400</v>
      </c>
      <c r="G52" s="1" t="s">
        <v>246</v>
      </c>
      <c r="H52" s="1" t="s">
        <v>247</v>
      </c>
    </row>
    <row r="53" spans="1:8" ht="12.75" hidden="1" customHeight="1" outlineLevel="1" x14ac:dyDescent="0.2">
      <c r="A53" s="1" t="s">
        <v>13</v>
      </c>
      <c r="B53" s="1" t="s">
        <v>389</v>
      </c>
      <c r="C53" s="1" t="s">
        <v>358</v>
      </c>
      <c r="D53" s="2">
        <v>45124</v>
      </c>
      <c r="F53" s="5">
        <v>200700</v>
      </c>
      <c r="G53" s="1" t="s">
        <v>246</v>
      </c>
      <c r="H53" s="1" t="s">
        <v>247</v>
      </c>
    </row>
    <row r="54" spans="1:8" ht="12.75" hidden="1" customHeight="1" outlineLevel="1" x14ac:dyDescent="0.2">
      <c r="A54" s="1" t="s">
        <v>13</v>
      </c>
      <c r="B54" s="1" t="s">
        <v>391</v>
      </c>
      <c r="C54" s="1" t="s">
        <v>356</v>
      </c>
      <c r="D54" s="2">
        <v>45233</v>
      </c>
      <c r="F54" s="5">
        <v>200700</v>
      </c>
      <c r="G54" s="1" t="s">
        <v>246</v>
      </c>
      <c r="H54" s="1" t="s">
        <v>247</v>
      </c>
    </row>
    <row r="55" spans="1:8" ht="12.75" hidden="1" customHeight="1" outlineLevel="1" x14ac:dyDescent="0.2">
      <c r="A55" s="1" t="s">
        <v>13</v>
      </c>
      <c r="B55" s="1" t="s">
        <v>364</v>
      </c>
      <c r="C55" s="1" t="s">
        <v>363</v>
      </c>
      <c r="D55" s="2">
        <v>45100</v>
      </c>
      <c r="F55" s="5">
        <v>23880</v>
      </c>
      <c r="G55" s="1" t="s">
        <v>262</v>
      </c>
      <c r="H55" s="1" t="s">
        <v>263</v>
      </c>
    </row>
    <row r="56" spans="1:8" ht="12.75" hidden="1" customHeight="1" outlineLevel="1" x14ac:dyDescent="0.2">
      <c r="A56" s="1" t="s">
        <v>13</v>
      </c>
      <c r="B56" s="1" t="s">
        <v>240</v>
      </c>
      <c r="C56" s="1" t="s">
        <v>241</v>
      </c>
      <c r="D56" s="2">
        <v>45291</v>
      </c>
      <c r="E56" s="5">
        <v>23880</v>
      </c>
      <c r="G56" s="1" t="s">
        <v>262</v>
      </c>
      <c r="H56" s="1" t="s">
        <v>263</v>
      </c>
    </row>
    <row r="57" spans="1:8" ht="12.75" hidden="1" customHeight="1" outlineLevel="1" x14ac:dyDescent="0.2">
      <c r="A57" s="1" t="s">
        <v>13</v>
      </c>
      <c r="B57" s="1" t="s">
        <v>371</v>
      </c>
      <c r="C57" s="1" t="s">
        <v>363</v>
      </c>
      <c r="D57" s="2">
        <v>45100</v>
      </c>
      <c r="F57" s="5">
        <v>84923</v>
      </c>
      <c r="G57" s="1" t="s">
        <v>302</v>
      </c>
      <c r="H57" s="1" t="s">
        <v>303</v>
      </c>
    </row>
    <row r="58" spans="1:8" ht="12.75" hidden="1" customHeight="1" outlineLevel="1" x14ac:dyDescent="0.2">
      <c r="A58" s="1" t="s">
        <v>13</v>
      </c>
      <c r="B58" s="1" t="s">
        <v>240</v>
      </c>
      <c r="C58" s="1" t="s">
        <v>241</v>
      </c>
      <c r="D58" s="2">
        <v>45291</v>
      </c>
      <c r="E58" s="5">
        <v>84923</v>
      </c>
      <c r="G58" s="1" t="s">
        <v>302</v>
      </c>
      <c r="H58" s="1" t="s">
        <v>303</v>
      </c>
    </row>
    <row r="59" spans="1:8" ht="12.75" hidden="1" customHeight="1" outlineLevel="1" x14ac:dyDescent="0.2">
      <c r="A59" s="1" t="s">
        <v>13</v>
      </c>
      <c r="B59" s="1" t="s">
        <v>214</v>
      </c>
      <c r="C59" s="1" t="s">
        <v>215</v>
      </c>
      <c r="D59" s="2">
        <v>45229</v>
      </c>
      <c r="E59" s="5">
        <v>38923</v>
      </c>
      <c r="G59" s="1" t="s">
        <v>178</v>
      </c>
      <c r="H59" s="1" t="s">
        <v>179</v>
      </c>
    </row>
    <row r="60" spans="1:8" ht="12.75" hidden="1" customHeight="1" outlineLevel="1" x14ac:dyDescent="0.2">
      <c r="A60" s="1" t="s">
        <v>13</v>
      </c>
      <c r="B60" s="1" t="s">
        <v>371</v>
      </c>
      <c r="C60" s="1" t="s">
        <v>363</v>
      </c>
      <c r="D60" s="2">
        <v>45100</v>
      </c>
      <c r="F60" s="5">
        <v>84923</v>
      </c>
      <c r="G60" s="1" t="s">
        <v>178</v>
      </c>
      <c r="H60" s="1" t="s">
        <v>179</v>
      </c>
    </row>
    <row r="61" spans="1:8" ht="12.75" hidden="1" customHeight="1" outlineLevel="1" x14ac:dyDescent="0.2">
      <c r="A61" s="1" t="s">
        <v>13</v>
      </c>
      <c r="B61" s="1" t="s">
        <v>373</v>
      </c>
      <c r="C61" s="1" t="s">
        <v>363</v>
      </c>
      <c r="D61" s="2">
        <v>45100</v>
      </c>
      <c r="F61" s="5">
        <v>96600</v>
      </c>
      <c r="G61" s="1" t="s">
        <v>178</v>
      </c>
      <c r="H61" s="1" t="s">
        <v>179</v>
      </c>
    </row>
    <row r="62" spans="1:8" ht="12.75" hidden="1" customHeight="1" outlineLevel="1" x14ac:dyDescent="0.2">
      <c r="A62" s="1" t="s">
        <v>13</v>
      </c>
      <c r="B62" s="1" t="s">
        <v>240</v>
      </c>
      <c r="C62" s="1" t="s">
        <v>241</v>
      </c>
      <c r="D62" s="2">
        <v>45291</v>
      </c>
      <c r="E62" s="5">
        <v>136411</v>
      </c>
      <c r="G62" s="1" t="s">
        <v>178</v>
      </c>
      <c r="H62" s="1" t="s">
        <v>179</v>
      </c>
    </row>
    <row r="63" spans="1:8" ht="12.75" hidden="1" customHeight="1" outlineLevel="1" x14ac:dyDescent="0.2">
      <c r="A63" s="1" t="s">
        <v>13</v>
      </c>
      <c r="B63" s="1" t="s">
        <v>176</v>
      </c>
      <c r="C63" s="1" t="s">
        <v>177</v>
      </c>
      <c r="D63" s="2">
        <v>44966</v>
      </c>
      <c r="E63" s="5">
        <v>121</v>
      </c>
      <c r="G63" s="1" t="s">
        <v>178</v>
      </c>
      <c r="H63" s="1" t="s">
        <v>179</v>
      </c>
    </row>
    <row r="64" spans="1:8" ht="12.75" hidden="1" customHeight="1" outlineLevel="1" x14ac:dyDescent="0.2">
      <c r="A64" s="1" t="s">
        <v>13</v>
      </c>
      <c r="B64" s="1" t="s">
        <v>240</v>
      </c>
      <c r="C64" s="1" t="s">
        <v>241</v>
      </c>
      <c r="D64" s="2">
        <v>45291</v>
      </c>
      <c r="E64" s="5">
        <v>6635</v>
      </c>
      <c r="G64" s="1" t="s">
        <v>290</v>
      </c>
      <c r="H64" s="1" t="s">
        <v>291</v>
      </c>
    </row>
    <row r="65" spans="1:8" ht="12.75" hidden="1" customHeight="1" outlineLevel="1" x14ac:dyDescent="0.2">
      <c r="A65" s="1" t="s">
        <v>13</v>
      </c>
      <c r="B65" s="1" t="s">
        <v>357</v>
      </c>
      <c r="C65" s="1" t="s">
        <v>358</v>
      </c>
      <c r="D65" s="2">
        <v>45279</v>
      </c>
      <c r="F65" s="5">
        <v>6635</v>
      </c>
      <c r="G65" s="1" t="s">
        <v>290</v>
      </c>
      <c r="H65" s="1" t="s">
        <v>291</v>
      </c>
    </row>
    <row r="66" spans="1:8" ht="12.75" hidden="1" customHeight="1" outlineLevel="1" x14ac:dyDescent="0.2">
      <c r="A66" s="1" t="s">
        <v>13</v>
      </c>
      <c r="B66" s="1" t="s">
        <v>374</v>
      </c>
      <c r="C66" s="1" t="s">
        <v>363</v>
      </c>
      <c r="D66" s="2">
        <v>45100</v>
      </c>
      <c r="F66" s="5">
        <v>105752</v>
      </c>
      <c r="G66" s="1" t="s">
        <v>189</v>
      </c>
      <c r="H66" s="1" t="s">
        <v>190</v>
      </c>
    </row>
    <row r="67" spans="1:8" ht="12.75" hidden="1" customHeight="1" outlineLevel="1" x14ac:dyDescent="0.2">
      <c r="A67" s="1" t="s">
        <v>13</v>
      </c>
      <c r="B67" s="1" t="s">
        <v>240</v>
      </c>
      <c r="C67" s="1" t="s">
        <v>241</v>
      </c>
      <c r="D67" s="2">
        <v>45291</v>
      </c>
      <c r="E67" s="5">
        <v>105752</v>
      </c>
      <c r="G67" s="1" t="s">
        <v>189</v>
      </c>
      <c r="H67" s="1" t="s">
        <v>190</v>
      </c>
    </row>
    <row r="68" spans="1:8" ht="12.75" hidden="1" customHeight="1" outlineLevel="1" x14ac:dyDescent="0.2">
      <c r="A68" s="1" t="s">
        <v>13</v>
      </c>
      <c r="B68" s="1" t="s">
        <v>176</v>
      </c>
      <c r="C68" s="1" t="s">
        <v>177</v>
      </c>
      <c r="D68" s="2">
        <v>44966</v>
      </c>
      <c r="E68" s="5">
        <v>7640</v>
      </c>
      <c r="G68" s="1" t="s">
        <v>189</v>
      </c>
      <c r="H68" s="1" t="s">
        <v>190</v>
      </c>
    </row>
    <row r="69" spans="1:8" ht="12.75" hidden="1" customHeight="1" outlineLevel="1" x14ac:dyDescent="0.2">
      <c r="A69" s="1" t="s">
        <v>13</v>
      </c>
      <c r="B69" s="1" t="s">
        <v>373</v>
      </c>
      <c r="C69" s="1" t="s">
        <v>363</v>
      </c>
      <c r="D69" s="2">
        <v>45100</v>
      </c>
      <c r="F69" s="5">
        <v>96600</v>
      </c>
      <c r="G69" s="1" t="s">
        <v>185</v>
      </c>
      <c r="H69" s="1" t="s">
        <v>186</v>
      </c>
    </row>
    <row r="70" spans="1:8" ht="12.75" hidden="1" customHeight="1" outlineLevel="1" x14ac:dyDescent="0.2">
      <c r="A70" s="1" t="s">
        <v>13</v>
      </c>
      <c r="B70" s="1" t="s">
        <v>240</v>
      </c>
      <c r="C70" s="1" t="s">
        <v>241</v>
      </c>
      <c r="D70" s="2">
        <v>45291</v>
      </c>
      <c r="E70" s="5">
        <v>96600</v>
      </c>
      <c r="G70" s="1" t="s">
        <v>185</v>
      </c>
      <c r="H70" s="1" t="s">
        <v>186</v>
      </c>
    </row>
    <row r="71" spans="1:8" ht="12.75" hidden="1" customHeight="1" outlineLevel="1" x14ac:dyDescent="0.2">
      <c r="A71" s="1" t="s">
        <v>13</v>
      </c>
      <c r="B71" s="1" t="s">
        <v>176</v>
      </c>
      <c r="C71" s="1" t="s">
        <v>177</v>
      </c>
      <c r="D71" s="2">
        <v>44966</v>
      </c>
      <c r="E71" s="5">
        <v>121</v>
      </c>
      <c r="G71" s="1" t="s">
        <v>185</v>
      </c>
      <c r="H71" s="1" t="s">
        <v>186</v>
      </c>
    </row>
    <row r="72" spans="1:8" ht="12.75" hidden="1" customHeight="1" outlineLevel="1" x14ac:dyDescent="0.2">
      <c r="A72" s="1" t="s">
        <v>13</v>
      </c>
      <c r="B72" s="1" t="s">
        <v>362</v>
      </c>
      <c r="C72" s="1" t="s">
        <v>363</v>
      </c>
      <c r="D72" s="2">
        <v>45100</v>
      </c>
      <c r="F72" s="5">
        <v>18581</v>
      </c>
      <c r="G72" s="1" t="s">
        <v>294</v>
      </c>
      <c r="H72" s="1" t="s">
        <v>295</v>
      </c>
    </row>
    <row r="73" spans="1:8" ht="12.75" hidden="1" customHeight="1" outlineLevel="1" x14ac:dyDescent="0.2">
      <c r="A73" s="1" t="s">
        <v>13</v>
      </c>
      <c r="B73" s="1" t="s">
        <v>240</v>
      </c>
      <c r="C73" s="1" t="s">
        <v>241</v>
      </c>
      <c r="D73" s="2">
        <v>45291</v>
      </c>
      <c r="E73" s="5">
        <v>18581</v>
      </c>
      <c r="G73" s="1" t="s">
        <v>294</v>
      </c>
      <c r="H73" s="1" t="s">
        <v>295</v>
      </c>
    </row>
    <row r="74" spans="1:8" ht="12.75" hidden="1" customHeight="1" outlineLevel="1" x14ac:dyDescent="0.2">
      <c r="A74" s="1" t="s">
        <v>13</v>
      </c>
      <c r="B74" s="1" t="s">
        <v>372</v>
      </c>
      <c r="C74" s="1" t="s">
        <v>363</v>
      </c>
      <c r="D74" s="2">
        <v>45100</v>
      </c>
      <c r="F74" s="5">
        <v>87688</v>
      </c>
      <c r="G74" s="1" t="s">
        <v>270</v>
      </c>
      <c r="H74" s="1" t="s">
        <v>271</v>
      </c>
    </row>
    <row r="75" spans="1:8" ht="12.75" hidden="1" customHeight="1" outlineLevel="1" x14ac:dyDescent="0.2">
      <c r="A75" s="1" t="s">
        <v>13</v>
      </c>
      <c r="B75" s="1" t="s">
        <v>240</v>
      </c>
      <c r="C75" s="1" t="s">
        <v>241</v>
      </c>
      <c r="D75" s="2">
        <v>45291</v>
      </c>
      <c r="E75" s="5">
        <v>58916</v>
      </c>
      <c r="G75" s="1" t="s">
        <v>270</v>
      </c>
      <c r="H75" s="1" t="s">
        <v>271</v>
      </c>
    </row>
    <row r="76" spans="1:8" ht="12.75" hidden="1" customHeight="1" outlineLevel="1" x14ac:dyDescent="0.2">
      <c r="A76" s="1" t="s">
        <v>13</v>
      </c>
      <c r="B76" s="1" t="s">
        <v>240</v>
      </c>
      <c r="C76" s="1" t="s">
        <v>241</v>
      </c>
      <c r="D76" s="2">
        <v>45291</v>
      </c>
      <c r="E76" s="5">
        <v>334500</v>
      </c>
      <c r="G76" s="1" t="s">
        <v>300</v>
      </c>
      <c r="H76" s="1" t="s">
        <v>301</v>
      </c>
    </row>
    <row r="77" spans="1:8" ht="12.75" hidden="1" customHeight="1" outlineLevel="1" x14ac:dyDescent="0.2">
      <c r="A77" s="1" t="s">
        <v>13</v>
      </c>
      <c r="B77" s="1" t="s">
        <v>380</v>
      </c>
      <c r="C77" s="1" t="s">
        <v>356</v>
      </c>
      <c r="D77" s="2">
        <v>45153</v>
      </c>
      <c r="F77" s="5">
        <v>167250</v>
      </c>
      <c r="G77" s="1" t="s">
        <v>300</v>
      </c>
      <c r="H77" s="1" t="s">
        <v>301</v>
      </c>
    </row>
    <row r="78" spans="1:8" ht="12.75" hidden="1" customHeight="1" outlineLevel="1" x14ac:dyDescent="0.2">
      <c r="A78" s="1" t="s">
        <v>13</v>
      </c>
      <c r="B78" s="1" t="s">
        <v>381</v>
      </c>
      <c r="C78" s="1" t="s">
        <v>356</v>
      </c>
      <c r="D78" s="2">
        <v>45239</v>
      </c>
      <c r="F78" s="5">
        <v>167250</v>
      </c>
      <c r="G78" s="1" t="s">
        <v>300</v>
      </c>
      <c r="H78" s="1" t="s">
        <v>301</v>
      </c>
    </row>
    <row r="79" spans="1:8" ht="12.75" hidden="1" customHeight="1" outlineLevel="1" x14ac:dyDescent="0.2">
      <c r="A79" s="1" t="s">
        <v>13</v>
      </c>
      <c r="B79" s="1" t="s">
        <v>392</v>
      </c>
      <c r="C79" s="1" t="s">
        <v>358</v>
      </c>
      <c r="D79" s="2">
        <v>45118</v>
      </c>
      <c r="F79" s="5">
        <v>208822</v>
      </c>
      <c r="G79" s="1" t="s">
        <v>393</v>
      </c>
      <c r="H79" s="1" t="s">
        <v>394</v>
      </c>
    </row>
    <row r="80" spans="1:8" ht="12.75" hidden="1" customHeight="1" outlineLevel="1" x14ac:dyDescent="0.2">
      <c r="A80" s="1" t="s">
        <v>13</v>
      </c>
      <c r="B80" s="1" t="s">
        <v>240</v>
      </c>
      <c r="C80" s="1" t="s">
        <v>241</v>
      </c>
      <c r="D80" s="2">
        <v>45291</v>
      </c>
      <c r="E80" s="5">
        <v>19407</v>
      </c>
      <c r="G80" s="1" t="s">
        <v>272</v>
      </c>
      <c r="H80" s="1" t="s">
        <v>273</v>
      </c>
    </row>
    <row r="81" spans="1:8" ht="12.75" hidden="1" customHeight="1" outlineLevel="1" x14ac:dyDescent="0.2">
      <c r="A81" s="1" t="s">
        <v>13</v>
      </c>
      <c r="B81" s="1" t="s">
        <v>355</v>
      </c>
      <c r="C81" s="1" t="s">
        <v>356</v>
      </c>
      <c r="D81" s="2">
        <v>45239</v>
      </c>
      <c r="F81" s="5">
        <v>19407</v>
      </c>
      <c r="G81" s="1" t="s">
        <v>272</v>
      </c>
      <c r="H81" s="1" t="s">
        <v>273</v>
      </c>
    </row>
    <row r="82" spans="1:8" ht="12.75" hidden="1" customHeight="1" outlineLevel="1" x14ac:dyDescent="0.2">
      <c r="A82" s="1" t="s">
        <v>13</v>
      </c>
      <c r="B82" s="1" t="s">
        <v>362</v>
      </c>
      <c r="C82" s="1" t="s">
        <v>363</v>
      </c>
      <c r="D82" s="2">
        <v>45100</v>
      </c>
      <c r="F82" s="5">
        <v>18581</v>
      </c>
      <c r="G82" s="1" t="s">
        <v>187</v>
      </c>
      <c r="H82" s="1" t="s">
        <v>188</v>
      </c>
    </row>
    <row r="83" spans="1:8" ht="12.75" hidden="1" customHeight="1" outlineLevel="1" x14ac:dyDescent="0.2">
      <c r="A83" s="1" t="s">
        <v>13</v>
      </c>
      <c r="B83" s="1" t="s">
        <v>374</v>
      </c>
      <c r="C83" s="1" t="s">
        <v>363</v>
      </c>
      <c r="D83" s="2">
        <v>45100</v>
      </c>
      <c r="F83" s="5">
        <v>211504</v>
      </c>
      <c r="G83" s="1" t="s">
        <v>187</v>
      </c>
      <c r="H83" s="1" t="s">
        <v>188</v>
      </c>
    </row>
    <row r="84" spans="1:8" ht="12.75" hidden="1" customHeight="1" outlineLevel="1" x14ac:dyDescent="0.2">
      <c r="A84" s="1" t="s">
        <v>13</v>
      </c>
      <c r="B84" s="1" t="s">
        <v>240</v>
      </c>
      <c r="C84" s="1" t="s">
        <v>241</v>
      </c>
      <c r="D84" s="2">
        <v>45291</v>
      </c>
      <c r="E84" s="5">
        <v>230085</v>
      </c>
      <c r="G84" s="1" t="s">
        <v>187</v>
      </c>
      <c r="H84" s="1" t="s">
        <v>188</v>
      </c>
    </row>
    <row r="85" spans="1:8" ht="12.75" hidden="1" customHeight="1" outlineLevel="1" x14ac:dyDescent="0.2">
      <c r="A85" s="1" t="s">
        <v>13</v>
      </c>
      <c r="B85" s="1" t="s">
        <v>176</v>
      </c>
      <c r="C85" s="1" t="s">
        <v>177</v>
      </c>
      <c r="D85" s="2">
        <v>44966</v>
      </c>
      <c r="E85" s="5">
        <v>5404</v>
      </c>
      <c r="G85" s="1" t="s">
        <v>187</v>
      </c>
      <c r="H85" s="1" t="s">
        <v>188</v>
      </c>
    </row>
    <row r="86" spans="1:8" ht="12.75" hidden="1" customHeight="1" outlineLevel="1" x14ac:dyDescent="0.2">
      <c r="A86" s="1" t="s">
        <v>13</v>
      </c>
      <c r="B86" s="1" t="s">
        <v>240</v>
      </c>
      <c r="C86" s="1" t="s">
        <v>241</v>
      </c>
      <c r="D86" s="2">
        <v>45291</v>
      </c>
      <c r="E86" s="5">
        <v>374640</v>
      </c>
      <c r="G86" s="1" t="s">
        <v>274</v>
      </c>
      <c r="H86" s="1" t="s">
        <v>275</v>
      </c>
    </row>
    <row r="87" spans="1:8" ht="12.75" hidden="1" customHeight="1" outlineLevel="1" x14ac:dyDescent="0.2">
      <c r="A87" s="1" t="s">
        <v>13</v>
      </c>
      <c r="B87" s="1" t="s">
        <v>384</v>
      </c>
      <c r="C87" s="1" t="s">
        <v>356</v>
      </c>
      <c r="D87" s="2">
        <v>45224</v>
      </c>
      <c r="F87" s="5">
        <v>187320</v>
      </c>
      <c r="G87" s="1" t="s">
        <v>274</v>
      </c>
      <c r="H87" s="1" t="s">
        <v>275</v>
      </c>
    </row>
    <row r="88" spans="1:8" ht="12.75" hidden="1" customHeight="1" outlineLevel="1" x14ac:dyDescent="0.2">
      <c r="A88" s="1" t="s">
        <v>13</v>
      </c>
      <c r="B88" s="1" t="s">
        <v>385</v>
      </c>
      <c r="C88" s="1" t="s">
        <v>358</v>
      </c>
      <c r="D88" s="2">
        <v>45124</v>
      </c>
      <c r="F88" s="5">
        <v>187320</v>
      </c>
      <c r="G88" s="1" t="s">
        <v>274</v>
      </c>
      <c r="H88" s="1" t="s">
        <v>275</v>
      </c>
    </row>
    <row r="89" spans="1:8" ht="12.75" hidden="1" customHeight="1" outlineLevel="1" x14ac:dyDescent="0.2">
      <c r="A89" s="1" t="s">
        <v>13</v>
      </c>
      <c r="B89" s="1" t="s">
        <v>240</v>
      </c>
      <c r="C89" s="1" t="s">
        <v>241</v>
      </c>
      <c r="D89" s="2">
        <v>45291</v>
      </c>
      <c r="E89" s="5">
        <v>419998</v>
      </c>
      <c r="G89" s="1" t="s">
        <v>250</v>
      </c>
      <c r="H89" s="1" t="s">
        <v>251</v>
      </c>
    </row>
    <row r="90" spans="1:8" ht="12.75" hidden="1" customHeight="1" outlineLevel="1" x14ac:dyDescent="0.2">
      <c r="A90" s="1" t="s">
        <v>13</v>
      </c>
      <c r="B90" s="1" t="s">
        <v>395</v>
      </c>
      <c r="C90" s="1" t="s">
        <v>356</v>
      </c>
      <c r="D90" s="2">
        <v>45153</v>
      </c>
      <c r="F90" s="5">
        <v>209999</v>
      </c>
      <c r="G90" s="1" t="s">
        <v>250</v>
      </c>
      <c r="H90" s="1" t="s">
        <v>251</v>
      </c>
    </row>
    <row r="91" spans="1:8" ht="12.75" hidden="1" customHeight="1" outlineLevel="1" x14ac:dyDescent="0.2">
      <c r="A91" s="1" t="s">
        <v>13</v>
      </c>
      <c r="B91" s="1" t="s">
        <v>396</v>
      </c>
      <c r="C91" s="1" t="s">
        <v>356</v>
      </c>
      <c r="D91" s="2">
        <v>45239</v>
      </c>
      <c r="F91" s="5">
        <v>209999</v>
      </c>
      <c r="G91" s="1" t="s">
        <v>250</v>
      </c>
      <c r="H91" s="1" t="s">
        <v>251</v>
      </c>
    </row>
    <row r="92" spans="1:8" ht="12.75" hidden="1" customHeight="1" outlineLevel="1" x14ac:dyDescent="0.2">
      <c r="A92" s="1" t="s">
        <v>13</v>
      </c>
      <c r="B92" s="1" t="s">
        <v>240</v>
      </c>
      <c r="C92" s="1" t="s">
        <v>241</v>
      </c>
      <c r="D92" s="2">
        <v>45291</v>
      </c>
      <c r="E92" s="5">
        <v>428160</v>
      </c>
      <c r="G92" s="1" t="s">
        <v>304</v>
      </c>
      <c r="H92" s="1" t="s">
        <v>305</v>
      </c>
    </row>
    <row r="93" spans="1:8" ht="12.75" hidden="1" customHeight="1" outlineLevel="1" x14ac:dyDescent="0.2">
      <c r="A93" s="1" t="s">
        <v>13</v>
      </c>
      <c r="B93" s="1" t="s">
        <v>401</v>
      </c>
      <c r="C93" s="1" t="s">
        <v>358</v>
      </c>
      <c r="D93" s="2">
        <v>45124</v>
      </c>
      <c r="F93" s="5">
        <v>214080</v>
      </c>
      <c r="G93" s="1" t="s">
        <v>304</v>
      </c>
      <c r="H93" s="1" t="s">
        <v>305</v>
      </c>
    </row>
    <row r="94" spans="1:8" ht="12.75" hidden="1" customHeight="1" outlineLevel="1" x14ac:dyDescent="0.2">
      <c r="A94" s="1" t="s">
        <v>13</v>
      </c>
      <c r="B94" s="1" t="s">
        <v>404</v>
      </c>
      <c r="C94" s="1" t="s">
        <v>356</v>
      </c>
      <c r="D94" s="2">
        <v>45233</v>
      </c>
      <c r="F94" s="5">
        <v>214080</v>
      </c>
      <c r="G94" s="1" t="s">
        <v>304</v>
      </c>
      <c r="H94" s="1" t="s">
        <v>305</v>
      </c>
    </row>
    <row r="95" spans="1:8" ht="12.75" hidden="1" customHeight="1" outlineLevel="1" x14ac:dyDescent="0.2">
      <c r="A95" s="1" t="s">
        <v>13</v>
      </c>
      <c r="B95" s="1" t="s">
        <v>176</v>
      </c>
      <c r="C95" s="1" t="s">
        <v>177</v>
      </c>
      <c r="D95" s="2">
        <v>44966</v>
      </c>
      <c r="E95" s="5">
        <v>50746</v>
      </c>
      <c r="G95" s="1" t="s">
        <v>180</v>
      </c>
      <c r="H95" s="1" t="s">
        <v>181</v>
      </c>
    </row>
    <row r="96" spans="1:8" ht="12.75" hidden="1" customHeight="1" outlineLevel="1" x14ac:dyDescent="0.2">
      <c r="A96" s="1" t="s">
        <v>13</v>
      </c>
      <c r="B96" s="1" t="s">
        <v>383</v>
      </c>
      <c r="C96" s="1" t="s">
        <v>363</v>
      </c>
      <c r="D96" s="2">
        <v>45100</v>
      </c>
      <c r="F96" s="5">
        <v>174562</v>
      </c>
      <c r="G96" s="1" t="s">
        <v>182</v>
      </c>
      <c r="H96" s="1" t="s">
        <v>183</v>
      </c>
    </row>
    <row r="97" spans="1:9" ht="12.75" hidden="1" customHeight="1" outlineLevel="1" x14ac:dyDescent="0.2">
      <c r="A97" s="1" t="s">
        <v>13</v>
      </c>
      <c r="B97" s="1" t="s">
        <v>240</v>
      </c>
      <c r="C97" s="1" t="s">
        <v>241</v>
      </c>
      <c r="D97" s="2">
        <v>45291</v>
      </c>
      <c r="E97" s="5">
        <v>171472</v>
      </c>
      <c r="G97" s="1" t="s">
        <v>182</v>
      </c>
      <c r="H97" s="1" t="s">
        <v>183</v>
      </c>
    </row>
    <row r="98" spans="1:9" ht="12.75" hidden="1" customHeight="1" outlineLevel="1" x14ac:dyDescent="0.2">
      <c r="A98" s="1" t="s">
        <v>13</v>
      </c>
      <c r="B98" s="1" t="s">
        <v>176</v>
      </c>
      <c r="C98" s="1" t="s">
        <v>177</v>
      </c>
      <c r="D98" s="2">
        <v>44966</v>
      </c>
      <c r="E98" s="5">
        <v>1900</v>
      </c>
      <c r="G98" s="1" t="s">
        <v>182</v>
      </c>
      <c r="H98" s="1" t="s">
        <v>183</v>
      </c>
    </row>
    <row r="99" spans="1:9" ht="12.75" hidden="1" customHeight="1" outlineLevel="1" x14ac:dyDescent="0.2">
      <c r="A99" s="1" t="s">
        <v>13</v>
      </c>
      <c r="B99" s="1" t="s">
        <v>370</v>
      </c>
      <c r="C99" s="1" t="s">
        <v>363</v>
      </c>
      <c r="D99" s="2">
        <v>45100</v>
      </c>
      <c r="F99" s="5">
        <v>84065</v>
      </c>
      <c r="G99" s="1" t="s">
        <v>278</v>
      </c>
      <c r="H99" s="1" t="s">
        <v>279</v>
      </c>
    </row>
    <row r="100" spans="1:9" ht="12.75" hidden="1" customHeight="1" outlineLevel="1" x14ac:dyDescent="0.2">
      <c r="A100" s="1" t="s">
        <v>13</v>
      </c>
      <c r="B100" s="1" t="s">
        <v>240</v>
      </c>
      <c r="C100" s="1" t="s">
        <v>241</v>
      </c>
      <c r="D100" s="2">
        <v>45291</v>
      </c>
      <c r="E100" s="5">
        <v>82685</v>
      </c>
      <c r="G100" s="1" t="s">
        <v>278</v>
      </c>
      <c r="H100" s="1" t="s">
        <v>279</v>
      </c>
    </row>
    <row r="101" spans="1:9" ht="12.75" hidden="1" customHeight="1" outlineLevel="1" x14ac:dyDescent="0.2">
      <c r="A101" s="1" t="s">
        <v>13</v>
      </c>
      <c r="B101" s="1" t="s">
        <v>240</v>
      </c>
      <c r="C101" s="1" t="s">
        <v>241</v>
      </c>
      <c r="D101" s="2">
        <v>45291</v>
      </c>
      <c r="E101" s="5">
        <v>110000</v>
      </c>
      <c r="G101" s="1" t="s">
        <v>252</v>
      </c>
      <c r="H101" s="1" t="s">
        <v>253</v>
      </c>
    </row>
    <row r="102" spans="1:9" ht="12.75" hidden="1" customHeight="1" outlineLevel="1" x14ac:dyDescent="0.2">
      <c r="A102" s="1" t="s">
        <v>13</v>
      </c>
      <c r="B102" s="1" t="s">
        <v>375</v>
      </c>
      <c r="C102" s="1" t="s">
        <v>356</v>
      </c>
      <c r="D102" s="2">
        <v>45260</v>
      </c>
      <c r="F102" s="5">
        <v>110000</v>
      </c>
      <c r="G102" s="1" t="s">
        <v>252</v>
      </c>
      <c r="H102" s="1" t="s">
        <v>253</v>
      </c>
    </row>
    <row r="103" spans="1:9" ht="12.75" hidden="1" customHeight="1" outlineLevel="1" x14ac:dyDescent="0.2">
      <c r="A103" s="1" t="s">
        <v>13</v>
      </c>
      <c r="B103" s="1" t="s">
        <v>240</v>
      </c>
      <c r="C103" s="1" t="s">
        <v>241</v>
      </c>
      <c r="D103" s="2">
        <v>45291</v>
      </c>
      <c r="E103" s="5">
        <v>6635</v>
      </c>
      <c r="G103" s="1" t="s">
        <v>248</v>
      </c>
      <c r="H103" s="1" t="s">
        <v>249</v>
      </c>
    </row>
    <row r="104" spans="1:9" ht="12.75" hidden="1" customHeight="1" outlineLevel="1" x14ac:dyDescent="0.2">
      <c r="A104" s="1" t="s">
        <v>13</v>
      </c>
      <c r="B104" s="1" t="s">
        <v>357</v>
      </c>
      <c r="C104" s="1" t="s">
        <v>358</v>
      </c>
      <c r="D104" s="2">
        <v>45279</v>
      </c>
      <c r="F104" s="5">
        <v>6635</v>
      </c>
      <c r="G104" s="1" t="s">
        <v>248</v>
      </c>
      <c r="H104" s="1" t="s">
        <v>249</v>
      </c>
    </row>
    <row r="105" spans="1:9" s="3" customFormat="1" collapsed="1" x14ac:dyDescent="0.2">
      <c r="A105" s="3" t="s">
        <v>13</v>
      </c>
      <c r="C105" s="3" t="s">
        <v>437</v>
      </c>
      <c r="E105" s="4">
        <f>SUM(E2:E104)</f>
        <v>11068094</v>
      </c>
      <c r="F105" s="4">
        <f>SUM(F2:F104)</f>
        <v>11263955</v>
      </c>
      <c r="I105" s="4"/>
    </row>
    <row r="106" spans="1:9" ht="12.75" hidden="1" customHeight="1" outlineLevel="1" x14ac:dyDescent="0.2">
      <c r="A106" s="1" t="s">
        <v>13</v>
      </c>
      <c r="B106" s="1" t="s">
        <v>228</v>
      </c>
      <c r="C106" s="1" t="s">
        <v>229</v>
      </c>
      <c r="D106" s="2">
        <v>45291</v>
      </c>
      <c r="E106" s="5">
        <v>746907</v>
      </c>
      <c r="G106" s="1" t="s">
        <v>230</v>
      </c>
      <c r="H106" s="1" t="s">
        <v>231</v>
      </c>
    </row>
    <row r="107" spans="1:9" ht="12.75" hidden="1" customHeight="1" outlineLevel="1" x14ac:dyDescent="0.2">
      <c r="A107" s="1" t="s">
        <v>13</v>
      </c>
      <c r="B107" s="1" t="s">
        <v>418</v>
      </c>
      <c r="C107" s="1" t="s">
        <v>419</v>
      </c>
      <c r="D107" s="2">
        <v>45107</v>
      </c>
      <c r="F107" s="5">
        <v>746907</v>
      </c>
      <c r="G107" s="1" t="s">
        <v>230</v>
      </c>
      <c r="H107" s="1" t="s">
        <v>231</v>
      </c>
    </row>
    <row r="108" spans="1:9" s="3" customFormat="1" collapsed="1" x14ac:dyDescent="0.2">
      <c r="A108" s="3" t="s">
        <v>13</v>
      </c>
      <c r="C108" s="3" t="s">
        <v>438</v>
      </c>
      <c r="E108" s="4">
        <f>SUM(E106:E107)</f>
        <v>746907</v>
      </c>
      <c r="F108" s="4">
        <f>SUM(F106:F107)</f>
        <v>746907</v>
      </c>
    </row>
    <row r="109" spans="1:9" ht="12.75" hidden="1" customHeight="1" outlineLevel="1" x14ac:dyDescent="0.2">
      <c r="A109" s="1" t="s">
        <v>13</v>
      </c>
      <c r="B109" s="1" t="s">
        <v>218</v>
      </c>
      <c r="C109" s="1" t="s">
        <v>219</v>
      </c>
      <c r="D109" s="2">
        <v>45232</v>
      </c>
      <c r="E109" s="5">
        <v>3350334.43</v>
      </c>
      <c r="G109" s="1" t="s">
        <v>220</v>
      </c>
      <c r="H109" s="1" t="s">
        <v>221</v>
      </c>
    </row>
    <row r="110" spans="1:9" ht="12.75" hidden="1" customHeight="1" outlineLevel="1" x14ac:dyDescent="0.2">
      <c r="A110" s="1" t="s">
        <v>13</v>
      </c>
      <c r="B110" s="1" t="s">
        <v>222</v>
      </c>
      <c r="C110" s="1" t="s">
        <v>434</v>
      </c>
      <c r="D110" s="2">
        <v>45232</v>
      </c>
      <c r="F110" s="5">
        <v>3350334.43</v>
      </c>
      <c r="G110" s="1" t="s">
        <v>220</v>
      </c>
      <c r="H110" s="1" t="s">
        <v>221</v>
      </c>
    </row>
    <row r="111" spans="1:9" s="3" customFormat="1" collapsed="1" x14ac:dyDescent="0.2">
      <c r="A111" s="3" t="s">
        <v>13</v>
      </c>
      <c r="C111" s="3" t="s">
        <v>439</v>
      </c>
      <c r="E111" s="4">
        <f>SUM(E109:E110)</f>
        <v>3350334.43</v>
      </c>
      <c r="F111" s="4">
        <f>SUM(F109:F110)</f>
        <v>3350334.43</v>
      </c>
    </row>
    <row r="112" spans="1:9" ht="12.75" hidden="1" customHeight="1" outlineLevel="1" x14ac:dyDescent="0.2">
      <c r="A112" s="1" t="s">
        <v>13</v>
      </c>
      <c r="B112" s="1" t="s">
        <v>174</v>
      </c>
      <c r="C112" s="1" t="s">
        <v>175</v>
      </c>
      <c r="D112" s="2">
        <v>44991</v>
      </c>
      <c r="E112" s="5">
        <v>1395453.91</v>
      </c>
      <c r="G112" s="1" t="s">
        <v>172</v>
      </c>
      <c r="H112" s="1" t="s">
        <v>173</v>
      </c>
    </row>
    <row r="113" spans="1:8" ht="12.75" hidden="1" customHeight="1" outlineLevel="1" x14ac:dyDescent="0.2">
      <c r="A113" s="1" t="s">
        <v>13</v>
      </c>
      <c r="B113" s="1" t="s">
        <v>170</v>
      </c>
      <c r="C113" s="1" t="s">
        <v>171</v>
      </c>
      <c r="D113" s="2">
        <v>44986</v>
      </c>
      <c r="E113" s="5">
        <v>690961</v>
      </c>
      <c r="G113" s="1" t="s">
        <v>172</v>
      </c>
      <c r="H113" s="1" t="s">
        <v>173</v>
      </c>
    </row>
    <row r="114" spans="1:8" ht="12.75" hidden="1" customHeight="1" outlineLevel="1" x14ac:dyDescent="0.2">
      <c r="A114" s="1" t="s">
        <v>13</v>
      </c>
      <c r="B114" s="1" t="s">
        <v>376</v>
      </c>
      <c r="C114" s="1" t="s">
        <v>377</v>
      </c>
      <c r="D114" s="2">
        <v>44991</v>
      </c>
      <c r="F114" s="5">
        <v>133424.98000000001</v>
      </c>
      <c r="G114" s="1" t="s">
        <v>172</v>
      </c>
      <c r="H114" s="1" t="s">
        <v>173</v>
      </c>
    </row>
    <row r="115" spans="1:8" ht="12.75" hidden="1" customHeight="1" outlineLevel="1" x14ac:dyDescent="0.2">
      <c r="A115" s="1" t="s">
        <v>13</v>
      </c>
      <c r="B115" s="1" t="s">
        <v>421</v>
      </c>
      <c r="C115" s="1" t="s">
        <v>377</v>
      </c>
      <c r="D115" s="2">
        <v>44991</v>
      </c>
      <c r="F115" s="5">
        <v>1262028.93</v>
      </c>
      <c r="G115" s="1" t="s">
        <v>172</v>
      </c>
      <c r="H115" s="1" t="s">
        <v>173</v>
      </c>
    </row>
    <row r="116" spans="1:8" ht="12.75" hidden="1" customHeight="1" outlineLevel="1" x14ac:dyDescent="0.2">
      <c r="A116" s="1" t="s">
        <v>13</v>
      </c>
      <c r="B116" s="1" t="s">
        <v>414</v>
      </c>
      <c r="C116" s="1" t="s">
        <v>415</v>
      </c>
      <c r="D116" s="2">
        <v>44986</v>
      </c>
      <c r="F116" s="5">
        <v>690961</v>
      </c>
      <c r="G116" s="1" t="s">
        <v>172</v>
      </c>
      <c r="H116" s="1" t="s">
        <v>173</v>
      </c>
    </row>
    <row r="117" spans="1:8" s="3" customFormat="1" collapsed="1" x14ac:dyDescent="0.2">
      <c r="A117" s="3" t="s">
        <v>13</v>
      </c>
      <c r="C117" s="3" t="s">
        <v>659</v>
      </c>
      <c r="E117" s="4">
        <f>SUM(E112:E116)</f>
        <v>2086414.91</v>
      </c>
      <c r="F117" s="4">
        <f>SUM(F114:F116)</f>
        <v>2086414.91</v>
      </c>
    </row>
    <row r="118" spans="1:8" ht="12.75" hidden="1" customHeight="1" outlineLevel="1" x14ac:dyDescent="0.2">
      <c r="A118" s="1" t="s">
        <v>13</v>
      </c>
      <c r="B118" s="1" t="s">
        <v>435</v>
      </c>
      <c r="C118" s="1" t="s">
        <v>436</v>
      </c>
      <c r="D118" s="2">
        <v>45020</v>
      </c>
      <c r="F118" s="5">
        <v>14585000</v>
      </c>
      <c r="G118" s="1" t="s">
        <v>69</v>
      </c>
      <c r="H118" s="1" t="s">
        <v>70</v>
      </c>
    </row>
    <row r="119" spans="1:8" ht="12.75" hidden="1" customHeight="1" outlineLevel="1" x14ac:dyDescent="0.2">
      <c r="A119" s="1" t="s">
        <v>13</v>
      </c>
      <c r="B119" s="1" t="s">
        <v>67</v>
      </c>
      <c r="C119" s="1" t="s">
        <v>68</v>
      </c>
      <c r="D119" s="2">
        <v>45287</v>
      </c>
      <c r="F119" s="5">
        <v>642900</v>
      </c>
      <c r="G119" s="1" t="s">
        <v>69</v>
      </c>
      <c r="H119" s="1" t="s">
        <v>70</v>
      </c>
    </row>
    <row r="120" spans="1:8" s="3" customFormat="1" ht="12.75" customHeight="1" collapsed="1" x14ac:dyDescent="0.2">
      <c r="A120" s="3" t="s">
        <v>13</v>
      </c>
      <c r="C120" s="3" t="s">
        <v>307</v>
      </c>
      <c r="D120" s="7"/>
      <c r="E120" s="8">
        <f>SUM(E118:E119)</f>
        <v>0</v>
      </c>
      <c r="F120" s="8">
        <f>SUM(F118:F119)</f>
        <v>15227900</v>
      </c>
    </row>
    <row r="121" spans="1:8" ht="12.75" hidden="1" customHeight="1" outlineLevel="1" x14ac:dyDescent="0.2">
      <c r="A121" s="1" t="s">
        <v>13</v>
      </c>
      <c r="B121" s="1" t="s">
        <v>191</v>
      </c>
      <c r="C121" s="1" t="s">
        <v>192</v>
      </c>
      <c r="D121" s="2">
        <v>45046</v>
      </c>
      <c r="E121" s="5">
        <v>637360.47</v>
      </c>
      <c r="G121" s="1" t="s">
        <v>69</v>
      </c>
      <c r="H121" s="1" t="s">
        <v>70</v>
      </c>
    </row>
    <row r="122" spans="1:8" ht="12.75" hidden="1" customHeight="1" outlineLevel="1" x14ac:dyDescent="0.2">
      <c r="A122" s="1" t="s">
        <v>13</v>
      </c>
      <c r="B122" s="1" t="s">
        <v>191</v>
      </c>
      <c r="C122" s="1" t="s">
        <v>192</v>
      </c>
      <c r="D122" s="2">
        <v>45046</v>
      </c>
      <c r="F122" s="5">
        <v>34959.78</v>
      </c>
      <c r="G122" s="1" t="s">
        <v>33</v>
      </c>
      <c r="H122" s="1" t="s">
        <v>34</v>
      </c>
    </row>
    <row r="123" spans="1:8" ht="12.75" hidden="1" customHeight="1" outlineLevel="1" x14ac:dyDescent="0.2">
      <c r="A123" s="1" t="s">
        <v>13</v>
      </c>
      <c r="B123" s="1" t="s">
        <v>191</v>
      </c>
      <c r="C123" s="1" t="s">
        <v>192</v>
      </c>
      <c r="D123" s="2">
        <v>45046</v>
      </c>
      <c r="F123" s="5">
        <v>26087.35</v>
      </c>
      <c r="G123" s="1" t="s">
        <v>320</v>
      </c>
      <c r="H123" s="1" t="s">
        <v>321</v>
      </c>
    </row>
    <row r="124" spans="1:8" ht="12.75" hidden="1" customHeight="1" outlineLevel="1" x14ac:dyDescent="0.2">
      <c r="A124" s="1" t="s">
        <v>13</v>
      </c>
      <c r="B124" s="1" t="s">
        <v>191</v>
      </c>
      <c r="C124" s="1" t="s">
        <v>192</v>
      </c>
      <c r="D124" s="2">
        <v>45046</v>
      </c>
      <c r="F124" s="5">
        <v>26245.16</v>
      </c>
      <c r="G124" s="1" t="s">
        <v>164</v>
      </c>
      <c r="H124" s="1" t="s">
        <v>165</v>
      </c>
    </row>
    <row r="125" spans="1:8" ht="12.75" hidden="1" customHeight="1" outlineLevel="1" x14ac:dyDescent="0.2">
      <c r="A125" s="1" t="s">
        <v>13</v>
      </c>
      <c r="B125" s="1" t="s">
        <v>191</v>
      </c>
      <c r="C125" s="1" t="s">
        <v>192</v>
      </c>
      <c r="D125" s="2">
        <v>45046</v>
      </c>
      <c r="F125" s="5">
        <v>73816.33</v>
      </c>
      <c r="G125" s="1" t="s">
        <v>154</v>
      </c>
      <c r="H125" s="1" t="s">
        <v>155</v>
      </c>
    </row>
    <row r="126" spans="1:8" ht="12.75" hidden="1" customHeight="1" outlineLevel="1" x14ac:dyDescent="0.2">
      <c r="A126" s="1" t="s">
        <v>13</v>
      </c>
      <c r="B126" s="1" t="s">
        <v>191</v>
      </c>
      <c r="C126" s="1" t="s">
        <v>192</v>
      </c>
      <c r="D126" s="2">
        <v>45046</v>
      </c>
      <c r="F126" s="5">
        <v>23987.040000000001</v>
      </c>
      <c r="G126" s="1" t="s">
        <v>349</v>
      </c>
      <c r="H126" s="1" t="s">
        <v>350</v>
      </c>
    </row>
    <row r="127" spans="1:8" ht="12.75" hidden="1" customHeight="1" outlineLevel="1" x14ac:dyDescent="0.2">
      <c r="A127" s="1" t="s">
        <v>13</v>
      </c>
      <c r="B127" s="1" t="s">
        <v>191</v>
      </c>
      <c r="C127" s="1" t="s">
        <v>192</v>
      </c>
      <c r="D127" s="2">
        <v>45046</v>
      </c>
      <c r="F127" s="5">
        <v>316158.48</v>
      </c>
      <c r="G127" s="1" t="s">
        <v>120</v>
      </c>
      <c r="H127" s="1" t="s">
        <v>121</v>
      </c>
    </row>
    <row r="128" spans="1:8" ht="12.75" hidden="1" customHeight="1" outlineLevel="1" x14ac:dyDescent="0.2">
      <c r="A128" s="1" t="s">
        <v>13</v>
      </c>
      <c r="B128" s="1" t="s">
        <v>191</v>
      </c>
      <c r="C128" s="1" t="s">
        <v>192</v>
      </c>
      <c r="D128" s="2">
        <v>45046</v>
      </c>
      <c r="F128" s="5">
        <v>6692</v>
      </c>
      <c r="G128" s="1" t="s">
        <v>150</v>
      </c>
      <c r="H128" s="1" t="s">
        <v>151</v>
      </c>
    </row>
    <row r="129" spans="1:8" ht="12.75" hidden="1" customHeight="1" outlineLevel="1" x14ac:dyDescent="0.2">
      <c r="A129" s="1" t="s">
        <v>13</v>
      </c>
      <c r="B129" s="1" t="s">
        <v>191</v>
      </c>
      <c r="C129" s="1" t="s">
        <v>192</v>
      </c>
      <c r="D129" s="2">
        <v>45046</v>
      </c>
      <c r="F129" s="5">
        <v>43940.1</v>
      </c>
      <c r="G129" s="1" t="s">
        <v>345</v>
      </c>
      <c r="H129" s="1" t="s">
        <v>346</v>
      </c>
    </row>
    <row r="130" spans="1:8" ht="12.75" hidden="1" customHeight="1" outlineLevel="1" x14ac:dyDescent="0.2">
      <c r="A130" s="1" t="s">
        <v>13</v>
      </c>
      <c r="B130" s="1" t="s">
        <v>191</v>
      </c>
      <c r="C130" s="1" t="s">
        <v>192</v>
      </c>
      <c r="D130" s="2">
        <v>45046</v>
      </c>
      <c r="F130" s="5">
        <v>5527</v>
      </c>
      <c r="G130" s="1" t="s">
        <v>318</v>
      </c>
      <c r="H130" s="1" t="s">
        <v>319</v>
      </c>
    </row>
    <row r="131" spans="1:8" ht="12.75" hidden="1" customHeight="1" outlineLevel="1" x14ac:dyDescent="0.2">
      <c r="A131" s="1" t="s">
        <v>13</v>
      </c>
      <c r="B131" s="1" t="s">
        <v>191</v>
      </c>
      <c r="C131" s="1" t="s">
        <v>192</v>
      </c>
      <c r="D131" s="2">
        <v>45046</v>
      </c>
      <c r="F131" s="5">
        <v>74425.23</v>
      </c>
      <c r="G131" s="1" t="s">
        <v>324</v>
      </c>
      <c r="H131" s="1" t="s">
        <v>325</v>
      </c>
    </row>
    <row r="132" spans="1:8" ht="12.75" hidden="1" customHeight="1" outlineLevel="1" x14ac:dyDescent="0.2">
      <c r="A132" s="1" t="s">
        <v>13</v>
      </c>
      <c r="B132" s="1" t="s">
        <v>191</v>
      </c>
      <c r="C132" s="1" t="s">
        <v>192</v>
      </c>
      <c r="D132" s="2">
        <v>45046</v>
      </c>
      <c r="F132" s="5">
        <v>5522</v>
      </c>
      <c r="G132" s="1" t="s">
        <v>160</v>
      </c>
      <c r="H132" s="1" t="s">
        <v>161</v>
      </c>
    </row>
    <row r="133" spans="1:8" ht="12.75" hidden="1" customHeight="1" outlineLevel="1" x14ac:dyDescent="0.2">
      <c r="A133" s="1" t="s">
        <v>13</v>
      </c>
      <c r="B133" s="1" t="s">
        <v>208</v>
      </c>
      <c r="C133" s="1" t="s">
        <v>209</v>
      </c>
      <c r="D133" s="2">
        <v>45138</v>
      </c>
      <c r="E133" s="5">
        <v>1183574.03</v>
      </c>
      <c r="G133" s="1" t="s">
        <v>69</v>
      </c>
      <c r="H133" s="1" t="s">
        <v>70</v>
      </c>
    </row>
    <row r="134" spans="1:8" ht="12.75" hidden="1" customHeight="1" outlineLevel="1" x14ac:dyDescent="0.2">
      <c r="A134" s="1" t="s">
        <v>13</v>
      </c>
      <c r="B134" s="1" t="s">
        <v>208</v>
      </c>
      <c r="C134" s="1" t="s">
        <v>209</v>
      </c>
      <c r="D134" s="2">
        <v>45138</v>
      </c>
      <c r="F134" s="5">
        <v>181456.44</v>
      </c>
      <c r="G134" s="1" t="s">
        <v>21</v>
      </c>
      <c r="H134" s="1" t="s">
        <v>22</v>
      </c>
    </row>
    <row r="135" spans="1:8" ht="12.75" hidden="1" customHeight="1" outlineLevel="1" x14ac:dyDescent="0.2">
      <c r="A135" s="1" t="s">
        <v>13</v>
      </c>
      <c r="B135" s="1" t="s">
        <v>208</v>
      </c>
      <c r="C135" s="1" t="s">
        <v>209</v>
      </c>
      <c r="D135" s="2">
        <v>45138</v>
      </c>
      <c r="F135" s="5">
        <v>79110.97</v>
      </c>
      <c r="G135" s="1" t="s">
        <v>33</v>
      </c>
      <c r="H135" s="1" t="s">
        <v>34</v>
      </c>
    </row>
    <row r="136" spans="1:8" ht="12.75" hidden="1" customHeight="1" outlineLevel="1" x14ac:dyDescent="0.2">
      <c r="A136" s="1" t="s">
        <v>13</v>
      </c>
      <c r="B136" s="1" t="s">
        <v>208</v>
      </c>
      <c r="C136" s="1" t="s">
        <v>209</v>
      </c>
      <c r="D136" s="2">
        <v>45138</v>
      </c>
      <c r="F136" s="5">
        <v>117.18</v>
      </c>
      <c r="G136" s="1" t="s">
        <v>320</v>
      </c>
      <c r="H136" s="1" t="s">
        <v>321</v>
      </c>
    </row>
    <row r="137" spans="1:8" ht="12.75" hidden="1" customHeight="1" outlineLevel="1" x14ac:dyDescent="0.2">
      <c r="A137" s="1" t="s">
        <v>13</v>
      </c>
      <c r="B137" s="1" t="s">
        <v>208</v>
      </c>
      <c r="C137" s="1" t="s">
        <v>209</v>
      </c>
      <c r="D137" s="2">
        <v>45138</v>
      </c>
      <c r="F137" s="5">
        <v>522.97</v>
      </c>
      <c r="G137" s="1" t="s">
        <v>154</v>
      </c>
      <c r="H137" s="1" t="s">
        <v>155</v>
      </c>
    </row>
    <row r="138" spans="1:8" ht="12.75" hidden="1" customHeight="1" outlineLevel="1" x14ac:dyDescent="0.2">
      <c r="A138" s="1" t="s">
        <v>13</v>
      </c>
      <c r="B138" s="1" t="s">
        <v>208</v>
      </c>
      <c r="C138" s="1" t="s">
        <v>209</v>
      </c>
      <c r="D138" s="2">
        <v>45138</v>
      </c>
      <c r="F138" s="5">
        <v>59628.89</v>
      </c>
      <c r="G138" s="1" t="s">
        <v>334</v>
      </c>
      <c r="H138" s="1" t="s">
        <v>335</v>
      </c>
    </row>
    <row r="139" spans="1:8" ht="12.75" hidden="1" customHeight="1" outlineLevel="1" x14ac:dyDescent="0.2">
      <c r="A139" s="1" t="s">
        <v>13</v>
      </c>
      <c r="B139" s="1" t="s">
        <v>208</v>
      </c>
      <c r="C139" s="1" t="s">
        <v>209</v>
      </c>
      <c r="D139" s="2">
        <v>45138</v>
      </c>
      <c r="F139" s="5">
        <v>173906.04</v>
      </c>
      <c r="G139" s="1" t="s">
        <v>349</v>
      </c>
      <c r="H139" s="1" t="s">
        <v>350</v>
      </c>
    </row>
    <row r="140" spans="1:8" ht="12.75" hidden="1" customHeight="1" outlineLevel="1" x14ac:dyDescent="0.2">
      <c r="A140" s="1" t="s">
        <v>13</v>
      </c>
      <c r="B140" s="1" t="s">
        <v>208</v>
      </c>
      <c r="C140" s="1" t="s">
        <v>209</v>
      </c>
      <c r="D140" s="2">
        <v>45138</v>
      </c>
      <c r="F140" s="5">
        <v>59954.9</v>
      </c>
      <c r="G140" s="1" t="s">
        <v>150</v>
      </c>
      <c r="H140" s="1" t="s">
        <v>151</v>
      </c>
    </row>
    <row r="141" spans="1:8" ht="12.75" hidden="1" customHeight="1" outlineLevel="1" x14ac:dyDescent="0.2">
      <c r="A141" s="1" t="s">
        <v>13</v>
      </c>
      <c r="B141" s="1" t="s">
        <v>208</v>
      </c>
      <c r="C141" s="1" t="s">
        <v>209</v>
      </c>
      <c r="D141" s="2">
        <v>45138</v>
      </c>
      <c r="F141" s="5">
        <v>243</v>
      </c>
      <c r="G141" s="1" t="s">
        <v>43</v>
      </c>
      <c r="H141" s="1" t="s">
        <v>44</v>
      </c>
    </row>
    <row r="142" spans="1:8" ht="12.75" hidden="1" customHeight="1" outlineLevel="1" x14ac:dyDescent="0.2">
      <c r="A142" s="1" t="s">
        <v>13</v>
      </c>
      <c r="B142" s="1" t="s">
        <v>208</v>
      </c>
      <c r="C142" s="1" t="s">
        <v>209</v>
      </c>
      <c r="D142" s="2">
        <v>45138</v>
      </c>
      <c r="F142" s="5">
        <v>3763</v>
      </c>
      <c r="G142" s="1" t="s">
        <v>345</v>
      </c>
      <c r="H142" s="1" t="s">
        <v>346</v>
      </c>
    </row>
    <row r="143" spans="1:8" ht="12.75" hidden="1" customHeight="1" outlineLevel="1" x14ac:dyDescent="0.2">
      <c r="A143" s="1" t="s">
        <v>13</v>
      </c>
      <c r="B143" s="1" t="s">
        <v>208</v>
      </c>
      <c r="C143" s="1" t="s">
        <v>209</v>
      </c>
      <c r="D143" s="2">
        <v>45138</v>
      </c>
      <c r="F143" s="5">
        <v>48400</v>
      </c>
      <c r="G143" s="1" t="s">
        <v>310</v>
      </c>
      <c r="H143" s="1" t="s">
        <v>311</v>
      </c>
    </row>
    <row r="144" spans="1:8" ht="12.75" hidden="1" customHeight="1" outlineLevel="1" x14ac:dyDescent="0.2">
      <c r="A144" s="1" t="s">
        <v>13</v>
      </c>
      <c r="B144" s="1" t="s">
        <v>208</v>
      </c>
      <c r="C144" s="1" t="s">
        <v>209</v>
      </c>
      <c r="D144" s="2">
        <v>45138</v>
      </c>
      <c r="F144" s="5">
        <v>25410</v>
      </c>
      <c r="G144" s="1" t="s">
        <v>343</v>
      </c>
      <c r="H144" s="1" t="s">
        <v>344</v>
      </c>
    </row>
    <row r="145" spans="1:8" ht="12.75" hidden="1" customHeight="1" outlineLevel="1" x14ac:dyDescent="0.2">
      <c r="A145" s="1" t="s">
        <v>13</v>
      </c>
      <c r="B145" s="1" t="s">
        <v>208</v>
      </c>
      <c r="C145" s="1" t="s">
        <v>209</v>
      </c>
      <c r="D145" s="2">
        <v>45138</v>
      </c>
      <c r="F145" s="5">
        <v>35079.11</v>
      </c>
      <c r="G145" s="1" t="s">
        <v>318</v>
      </c>
      <c r="H145" s="1" t="s">
        <v>319</v>
      </c>
    </row>
    <row r="146" spans="1:8" ht="12.75" hidden="1" customHeight="1" outlineLevel="1" x14ac:dyDescent="0.2">
      <c r="A146" s="1" t="s">
        <v>13</v>
      </c>
      <c r="B146" s="1" t="s">
        <v>208</v>
      </c>
      <c r="C146" s="1" t="s">
        <v>209</v>
      </c>
      <c r="D146" s="2">
        <v>45138</v>
      </c>
      <c r="F146" s="5">
        <v>6315</v>
      </c>
      <c r="G146" s="1" t="s">
        <v>338</v>
      </c>
      <c r="H146" s="1" t="s">
        <v>339</v>
      </c>
    </row>
    <row r="147" spans="1:8" ht="12.75" hidden="1" customHeight="1" outlineLevel="1" x14ac:dyDescent="0.2">
      <c r="A147" s="1" t="s">
        <v>13</v>
      </c>
      <c r="B147" s="1" t="s">
        <v>208</v>
      </c>
      <c r="C147" s="1" t="s">
        <v>209</v>
      </c>
      <c r="D147" s="2">
        <v>45138</v>
      </c>
      <c r="F147" s="5">
        <v>58872</v>
      </c>
      <c r="G147" s="1" t="s">
        <v>326</v>
      </c>
      <c r="H147" s="1" t="s">
        <v>327</v>
      </c>
    </row>
    <row r="148" spans="1:8" ht="12.75" hidden="1" customHeight="1" outlineLevel="1" x14ac:dyDescent="0.2">
      <c r="A148" s="1" t="s">
        <v>13</v>
      </c>
      <c r="B148" s="1" t="s">
        <v>208</v>
      </c>
      <c r="C148" s="1" t="s">
        <v>209</v>
      </c>
      <c r="D148" s="2">
        <v>45138</v>
      </c>
      <c r="F148" s="5">
        <v>337318.03</v>
      </c>
      <c r="G148" s="1" t="s">
        <v>11</v>
      </c>
      <c r="H148" s="1" t="s">
        <v>12</v>
      </c>
    </row>
    <row r="149" spans="1:8" ht="12.75" hidden="1" customHeight="1" outlineLevel="1" x14ac:dyDescent="0.2">
      <c r="A149" s="1" t="s">
        <v>13</v>
      </c>
      <c r="B149" s="1" t="s">
        <v>208</v>
      </c>
      <c r="C149" s="1" t="s">
        <v>209</v>
      </c>
      <c r="D149" s="2">
        <v>45138</v>
      </c>
      <c r="F149" s="5">
        <v>48125</v>
      </c>
      <c r="G149" s="1" t="s">
        <v>28</v>
      </c>
      <c r="H149" s="1" t="s">
        <v>29</v>
      </c>
    </row>
    <row r="150" spans="1:8" ht="12.75" hidden="1" customHeight="1" outlineLevel="1" x14ac:dyDescent="0.2">
      <c r="A150" s="1" t="s">
        <v>13</v>
      </c>
      <c r="B150" s="1" t="s">
        <v>208</v>
      </c>
      <c r="C150" s="1" t="s">
        <v>209</v>
      </c>
      <c r="D150" s="2">
        <v>45138</v>
      </c>
      <c r="F150" s="5">
        <v>65351.5</v>
      </c>
      <c r="G150" s="1" t="s">
        <v>316</v>
      </c>
      <c r="H150" s="1" t="s">
        <v>317</v>
      </c>
    </row>
    <row r="151" spans="1:8" ht="12.75" hidden="1" customHeight="1" outlineLevel="1" x14ac:dyDescent="0.2">
      <c r="A151" s="1" t="s">
        <v>13</v>
      </c>
      <c r="B151" s="1" t="s">
        <v>210</v>
      </c>
      <c r="C151" s="1" t="s">
        <v>211</v>
      </c>
      <c r="D151" s="2">
        <v>45169</v>
      </c>
      <c r="E151" s="5">
        <v>8188985.4100000001</v>
      </c>
      <c r="G151" s="1" t="s">
        <v>69</v>
      </c>
      <c r="H151" s="1" t="s">
        <v>70</v>
      </c>
    </row>
    <row r="152" spans="1:8" ht="12.75" hidden="1" customHeight="1" outlineLevel="1" x14ac:dyDescent="0.2">
      <c r="A152" s="1" t="s">
        <v>13</v>
      </c>
      <c r="B152" s="1" t="s">
        <v>210</v>
      </c>
      <c r="C152" s="1" t="s">
        <v>211</v>
      </c>
      <c r="D152" s="2">
        <v>45169</v>
      </c>
      <c r="F152" s="5">
        <v>493024.65</v>
      </c>
      <c r="G152" s="1" t="s">
        <v>130</v>
      </c>
      <c r="H152" s="1" t="s">
        <v>131</v>
      </c>
    </row>
    <row r="153" spans="1:8" ht="12.75" hidden="1" customHeight="1" outlineLevel="1" x14ac:dyDescent="0.2">
      <c r="A153" s="1" t="s">
        <v>13</v>
      </c>
      <c r="B153" s="1" t="s">
        <v>210</v>
      </c>
      <c r="C153" s="1" t="s">
        <v>211</v>
      </c>
      <c r="D153" s="2">
        <v>45169</v>
      </c>
      <c r="F153" s="5">
        <v>59752.02</v>
      </c>
      <c r="G153" s="1" t="s">
        <v>37</v>
      </c>
      <c r="H153" s="1" t="s">
        <v>38</v>
      </c>
    </row>
    <row r="154" spans="1:8" ht="12.75" hidden="1" customHeight="1" outlineLevel="1" x14ac:dyDescent="0.2">
      <c r="A154" s="1" t="s">
        <v>13</v>
      </c>
      <c r="B154" s="1" t="s">
        <v>210</v>
      </c>
      <c r="C154" s="1" t="s">
        <v>211</v>
      </c>
      <c r="D154" s="2">
        <v>45169</v>
      </c>
      <c r="F154" s="5">
        <v>150738.04999999999</v>
      </c>
      <c r="G154" s="1" t="s">
        <v>312</v>
      </c>
      <c r="H154" s="1" t="s">
        <v>313</v>
      </c>
    </row>
    <row r="155" spans="1:8" ht="12.75" hidden="1" customHeight="1" outlineLevel="1" x14ac:dyDescent="0.2">
      <c r="A155" s="1" t="s">
        <v>13</v>
      </c>
      <c r="B155" s="1" t="s">
        <v>210</v>
      </c>
      <c r="C155" s="1" t="s">
        <v>211</v>
      </c>
      <c r="D155" s="2">
        <v>45169</v>
      </c>
      <c r="F155" s="5">
        <v>150738.06</v>
      </c>
      <c r="G155" s="1" t="s">
        <v>65</v>
      </c>
      <c r="H155" s="1" t="s">
        <v>66</v>
      </c>
    </row>
    <row r="156" spans="1:8" ht="12.75" hidden="1" customHeight="1" outlineLevel="1" x14ac:dyDescent="0.2">
      <c r="A156" s="1" t="s">
        <v>13</v>
      </c>
      <c r="B156" s="1" t="s">
        <v>210</v>
      </c>
      <c r="C156" s="1" t="s">
        <v>211</v>
      </c>
      <c r="D156" s="2">
        <v>45169</v>
      </c>
      <c r="F156" s="5">
        <v>650481.87</v>
      </c>
      <c r="G156" s="1" t="s">
        <v>21</v>
      </c>
      <c r="H156" s="1" t="s">
        <v>22</v>
      </c>
    </row>
    <row r="157" spans="1:8" ht="12.75" hidden="1" customHeight="1" outlineLevel="1" x14ac:dyDescent="0.2">
      <c r="A157" s="1" t="s">
        <v>13</v>
      </c>
      <c r="B157" s="1" t="s">
        <v>210</v>
      </c>
      <c r="C157" s="1" t="s">
        <v>211</v>
      </c>
      <c r="D157" s="2">
        <v>45169</v>
      </c>
      <c r="F157" s="5">
        <v>402788.76</v>
      </c>
      <c r="G157" s="1" t="s">
        <v>33</v>
      </c>
      <c r="H157" s="1" t="s">
        <v>34</v>
      </c>
    </row>
    <row r="158" spans="1:8" ht="12.75" hidden="1" customHeight="1" outlineLevel="1" x14ac:dyDescent="0.2">
      <c r="A158" s="1" t="s">
        <v>13</v>
      </c>
      <c r="B158" s="1" t="s">
        <v>210</v>
      </c>
      <c r="C158" s="1" t="s">
        <v>211</v>
      </c>
      <c r="D158" s="2">
        <v>45169</v>
      </c>
      <c r="F158" s="5">
        <v>150738.04</v>
      </c>
      <c r="G158" s="1" t="s">
        <v>320</v>
      </c>
      <c r="H158" s="1" t="s">
        <v>321</v>
      </c>
    </row>
    <row r="159" spans="1:8" ht="12.75" hidden="1" customHeight="1" outlineLevel="1" x14ac:dyDescent="0.2">
      <c r="A159" s="1" t="s">
        <v>13</v>
      </c>
      <c r="B159" s="1" t="s">
        <v>210</v>
      </c>
      <c r="C159" s="1" t="s">
        <v>211</v>
      </c>
      <c r="D159" s="2">
        <v>45169</v>
      </c>
      <c r="F159" s="5">
        <v>139874.01</v>
      </c>
      <c r="G159" s="1" t="s">
        <v>164</v>
      </c>
      <c r="H159" s="1" t="s">
        <v>165</v>
      </c>
    </row>
    <row r="160" spans="1:8" ht="12.75" hidden="1" customHeight="1" outlineLevel="1" x14ac:dyDescent="0.2">
      <c r="A160" s="1" t="s">
        <v>13</v>
      </c>
      <c r="B160" s="1" t="s">
        <v>210</v>
      </c>
      <c r="C160" s="1" t="s">
        <v>211</v>
      </c>
      <c r="D160" s="2">
        <v>45169</v>
      </c>
      <c r="F160" s="5">
        <v>359870.02</v>
      </c>
      <c r="G160" s="1" t="s">
        <v>347</v>
      </c>
      <c r="H160" s="1" t="s">
        <v>348</v>
      </c>
    </row>
    <row r="161" spans="1:8" ht="12.75" hidden="1" customHeight="1" outlineLevel="1" x14ac:dyDescent="0.2">
      <c r="A161" s="1" t="s">
        <v>13</v>
      </c>
      <c r="B161" s="1" t="s">
        <v>210</v>
      </c>
      <c r="C161" s="1" t="s">
        <v>211</v>
      </c>
      <c r="D161" s="2">
        <v>45169</v>
      </c>
      <c r="F161" s="5">
        <v>310117.84000000003</v>
      </c>
      <c r="G161" s="1" t="s">
        <v>336</v>
      </c>
      <c r="H161" s="1" t="s">
        <v>337</v>
      </c>
    </row>
    <row r="162" spans="1:8" ht="12.75" hidden="1" customHeight="1" outlineLevel="1" x14ac:dyDescent="0.2">
      <c r="A162" s="1" t="s">
        <v>13</v>
      </c>
      <c r="B162" s="1" t="s">
        <v>210</v>
      </c>
      <c r="C162" s="1" t="s">
        <v>211</v>
      </c>
      <c r="D162" s="2">
        <v>45169</v>
      </c>
      <c r="F162" s="5">
        <v>185112.04</v>
      </c>
      <c r="G162" s="1" t="s">
        <v>166</v>
      </c>
      <c r="H162" s="1" t="s">
        <v>167</v>
      </c>
    </row>
    <row r="163" spans="1:8" ht="12.75" hidden="1" customHeight="1" outlineLevel="1" x14ac:dyDescent="0.2">
      <c r="A163" s="1" t="s">
        <v>13</v>
      </c>
      <c r="B163" s="1" t="s">
        <v>210</v>
      </c>
      <c r="C163" s="1" t="s">
        <v>211</v>
      </c>
      <c r="D163" s="2">
        <v>45169</v>
      </c>
      <c r="F163" s="5">
        <v>150738.07999999999</v>
      </c>
      <c r="G163" s="1" t="s">
        <v>314</v>
      </c>
      <c r="H163" s="1" t="s">
        <v>315</v>
      </c>
    </row>
    <row r="164" spans="1:8" ht="12.75" hidden="1" customHeight="1" outlineLevel="1" x14ac:dyDescent="0.2">
      <c r="A164" s="1" t="s">
        <v>13</v>
      </c>
      <c r="B164" s="1" t="s">
        <v>210</v>
      </c>
      <c r="C164" s="1" t="s">
        <v>211</v>
      </c>
      <c r="D164" s="2">
        <v>45169</v>
      </c>
      <c r="F164" s="5">
        <v>153187.95000000001</v>
      </c>
      <c r="G164" s="1" t="s">
        <v>154</v>
      </c>
      <c r="H164" s="1" t="s">
        <v>155</v>
      </c>
    </row>
    <row r="165" spans="1:8" ht="12.75" hidden="1" customHeight="1" outlineLevel="1" x14ac:dyDescent="0.2">
      <c r="A165" s="1" t="s">
        <v>13</v>
      </c>
      <c r="B165" s="1" t="s">
        <v>210</v>
      </c>
      <c r="C165" s="1" t="s">
        <v>211</v>
      </c>
      <c r="D165" s="2">
        <v>45169</v>
      </c>
      <c r="F165" s="5">
        <v>350364.29</v>
      </c>
      <c r="G165" s="1" t="s">
        <v>328</v>
      </c>
      <c r="H165" s="1" t="s">
        <v>329</v>
      </c>
    </row>
    <row r="166" spans="1:8" ht="12.75" hidden="1" customHeight="1" outlineLevel="1" x14ac:dyDescent="0.2">
      <c r="A166" s="1" t="s">
        <v>13</v>
      </c>
      <c r="B166" s="1" t="s">
        <v>210</v>
      </c>
      <c r="C166" s="1" t="s">
        <v>211</v>
      </c>
      <c r="D166" s="2">
        <v>45169</v>
      </c>
      <c r="F166" s="5">
        <v>258255.81</v>
      </c>
      <c r="G166" s="1" t="s">
        <v>334</v>
      </c>
      <c r="H166" s="1" t="s">
        <v>335</v>
      </c>
    </row>
    <row r="167" spans="1:8" ht="12.75" hidden="1" customHeight="1" outlineLevel="1" x14ac:dyDescent="0.2">
      <c r="A167" s="1" t="s">
        <v>13</v>
      </c>
      <c r="B167" s="1" t="s">
        <v>210</v>
      </c>
      <c r="C167" s="1" t="s">
        <v>211</v>
      </c>
      <c r="D167" s="2">
        <v>45169</v>
      </c>
      <c r="F167" s="5">
        <v>219996.35</v>
      </c>
      <c r="G167" s="1" t="s">
        <v>349</v>
      </c>
      <c r="H167" s="1" t="s">
        <v>350</v>
      </c>
    </row>
    <row r="168" spans="1:8" ht="12.75" hidden="1" customHeight="1" outlineLevel="1" x14ac:dyDescent="0.2">
      <c r="A168" s="1" t="s">
        <v>13</v>
      </c>
      <c r="B168" s="1" t="s">
        <v>210</v>
      </c>
      <c r="C168" s="1" t="s">
        <v>211</v>
      </c>
      <c r="D168" s="2">
        <v>45169</v>
      </c>
      <c r="F168" s="5">
        <v>82837.929999999993</v>
      </c>
      <c r="G168" s="1" t="s">
        <v>120</v>
      </c>
      <c r="H168" s="1" t="s">
        <v>121</v>
      </c>
    </row>
    <row r="169" spans="1:8" ht="12.75" hidden="1" customHeight="1" outlineLevel="1" x14ac:dyDescent="0.2">
      <c r="A169" s="1" t="s">
        <v>13</v>
      </c>
      <c r="B169" s="1" t="s">
        <v>210</v>
      </c>
      <c r="C169" s="1" t="s">
        <v>211</v>
      </c>
      <c r="D169" s="2">
        <v>45169</v>
      </c>
      <c r="F169" s="5">
        <v>141010.17000000001</v>
      </c>
      <c r="G169" s="1" t="s">
        <v>150</v>
      </c>
      <c r="H169" s="1" t="s">
        <v>151</v>
      </c>
    </row>
    <row r="170" spans="1:8" ht="12.75" hidden="1" customHeight="1" outlineLevel="1" x14ac:dyDescent="0.2">
      <c r="A170" s="1" t="s">
        <v>13</v>
      </c>
      <c r="B170" s="1" t="s">
        <v>210</v>
      </c>
      <c r="C170" s="1" t="s">
        <v>211</v>
      </c>
      <c r="D170" s="2">
        <v>45169</v>
      </c>
      <c r="F170" s="5">
        <v>89628.05</v>
      </c>
      <c r="G170" s="1" t="s">
        <v>51</v>
      </c>
      <c r="H170" s="1" t="s">
        <v>52</v>
      </c>
    </row>
    <row r="171" spans="1:8" ht="12.75" hidden="1" customHeight="1" outlineLevel="1" x14ac:dyDescent="0.2">
      <c r="A171" s="1" t="s">
        <v>13</v>
      </c>
      <c r="B171" s="1" t="s">
        <v>210</v>
      </c>
      <c r="C171" s="1" t="s">
        <v>211</v>
      </c>
      <c r="D171" s="2">
        <v>45169</v>
      </c>
      <c r="F171" s="5">
        <v>359870.23</v>
      </c>
      <c r="G171" s="1" t="s">
        <v>43</v>
      </c>
      <c r="H171" s="1" t="s">
        <v>44</v>
      </c>
    </row>
    <row r="172" spans="1:8" ht="12.75" hidden="1" customHeight="1" outlineLevel="1" x14ac:dyDescent="0.2">
      <c r="A172" s="1" t="s">
        <v>13</v>
      </c>
      <c r="B172" s="1" t="s">
        <v>210</v>
      </c>
      <c r="C172" s="1" t="s">
        <v>211</v>
      </c>
      <c r="D172" s="2">
        <v>45169</v>
      </c>
      <c r="F172" s="5">
        <v>214564</v>
      </c>
      <c r="G172" s="1" t="s">
        <v>332</v>
      </c>
      <c r="H172" s="1" t="s">
        <v>333</v>
      </c>
    </row>
    <row r="173" spans="1:8" ht="12.75" hidden="1" customHeight="1" outlineLevel="1" x14ac:dyDescent="0.2">
      <c r="A173" s="1" t="s">
        <v>13</v>
      </c>
      <c r="B173" s="1" t="s">
        <v>210</v>
      </c>
      <c r="C173" s="1" t="s">
        <v>211</v>
      </c>
      <c r="D173" s="2">
        <v>45169</v>
      </c>
      <c r="F173" s="5">
        <v>120862.37</v>
      </c>
      <c r="G173" s="1" t="s">
        <v>345</v>
      </c>
      <c r="H173" s="1" t="s">
        <v>346</v>
      </c>
    </row>
    <row r="174" spans="1:8" ht="12.75" hidden="1" customHeight="1" outlineLevel="1" x14ac:dyDescent="0.2">
      <c r="A174" s="1" t="s">
        <v>13</v>
      </c>
      <c r="B174" s="1" t="s">
        <v>210</v>
      </c>
      <c r="C174" s="1" t="s">
        <v>211</v>
      </c>
      <c r="D174" s="2">
        <v>45169</v>
      </c>
      <c r="F174" s="5">
        <v>180613.9</v>
      </c>
      <c r="G174" s="1" t="s">
        <v>310</v>
      </c>
      <c r="H174" s="1" t="s">
        <v>311</v>
      </c>
    </row>
    <row r="175" spans="1:8" ht="12.75" hidden="1" customHeight="1" outlineLevel="1" x14ac:dyDescent="0.2">
      <c r="A175" s="1" t="s">
        <v>13</v>
      </c>
      <c r="B175" s="1" t="s">
        <v>210</v>
      </c>
      <c r="C175" s="1" t="s">
        <v>211</v>
      </c>
      <c r="D175" s="2">
        <v>45169</v>
      </c>
      <c r="F175" s="5">
        <v>44814.01</v>
      </c>
      <c r="G175" s="1" t="s">
        <v>343</v>
      </c>
      <c r="H175" s="1" t="s">
        <v>344</v>
      </c>
    </row>
    <row r="176" spans="1:8" ht="12.75" hidden="1" customHeight="1" outlineLevel="1" x14ac:dyDescent="0.2">
      <c r="A176" s="1" t="s">
        <v>13</v>
      </c>
      <c r="B176" s="1" t="s">
        <v>210</v>
      </c>
      <c r="C176" s="1" t="s">
        <v>211</v>
      </c>
      <c r="D176" s="2">
        <v>45169</v>
      </c>
      <c r="F176" s="5">
        <v>149525.57</v>
      </c>
      <c r="G176" s="1" t="s">
        <v>308</v>
      </c>
      <c r="H176" s="1" t="s">
        <v>309</v>
      </c>
    </row>
    <row r="177" spans="1:8" ht="12.75" hidden="1" customHeight="1" outlineLevel="1" x14ac:dyDescent="0.2">
      <c r="A177" s="1" t="s">
        <v>13</v>
      </c>
      <c r="B177" s="1" t="s">
        <v>210</v>
      </c>
      <c r="C177" s="1" t="s">
        <v>211</v>
      </c>
      <c r="D177" s="2">
        <v>45169</v>
      </c>
      <c r="F177" s="5">
        <v>61109.94</v>
      </c>
      <c r="G177" s="1" t="s">
        <v>340</v>
      </c>
      <c r="H177" s="1" t="s">
        <v>341</v>
      </c>
    </row>
    <row r="178" spans="1:8" ht="12.75" hidden="1" customHeight="1" outlineLevel="1" x14ac:dyDescent="0.2">
      <c r="A178" s="1" t="s">
        <v>13</v>
      </c>
      <c r="B178" s="1" t="s">
        <v>210</v>
      </c>
      <c r="C178" s="1" t="s">
        <v>211</v>
      </c>
      <c r="D178" s="2">
        <v>45169</v>
      </c>
      <c r="F178" s="5">
        <v>180614.06</v>
      </c>
      <c r="G178" s="1" t="s">
        <v>318</v>
      </c>
      <c r="H178" s="1" t="s">
        <v>319</v>
      </c>
    </row>
    <row r="179" spans="1:8" ht="12.75" hidden="1" customHeight="1" outlineLevel="1" x14ac:dyDescent="0.2">
      <c r="A179" s="1" t="s">
        <v>13</v>
      </c>
      <c r="B179" s="1" t="s">
        <v>210</v>
      </c>
      <c r="C179" s="1" t="s">
        <v>211</v>
      </c>
      <c r="D179" s="2">
        <v>45169</v>
      </c>
      <c r="F179" s="5">
        <v>150737.78</v>
      </c>
      <c r="G179" s="1" t="s">
        <v>322</v>
      </c>
      <c r="H179" s="1" t="s">
        <v>323</v>
      </c>
    </row>
    <row r="180" spans="1:8" ht="12.75" hidden="1" customHeight="1" outlineLevel="1" x14ac:dyDescent="0.2">
      <c r="A180" s="1" t="s">
        <v>13</v>
      </c>
      <c r="B180" s="1" t="s">
        <v>210</v>
      </c>
      <c r="C180" s="1" t="s">
        <v>211</v>
      </c>
      <c r="D180" s="2">
        <v>45169</v>
      </c>
      <c r="F180" s="5">
        <v>435132.88</v>
      </c>
      <c r="G180" s="1" t="s">
        <v>168</v>
      </c>
      <c r="H180" s="1" t="s">
        <v>169</v>
      </c>
    </row>
    <row r="181" spans="1:8" ht="12.75" hidden="1" customHeight="1" outlineLevel="1" x14ac:dyDescent="0.2">
      <c r="A181" s="1" t="s">
        <v>13</v>
      </c>
      <c r="B181" s="1" t="s">
        <v>210</v>
      </c>
      <c r="C181" s="1" t="s">
        <v>211</v>
      </c>
      <c r="D181" s="2">
        <v>45169</v>
      </c>
      <c r="F181" s="5">
        <v>121463.95</v>
      </c>
      <c r="G181" s="1" t="s">
        <v>338</v>
      </c>
      <c r="H181" s="1" t="s">
        <v>339</v>
      </c>
    </row>
    <row r="182" spans="1:8" ht="12.75" hidden="1" customHeight="1" outlineLevel="1" x14ac:dyDescent="0.2">
      <c r="A182" s="1" t="s">
        <v>13</v>
      </c>
      <c r="B182" s="1" t="s">
        <v>210</v>
      </c>
      <c r="C182" s="1" t="s">
        <v>211</v>
      </c>
      <c r="D182" s="2">
        <v>45169</v>
      </c>
      <c r="F182" s="5">
        <v>120861.96</v>
      </c>
      <c r="G182" s="1" t="s">
        <v>324</v>
      </c>
      <c r="H182" s="1" t="s">
        <v>325</v>
      </c>
    </row>
    <row r="183" spans="1:8" ht="12.75" hidden="1" customHeight="1" outlineLevel="1" x14ac:dyDescent="0.2">
      <c r="A183" s="1" t="s">
        <v>13</v>
      </c>
      <c r="B183" s="1" t="s">
        <v>210</v>
      </c>
      <c r="C183" s="1" t="s">
        <v>211</v>
      </c>
      <c r="D183" s="2">
        <v>45169</v>
      </c>
      <c r="F183" s="5">
        <v>300989.14</v>
      </c>
      <c r="G183" s="1" t="s">
        <v>160</v>
      </c>
      <c r="H183" s="1" t="s">
        <v>161</v>
      </c>
    </row>
    <row r="184" spans="1:8" ht="12.75" hidden="1" customHeight="1" outlineLevel="1" x14ac:dyDescent="0.2">
      <c r="A184" s="1" t="s">
        <v>13</v>
      </c>
      <c r="B184" s="1" t="s">
        <v>210</v>
      </c>
      <c r="C184" s="1" t="s">
        <v>211</v>
      </c>
      <c r="D184" s="2">
        <v>45169</v>
      </c>
      <c r="F184" s="5">
        <v>196469.77</v>
      </c>
      <c r="G184" s="1" t="s">
        <v>326</v>
      </c>
      <c r="H184" s="1" t="s">
        <v>327</v>
      </c>
    </row>
    <row r="185" spans="1:8" ht="12.75" hidden="1" customHeight="1" outlineLevel="1" x14ac:dyDescent="0.2">
      <c r="A185" s="1" t="s">
        <v>13</v>
      </c>
      <c r="B185" s="1" t="s">
        <v>210</v>
      </c>
      <c r="C185" s="1" t="s">
        <v>211</v>
      </c>
      <c r="D185" s="2">
        <v>45169</v>
      </c>
      <c r="F185" s="5">
        <v>463895.03999999998</v>
      </c>
      <c r="G185" s="1" t="s">
        <v>11</v>
      </c>
      <c r="H185" s="1" t="s">
        <v>12</v>
      </c>
    </row>
    <row r="186" spans="1:8" ht="12.75" hidden="1" customHeight="1" outlineLevel="1" x14ac:dyDescent="0.2">
      <c r="A186" s="1" t="s">
        <v>13</v>
      </c>
      <c r="B186" s="1" t="s">
        <v>210</v>
      </c>
      <c r="C186" s="1" t="s">
        <v>211</v>
      </c>
      <c r="D186" s="2">
        <v>45169</v>
      </c>
      <c r="F186" s="5">
        <v>150737.45000000001</v>
      </c>
      <c r="G186" s="1" t="s">
        <v>342</v>
      </c>
      <c r="H186" s="1" t="s">
        <v>29</v>
      </c>
    </row>
    <row r="187" spans="1:8" ht="12.75" hidden="1" customHeight="1" outlineLevel="1" x14ac:dyDescent="0.2">
      <c r="A187" s="1" t="s">
        <v>13</v>
      </c>
      <c r="B187" s="1" t="s">
        <v>210</v>
      </c>
      <c r="C187" s="1" t="s">
        <v>211</v>
      </c>
      <c r="D187" s="2">
        <v>45169</v>
      </c>
      <c r="F187" s="5">
        <v>257355.79</v>
      </c>
      <c r="G187" s="1" t="s">
        <v>28</v>
      </c>
      <c r="H187" s="1" t="s">
        <v>29</v>
      </c>
    </row>
    <row r="188" spans="1:8" ht="12.75" hidden="1" customHeight="1" outlineLevel="1" x14ac:dyDescent="0.2">
      <c r="A188" s="1" t="s">
        <v>13</v>
      </c>
      <c r="B188" s="1" t="s">
        <v>210</v>
      </c>
      <c r="C188" s="1" t="s">
        <v>211</v>
      </c>
      <c r="D188" s="2">
        <v>45169</v>
      </c>
      <c r="F188" s="5">
        <v>180113.58</v>
      </c>
      <c r="G188" s="1" t="s">
        <v>316</v>
      </c>
      <c r="H188" s="1" t="s">
        <v>317</v>
      </c>
    </row>
    <row r="189" spans="1:8" ht="12.75" hidden="1" customHeight="1" outlineLevel="1" x14ac:dyDescent="0.2">
      <c r="A189" s="1" t="s">
        <v>13</v>
      </c>
      <c r="B189" s="1" t="s">
        <v>212</v>
      </c>
      <c r="C189" s="1" t="s">
        <v>213</v>
      </c>
      <c r="D189" s="2">
        <v>45199</v>
      </c>
      <c r="E189" s="5">
        <v>1172279.1299999999</v>
      </c>
      <c r="G189" s="1" t="s">
        <v>69</v>
      </c>
      <c r="H189" s="1" t="s">
        <v>70</v>
      </c>
    </row>
    <row r="190" spans="1:8" ht="12.75" hidden="1" customHeight="1" outlineLevel="1" x14ac:dyDescent="0.2">
      <c r="A190" s="1" t="s">
        <v>13</v>
      </c>
      <c r="B190" s="1" t="s">
        <v>212</v>
      </c>
      <c r="C190" s="1" t="s">
        <v>213</v>
      </c>
      <c r="D190" s="2">
        <v>45199</v>
      </c>
      <c r="F190" s="5">
        <v>33166.1</v>
      </c>
      <c r="G190" s="1" t="s">
        <v>130</v>
      </c>
      <c r="H190" s="1" t="s">
        <v>131</v>
      </c>
    </row>
    <row r="191" spans="1:8" ht="12.75" hidden="1" customHeight="1" outlineLevel="1" x14ac:dyDescent="0.2">
      <c r="A191" s="1" t="s">
        <v>13</v>
      </c>
      <c r="B191" s="1" t="s">
        <v>212</v>
      </c>
      <c r="C191" s="1" t="s">
        <v>213</v>
      </c>
      <c r="D191" s="2">
        <v>45199</v>
      </c>
      <c r="F191" s="5">
        <v>31257</v>
      </c>
      <c r="G191" s="1" t="s">
        <v>37</v>
      </c>
      <c r="H191" s="1" t="s">
        <v>38</v>
      </c>
    </row>
    <row r="192" spans="1:8" ht="12.75" hidden="1" customHeight="1" outlineLevel="1" x14ac:dyDescent="0.2">
      <c r="A192" s="1" t="s">
        <v>13</v>
      </c>
      <c r="B192" s="1" t="s">
        <v>212</v>
      </c>
      <c r="C192" s="1" t="s">
        <v>213</v>
      </c>
      <c r="D192" s="2">
        <v>45199</v>
      </c>
      <c r="F192" s="5">
        <v>1781</v>
      </c>
      <c r="G192" s="1" t="s">
        <v>312</v>
      </c>
      <c r="H192" s="1" t="s">
        <v>313</v>
      </c>
    </row>
    <row r="193" spans="1:8" ht="12.75" hidden="1" customHeight="1" outlineLevel="1" x14ac:dyDescent="0.2">
      <c r="A193" s="1" t="s">
        <v>13</v>
      </c>
      <c r="B193" s="1" t="s">
        <v>212</v>
      </c>
      <c r="C193" s="1" t="s">
        <v>213</v>
      </c>
      <c r="D193" s="2">
        <v>45199</v>
      </c>
      <c r="F193" s="5">
        <v>44334.64</v>
      </c>
      <c r="G193" s="1" t="s">
        <v>21</v>
      </c>
      <c r="H193" s="1" t="s">
        <v>22</v>
      </c>
    </row>
    <row r="194" spans="1:8" ht="12.75" hidden="1" customHeight="1" outlineLevel="1" x14ac:dyDescent="0.2">
      <c r="A194" s="1" t="s">
        <v>13</v>
      </c>
      <c r="B194" s="1" t="s">
        <v>212</v>
      </c>
      <c r="C194" s="1" t="s">
        <v>213</v>
      </c>
      <c r="D194" s="2">
        <v>45199</v>
      </c>
      <c r="F194" s="5">
        <v>47917</v>
      </c>
      <c r="G194" s="1" t="s">
        <v>33</v>
      </c>
      <c r="H194" s="1" t="s">
        <v>34</v>
      </c>
    </row>
    <row r="195" spans="1:8" ht="12.75" hidden="1" customHeight="1" outlineLevel="1" x14ac:dyDescent="0.2">
      <c r="A195" s="1" t="s">
        <v>13</v>
      </c>
      <c r="B195" s="1" t="s">
        <v>212</v>
      </c>
      <c r="C195" s="1" t="s">
        <v>213</v>
      </c>
      <c r="D195" s="2">
        <v>45199</v>
      </c>
      <c r="F195" s="5">
        <v>326666.40000000002</v>
      </c>
      <c r="G195" s="1" t="s">
        <v>336</v>
      </c>
      <c r="H195" s="1" t="s">
        <v>337</v>
      </c>
    </row>
    <row r="196" spans="1:8" ht="12.75" hidden="1" customHeight="1" outlineLevel="1" x14ac:dyDescent="0.2">
      <c r="A196" s="1" t="s">
        <v>13</v>
      </c>
      <c r="B196" s="1" t="s">
        <v>212</v>
      </c>
      <c r="C196" s="1" t="s">
        <v>213</v>
      </c>
      <c r="D196" s="2">
        <v>45199</v>
      </c>
      <c r="F196" s="5">
        <v>293</v>
      </c>
      <c r="G196" s="1" t="s">
        <v>154</v>
      </c>
      <c r="H196" s="1" t="s">
        <v>155</v>
      </c>
    </row>
    <row r="197" spans="1:8" ht="12.75" hidden="1" customHeight="1" outlineLevel="1" x14ac:dyDescent="0.2">
      <c r="A197" s="1" t="s">
        <v>13</v>
      </c>
      <c r="B197" s="1" t="s">
        <v>212</v>
      </c>
      <c r="C197" s="1" t="s">
        <v>213</v>
      </c>
      <c r="D197" s="2">
        <v>45199</v>
      </c>
      <c r="F197" s="5">
        <v>37961.56</v>
      </c>
      <c r="G197" s="1" t="s">
        <v>150</v>
      </c>
      <c r="H197" s="1" t="s">
        <v>151</v>
      </c>
    </row>
    <row r="198" spans="1:8" ht="12.75" hidden="1" customHeight="1" outlineLevel="1" x14ac:dyDescent="0.2">
      <c r="A198" s="1" t="s">
        <v>13</v>
      </c>
      <c r="B198" s="1" t="s">
        <v>212</v>
      </c>
      <c r="C198" s="1" t="s">
        <v>213</v>
      </c>
      <c r="D198" s="2">
        <v>45199</v>
      </c>
      <c r="F198" s="5">
        <v>55020.58</v>
      </c>
      <c r="G198" s="1" t="s">
        <v>310</v>
      </c>
      <c r="H198" s="1" t="s">
        <v>311</v>
      </c>
    </row>
    <row r="199" spans="1:8" ht="12.75" hidden="1" customHeight="1" outlineLevel="1" x14ac:dyDescent="0.2">
      <c r="A199" s="1" t="s">
        <v>13</v>
      </c>
      <c r="B199" s="1" t="s">
        <v>212</v>
      </c>
      <c r="C199" s="1" t="s">
        <v>213</v>
      </c>
      <c r="D199" s="2">
        <v>45199</v>
      </c>
      <c r="F199" s="5">
        <v>28096.2</v>
      </c>
      <c r="G199" s="1" t="s">
        <v>343</v>
      </c>
      <c r="H199" s="1" t="s">
        <v>344</v>
      </c>
    </row>
    <row r="200" spans="1:8" ht="12.75" hidden="1" customHeight="1" outlineLevel="1" x14ac:dyDescent="0.2">
      <c r="A200" s="1" t="s">
        <v>13</v>
      </c>
      <c r="B200" s="1" t="s">
        <v>212</v>
      </c>
      <c r="C200" s="1" t="s">
        <v>213</v>
      </c>
      <c r="D200" s="2">
        <v>45199</v>
      </c>
      <c r="F200" s="5">
        <v>10000</v>
      </c>
      <c r="G200" s="1" t="s">
        <v>308</v>
      </c>
      <c r="H200" s="1" t="s">
        <v>309</v>
      </c>
    </row>
    <row r="201" spans="1:8" ht="12.75" hidden="1" customHeight="1" outlineLevel="1" x14ac:dyDescent="0.2">
      <c r="A201" s="1" t="s">
        <v>13</v>
      </c>
      <c r="B201" s="1" t="s">
        <v>212</v>
      </c>
      <c r="C201" s="1" t="s">
        <v>213</v>
      </c>
      <c r="D201" s="2">
        <v>45199</v>
      </c>
      <c r="F201" s="5">
        <v>74334.19</v>
      </c>
      <c r="G201" s="1" t="s">
        <v>318</v>
      </c>
      <c r="H201" s="1" t="s">
        <v>319</v>
      </c>
    </row>
    <row r="202" spans="1:8" ht="12.75" hidden="1" customHeight="1" outlineLevel="1" x14ac:dyDescent="0.2">
      <c r="A202" s="1" t="s">
        <v>13</v>
      </c>
      <c r="B202" s="1" t="s">
        <v>212</v>
      </c>
      <c r="C202" s="1" t="s">
        <v>213</v>
      </c>
      <c r="D202" s="2">
        <v>45199</v>
      </c>
      <c r="F202" s="5">
        <v>7527</v>
      </c>
      <c r="G202" s="1" t="s">
        <v>338</v>
      </c>
      <c r="H202" s="1" t="s">
        <v>339</v>
      </c>
    </row>
    <row r="203" spans="1:8" ht="12.75" hidden="1" customHeight="1" outlineLevel="1" x14ac:dyDescent="0.2">
      <c r="A203" s="1" t="s">
        <v>13</v>
      </c>
      <c r="B203" s="1" t="s">
        <v>212</v>
      </c>
      <c r="C203" s="1" t="s">
        <v>213</v>
      </c>
      <c r="D203" s="2">
        <v>45199</v>
      </c>
      <c r="F203" s="5">
        <v>26000.6</v>
      </c>
      <c r="G203" s="1" t="s">
        <v>160</v>
      </c>
      <c r="H203" s="1" t="s">
        <v>161</v>
      </c>
    </row>
    <row r="204" spans="1:8" ht="12.75" hidden="1" customHeight="1" outlineLevel="1" x14ac:dyDescent="0.2">
      <c r="A204" s="1" t="s">
        <v>13</v>
      </c>
      <c r="B204" s="1" t="s">
        <v>212</v>
      </c>
      <c r="C204" s="1" t="s">
        <v>213</v>
      </c>
      <c r="D204" s="2">
        <v>45199</v>
      </c>
      <c r="F204" s="5">
        <v>97733.42</v>
      </c>
      <c r="G204" s="1" t="s">
        <v>326</v>
      </c>
      <c r="H204" s="1" t="s">
        <v>327</v>
      </c>
    </row>
    <row r="205" spans="1:8" ht="12.75" hidden="1" customHeight="1" outlineLevel="1" x14ac:dyDescent="0.2">
      <c r="A205" s="1" t="s">
        <v>13</v>
      </c>
      <c r="B205" s="1" t="s">
        <v>212</v>
      </c>
      <c r="C205" s="1" t="s">
        <v>213</v>
      </c>
      <c r="D205" s="2">
        <v>45199</v>
      </c>
      <c r="F205" s="5">
        <v>310815.44</v>
      </c>
      <c r="G205" s="1" t="s">
        <v>11</v>
      </c>
      <c r="H205" s="1" t="s">
        <v>12</v>
      </c>
    </row>
    <row r="206" spans="1:8" ht="12.75" hidden="1" customHeight="1" outlineLevel="1" x14ac:dyDescent="0.2">
      <c r="A206" s="1" t="s">
        <v>13</v>
      </c>
      <c r="B206" s="1" t="s">
        <v>212</v>
      </c>
      <c r="C206" s="1" t="s">
        <v>213</v>
      </c>
      <c r="D206" s="2">
        <v>45199</v>
      </c>
      <c r="F206" s="5">
        <v>39375</v>
      </c>
      <c r="G206" s="1" t="s">
        <v>28</v>
      </c>
      <c r="H206" s="1" t="s">
        <v>29</v>
      </c>
    </row>
    <row r="207" spans="1:8" ht="12.75" hidden="1" customHeight="1" outlineLevel="1" x14ac:dyDescent="0.2">
      <c r="A207" s="1" t="s">
        <v>13</v>
      </c>
      <c r="B207" s="1" t="s">
        <v>216</v>
      </c>
      <c r="C207" s="1" t="s">
        <v>217</v>
      </c>
      <c r="D207" s="2">
        <v>45230</v>
      </c>
      <c r="E207" s="5">
        <v>1530696.2</v>
      </c>
      <c r="G207" s="1" t="s">
        <v>69</v>
      </c>
      <c r="H207" s="1" t="s">
        <v>70</v>
      </c>
    </row>
    <row r="208" spans="1:8" ht="12.75" hidden="1" customHeight="1" outlineLevel="1" x14ac:dyDescent="0.2">
      <c r="A208" s="1" t="s">
        <v>13</v>
      </c>
      <c r="B208" s="1" t="s">
        <v>216</v>
      </c>
      <c r="C208" s="1" t="s">
        <v>217</v>
      </c>
      <c r="D208" s="2">
        <v>45230</v>
      </c>
      <c r="F208" s="5">
        <v>10000</v>
      </c>
      <c r="G208" s="1" t="s">
        <v>130</v>
      </c>
      <c r="H208" s="1" t="s">
        <v>131</v>
      </c>
    </row>
    <row r="209" spans="1:8" ht="12.75" hidden="1" customHeight="1" outlineLevel="1" x14ac:dyDescent="0.2">
      <c r="A209" s="1" t="s">
        <v>13</v>
      </c>
      <c r="B209" s="1" t="s">
        <v>216</v>
      </c>
      <c r="C209" s="1" t="s">
        <v>217</v>
      </c>
      <c r="D209" s="2">
        <v>45230</v>
      </c>
      <c r="F209" s="5">
        <v>119159.67999999999</v>
      </c>
      <c r="G209" s="1" t="s">
        <v>312</v>
      </c>
      <c r="H209" s="1" t="s">
        <v>313</v>
      </c>
    </row>
    <row r="210" spans="1:8" ht="12.75" hidden="1" customHeight="1" outlineLevel="1" x14ac:dyDescent="0.2">
      <c r="A210" s="1" t="s">
        <v>13</v>
      </c>
      <c r="B210" s="1" t="s">
        <v>216</v>
      </c>
      <c r="C210" s="1" t="s">
        <v>217</v>
      </c>
      <c r="D210" s="2">
        <v>45230</v>
      </c>
      <c r="F210" s="5">
        <v>472414.78</v>
      </c>
      <c r="G210" s="1" t="s">
        <v>21</v>
      </c>
      <c r="H210" s="1" t="s">
        <v>22</v>
      </c>
    </row>
    <row r="211" spans="1:8" ht="12.75" hidden="1" customHeight="1" outlineLevel="1" x14ac:dyDescent="0.2">
      <c r="A211" s="1" t="s">
        <v>13</v>
      </c>
      <c r="B211" s="1" t="s">
        <v>216</v>
      </c>
      <c r="C211" s="1" t="s">
        <v>217</v>
      </c>
      <c r="D211" s="2">
        <v>45230</v>
      </c>
      <c r="F211" s="5">
        <v>10000</v>
      </c>
      <c r="G211" s="1" t="s">
        <v>33</v>
      </c>
      <c r="H211" s="1" t="s">
        <v>34</v>
      </c>
    </row>
    <row r="212" spans="1:8" ht="12.75" hidden="1" customHeight="1" outlineLevel="1" x14ac:dyDescent="0.2">
      <c r="A212" s="1" t="s">
        <v>13</v>
      </c>
      <c r="B212" s="1" t="s">
        <v>216</v>
      </c>
      <c r="C212" s="1" t="s">
        <v>217</v>
      </c>
      <c r="D212" s="2">
        <v>45230</v>
      </c>
      <c r="F212" s="5">
        <v>11052</v>
      </c>
      <c r="G212" s="1" t="s">
        <v>320</v>
      </c>
      <c r="H212" s="1" t="s">
        <v>321</v>
      </c>
    </row>
    <row r="213" spans="1:8" ht="12.75" hidden="1" customHeight="1" outlineLevel="1" x14ac:dyDescent="0.2">
      <c r="A213" s="1" t="s">
        <v>13</v>
      </c>
      <c r="B213" s="1" t="s">
        <v>216</v>
      </c>
      <c r="C213" s="1" t="s">
        <v>217</v>
      </c>
      <c r="D213" s="2">
        <v>45230</v>
      </c>
      <c r="F213" s="5">
        <v>46691.39</v>
      </c>
      <c r="G213" s="1" t="s">
        <v>336</v>
      </c>
      <c r="H213" s="1" t="s">
        <v>337</v>
      </c>
    </row>
    <row r="214" spans="1:8" ht="12.75" hidden="1" customHeight="1" outlineLevel="1" x14ac:dyDescent="0.2">
      <c r="A214" s="1" t="s">
        <v>13</v>
      </c>
      <c r="B214" s="1" t="s">
        <v>216</v>
      </c>
      <c r="C214" s="1" t="s">
        <v>217</v>
      </c>
      <c r="D214" s="2">
        <v>45230</v>
      </c>
      <c r="F214" s="5">
        <v>8699</v>
      </c>
      <c r="G214" s="1" t="s">
        <v>154</v>
      </c>
      <c r="H214" s="1" t="s">
        <v>155</v>
      </c>
    </row>
    <row r="215" spans="1:8" ht="12.75" hidden="1" customHeight="1" outlineLevel="1" x14ac:dyDescent="0.2">
      <c r="A215" s="1" t="s">
        <v>13</v>
      </c>
      <c r="B215" s="1" t="s">
        <v>216</v>
      </c>
      <c r="C215" s="1" t="s">
        <v>217</v>
      </c>
      <c r="D215" s="2">
        <v>45230</v>
      </c>
      <c r="F215" s="5">
        <v>14084.4</v>
      </c>
      <c r="G215" s="1" t="s">
        <v>334</v>
      </c>
      <c r="H215" s="1" t="s">
        <v>335</v>
      </c>
    </row>
    <row r="216" spans="1:8" ht="12.75" hidden="1" customHeight="1" outlineLevel="1" x14ac:dyDescent="0.2">
      <c r="A216" s="1" t="s">
        <v>13</v>
      </c>
      <c r="B216" s="1" t="s">
        <v>216</v>
      </c>
      <c r="C216" s="1" t="s">
        <v>217</v>
      </c>
      <c r="D216" s="2">
        <v>45230</v>
      </c>
      <c r="F216" s="5">
        <v>400026</v>
      </c>
      <c r="G216" s="1" t="s">
        <v>120</v>
      </c>
      <c r="H216" s="1" t="s">
        <v>121</v>
      </c>
    </row>
    <row r="217" spans="1:8" ht="12.75" hidden="1" customHeight="1" outlineLevel="1" x14ac:dyDescent="0.2">
      <c r="A217" s="1" t="s">
        <v>13</v>
      </c>
      <c r="B217" s="1" t="s">
        <v>216</v>
      </c>
      <c r="C217" s="1" t="s">
        <v>217</v>
      </c>
      <c r="D217" s="2">
        <v>45230</v>
      </c>
      <c r="F217" s="5">
        <v>46740.61</v>
      </c>
      <c r="G217" s="1" t="s">
        <v>150</v>
      </c>
      <c r="H217" s="1" t="s">
        <v>151</v>
      </c>
    </row>
    <row r="218" spans="1:8" ht="12.75" hidden="1" customHeight="1" outlineLevel="1" x14ac:dyDescent="0.2">
      <c r="A218" s="1" t="s">
        <v>13</v>
      </c>
      <c r="B218" s="1" t="s">
        <v>216</v>
      </c>
      <c r="C218" s="1" t="s">
        <v>217</v>
      </c>
      <c r="D218" s="2">
        <v>45230</v>
      </c>
      <c r="F218" s="5">
        <v>6578</v>
      </c>
      <c r="G218" s="1" t="s">
        <v>345</v>
      </c>
      <c r="H218" s="1" t="s">
        <v>346</v>
      </c>
    </row>
    <row r="219" spans="1:8" ht="12.75" hidden="1" customHeight="1" outlineLevel="1" x14ac:dyDescent="0.2">
      <c r="A219" s="1" t="s">
        <v>13</v>
      </c>
      <c r="B219" s="1" t="s">
        <v>216</v>
      </c>
      <c r="C219" s="1" t="s">
        <v>217</v>
      </c>
      <c r="D219" s="2">
        <v>45230</v>
      </c>
      <c r="F219" s="5">
        <v>21075.919999999998</v>
      </c>
      <c r="G219" s="1" t="s">
        <v>308</v>
      </c>
      <c r="H219" s="1" t="s">
        <v>309</v>
      </c>
    </row>
    <row r="220" spans="1:8" ht="12.75" hidden="1" customHeight="1" outlineLevel="1" x14ac:dyDescent="0.2">
      <c r="A220" s="1" t="s">
        <v>13</v>
      </c>
      <c r="B220" s="1" t="s">
        <v>216</v>
      </c>
      <c r="C220" s="1" t="s">
        <v>217</v>
      </c>
      <c r="D220" s="2">
        <v>45230</v>
      </c>
      <c r="F220" s="5">
        <v>8044.6</v>
      </c>
      <c r="G220" s="1" t="s">
        <v>318</v>
      </c>
      <c r="H220" s="1" t="s">
        <v>319</v>
      </c>
    </row>
    <row r="221" spans="1:8" ht="12.75" hidden="1" customHeight="1" outlineLevel="1" x14ac:dyDescent="0.2">
      <c r="A221" s="1" t="s">
        <v>13</v>
      </c>
      <c r="B221" s="1" t="s">
        <v>216</v>
      </c>
      <c r="C221" s="1" t="s">
        <v>217</v>
      </c>
      <c r="D221" s="2">
        <v>45230</v>
      </c>
      <c r="F221" s="5">
        <v>4509</v>
      </c>
      <c r="G221" s="1" t="s">
        <v>168</v>
      </c>
      <c r="H221" s="1" t="s">
        <v>169</v>
      </c>
    </row>
    <row r="222" spans="1:8" ht="12.75" hidden="1" customHeight="1" outlineLevel="1" x14ac:dyDescent="0.2">
      <c r="A222" s="1" t="s">
        <v>13</v>
      </c>
      <c r="B222" s="1" t="s">
        <v>216</v>
      </c>
      <c r="C222" s="1" t="s">
        <v>217</v>
      </c>
      <c r="D222" s="2">
        <v>45230</v>
      </c>
      <c r="F222" s="5">
        <v>41188</v>
      </c>
      <c r="G222" s="1" t="s">
        <v>338</v>
      </c>
      <c r="H222" s="1" t="s">
        <v>339</v>
      </c>
    </row>
    <row r="223" spans="1:8" ht="12.75" hidden="1" customHeight="1" outlineLevel="1" x14ac:dyDescent="0.2">
      <c r="A223" s="1" t="s">
        <v>13</v>
      </c>
      <c r="B223" s="1" t="s">
        <v>216</v>
      </c>
      <c r="C223" s="1" t="s">
        <v>217</v>
      </c>
      <c r="D223" s="2">
        <v>45230</v>
      </c>
      <c r="F223" s="5">
        <v>84953</v>
      </c>
      <c r="G223" s="1" t="s">
        <v>160</v>
      </c>
      <c r="H223" s="1" t="s">
        <v>161</v>
      </c>
    </row>
    <row r="224" spans="1:8" ht="12.75" hidden="1" customHeight="1" outlineLevel="1" x14ac:dyDescent="0.2">
      <c r="A224" s="1" t="s">
        <v>13</v>
      </c>
      <c r="B224" s="1" t="s">
        <v>216</v>
      </c>
      <c r="C224" s="1" t="s">
        <v>217</v>
      </c>
      <c r="D224" s="2">
        <v>45230</v>
      </c>
      <c r="F224" s="5">
        <v>106707.81</v>
      </c>
      <c r="G224" s="1" t="s">
        <v>326</v>
      </c>
      <c r="H224" s="1" t="s">
        <v>327</v>
      </c>
    </row>
    <row r="225" spans="1:8" ht="12.75" hidden="1" customHeight="1" outlineLevel="1" x14ac:dyDescent="0.2">
      <c r="A225" s="1" t="s">
        <v>13</v>
      </c>
      <c r="B225" s="1" t="s">
        <v>216</v>
      </c>
      <c r="C225" s="1" t="s">
        <v>217</v>
      </c>
      <c r="D225" s="2">
        <v>45230</v>
      </c>
      <c r="F225" s="5">
        <v>39502.46</v>
      </c>
      <c r="G225" s="1" t="s">
        <v>11</v>
      </c>
      <c r="H225" s="1" t="s">
        <v>12</v>
      </c>
    </row>
    <row r="226" spans="1:8" ht="12.75" hidden="1" customHeight="1" outlineLevel="1" x14ac:dyDescent="0.2">
      <c r="A226" s="1" t="s">
        <v>13</v>
      </c>
      <c r="B226" s="1" t="s">
        <v>216</v>
      </c>
      <c r="C226" s="1" t="s">
        <v>217</v>
      </c>
      <c r="D226" s="2">
        <v>45230</v>
      </c>
      <c r="F226" s="5">
        <v>39375</v>
      </c>
      <c r="G226" s="1" t="s">
        <v>28</v>
      </c>
      <c r="H226" s="1" t="s">
        <v>29</v>
      </c>
    </row>
    <row r="227" spans="1:8" ht="12.75" hidden="1" customHeight="1" outlineLevel="1" x14ac:dyDescent="0.2">
      <c r="A227" s="1" t="s">
        <v>13</v>
      </c>
      <c r="B227" s="1" t="s">
        <v>216</v>
      </c>
      <c r="C227" s="1" t="s">
        <v>217</v>
      </c>
      <c r="D227" s="2">
        <v>45230</v>
      </c>
      <c r="F227" s="5">
        <v>39894.550000000003</v>
      </c>
      <c r="G227" s="1" t="s">
        <v>316</v>
      </c>
      <c r="H227" s="1" t="s">
        <v>317</v>
      </c>
    </row>
    <row r="228" spans="1:8" ht="12.75" hidden="1" customHeight="1" outlineLevel="1" x14ac:dyDescent="0.2">
      <c r="A228" s="1" t="s">
        <v>13</v>
      </c>
      <c r="B228" s="1" t="s">
        <v>223</v>
      </c>
      <c r="C228" s="1" t="s">
        <v>224</v>
      </c>
      <c r="D228" s="2">
        <v>45260</v>
      </c>
      <c r="E228" s="5">
        <v>2121721.2599999998</v>
      </c>
      <c r="G228" s="1" t="s">
        <v>69</v>
      </c>
      <c r="H228" s="1" t="s">
        <v>70</v>
      </c>
    </row>
    <row r="229" spans="1:8" ht="12.75" hidden="1" customHeight="1" outlineLevel="1" x14ac:dyDescent="0.2">
      <c r="A229" s="1" t="s">
        <v>13</v>
      </c>
      <c r="B229" s="1" t="s">
        <v>223</v>
      </c>
      <c r="C229" s="1" t="s">
        <v>224</v>
      </c>
      <c r="D229" s="2">
        <v>45260</v>
      </c>
      <c r="F229" s="5">
        <v>64000</v>
      </c>
      <c r="G229" s="1" t="s">
        <v>130</v>
      </c>
      <c r="H229" s="1" t="s">
        <v>131</v>
      </c>
    </row>
    <row r="230" spans="1:8" ht="12.75" hidden="1" customHeight="1" outlineLevel="1" x14ac:dyDescent="0.2">
      <c r="A230" s="1" t="s">
        <v>13</v>
      </c>
      <c r="B230" s="1" t="s">
        <v>223</v>
      </c>
      <c r="C230" s="1" t="s">
        <v>224</v>
      </c>
      <c r="D230" s="2">
        <v>45260</v>
      </c>
      <c r="F230" s="5">
        <v>9000</v>
      </c>
      <c r="G230" s="1" t="s">
        <v>37</v>
      </c>
      <c r="H230" s="1" t="s">
        <v>38</v>
      </c>
    </row>
    <row r="231" spans="1:8" ht="12.75" hidden="1" customHeight="1" outlineLevel="1" x14ac:dyDescent="0.2">
      <c r="A231" s="1" t="s">
        <v>13</v>
      </c>
      <c r="B231" s="1" t="s">
        <v>223</v>
      </c>
      <c r="C231" s="1" t="s">
        <v>224</v>
      </c>
      <c r="D231" s="2">
        <v>45260</v>
      </c>
      <c r="F231" s="5">
        <v>-470.66</v>
      </c>
      <c r="G231" s="1" t="s">
        <v>312</v>
      </c>
      <c r="H231" s="1" t="s">
        <v>313</v>
      </c>
    </row>
    <row r="232" spans="1:8" ht="12.75" hidden="1" customHeight="1" outlineLevel="1" x14ac:dyDescent="0.2">
      <c r="A232" s="1" t="s">
        <v>13</v>
      </c>
      <c r="B232" s="1" t="s">
        <v>223</v>
      </c>
      <c r="C232" s="1" t="s">
        <v>224</v>
      </c>
      <c r="D232" s="2">
        <v>45260</v>
      </c>
      <c r="F232" s="5">
        <v>15500</v>
      </c>
      <c r="G232" s="1" t="s">
        <v>65</v>
      </c>
      <c r="H232" s="1" t="s">
        <v>66</v>
      </c>
    </row>
    <row r="233" spans="1:8" ht="12.75" hidden="1" customHeight="1" outlineLevel="1" x14ac:dyDescent="0.2">
      <c r="A233" s="1" t="s">
        <v>13</v>
      </c>
      <c r="B233" s="1" t="s">
        <v>223</v>
      </c>
      <c r="C233" s="1" t="s">
        <v>224</v>
      </c>
      <c r="D233" s="2">
        <v>45260</v>
      </c>
      <c r="F233" s="5">
        <v>148662.5</v>
      </c>
      <c r="G233" s="1" t="s">
        <v>21</v>
      </c>
      <c r="H233" s="1" t="s">
        <v>22</v>
      </c>
    </row>
    <row r="234" spans="1:8" ht="12.75" hidden="1" customHeight="1" outlineLevel="1" x14ac:dyDescent="0.2">
      <c r="A234" s="1" t="s">
        <v>13</v>
      </c>
      <c r="B234" s="1" t="s">
        <v>223</v>
      </c>
      <c r="C234" s="1" t="s">
        <v>224</v>
      </c>
      <c r="D234" s="2">
        <v>45260</v>
      </c>
      <c r="F234" s="5">
        <v>66126.3</v>
      </c>
      <c r="G234" s="1" t="s">
        <v>33</v>
      </c>
      <c r="H234" s="1" t="s">
        <v>34</v>
      </c>
    </row>
    <row r="235" spans="1:8" ht="12.75" hidden="1" customHeight="1" outlineLevel="1" x14ac:dyDescent="0.2">
      <c r="A235" s="1" t="s">
        <v>13</v>
      </c>
      <c r="B235" s="1" t="s">
        <v>223</v>
      </c>
      <c r="C235" s="1" t="s">
        <v>224</v>
      </c>
      <c r="D235" s="2">
        <v>45260</v>
      </c>
      <c r="F235" s="5">
        <v>41500</v>
      </c>
      <c r="G235" s="1" t="s">
        <v>347</v>
      </c>
      <c r="H235" s="1" t="s">
        <v>348</v>
      </c>
    </row>
    <row r="236" spans="1:8" ht="12.75" hidden="1" customHeight="1" outlineLevel="1" x14ac:dyDescent="0.2">
      <c r="A236" s="1" t="s">
        <v>13</v>
      </c>
      <c r="B236" s="1" t="s">
        <v>223</v>
      </c>
      <c r="C236" s="1" t="s">
        <v>224</v>
      </c>
      <c r="D236" s="2">
        <v>45260</v>
      </c>
      <c r="F236" s="5">
        <v>78000</v>
      </c>
      <c r="G236" s="1" t="s">
        <v>336</v>
      </c>
      <c r="H236" s="1" t="s">
        <v>337</v>
      </c>
    </row>
    <row r="237" spans="1:8" ht="12.75" hidden="1" customHeight="1" outlineLevel="1" x14ac:dyDescent="0.2">
      <c r="A237" s="1" t="s">
        <v>13</v>
      </c>
      <c r="B237" s="1" t="s">
        <v>223</v>
      </c>
      <c r="C237" s="1" t="s">
        <v>224</v>
      </c>
      <c r="D237" s="2">
        <v>45260</v>
      </c>
      <c r="F237" s="5">
        <v>1698.13</v>
      </c>
      <c r="G237" s="1" t="s">
        <v>166</v>
      </c>
      <c r="H237" s="1" t="s">
        <v>167</v>
      </c>
    </row>
    <row r="238" spans="1:8" ht="12.75" hidden="1" customHeight="1" outlineLevel="1" x14ac:dyDescent="0.2">
      <c r="A238" s="1" t="s">
        <v>13</v>
      </c>
      <c r="B238" s="1" t="s">
        <v>223</v>
      </c>
      <c r="C238" s="1" t="s">
        <v>224</v>
      </c>
      <c r="D238" s="2">
        <v>45260</v>
      </c>
      <c r="F238" s="5">
        <v>7310.8</v>
      </c>
      <c r="G238" s="1" t="s">
        <v>154</v>
      </c>
      <c r="H238" s="1" t="s">
        <v>155</v>
      </c>
    </row>
    <row r="239" spans="1:8" ht="12.75" hidden="1" customHeight="1" outlineLevel="1" x14ac:dyDescent="0.2">
      <c r="A239" s="1" t="s">
        <v>13</v>
      </c>
      <c r="B239" s="1" t="s">
        <v>223</v>
      </c>
      <c r="C239" s="1" t="s">
        <v>224</v>
      </c>
      <c r="D239" s="2">
        <v>45260</v>
      </c>
      <c r="F239" s="5">
        <v>826065.45</v>
      </c>
      <c r="G239" s="1" t="s">
        <v>328</v>
      </c>
      <c r="H239" s="1" t="s">
        <v>329</v>
      </c>
    </row>
    <row r="240" spans="1:8" ht="12.75" hidden="1" customHeight="1" outlineLevel="1" x14ac:dyDescent="0.2">
      <c r="A240" s="1" t="s">
        <v>13</v>
      </c>
      <c r="B240" s="1" t="s">
        <v>223</v>
      </c>
      <c r="C240" s="1" t="s">
        <v>224</v>
      </c>
      <c r="D240" s="2">
        <v>45260</v>
      </c>
      <c r="F240" s="5">
        <v>49985.5</v>
      </c>
      <c r="G240" s="1" t="s">
        <v>334</v>
      </c>
      <c r="H240" s="1" t="s">
        <v>335</v>
      </c>
    </row>
    <row r="241" spans="1:8" ht="12.75" hidden="1" customHeight="1" outlineLevel="1" x14ac:dyDescent="0.2">
      <c r="A241" s="1" t="s">
        <v>13</v>
      </c>
      <c r="B241" s="1" t="s">
        <v>223</v>
      </c>
      <c r="C241" s="1" t="s">
        <v>224</v>
      </c>
      <c r="D241" s="2">
        <v>45260</v>
      </c>
      <c r="F241" s="5">
        <v>3306.58</v>
      </c>
      <c r="G241" s="1" t="s">
        <v>349</v>
      </c>
      <c r="H241" s="1" t="s">
        <v>350</v>
      </c>
    </row>
    <row r="242" spans="1:8" ht="12.75" hidden="1" customHeight="1" outlineLevel="1" x14ac:dyDescent="0.2">
      <c r="A242" s="1" t="s">
        <v>13</v>
      </c>
      <c r="B242" s="1" t="s">
        <v>223</v>
      </c>
      <c r="C242" s="1" t="s">
        <v>224</v>
      </c>
      <c r="D242" s="2">
        <v>45260</v>
      </c>
      <c r="F242" s="5">
        <v>10000</v>
      </c>
      <c r="G242" s="1" t="s">
        <v>150</v>
      </c>
      <c r="H242" s="1" t="s">
        <v>151</v>
      </c>
    </row>
    <row r="243" spans="1:8" ht="12.75" hidden="1" customHeight="1" outlineLevel="1" x14ac:dyDescent="0.2">
      <c r="A243" s="1" t="s">
        <v>13</v>
      </c>
      <c r="B243" s="1" t="s">
        <v>223</v>
      </c>
      <c r="C243" s="1" t="s">
        <v>224</v>
      </c>
      <c r="D243" s="2">
        <v>45260</v>
      </c>
      <c r="F243" s="5">
        <v>13500</v>
      </c>
      <c r="G243" s="1" t="s">
        <v>51</v>
      </c>
      <c r="H243" s="1" t="s">
        <v>52</v>
      </c>
    </row>
    <row r="244" spans="1:8" ht="12.75" hidden="1" customHeight="1" outlineLevel="1" x14ac:dyDescent="0.2">
      <c r="A244" s="1" t="s">
        <v>13</v>
      </c>
      <c r="B244" s="1" t="s">
        <v>223</v>
      </c>
      <c r="C244" s="1" t="s">
        <v>224</v>
      </c>
      <c r="D244" s="2">
        <v>45260</v>
      </c>
      <c r="F244" s="5">
        <v>53000</v>
      </c>
      <c r="G244" s="1" t="s">
        <v>43</v>
      </c>
      <c r="H244" s="1" t="s">
        <v>44</v>
      </c>
    </row>
    <row r="245" spans="1:8" ht="12.75" hidden="1" customHeight="1" outlineLevel="1" x14ac:dyDescent="0.2">
      <c r="A245" s="1" t="s">
        <v>13</v>
      </c>
      <c r="B245" s="1" t="s">
        <v>223</v>
      </c>
      <c r="C245" s="1" t="s">
        <v>224</v>
      </c>
      <c r="D245" s="2">
        <v>45260</v>
      </c>
      <c r="F245" s="5">
        <v>80397.850000000006</v>
      </c>
      <c r="G245" s="1" t="s">
        <v>308</v>
      </c>
      <c r="H245" s="1" t="s">
        <v>309</v>
      </c>
    </row>
    <row r="246" spans="1:8" ht="12.75" hidden="1" customHeight="1" outlineLevel="1" x14ac:dyDescent="0.2">
      <c r="A246" s="1" t="s">
        <v>13</v>
      </c>
      <c r="B246" s="1" t="s">
        <v>223</v>
      </c>
      <c r="C246" s="1" t="s">
        <v>224</v>
      </c>
      <c r="D246" s="2">
        <v>45260</v>
      </c>
      <c r="F246" s="5">
        <v>104279.76</v>
      </c>
      <c r="G246" s="1" t="s">
        <v>340</v>
      </c>
      <c r="H246" s="1" t="s">
        <v>341</v>
      </c>
    </row>
    <row r="247" spans="1:8" ht="12.75" hidden="1" customHeight="1" outlineLevel="1" x14ac:dyDescent="0.2">
      <c r="A247" s="1" t="s">
        <v>13</v>
      </c>
      <c r="B247" s="1" t="s">
        <v>223</v>
      </c>
      <c r="C247" s="1" t="s">
        <v>224</v>
      </c>
      <c r="D247" s="2">
        <v>45260</v>
      </c>
      <c r="F247" s="5">
        <v>3970.87</v>
      </c>
      <c r="G247" s="1" t="s">
        <v>318</v>
      </c>
      <c r="H247" s="1" t="s">
        <v>319</v>
      </c>
    </row>
    <row r="248" spans="1:8" ht="12.75" hidden="1" customHeight="1" outlineLevel="1" x14ac:dyDescent="0.2">
      <c r="A248" s="1" t="s">
        <v>13</v>
      </c>
      <c r="B248" s="1" t="s">
        <v>223</v>
      </c>
      <c r="C248" s="1" t="s">
        <v>224</v>
      </c>
      <c r="D248" s="2">
        <v>45260</v>
      </c>
      <c r="F248" s="5">
        <v>100152</v>
      </c>
      <c r="G248" s="1" t="s">
        <v>322</v>
      </c>
      <c r="H248" s="1" t="s">
        <v>323</v>
      </c>
    </row>
    <row r="249" spans="1:8" ht="12.75" hidden="1" customHeight="1" outlineLevel="1" x14ac:dyDescent="0.2">
      <c r="A249" s="1" t="s">
        <v>13</v>
      </c>
      <c r="B249" s="1" t="s">
        <v>223</v>
      </c>
      <c r="C249" s="1" t="s">
        <v>224</v>
      </c>
      <c r="D249" s="2">
        <v>45260</v>
      </c>
      <c r="F249" s="5">
        <v>20000</v>
      </c>
      <c r="G249" s="1" t="s">
        <v>160</v>
      </c>
      <c r="H249" s="1" t="s">
        <v>161</v>
      </c>
    </row>
    <row r="250" spans="1:8" ht="12.75" hidden="1" customHeight="1" outlineLevel="1" x14ac:dyDescent="0.2">
      <c r="A250" s="1" t="s">
        <v>13</v>
      </c>
      <c r="B250" s="1" t="s">
        <v>223</v>
      </c>
      <c r="C250" s="1" t="s">
        <v>224</v>
      </c>
      <c r="D250" s="2">
        <v>45260</v>
      </c>
      <c r="F250" s="5">
        <v>83436</v>
      </c>
      <c r="G250" s="1" t="s">
        <v>326</v>
      </c>
      <c r="H250" s="1" t="s">
        <v>327</v>
      </c>
    </row>
    <row r="251" spans="1:8" ht="12.75" hidden="1" customHeight="1" outlineLevel="1" x14ac:dyDescent="0.2">
      <c r="A251" s="1" t="s">
        <v>13</v>
      </c>
      <c r="B251" s="1" t="s">
        <v>223</v>
      </c>
      <c r="C251" s="1" t="s">
        <v>224</v>
      </c>
      <c r="D251" s="2">
        <v>45260</v>
      </c>
      <c r="F251" s="5">
        <v>268956</v>
      </c>
      <c r="G251" s="1" t="s">
        <v>11</v>
      </c>
      <c r="H251" s="1" t="s">
        <v>12</v>
      </c>
    </row>
    <row r="252" spans="1:8" ht="12.75" hidden="1" customHeight="1" outlineLevel="1" x14ac:dyDescent="0.2">
      <c r="A252" s="1" t="s">
        <v>13</v>
      </c>
      <c r="B252" s="1" t="s">
        <v>223</v>
      </c>
      <c r="C252" s="1" t="s">
        <v>224</v>
      </c>
      <c r="D252" s="2">
        <v>45260</v>
      </c>
      <c r="F252" s="5">
        <v>73375</v>
      </c>
      <c r="G252" s="1" t="s">
        <v>28</v>
      </c>
      <c r="H252" s="1" t="s">
        <v>29</v>
      </c>
    </row>
    <row r="253" spans="1:8" ht="12.75" hidden="1" customHeight="1" outlineLevel="1" x14ac:dyDescent="0.2">
      <c r="A253" s="1" t="s">
        <v>13</v>
      </c>
      <c r="B253" s="1" t="s">
        <v>223</v>
      </c>
      <c r="C253" s="1" t="s">
        <v>224</v>
      </c>
      <c r="D253" s="2">
        <v>45260</v>
      </c>
      <c r="F253" s="5">
        <v>-30.82</v>
      </c>
      <c r="G253" s="1" t="s">
        <v>316</v>
      </c>
      <c r="H253" s="1" t="s">
        <v>317</v>
      </c>
    </row>
    <row r="254" spans="1:8" ht="12.75" hidden="1" customHeight="1" outlineLevel="1" x14ac:dyDescent="0.2">
      <c r="A254" s="1" t="s">
        <v>13</v>
      </c>
      <c r="B254" s="1" t="s">
        <v>330</v>
      </c>
      <c r="C254" s="1" t="s">
        <v>331</v>
      </c>
      <c r="D254" s="2">
        <v>45291</v>
      </c>
      <c r="E254" s="5">
        <v>393283.5</v>
      </c>
      <c r="G254" s="1" t="s">
        <v>69</v>
      </c>
      <c r="H254" s="1" t="s">
        <v>70</v>
      </c>
    </row>
    <row r="255" spans="1:8" ht="12.75" hidden="1" customHeight="1" outlineLevel="1" x14ac:dyDescent="0.2">
      <c r="A255" s="1" t="s">
        <v>13</v>
      </c>
      <c r="B255" s="1" t="s">
        <v>330</v>
      </c>
      <c r="C255" s="1" t="s">
        <v>331</v>
      </c>
      <c r="D255" s="2">
        <v>45291</v>
      </c>
      <c r="F255" s="5">
        <v>96852.29</v>
      </c>
      <c r="G255" s="1" t="s">
        <v>130</v>
      </c>
      <c r="H255" s="1" t="s">
        <v>131</v>
      </c>
    </row>
    <row r="256" spans="1:8" ht="12.75" hidden="1" customHeight="1" outlineLevel="1" x14ac:dyDescent="0.2">
      <c r="A256" s="1" t="s">
        <v>13</v>
      </c>
      <c r="B256" s="1" t="s">
        <v>330</v>
      </c>
      <c r="C256" s="1" t="s">
        <v>331</v>
      </c>
      <c r="D256" s="2">
        <v>45291</v>
      </c>
      <c r="F256" s="5">
        <v>1114</v>
      </c>
      <c r="G256" s="1" t="s">
        <v>21</v>
      </c>
      <c r="H256" s="1" t="s">
        <v>22</v>
      </c>
    </row>
    <row r="257" spans="1:8" ht="12.75" hidden="1" customHeight="1" outlineLevel="1" x14ac:dyDescent="0.2">
      <c r="A257" s="1" t="s">
        <v>13</v>
      </c>
      <c r="B257" s="1" t="s">
        <v>330</v>
      </c>
      <c r="C257" s="1" t="s">
        <v>331</v>
      </c>
      <c r="D257" s="2">
        <v>45291</v>
      </c>
      <c r="F257" s="5">
        <v>129</v>
      </c>
      <c r="G257" s="1" t="s">
        <v>154</v>
      </c>
      <c r="H257" s="1" t="s">
        <v>155</v>
      </c>
    </row>
    <row r="258" spans="1:8" ht="12.75" hidden="1" customHeight="1" outlineLevel="1" x14ac:dyDescent="0.2">
      <c r="A258" s="1" t="s">
        <v>13</v>
      </c>
      <c r="B258" s="1" t="s">
        <v>330</v>
      </c>
      <c r="C258" s="1" t="s">
        <v>331</v>
      </c>
      <c r="D258" s="2">
        <v>45291</v>
      </c>
      <c r="F258" s="5">
        <v>75749.210000000006</v>
      </c>
      <c r="G258" s="1" t="s">
        <v>51</v>
      </c>
      <c r="H258" s="1" t="s">
        <v>52</v>
      </c>
    </row>
    <row r="259" spans="1:8" ht="12.75" hidden="1" customHeight="1" outlineLevel="1" x14ac:dyDescent="0.2">
      <c r="A259" s="1" t="s">
        <v>13</v>
      </c>
      <c r="B259" s="1" t="s">
        <v>330</v>
      </c>
      <c r="C259" s="1" t="s">
        <v>331</v>
      </c>
      <c r="D259" s="2">
        <v>45291</v>
      </c>
      <c r="F259" s="5">
        <v>-3500</v>
      </c>
      <c r="G259" s="1" t="s">
        <v>345</v>
      </c>
      <c r="H259" s="1" t="s">
        <v>346</v>
      </c>
    </row>
    <row r="260" spans="1:8" ht="12.75" hidden="1" customHeight="1" outlineLevel="1" x14ac:dyDescent="0.2">
      <c r="A260" s="1" t="s">
        <v>13</v>
      </c>
      <c r="B260" s="1" t="s">
        <v>330</v>
      </c>
      <c r="C260" s="1" t="s">
        <v>331</v>
      </c>
      <c r="D260" s="2">
        <v>45291</v>
      </c>
      <c r="F260" s="5">
        <v>2589</v>
      </c>
      <c r="G260" s="1" t="s">
        <v>310</v>
      </c>
      <c r="H260" s="1" t="s">
        <v>311</v>
      </c>
    </row>
    <row r="261" spans="1:8" ht="12.75" hidden="1" customHeight="1" outlineLevel="1" x14ac:dyDescent="0.2">
      <c r="A261" s="1" t="s">
        <v>13</v>
      </c>
      <c r="B261" s="1" t="s">
        <v>330</v>
      </c>
      <c r="C261" s="1" t="s">
        <v>331</v>
      </c>
      <c r="D261" s="2">
        <v>45291</v>
      </c>
      <c r="F261" s="5">
        <v>129521</v>
      </c>
      <c r="G261" s="1" t="s">
        <v>160</v>
      </c>
      <c r="H261" s="1" t="s">
        <v>161</v>
      </c>
    </row>
    <row r="262" spans="1:8" ht="12.75" hidden="1" customHeight="1" outlineLevel="1" x14ac:dyDescent="0.2">
      <c r="A262" s="1" t="s">
        <v>13</v>
      </c>
      <c r="B262" s="1" t="s">
        <v>330</v>
      </c>
      <c r="C262" s="1" t="s">
        <v>331</v>
      </c>
      <c r="D262" s="2">
        <v>45291</v>
      </c>
      <c r="F262" s="5">
        <v>16056</v>
      </c>
      <c r="G262" s="1" t="s">
        <v>326</v>
      </c>
      <c r="H262" s="1" t="s">
        <v>327</v>
      </c>
    </row>
    <row r="263" spans="1:8" ht="12.75" hidden="1" customHeight="1" outlineLevel="1" x14ac:dyDescent="0.2">
      <c r="A263" s="1" t="s">
        <v>13</v>
      </c>
      <c r="B263" s="1" t="s">
        <v>330</v>
      </c>
      <c r="C263" s="1" t="s">
        <v>331</v>
      </c>
      <c r="D263" s="2">
        <v>45291</v>
      </c>
      <c r="F263" s="5">
        <v>55398</v>
      </c>
      <c r="G263" s="1" t="s">
        <v>11</v>
      </c>
      <c r="H263" s="1" t="s">
        <v>12</v>
      </c>
    </row>
    <row r="264" spans="1:8" ht="12.75" hidden="1" customHeight="1" outlineLevel="1" x14ac:dyDescent="0.2">
      <c r="A264" s="1" t="s">
        <v>13</v>
      </c>
      <c r="B264" s="1" t="s">
        <v>330</v>
      </c>
      <c r="C264" s="1" t="s">
        <v>331</v>
      </c>
      <c r="D264" s="2">
        <v>45291</v>
      </c>
      <c r="F264" s="5">
        <v>19375</v>
      </c>
      <c r="G264" s="1" t="s">
        <v>28</v>
      </c>
      <c r="H264" s="1" t="s">
        <v>29</v>
      </c>
    </row>
    <row r="265" spans="1:8" ht="12.75" hidden="1" customHeight="1" outlineLevel="1" x14ac:dyDescent="0.2">
      <c r="A265" s="1" t="s">
        <v>13</v>
      </c>
      <c r="B265" s="1" t="s">
        <v>306</v>
      </c>
      <c r="C265" s="1" t="s">
        <v>307</v>
      </c>
      <c r="D265" s="2">
        <v>45291</v>
      </c>
      <c r="E265" s="5">
        <v>697043.04</v>
      </c>
      <c r="G265" s="1" t="s">
        <v>130</v>
      </c>
      <c r="H265" s="1" t="s">
        <v>131</v>
      </c>
    </row>
    <row r="266" spans="1:8" ht="12.75" hidden="1" customHeight="1" outlineLevel="1" x14ac:dyDescent="0.2">
      <c r="A266" s="1" t="s">
        <v>13</v>
      </c>
      <c r="B266" s="1" t="s">
        <v>306</v>
      </c>
      <c r="C266" s="1" t="s">
        <v>307</v>
      </c>
      <c r="D266" s="2">
        <v>45291</v>
      </c>
      <c r="E266" s="5">
        <v>100009.02</v>
      </c>
      <c r="G266" s="1" t="s">
        <v>37</v>
      </c>
      <c r="H266" s="1" t="s">
        <v>38</v>
      </c>
    </row>
    <row r="267" spans="1:8" ht="12.75" hidden="1" customHeight="1" outlineLevel="1" x14ac:dyDescent="0.2">
      <c r="A267" s="1" t="s">
        <v>13</v>
      </c>
      <c r="B267" s="1" t="s">
        <v>306</v>
      </c>
      <c r="C267" s="1" t="s">
        <v>307</v>
      </c>
      <c r="D267" s="2">
        <v>45291</v>
      </c>
      <c r="E267" s="5">
        <v>271208.07</v>
      </c>
      <c r="G267" s="1" t="s">
        <v>312</v>
      </c>
      <c r="H267" s="1" t="s">
        <v>313</v>
      </c>
    </row>
    <row r="268" spans="1:8" ht="12.75" hidden="1" customHeight="1" outlineLevel="1" x14ac:dyDescent="0.2">
      <c r="A268" s="1" t="s">
        <v>13</v>
      </c>
      <c r="B268" s="1" t="s">
        <v>306</v>
      </c>
      <c r="C268" s="1" t="s">
        <v>307</v>
      </c>
      <c r="D268" s="2">
        <v>45291</v>
      </c>
      <c r="E268" s="5">
        <v>166238.06</v>
      </c>
      <c r="G268" s="1" t="s">
        <v>65</v>
      </c>
      <c r="H268" s="1" t="s">
        <v>66</v>
      </c>
    </row>
    <row r="269" spans="1:8" ht="12.75" hidden="1" customHeight="1" outlineLevel="1" x14ac:dyDescent="0.2">
      <c r="A269" s="1" t="s">
        <v>13</v>
      </c>
      <c r="B269" s="1" t="s">
        <v>306</v>
      </c>
      <c r="C269" s="1" t="s">
        <v>307</v>
      </c>
      <c r="D269" s="2">
        <v>45291</v>
      </c>
      <c r="E269" s="5">
        <v>1498464.23</v>
      </c>
      <c r="G269" s="1" t="s">
        <v>21</v>
      </c>
      <c r="H269" s="1" t="s">
        <v>22</v>
      </c>
    </row>
    <row r="270" spans="1:8" ht="12.75" hidden="1" customHeight="1" outlineLevel="1" x14ac:dyDescent="0.2">
      <c r="A270" s="1" t="s">
        <v>13</v>
      </c>
      <c r="B270" s="1" t="s">
        <v>306</v>
      </c>
      <c r="C270" s="1" t="s">
        <v>307</v>
      </c>
      <c r="D270" s="2">
        <v>45291</v>
      </c>
      <c r="E270" s="5">
        <v>640902.81000000006</v>
      </c>
      <c r="G270" s="1" t="s">
        <v>33</v>
      </c>
      <c r="H270" s="1" t="s">
        <v>34</v>
      </c>
    </row>
    <row r="271" spans="1:8" ht="12.75" hidden="1" customHeight="1" outlineLevel="1" x14ac:dyDescent="0.2">
      <c r="A271" s="1" t="s">
        <v>13</v>
      </c>
      <c r="B271" s="1" t="s">
        <v>306</v>
      </c>
      <c r="C271" s="1" t="s">
        <v>307</v>
      </c>
      <c r="D271" s="2">
        <v>45291</v>
      </c>
      <c r="E271" s="5">
        <v>187994.57</v>
      </c>
      <c r="G271" s="1" t="s">
        <v>320</v>
      </c>
      <c r="H271" s="1" t="s">
        <v>321</v>
      </c>
    </row>
    <row r="272" spans="1:8" ht="12.75" hidden="1" customHeight="1" outlineLevel="1" x14ac:dyDescent="0.2">
      <c r="A272" s="1" t="s">
        <v>13</v>
      </c>
      <c r="B272" s="1" t="s">
        <v>306</v>
      </c>
      <c r="C272" s="1" t="s">
        <v>307</v>
      </c>
      <c r="D272" s="2">
        <v>45291</v>
      </c>
      <c r="E272" s="5">
        <v>166119.17000000001</v>
      </c>
      <c r="G272" s="1" t="s">
        <v>164</v>
      </c>
      <c r="H272" s="1" t="s">
        <v>165</v>
      </c>
    </row>
    <row r="273" spans="1:8" ht="12.75" hidden="1" customHeight="1" outlineLevel="1" x14ac:dyDescent="0.2">
      <c r="A273" s="1" t="s">
        <v>13</v>
      </c>
      <c r="B273" s="1" t="s">
        <v>306</v>
      </c>
      <c r="C273" s="1" t="s">
        <v>307</v>
      </c>
      <c r="D273" s="2">
        <v>45291</v>
      </c>
      <c r="E273" s="5">
        <v>401370.02</v>
      </c>
      <c r="G273" s="1" t="s">
        <v>347</v>
      </c>
      <c r="H273" s="1" t="s">
        <v>348</v>
      </c>
    </row>
    <row r="274" spans="1:8" ht="12.75" hidden="1" customHeight="1" outlineLevel="1" x14ac:dyDescent="0.2">
      <c r="A274" s="1" t="s">
        <v>13</v>
      </c>
      <c r="B274" s="1" t="s">
        <v>306</v>
      </c>
      <c r="C274" s="1" t="s">
        <v>307</v>
      </c>
      <c r="D274" s="2">
        <v>45291</v>
      </c>
      <c r="E274" s="5">
        <v>761475.63</v>
      </c>
      <c r="G274" s="1" t="s">
        <v>336</v>
      </c>
      <c r="H274" s="1" t="s">
        <v>337</v>
      </c>
    </row>
    <row r="275" spans="1:8" ht="12.75" hidden="1" customHeight="1" outlineLevel="1" x14ac:dyDescent="0.2">
      <c r="A275" s="1" t="s">
        <v>13</v>
      </c>
      <c r="B275" s="1" t="s">
        <v>306</v>
      </c>
      <c r="C275" s="1" t="s">
        <v>307</v>
      </c>
      <c r="D275" s="2">
        <v>45291</v>
      </c>
      <c r="E275" s="5">
        <v>186810.17</v>
      </c>
      <c r="G275" s="1" t="s">
        <v>166</v>
      </c>
      <c r="H275" s="1" t="s">
        <v>167</v>
      </c>
    </row>
    <row r="276" spans="1:8" ht="12.75" hidden="1" customHeight="1" outlineLevel="1" x14ac:dyDescent="0.2">
      <c r="A276" s="1" t="s">
        <v>13</v>
      </c>
      <c r="B276" s="1" t="s">
        <v>306</v>
      </c>
      <c r="C276" s="1" t="s">
        <v>307</v>
      </c>
      <c r="D276" s="2">
        <v>45291</v>
      </c>
      <c r="E276" s="5">
        <v>150738.07999999999</v>
      </c>
      <c r="G276" s="1" t="s">
        <v>314</v>
      </c>
      <c r="H276" s="1" t="s">
        <v>315</v>
      </c>
    </row>
    <row r="277" spans="1:8" ht="12.75" hidden="1" customHeight="1" outlineLevel="1" x14ac:dyDescent="0.2">
      <c r="A277" s="1" t="s">
        <v>13</v>
      </c>
      <c r="B277" s="1" t="s">
        <v>306</v>
      </c>
      <c r="C277" s="1" t="s">
        <v>307</v>
      </c>
      <c r="D277" s="2">
        <v>45291</v>
      </c>
      <c r="E277" s="5">
        <v>243959.05</v>
      </c>
      <c r="G277" s="1" t="s">
        <v>154</v>
      </c>
      <c r="H277" s="1" t="s">
        <v>155</v>
      </c>
    </row>
    <row r="278" spans="1:8" ht="12.75" hidden="1" customHeight="1" outlineLevel="1" x14ac:dyDescent="0.2">
      <c r="A278" s="1" t="s">
        <v>13</v>
      </c>
      <c r="B278" s="1" t="s">
        <v>306</v>
      </c>
      <c r="C278" s="1" t="s">
        <v>307</v>
      </c>
      <c r="D278" s="2">
        <v>45291</v>
      </c>
      <c r="E278" s="5">
        <v>1176429.74</v>
      </c>
      <c r="G278" s="1" t="s">
        <v>328</v>
      </c>
      <c r="H278" s="1" t="s">
        <v>329</v>
      </c>
    </row>
    <row r="279" spans="1:8" ht="12.75" hidden="1" customHeight="1" outlineLevel="1" x14ac:dyDescent="0.2">
      <c r="A279" s="1" t="s">
        <v>13</v>
      </c>
      <c r="B279" s="1" t="s">
        <v>306</v>
      </c>
      <c r="C279" s="1" t="s">
        <v>307</v>
      </c>
      <c r="D279" s="2">
        <v>45291</v>
      </c>
      <c r="E279" s="5">
        <v>381954.6</v>
      </c>
      <c r="G279" s="1" t="s">
        <v>334</v>
      </c>
      <c r="H279" s="1" t="s">
        <v>335</v>
      </c>
    </row>
    <row r="280" spans="1:8" ht="12.75" hidden="1" customHeight="1" outlineLevel="1" x14ac:dyDescent="0.2">
      <c r="A280" s="1" t="s">
        <v>13</v>
      </c>
      <c r="B280" s="1" t="s">
        <v>306</v>
      </c>
      <c r="C280" s="1" t="s">
        <v>307</v>
      </c>
      <c r="D280" s="2">
        <v>45291</v>
      </c>
      <c r="E280" s="5">
        <v>421196.01</v>
      </c>
      <c r="G280" s="1" t="s">
        <v>349</v>
      </c>
      <c r="H280" s="1" t="s">
        <v>350</v>
      </c>
    </row>
    <row r="281" spans="1:8" ht="12.75" hidden="1" customHeight="1" outlineLevel="1" x14ac:dyDescent="0.2">
      <c r="A281" s="1" t="s">
        <v>13</v>
      </c>
      <c r="B281" s="1" t="s">
        <v>306</v>
      </c>
      <c r="C281" s="1" t="s">
        <v>307</v>
      </c>
      <c r="D281" s="2">
        <v>45291</v>
      </c>
      <c r="E281" s="5">
        <v>799022.41</v>
      </c>
      <c r="G281" s="1" t="s">
        <v>120</v>
      </c>
      <c r="H281" s="1" t="s">
        <v>121</v>
      </c>
    </row>
    <row r="282" spans="1:8" ht="12.75" hidden="1" customHeight="1" outlineLevel="1" x14ac:dyDescent="0.2">
      <c r="A282" s="1" t="s">
        <v>13</v>
      </c>
      <c r="B282" s="1" t="s">
        <v>306</v>
      </c>
      <c r="C282" s="1" t="s">
        <v>307</v>
      </c>
      <c r="D282" s="2">
        <v>45291</v>
      </c>
      <c r="E282" s="5">
        <v>302359.24</v>
      </c>
      <c r="G282" s="1" t="s">
        <v>150</v>
      </c>
      <c r="H282" s="1" t="s">
        <v>151</v>
      </c>
    </row>
    <row r="283" spans="1:8" ht="12.75" hidden="1" customHeight="1" outlineLevel="1" x14ac:dyDescent="0.2">
      <c r="A283" s="1" t="s">
        <v>13</v>
      </c>
      <c r="B283" s="1" t="s">
        <v>306</v>
      </c>
      <c r="C283" s="1" t="s">
        <v>307</v>
      </c>
      <c r="D283" s="2">
        <v>45291</v>
      </c>
      <c r="E283" s="5">
        <v>178877.26</v>
      </c>
      <c r="G283" s="1" t="s">
        <v>51</v>
      </c>
      <c r="H283" s="1" t="s">
        <v>52</v>
      </c>
    </row>
    <row r="284" spans="1:8" ht="12.75" hidden="1" customHeight="1" outlineLevel="1" x14ac:dyDescent="0.2">
      <c r="A284" s="1" t="s">
        <v>13</v>
      </c>
      <c r="B284" s="1" t="s">
        <v>306</v>
      </c>
      <c r="C284" s="1" t="s">
        <v>307</v>
      </c>
      <c r="D284" s="2">
        <v>45291</v>
      </c>
      <c r="E284" s="5">
        <v>413113.23</v>
      </c>
      <c r="G284" s="1" t="s">
        <v>43</v>
      </c>
      <c r="H284" s="1" t="s">
        <v>44</v>
      </c>
    </row>
    <row r="285" spans="1:8" ht="12.75" hidden="1" customHeight="1" outlineLevel="1" x14ac:dyDescent="0.2">
      <c r="A285" s="1" t="s">
        <v>13</v>
      </c>
      <c r="B285" s="1" t="s">
        <v>306</v>
      </c>
      <c r="C285" s="1" t="s">
        <v>307</v>
      </c>
      <c r="D285" s="2">
        <v>45291</v>
      </c>
      <c r="E285" s="5">
        <v>214564</v>
      </c>
      <c r="G285" s="1" t="s">
        <v>332</v>
      </c>
      <c r="H285" s="1" t="s">
        <v>333</v>
      </c>
    </row>
    <row r="286" spans="1:8" ht="12.75" hidden="1" customHeight="1" outlineLevel="1" x14ac:dyDescent="0.2">
      <c r="A286" s="1" t="s">
        <v>13</v>
      </c>
      <c r="B286" s="1" t="s">
        <v>306</v>
      </c>
      <c r="C286" s="1" t="s">
        <v>307</v>
      </c>
      <c r="D286" s="2">
        <v>45291</v>
      </c>
      <c r="E286" s="5">
        <v>171643.47</v>
      </c>
      <c r="G286" s="1" t="s">
        <v>345</v>
      </c>
      <c r="H286" s="1" t="s">
        <v>346</v>
      </c>
    </row>
    <row r="287" spans="1:8" ht="12.75" hidden="1" customHeight="1" outlineLevel="1" x14ac:dyDescent="0.2">
      <c r="A287" s="1" t="s">
        <v>13</v>
      </c>
      <c r="B287" s="1" t="s">
        <v>306</v>
      </c>
      <c r="C287" s="1" t="s">
        <v>307</v>
      </c>
      <c r="D287" s="2">
        <v>45291</v>
      </c>
      <c r="E287" s="5">
        <v>286623.48</v>
      </c>
      <c r="G287" s="1" t="s">
        <v>310</v>
      </c>
      <c r="H287" s="1" t="s">
        <v>311</v>
      </c>
    </row>
    <row r="288" spans="1:8" ht="12.75" hidden="1" customHeight="1" outlineLevel="1" x14ac:dyDescent="0.2">
      <c r="A288" s="1" t="s">
        <v>13</v>
      </c>
      <c r="B288" s="1" t="s">
        <v>306</v>
      </c>
      <c r="C288" s="1" t="s">
        <v>307</v>
      </c>
      <c r="D288" s="2">
        <v>45291</v>
      </c>
      <c r="E288" s="5">
        <v>98320.21</v>
      </c>
      <c r="G288" s="1" t="s">
        <v>343</v>
      </c>
      <c r="H288" s="1" t="s">
        <v>344</v>
      </c>
    </row>
    <row r="289" spans="1:8" ht="12.75" hidden="1" customHeight="1" outlineLevel="1" x14ac:dyDescent="0.2">
      <c r="A289" s="1" t="s">
        <v>13</v>
      </c>
      <c r="B289" s="1" t="s">
        <v>306</v>
      </c>
      <c r="C289" s="1" t="s">
        <v>307</v>
      </c>
      <c r="D289" s="2">
        <v>45291</v>
      </c>
      <c r="E289" s="5">
        <v>260999.34</v>
      </c>
      <c r="G289" s="1" t="s">
        <v>308</v>
      </c>
      <c r="H289" s="1" t="s">
        <v>309</v>
      </c>
    </row>
    <row r="290" spans="1:8" ht="12.75" hidden="1" customHeight="1" outlineLevel="1" x14ac:dyDescent="0.2">
      <c r="A290" s="1" t="s">
        <v>13</v>
      </c>
      <c r="B290" s="1" t="s">
        <v>306</v>
      </c>
      <c r="C290" s="1" t="s">
        <v>307</v>
      </c>
      <c r="D290" s="2">
        <v>45291</v>
      </c>
      <c r="E290" s="5">
        <v>165389.70000000001</v>
      </c>
      <c r="G290" s="1" t="s">
        <v>340</v>
      </c>
      <c r="H290" s="1" t="s">
        <v>341</v>
      </c>
    </row>
    <row r="291" spans="1:8" ht="12.75" hidden="1" customHeight="1" outlineLevel="1" x14ac:dyDescent="0.2">
      <c r="A291" s="1" t="s">
        <v>13</v>
      </c>
      <c r="B291" s="1" t="s">
        <v>306</v>
      </c>
      <c r="C291" s="1" t="s">
        <v>307</v>
      </c>
      <c r="D291" s="2">
        <v>45291</v>
      </c>
      <c r="E291" s="5">
        <v>307569.83</v>
      </c>
      <c r="G291" s="1" t="s">
        <v>318</v>
      </c>
      <c r="H291" s="1" t="s">
        <v>319</v>
      </c>
    </row>
    <row r="292" spans="1:8" ht="12.75" hidden="1" customHeight="1" outlineLevel="1" x14ac:dyDescent="0.2">
      <c r="A292" s="1" t="s">
        <v>13</v>
      </c>
      <c r="B292" s="1" t="s">
        <v>306</v>
      </c>
      <c r="C292" s="1" t="s">
        <v>307</v>
      </c>
      <c r="D292" s="2">
        <v>45291</v>
      </c>
      <c r="E292" s="5">
        <v>250889.78</v>
      </c>
      <c r="G292" s="1" t="s">
        <v>322</v>
      </c>
      <c r="H292" s="1" t="s">
        <v>323</v>
      </c>
    </row>
    <row r="293" spans="1:8" ht="12.75" hidden="1" customHeight="1" outlineLevel="1" x14ac:dyDescent="0.2">
      <c r="A293" s="1" t="s">
        <v>13</v>
      </c>
      <c r="B293" s="1" t="s">
        <v>306</v>
      </c>
      <c r="C293" s="1" t="s">
        <v>307</v>
      </c>
      <c r="D293" s="2">
        <v>45291</v>
      </c>
      <c r="E293" s="5">
        <v>439641.88</v>
      </c>
      <c r="G293" s="1" t="s">
        <v>168</v>
      </c>
      <c r="H293" s="1" t="s">
        <v>169</v>
      </c>
    </row>
    <row r="294" spans="1:8" ht="12.75" hidden="1" customHeight="1" outlineLevel="1" x14ac:dyDescent="0.2">
      <c r="A294" s="1" t="s">
        <v>13</v>
      </c>
      <c r="B294" s="1" t="s">
        <v>306</v>
      </c>
      <c r="C294" s="1" t="s">
        <v>307</v>
      </c>
      <c r="D294" s="2">
        <v>45291</v>
      </c>
      <c r="E294" s="5">
        <v>176493.95</v>
      </c>
      <c r="G294" s="1" t="s">
        <v>338</v>
      </c>
      <c r="H294" s="1" t="s">
        <v>339</v>
      </c>
    </row>
    <row r="295" spans="1:8" ht="12.75" hidden="1" customHeight="1" outlineLevel="1" x14ac:dyDescent="0.2">
      <c r="A295" s="1" t="s">
        <v>13</v>
      </c>
      <c r="B295" s="1" t="s">
        <v>306</v>
      </c>
      <c r="C295" s="1" t="s">
        <v>307</v>
      </c>
      <c r="D295" s="2">
        <v>45291</v>
      </c>
      <c r="E295" s="5">
        <v>195287.19</v>
      </c>
      <c r="G295" s="1" t="s">
        <v>324</v>
      </c>
      <c r="H295" s="1" t="s">
        <v>325</v>
      </c>
    </row>
    <row r="296" spans="1:8" ht="12.75" hidden="1" customHeight="1" outlineLevel="1" x14ac:dyDescent="0.2">
      <c r="A296" s="1" t="s">
        <v>13</v>
      </c>
      <c r="B296" s="1" t="s">
        <v>306</v>
      </c>
      <c r="C296" s="1" t="s">
        <v>307</v>
      </c>
      <c r="D296" s="2">
        <v>45291</v>
      </c>
      <c r="E296" s="5">
        <v>566985.74</v>
      </c>
      <c r="G296" s="1" t="s">
        <v>160</v>
      </c>
      <c r="H296" s="1" t="s">
        <v>161</v>
      </c>
    </row>
    <row r="297" spans="1:8" ht="12.75" hidden="1" customHeight="1" outlineLevel="1" x14ac:dyDescent="0.2">
      <c r="A297" s="1" t="s">
        <v>13</v>
      </c>
      <c r="B297" s="1" t="s">
        <v>306</v>
      </c>
      <c r="C297" s="1" t="s">
        <v>307</v>
      </c>
      <c r="D297" s="2">
        <v>45291</v>
      </c>
      <c r="E297" s="5">
        <v>559275</v>
      </c>
      <c r="G297" s="1" t="s">
        <v>326</v>
      </c>
      <c r="H297" s="1" t="s">
        <v>327</v>
      </c>
    </row>
    <row r="298" spans="1:8" ht="12.75" hidden="1" customHeight="1" outlineLevel="1" x14ac:dyDescent="0.2">
      <c r="A298" s="1" t="s">
        <v>13</v>
      </c>
      <c r="B298" s="1" t="s">
        <v>306</v>
      </c>
      <c r="C298" s="1" t="s">
        <v>307</v>
      </c>
      <c r="D298" s="2">
        <v>45291</v>
      </c>
      <c r="E298" s="5">
        <v>1475884.97</v>
      </c>
      <c r="G298" s="1" t="s">
        <v>11</v>
      </c>
      <c r="H298" s="1" t="s">
        <v>12</v>
      </c>
    </row>
    <row r="299" spans="1:8" ht="12.75" hidden="1" customHeight="1" outlineLevel="1" x14ac:dyDescent="0.2">
      <c r="A299" s="1" t="s">
        <v>13</v>
      </c>
      <c r="B299" s="1" t="s">
        <v>306</v>
      </c>
      <c r="C299" s="1" t="s">
        <v>307</v>
      </c>
      <c r="D299" s="2">
        <v>45291</v>
      </c>
      <c r="E299" s="5">
        <v>476980.79</v>
      </c>
      <c r="G299" s="1" t="s">
        <v>28</v>
      </c>
      <c r="H299" s="1" t="s">
        <v>29</v>
      </c>
    </row>
    <row r="300" spans="1:8" ht="12.75" hidden="1" customHeight="1" outlineLevel="1" x14ac:dyDescent="0.2">
      <c r="A300" s="1" t="s">
        <v>13</v>
      </c>
      <c r="B300" s="1" t="s">
        <v>306</v>
      </c>
      <c r="C300" s="1" t="s">
        <v>307</v>
      </c>
      <c r="D300" s="2">
        <v>45291</v>
      </c>
      <c r="E300" s="5">
        <v>150737.45000000001</v>
      </c>
      <c r="G300" s="1" t="s">
        <v>342</v>
      </c>
      <c r="H300" s="1" t="s">
        <v>29</v>
      </c>
    </row>
    <row r="301" spans="1:8" ht="12.75" hidden="1" customHeight="1" outlineLevel="1" x14ac:dyDescent="0.2">
      <c r="A301" s="1" t="s">
        <v>13</v>
      </c>
      <c r="B301" s="1" t="s">
        <v>306</v>
      </c>
      <c r="C301" s="1" t="s">
        <v>307</v>
      </c>
      <c r="D301" s="2">
        <v>45291</v>
      </c>
      <c r="E301" s="5">
        <v>285328.81</v>
      </c>
      <c r="G301" s="1" t="s">
        <v>316</v>
      </c>
      <c r="H301" s="1" t="s">
        <v>317</v>
      </c>
    </row>
    <row r="302" spans="1:8" s="3" customFormat="1" collapsed="1" x14ac:dyDescent="0.2">
      <c r="A302" s="3" t="s">
        <v>13</v>
      </c>
      <c r="C302" s="3" t="s">
        <v>661</v>
      </c>
      <c r="E302" s="4">
        <f>SUM(E121:E301)</f>
        <v>30455799.999999993</v>
      </c>
      <c r="F302" s="4">
        <f>SUM(F121:F301)</f>
        <v>15227899.999999998</v>
      </c>
      <c r="H302" s="4"/>
    </row>
    <row r="303" spans="1:8" ht="12.75" hidden="1" customHeight="1" outlineLevel="1" x14ac:dyDescent="0.2">
      <c r="A303" s="1" t="s">
        <v>13</v>
      </c>
      <c r="B303" s="1" t="s">
        <v>234</v>
      </c>
      <c r="C303" s="1" t="s">
        <v>235</v>
      </c>
      <c r="D303" s="2">
        <v>45291</v>
      </c>
      <c r="E303" s="5">
        <v>62648</v>
      </c>
      <c r="G303" s="1" t="s">
        <v>236</v>
      </c>
      <c r="H303" s="1" t="s">
        <v>237</v>
      </c>
    </row>
    <row r="304" spans="1:8" ht="12.75" hidden="1" customHeight="1" outlineLevel="1" x14ac:dyDescent="0.2">
      <c r="A304" s="1" t="s">
        <v>13</v>
      </c>
      <c r="B304" s="1" t="s">
        <v>369</v>
      </c>
      <c r="C304" s="1" t="s">
        <v>360</v>
      </c>
      <c r="D304" s="2">
        <v>45152</v>
      </c>
      <c r="F304" s="5">
        <v>62648</v>
      </c>
      <c r="G304" s="1" t="s">
        <v>236</v>
      </c>
      <c r="H304" s="1" t="s">
        <v>237</v>
      </c>
    </row>
    <row r="305" spans="1:8" ht="12.75" hidden="1" customHeight="1" outlineLevel="1" x14ac:dyDescent="0.2">
      <c r="A305" s="1" t="s">
        <v>13</v>
      </c>
      <c r="B305" s="1" t="s">
        <v>232</v>
      </c>
      <c r="C305" s="1" t="s">
        <v>233</v>
      </c>
      <c r="D305" s="2">
        <v>45291</v>
      </c>
      <c r="E305" s="5">
        <v>6690.01</v>
      </c>
      <c r="G305" s="1" t="s">
        <v>87</v>
      </c>
      <c r="H305" s="1" t="s">
        <v>88</v>
      </c>
    </row>
    <row r="306" spans="1:8" ht="12.75" hidden="1" customHeight="1" outlineLevel="1" x14ac:dyDescent="0.2">
      <c r="A306" s="1" t="s">
        <v>13</v>
      </c>
      <c r="B306" s="1" t="s">
        <v>359</v>
      </c>
      <c r="C306" s="1" t="s">
        <v>360</v>
      </c>
      <c r="D306" s="2">
        <v>45152</v>
      </c>
      <c r="F306" s="5">
        <v>6790</v>
      </c>
      <c r="G306" s="1" t="s">
        <v>87</v>
      </c>
      <c r="H306" s="1" t="s">
        <v>88</v>
      </c>
    </row>
    <row r="307" spans="1:8" ht="12.75" hidden="1" customHeight="1" outlineLevel="1" x14ac:dyDescent="0.2">
      <c r="A307" s="1" t="s">
        <v>13</v>
      </c>
      <c r="B307" s="1" t="s">
        <v>85</v>
      </c>
      <c r="C307" s="1" t="s">
        <v>86</v>
      </c>
      <c r="D307" s="2">
        <v>44950</v>
      </c>
      <c r="E307" s="5">
        <v>0.18</v>
      </c>
      <c r="G307" s="1" t="s">
        <v>87</v>
      </c>
      <c r="H307" s="1" t="s">
        <v>88</v>
      </c>
    </row>
    <row r="308" spans="1:8" ht="12.75" hidden="1" customHeight="1" outlineLevel="1" x14ac:dyDescent="0.2">
      <c r="A308" s="1" t="s">
        <v>13</v>
      </c>
      <c r="B308" s="1" t="s">
        <v>238</v>
      </c>
      <c r="C308" s="1" t="s">
        <v>239</v>
      </c>
      <c r="D308" s="2">
        <v>45291</v>
      </c>
      <c r="E308" s="5">
        <v>82180.02</v>
      </c>
      <c r="G308" s="1" t="s">
        <v>90</v>
      </c>
      <c r="H308" s="1" t="s">
        <v>91</v>
      </c>
    </row>
    <row r="309" spans="1:8" ht="12.75" hidden="1" customHeight="1" outlineLevel="1" x14ac:dyDescent="0.2">
      <c r="A309" s="1" t="s">
        <v>13</v>
      </c>
      <c r="B309" s="1" t="s">
        <v>411</v>
      </c>
      <c r="C309" s="1" t="s">
        <v>360</v>
      </c>
      <c r="D309" s="2">
        <v>45152</v>
      </c>
      <c r="F309" s="5">
        <v>255000</v>
      </c>
      <c r="G309" s="1" t="s">
        <v>90</v>
      </c>
      <c r="H309" s="1" t="s">
        <v>91</v>
      </c>
    </row>
    <row r="310" spans="1:8" ht="12.75" hidden="1" customHeight="1" outlineLevel="1" x14ac:dyDescent="0.2">
      <c r="A310" s="1" t="s">
        <v>13</v>
      </c>
      <c r="B310" s="1" t="s">
        <v>89</v>
      </c>
      <c r="C310" s="1" t="s">
        <v>86</v>
      </c>
      <c r="D310" s="2">
        <v>44950</v>
      </c>
      <c r="E310" s="5">
        <v>137151.26</v>
      </c>
      <c r="G310" s="1" t="s">
        <v>90</v>
      </c>
      <c r="H310" s="1" t="s">
        <v>91</v>
      </c>
    </row>
    <row r="311" spans="1:8" s="3" customFormat="1" ht="12.75" customHeight="1" collapsed="1" x14ac:dyDescent="0.2">
      <c r="A311" s="3" t="s">
        <v>13</v>
      </c>
      <c r="C311" s="3" t="s">
        <v>660</v>
      </c>
      <c r="D311" s="7"/>
      <c r="E311" s="4">
        <f>SUM(E303:E310)</f>
        <v>288669.46999999997</v>
      </c>
      <c r="F311" s="4">
        <f>SUM(F303:F310)</f>
        <v>324438</v>
      </c>
    </row>
    <row r="312" spans="1:8" ht="12.75" hidden="1" customHeight="1" outlineLevel="1" x14ac:dyDescent="0.2">
      <c r="A312" s="1" t="s">
        <v>13</v>
      </c>
      <c r="B312" s="1" t="s">
        <v>199</v>
      </c>
      <c r="C312" s="1" t="s">
        <v>200</v>
      </c>
      <c r="D312" s="2">
        <v>45078</v>
      </c>
      <c r="E312" s="5">
        <v>1764000</v>
      </c>
      <c r="G312" s="1" t="s">
        <v>98</v>
      </c>
      <c r="H312" s="1" t="s">
        <v>99</v>
      </c>
    </row>
    <row r="313" spans="1:8" ht="12.75" hidden="1" customHeight="1" outlineLevel="1" x14ac:dyDescent="0.2">
      <c r="A313" s="1" t="s">
        <v>13</v>
      </c>
      <c r="B313" s="1" t="s">
        <v>201</v>
      </c>
      <c r="C313" s="1" t="s">
        <v>200</v>
      </c>
      <c r="D313" s="2">
        <v>45078</v>
      </c>
      <c r="E313" s="5">
        <v>504000</v>
      </c>
      <c r="G313" s="1" t="s">
        <v>98</v>
      </c>
      <c r="H313" s="1" t="s">
        <v>99</v>
      </c>
    </row>
    <row r="314" spans="1:8" ht="12.75" hidden="1" customHeight="1" outlineLevel="1" x14ac:dyDescent="0.2">
      <c r="A314" s="1" t="s">
        <v>13</v>
      </c>
      <c r="B314" s="1" t="s">
        <v>432</v>
      </c>
      <c r="C314" s="1" t="s">
        <v>433</v>
      </c>
      <c r="D314" s="2">
        <v>45070</v>
      </c>
      <c r="F314" s="5">
        <v>3108000</v>
      </c>
      <c r="G314" s="1" t="s">
        <v>98</v>
      </c>
      <c r="H314" s="1" t="s">
        <v>99</v>
      </c>
    </row>
    <row r="315" spans="1:8" ht="12.75" hidden="1" customHeight="1" outlineLevel="1" x14ac:dyDescent="0.2">
      <c r="A315" s="1" t="s">
        <v>13</v>
      </c>
      <c r="B315" s="1" t="s">
        <v>428</v>
      </c>
      <c r="C315" s="1" t="s">
        <v>429</v>
      </c>
      <c r="D315" s="2">
        <v>45090</v>
      </c>
      <c r="F315" s="5">
        <v>2596000</v>
      </c>
      <c r="G315" s="1" t="s">
        <v>108</v>
      </c>
      <c r="H315" s="1" t="s">
        <v>109</v>
      </c>
    </row>
    <row r="316" spans="1:8" ht="12.75" hidden="1" customHeight="1" outlineLevel="1" x14ac:dyDescent="0.2">
      <c r="A316" s="1" t="s">
        <v>13</v>
      </c>
      <c r="B316" s="1" t="s">
        <v>424</v>
      </c>
      <c r="C316" s="1" t="s">
        <v>425</v>
      </c>
      <c r="D316" s="2">
        <v>45062</v>
      </c>
      <c r="F316" s="5">
        <v>1933000</v>
      </c>
      <c r="G316" s="1" t="s">
        <v>94</v>
      </c>
      <c r="H316" s="1" t="s">
        <v>95</v>
      </c>
    </row>
    <row r="317" spans="1:8" ht="12.75" hidden="1" customHeight="1" outlineLevel="1" x14ac:dyDescent="0.2">
      <c r="A317" s="1" t="s">
        <v>13</v>
      </c>
      <c r="B317" s="1" t="s">
        <v>430</v>
      </c>
      <c r="C317" s="1" t="s">
        <v>431</v>
      </c>
      <c r="D317" s="2">
        <v>45070</v>
      </c>
      <c r="F317" s="5">
        <v>2755000</v>
      </c>
      <c r="G317" s="1" t="s">
        <v>106</v>
      </c>
      <c r="H317" s="1" t="s">
        <v>107</v>
      </c>
    </row>
    <row r="318" spans="1:8" ht="12.75" hidden="1" customHeight="1" outlineLevel="1" x14ac:dyDescent="0.2">
      <c r="A318" s="1" t="s">
        <v>13</v>
      </c>
      <c r="B318" s="1" t="s">
        <v>422</v>
      </c>
      <c r="C318" s="1" t="s">
        <v>423</v>
      </c>
      <c r="D318" s="2">
        <v>45104</v>
      </c>
      <c r="F318" s="5">
        <v>1483000</v>
      </c>
      <c r="G318" s="1" t="s">
        <v>206</v>
      </c>
      <c r="H318" s="1" t="s">
        <v>207</v>
      </c>
    </row>
    <row r="319" spans="1:8" ht="12.75" hidden="1" customHeight="1" outlineLevel="1" x14ac:dyDescent="0.2">
      <c r="A319" s="1" t="s">
        <v>13</v>
      </c>
      <c r="B319" s="1" t="s">
        <v>426</v>
      </c>
      <c r="C319" s="1" t="s">
        <v>427</v>
      </c>
      <c r="D319" s="2">
        <v>45070</v>
      </c>
      <c r="F319" s="5">
        <v>2489000</v>
      </c>
      <c r="G319" s="1" t="s">
        <v>100</v>
      </c>
      <c r="H319" s="1" t="s">
        <v>101</v>
      </c>
    </row>
    <row r="320" spans="1:8" ht="12.75" hidden="1" customHeight="1" outlineLevel="1" x14ac:dyDescent="0.2">
      <c r="A320" s="1" t="s">
        <v>195</v>
      </c>
      <c r="B320" s="1" t="s">
        <v>193</v>
      </c>
      <c r="C320" s="1" t="s">
        <v>194</v>
      </c>
      <c r="D320" s="2">
        <v>45065</v>
      </c>
      <c r="E320" s="5">
        <v>1208000</v>
      </c>
      <c r="G320" s="1" t="s">
        <v>94</v>
      </c>
      <c r="H320" s="1" t="s">
        <v>95</v>
      </c>
    </row>
    <row r="321" spans="1:8" ht="12.75" hidden="1" customHeight="1" outlineLevel="1" x14ac:dyDescent="0.2">
      <c r="A321" s="1" t="s">
        <v>13</v>
      </c>
      <c r="B321" s="1" t="s">
        <v>196</v>
      </c>
      <c r="C321" s="1" t="s">
        <v>197</v>
      </c>
      <c r="D321" s="2">
        <v>45077</v>
      </c>
      <c r="E321" s="5">
        <v>1183000</v>
      </c>
      <c r="G321" s="1" t="s">
        <v>106</v>
      </c>
      <c r="H321" s="1" t="s">
        <v>107</v>
      </c>
    </row>
    <row r="322" spans="1:8" ht="12.75" hidden="1" customHeight="1" outlineLevel="1" x14ac:dyDescent="0.2">
      <c r="A322" s="1" t="s">
        <v>13</v>
      </c>
      <c r="B322" s="1" t="s">
        <v>198</v>
      </c>
      <c r="C322" s="1" t="s">
        <v>197</v>
      </c>
      <c r="D322" s="2">
        <v>45077</v>
      </c>
      <c r="E322" s="5">
        <v>606000</v>
      </c>
      <c r="G322" s="1" t="s">
        <v>106</v>
      </c>
      <c r="H322" s="1" t="s">
        <v>107</v>
      </c>
    </row>
    <row r="323" spans="1:8" ht="12.75" hidden="1" customHeight="1" outlineLevel="1" x14ac:dyDescent="0.2">
      <c r="A323" s="1" t="s">
        <v>13</v>
      </c>
      <c r="B323" s="1" t="s">
        <v>204</v>
      </c>
      <c r="C323" s="1" t="s">
        <v>205</v>
      </c>
      <c r="D323" s="2">
        <v>45105</v>
      </c>
      <c r="E323" s="5">
        <v>1287000</v>
      </c>
      <c r="G323" s="1" t="s">
        <v>206</v>
      </c>
      <c r="H323" s="1" t="s">
        <v>207</v>
      </c>
    </row>
    <row r="324" spans="1:8" ht="12.75" hidden="1" customHeight="1" outlineLevel="1" x14ac:dyDescent="0.2">
      <c r="A324" s="1" t="s">
        <v>13</v>
      </c>
      <c r="B324" s="1" t="s">
        <v>202</v>
      </c>
      <c r="C324" s="1" t="s">
        <v>203</v>
      </c>
      <c r="D324" s="2">
        <v>45078</v>
      </c>
      <c r="E324" s="5">
        <v>1795000</v>
      </c>
      <c r="G324" s="1" t="s">
        <v>100</v>
      </c>
      <c r="H324" s="1" t="s">
        <v>101</v>
      </c>
    </row>
    <row r="325" spans="1:8" s="3" customFormat="1" ht="12.75" customHeight="1" collapsed="1" x14ac:dyDescent="0.2">
      <c r="A325" s="3" t="s">
        <v>663</v>
      </c>
      <c r="C325" s="3" t="s">
        <v>662</v>
      </c>
      <c r="D325" s="7"/>
      <c r="E325" s="8">
        <f>SUM(E312:E324)</f>
        <v>8347000</v>
      </c>
      <c r="F325" s="8">
        <f>SUM(F312:F324)</f>
        <v>14364000</v>
      </c>
    </row>
    <row r="326" spans="1:8" ht="12.75" hidden="1" customHeight="1" outlineLevel="1" x14ac:dyDescent="0.2">
      <c r="A326" s="1" t="s">
        <v>13</v>
      </c>
      <c r="B326" s="1" t="s">
        <v>92</v>
      </c>
      <c r="C326" s="1" t="s">
        <v>93</v>
      </c>
      <c r="D326" s="2">
        <v>44949</v>
      </c>
      <c r="E326" s="5">
        <v>76456.600000000006</v>
      </c>
      <c r="G326" s="1" t="s">
        <v>108</v>
      </c>
      <c r="H326" s="1" t="s">
        <v>109</v>
      </c>
    </row>
    <row r="327" spans="1:8" ht="12.75" hidden="1" customHeight="1" outlineLevel="1" x14ac:dyDescent="0.2">
      <c r="A327" s="1" t="s">
        <v>13</v>
      </c>
      <c r="B327" s="1" t="s">
        <v>227</v>
      </c>
      <c r="C327" s="1" t="s">
        <v>226</v>
      </c>
      <c r="D327" s="2">
        <v>45291</v>
      </c>
      <c r="E327" s="5">
        <v>2554917.91</v>
      </c>
      <c r="G327" s="1" t="s">
        <v>108</v>
      </c>
      <c r="H327" s="1" t="s">
        <v>109</v>
      </c>
    </row>
    <row r="328" spans="1:8" ht="12.75" hidden="1" customHeight="1" outlineLevel="1" x14ac:dyDescent="0.2">
      <c r="A328" s="1" t="s">
        <v>13</v>
      </c>
      <c r="B328" s="1" t="s">
        <v>92</v>
      </c>
      <c r="C328" s="1" t="s">
        <v>93</v>
      </c>
      <c r="D328" s="2">
        <v>44949</v>
      </c>
      <c r="E328" s="5">
        <v>21287.55</v>
      </c>
      <c r="G328" s="1" t="s">
        <v>94</v>
      </c>
      <c r="H328" s="1" t="s">
        <v>95</v>
      </c>
    </row>
    <row r="329" spans="1:8" ht="12.75" hidden="1" customHeight="1" outlineLevel="1" x14ac:dyDescent="0.2">
      <c r="A329" s="1" t="s">
        <v>13</v>
      </c>
      <c r="B329" s="1" t="s">
        <v>225</v>
      </c>
      <c r="C329" s="1" t="s">
        <v>226</v>
      </c>
      <c r="D329" s="2">
        <v>45291</v>
      </c>
      <c r="E329" s="5">
        <v>689635.13</v>
      </c>
      <c r="G329" s="1" t="s">
        <v>94</v>
      </c>
      <c r="H329" s="1" t="s">
        <v>95</v>
      </c>
    </row>
    <row r="330" spans="1:8" ht="12.75" hidden="1" customHeight="1" outlineLevel="1" x14ac:dyDescent="0.2">
      <c r="A330" s="1" t="s">
        <v>13</v>
      </c>
      <c r="B330" s="1" t="s">
        <v>353</v>
      </c>
      <c r="C330" s="1" t="s">
        <v>354</v>
      </c>
      <c r="D330" s="2">
        <v>44944</v>
      </c>
      <c r="F330" s="5">
        <v>1002.54</v>
      </c>
      <c r="G330" s="1" t="s">
        <v>106</v>
      </c>
      <c r="H330" s="1" t="s">
        <v>107</v>
      </c>
    </row>
    <row r="331" spans="1:8" ht="12.75" hidden="1" customHeight="1" outlineLevel="1" x14ac:dyDescent="0.2">
      <c r="A331" s="1" t="s">
        <v>13</v>
      </c>
      <c r="B331" s="1" t="s">
        <v>92</v>
      </c>
      <c r="C331" s="1" t="s">
        <v>93</v>
      </c>
      <c r="D331" s="2">
        <v>44949</v>
      </c>
      <c r="E331" s="5">
        <v>1293.5</v>
      </c>
      <c r="G331" s="1" t="s">
        <v>106</v>
      </c>
      <c r="H331" s="1" t="s">
        <v>107</v>
      </c>
    </row>
    <row r="332" spans="1:8" ht="12.75" hidden="1" customHeight="1" outlineLevel="1" x14ac:dyDescent="0.2">
      <c r="A332" s="1" t="s">
        <v>13</v>
      </c>
      <c r="B332" s="1" t="s">
        <v>225</v>
      </c>
      <c r="C332" s="1" t="s">
        <v>226</v>
      </c>
      <c r="D332" s="2">
        <v>45291</v>
      </c>
      <c r="E332" s="5">
        <v>913108.33</v>
      </c>
      <c r="G332" s="1" t="s">
        <v>106</v>
      </c>
      <c r="H332" s="1" t="s">
        <v>107</v>
      </c>
    </row>
    <row r="333" spans="1:8" ht="12.75" hidden="1" customHeight="1" outlineLevel="1" x14ac:dyDescent="0.2">
      <c r="A333" s="1" t="s">
        <v>13</v>
      </c>
      <c r="B333" s="1" t="s">
        <v>225</v>
      </c>
      <c r="C333" s="1" t="s">
        <v>226</v>
      </c>
      <c r="D333" s="2">
        <v>45291</v>
      </c>
      <c r="E333" s="5">
        <v>192885.18</v>
      </c>
      <c r="G333" s="1" t="s">
        <v>206</v>
      </c>
      <c r="H333" s="1" t="s">
        <v>207</v>
      </c>
    </row>
    <row r="334" spans="1:8" ht="12.75" hidden="1" customHeight="1" outlineLevel="1" x14ac:dyDescent="0.2">
      <c r="A334" s="1" t="s">
        <v>13</v>
      </c>
      <c r="B334" s="1" t="s">
        <v>92</v>
      </c>
      <c r="C334" s="1" t="s">
        <v>93</v>
      </c>
      <c r="D334" s="2">
        <v>44949</v>
      </c>
      <c r="E334" s="5">
        <v>23295.23</v>
      </c>
      <c r="G334" s="1" t="s">
        <v>100</v>
      </c>
      <c r="H334" s="1" t="s">
        <v>101</v>
      </c>
    </row>
    <row r="335" spans="1:8" ht="12.75" hidden="1" customHeight="1" outlineLevel="1" x14ac:dyDescent="0.2">
      <c r="A335" s="1" t="s">
        <v>13</v>
      </c>
      <c r="B335" s="1" t="s">
        <v>227</v>
      </c>
      <c r="C335" s="1" t="s">
        <v>226</v>
      </c>
      <c r="D335" s="2">
        <v>45291</v>
      </c>
      <c r="E335" s="5">
        <v>691551.79</v>
      </c>
      <c r="G335" s="1" t="s">
        <v>100</v>
      </c>
      <c r="H335" s="1" t="s">
        <v>101</v>
      </c>
    </row>
    <row r="336" spans="1:8" ht="12.75" hidden="1" customHeight="1" outlineLevel="1" x14ac:dyDescent="0.2">
      <c r="A336" s="1" t="s">
        <v>13</v>
      </c>
      <c r="B336" s="1" t="s">
        <v>92</v>
      </c>
      <c r="C336" s="1" t="s">
        <v>93</v>
      </c>
      <c r="D336" s="2">
        <v>44949</v>
      </c>
      <c r="E336" s="5">
        <v>10749.54</v>
      </c>
      <c r="G336" s="1" t="s">
        <v>98</v>
      </c>
      <c r="H336" s="1" t="s">
        <v>99</v>
      </c>
    </row>
    <row r="337" spans="1:8" ht="12.75" hidden="1" customHeight="1" outlineLevel="1" x14ac:dyDescent="0.2">
      <c r="A337" s="1" t="s">
        <v>13</v>
      </c>
      <c r="B337" s="1" t="s">
        <v>365</v>
      </c>
      <c r="C337" s="1" t="s">
        <v>366</v>
      </c>
      <c r="D337" s="2">
        <v>44942</v>
      </c>
      <c r="F337" s="5">
        <v>24197.49</v>
      </c>
      <c r="G337" s="1" t="s">
        <v>104</v>
      </c>
      <c r="H337" s="1" t="s">
        <v>105</v>
      </c>
    </row>
    <row r="338" spans="1:8" ht="12.75" hidden="1" customHeight="1" outlineLevel="1" x14ac:dyDescent="0.2">
      <c r="A338" s="1" t="s">
        <v>13</v>
      </c>
      <c r="B338" s="1" t="s">
        <v>102</v>
      </c>
      <c r="C338" s="1" t="s">
        <v>103</v>
      </c>
      <c r="D338" s="2">
        <v>44949</v>
      </c>
      <c r="E338" s="5">
        <v>35562.480000000003</v>
      </c>
      <c r="G338" s="1" t="s">
        <v>104</v>
      </c>
      <c r="H338" s="1" t="s">
        <v>105</v>
      </c>
    </row>
    <row r="339" spans="1:8" ht="12.75" hidden="1" customHeight="1" outlineLevel="1" x14ac:dyDescent="0.2">
      <c r="A339" s="1" t="s">
        <v>13</v>
      </c>
      <c r="B339" s="1" t="s">
        <v>367</v>
      </c>
      <c r="C339" s="1" t="s">
        <v>368</v>
      </c>
      <c r="D339" s="2">
        <v>44942</v>
      </c>
      <c r="F339" s="5">
        <v>58814.34</v>
      </c>
      <c r="G339" s="1" t="s">
        <v>96</v>
      </c>
      <c r="H339" s="1" t="s">
        <v>97</v>
      </c>
    </row>
    <row r="340" spans="1:8" ht="12.75" hidden="1" customHeight="1" outlineLevel="1" x14ac:dyDescent="0.2">
      <c r="A340" s="1" t="s">
        <v>13</v>
      </c>
      <c r="B340" s="1" t="s">
        <v>92</v>
      </c>
      <c r="C340" s="1" t="s">
        <v>93</v>
      </c>
      <c r="D340" s="2">
        <v>44949</v>
      </c>
      <c r="E340" s="5">
        <v>70478.19</v>
      </c>
      <c r="G340" s="1" t="s">
        <v>96</v>
      </c>
      <c r="H340" s="1" t="s">
        <v>97</v>
      </c>
    </row>
    <row r="341" spans="1:8" ht="12.75" hidden="1" customHeight="1" outlineLevel="1" x14ac:dyDescent="0.2">
      <c r="A341" s="1" t="s">
        <v>13</v>
      </c>
      <c r="B341" s="1" t="s">
        <v>225</v>
      </c>
      <c r="C341" s="1" t="s">
        <v>226</v>
      </c>
      <c r="D341" s="2">
        <v>45291</v>
      </c>
      <c r="E341" s="5">
        <v>58785</v>
      </c>
      <c r="G341" s="1" t="s">
        <v>96</v>
      </c>
      <c r="H341" s="1" t="s">
        <v>97</v>
      </c>
    </row>
    <row r="342" spans="1:8" ht="12.75" hidden="1" customHeight="1" outlineLevel="1" x14ac:dyDescent="0.2">
      <c r="A342" s="1" t="s">
        <v>13</v>
      </c>
      <c r="B342" s="1" t="s">
        <v>225</v>
      </c>
      <c r="C342" s="1" t="s">
        <v>226</v>
      </c>
      <c r="D342" s="2">
        <v>45291</v>
      </c>
      <c r="E342" s="5">
        <v>832375.54</v>
      </c>
      <c r="G342" s="1" t="s">
        <v>98</v>
      </c>
      <c r="H342" s="1" t="s">
        <v>99</v>
      </c>
    </row>
    <row r="343" spans="1:8" s="3" customFormat="1" ht="12.75" customHeight="1" collapsed="1" x14ac:dyDescent="0.2">
      <c r="A343" s="3" t="s">
        <v>663</v>
      </c>
      <c r="C343" s="3" t="s">
        <v>666</v>
      </c>
      <c r="D343" s="7"/>
      <c r="E343" s="8">
        <f>SUM(E326:E342)</f>
        <v>6172381.9700000007</v>
      </c>
      <c r="F343" s="8">
        <f>SUM(F326:F342)</f>
        <v>84014.37</v>
      </c>
    </row>
    <row r="344" spans="1:8" ht="12.75" customHeight="1" x14ac:dyDescent="0.2">
      <c r="A344" s="3" t="s">
        <v>13</v>
      </c>
      <c r="C344" s="3" t="s">
        <v>184</v>
      </c>
      <c r="D344" s="2"/>
      <c r="E344" s="8">
        <v>181338.77</v>
      </c>
      <c r="F344" s="4">
        <v>0</v>
      </c>
    </row>
    <row r="345" spans="1:8" hidden="1" outlineLevel="1" x14ac:dyDescent="0.2">
      <c r="A345" s="1" t="s">
        <v>13</v>
      </c>
      <c r="B345" s="1" t="s">
        <v>110</v>
      </c>
      <c r="C345" s="1" t="s">
        <v>111</v>
      </c>
      <c r="D345" s="2">
        <v>44946</v>
      </c>
      <c r="E345" s="5">
        <v>127.05</v>
      </c>
      <c r="G345" s="1" t="s">
        <v>130</v>
      </c>
      <c r="H345" s="1" t="s">
        <v>131</v>
      </c>
    </row>
    <row r="346" spans="1:8" hidden="1" outlineLevel="1" x14ac:dyDescent="0.2">
      <c r="A346" s="1" t="s">
        <v>13</v>
      </c>
      <c r="B346" s="1" t="s">
        <v>110</v>
      </c>
      <c r="C346" s="1" t="s">
        <v>111</v>
      </c>
      <c r="D346" s="2">
        <v>44946</v>
      </c>
      <c r="E346" s="5">
        <v>326</v>
      </c>
      <c r="G346" s="1" t="s">
        <v>132</v>
      </c>
      <c r="H346" s="1" t="s">
        <v>133</v>
      </c>
    </row>
    <row r="347" spans="1:8" hidden="1" outlineLevel="1" x14ac:dyDescent="0.2">
      <c r="A347" s="1" t="s">
        <v>13</v>
      </c>
      <c r="B347" s="1" t="s">
        <v>110</v>
      </c>
      <c r="C347" s="1" t="s">
        <v>111</v>
      </c>
      <c r="D347" s="2">
        <v>44946</v>
      </c>
      <c r="E347" s="5">
        <v>841.78</v>
      </c>
      <c r="G347" s="1" t="s">
        <v>136</v>
      </c>
      <c r="H347" s="1" t="s">
        <v>137</v>
      </c>
    </row>
    <row r="348" spans="1:8" hidden="1" outlineLevel="1" x14ac:dyDescent="0.2">
      <c r="A348" s="1" t="s">
        <v>13</v>
      </c>
      <c r="B348" s="1" t="s">
        <v>110</v>
      </c>
      <c r="C348" s="1" t="s">
        <v>111</v>
      </c>
      <c r="D348" s="2">
        <v>44946</v>
      </c>
      <c r="E348" s="5">
        <v>852.94</v>
      </c>
      <c r="G348" s="1" t="s">
        <v>164</v>
      </c>
      <c r="H348" s="1" t="s">
        <v>165</v>
      </c>
    </row>
    <row r="349" spans="1:8" hidden="1" outlineLevel="1" x14ac:dyDescent="0.2">
      <c r="A349" s="1" t="s">
        <v>13</v>
      </c>
      <c r="B349" s="1" t="s">
        <v>110</v>
      </c>
      <c r="C349" s="1" t="s">
        <v>111</v>
      </c>
      <c r="D349" s="2">
        <v>44946</v>
      </c>
      <c r="E349" s="5">
        <v>2958.42</v>
      </c>
      <c r="G349" s="1" t="s">
        <v>140</v>
      </c>
      <c r="H349" s="1" t="s">
        <v>141</v>
      </c>
    </row>
    <row r="350" spans="1:8" hidden="1" outlineLevel="1" x14ac:dyDescent="0.2">
      <c r="A350" s="1" t="s">
        <v>13</v>
      </c>
      <c r="B350" s="1" t="s">
        <v>110</v>
      </c>
      <c r="C350" s="1" t="s">
        <v>111</v>
      </c>
      <c r="D350" s="2">
        <v>44946</v>
      </c>
      <c r="E350" s="5">
        <v>78841.45</v>
      </c>
      <c r="G350" s="1" t="s">
        <v>166</v>
      </c>
      <c r="H350" s="1" t="s">
        <v>167</v>
      </c>
    </row>
    <row r="351" spans="1:8" hidden="1" outlineLevel="1" x14ac:dyDescent="0.2">
      <c r="A351" s="1" t="s">
        <v>13</v>
      </c>
      <c r="B351" s="1" t="s">
        <v>110</v>
      </c>
      <c r="C351" s="1" t="s">
        <v>111</v>
      </c>
      <c r="D351" s="2">
        <v>44946</v>
      </c>
      <c r="E351" s="5">
        <v>63.99</v>
      </c>
      <c r="G351" s="1" t="s">
        <v>152</v>
      </c>
      <c r="H351" s="1" t="s">
        <v>153</v>
      </c>
    </row>
    <row r="352" spans="1:8" hidden="1" outlineLevel="1" x14ac:dyDescent="0.2">
      <c r="A352" s="1" t="s">
        <v>13</v>
      </c>
      <c r="B352" s="1" t="s">
        <v>110</v>
      </c>
      <c r="C352" s="1" t="s">
        <v>111</v>
      </c>
      <c r="D352" s="2">
        <v>44946</v>
      </c>
      <c r="E352" s="5">
        <v>10804.78</v>
      </c>
      <c r="G352" s="1" t="s">
        <v>154</v>
      </c>
      <c r="H352" s="1" t="s">
        <v>155</v>
      </c>
    </row>
    <row r="353" spans="1:8" hidden="1" outlineLevel="1" x14ac:dyDescent="0.2">
      <c r="A353" s="1" t="s">
        <v>13</v>
      </c>
      <c r="B353" s="1" t="s">
        <v>110</v>
      </c>
      <c r="C353" s="1" t="s">
        <v>111</v>
      </c>
      <c r="D353" s="2">
        <v>44946</v>
      </c>
      <c r="E353" s="5">
        <v>305</v>
      </c>
      <c r="G353" s="1" t="s">
        <v>142</v>
      </c>
      <c r="H353" s="1" t="s">
        <v>143</v>
      </c>
    </row>
    <row r="354" spans="1:8" hidden="1" outlineLevel="1" x14ac:dyDescent="0.2">
      <c r="A354" s="1" t="s">
        <v>13</v>
      </c>
      <c r="B354" s="1" t="s">
        <v>110</v>
      </c>
      <c r="C354" s="1" t="s">
        <v>111</v>
      </c>
      <c r="D354" s="2">
        <v>44946</v>
      </c>
      <c r="E354" s="5">
        <v>430.95</v>
      </c>
      <c r="G354" s="1" t="s">
        <v>116</v>
      </c>
      <c r="H354" s="1" t="s">
        <v>117</v>
      </c>
    </row>
    <row r="355" spans="1:8" hidden="1" outlineLevel="1" x14ac:dyDescent="0.2">
      <c r="A355" s="1" t="s">
        <v>13</v>
      </c>
      <c r="B355" s="1" t="s">
        <v>110</v>
      </c>
      <c r="C355" s="1" t="s">
        <v>111</v>
      </c>
      <c r="D355" s="2">
        <v>44946</v>
      </c>
      <c r="E355" s="5">
        <v>408</v>
      </c>
      <c r="G355" s="1" t="s">
        <v>120</v>
      </c>
      <c r="H355" s="1" t="s">
        <v>121</v>
      </c>
    </row>
    <row r="356" spans="1:8" hidden="1" outlineLevel="1" x14ac:dyDescent="0.2">
      <c r="A356" s="1" t="s">
        <v>13</v>
      </c>
      <c r="B356" s="1" t="s">
        <v>110</v>
      </c>
      <c r="C356" s="1" t="s">
        <v>111</v>
      </c>
      <c r="D356" s="2">
        <v>44946</v>
      </c>
      <c r="E356" s="5">
        <v>18.71</v>
      </c>
      <c r="G356" s="1" t="s">
        <v>158</v>
      </c>
      <c r="H356" s="1" t="s">
        <v>159</v>
      </c>
    </row>
    <row r="357" spans="1:8" hidden="1" outlineLevel="1" x14ac:dyDescent="0.2">
      <c r="A357" s="1" t="s">
        <v>13</v>
      </c>
      <c r="B357" s="1" t="s">
        <v>110</v>
      </c>
      <c r="C357" s="1" t="s">
        <v>111</v>
      </c>
      <c r="D357" s="2">
        <v>44946</v>
      </c>
      <c r="E357" s="5">
        <v>1770.19</v>
      </c>
      <c r="G357" s="1" t="s">
        <v>146</v>
      </c>
      <c r="H357" s="1" t="s">
        <v>147</v>
      </c>
    </row>
    <row r="358" spans="1:8" hidden="1" outlineLevel="1" x14ac:dyDescent="0.2">
      <c r="A358" s="1" t="s">
        <v>13</v>
      </c>
      <c r="B358" s="1" t="s">
        <v>110</v>
      </c>
      <c r="C358" s="1" t="s">
        <v>111</v>
      </c>
      <c r="D358" s="2">
        <v>44946</v>
      </c>
      <c r="E358" s="5">
        <v>497.93</v>
      </c>
      <c r="G358" s="1" t="s">
        <v>150</v>
      </c>
      <c r="H358" s="1" t="s">
        <v>151</v>
      </c>
    </row>
    <row r="359" spans="1:8" hidden="1" outlineLevel="1" x14ac:dyDescent="0.2">
      <c r="A359" s="1" t="s">
        <v>13</v>
      </c>
      <c r="B359" s="1" t="s">
        <v>110</v>
      </c>
      <c r="C359" s="1" t="s">
        <v>111</v>
      </c>
      <c r="D359" s="2">
        <v>44946</v>
      </c>
      <c r="E359" s="5">
        <v>2610.19</v>
      </c>
      <c r="G359" s="1" t="s">
        <v>134</v>
      </c>
      <c r="H359" s="1" t="s">
        <v>135</v>
      </c>
    </row>
    <row r="360" spans="1:8" hidden="1" outlineLevel="1" x14ac:dyDescent="0.2">
      <c r="A360" s="1" t="s">
        <v>13</v>
      </c>
      <c r="B360" s="1" t="s">
        <v>110</v>
      </c>
      <c r="C360" s="1" t="s">
        <v>111</v>
      </c>
      <c r="D360" s="2">
        <v>44946</v>
      </c>
      <c r="E360" s="5">
        <v>722</v>
      </c>
      <c r="G360" s="1" t="s">
        <v>128</v>
      </c>
      <c r="H360" s="1" t="s">
        <v>129</v>
      </c>
    </row>
    <row r="361" spans="1:8" hidden="1" outlineLevel="1" x14ac:dyDescent="0.2">
      <c r="A361" s="1" t="s">
        <v>13</v>
      </c>
      <c r="B361" s="1" t="s">
        <v>110</v>
      </c>
      <c r="C361" s="1" t="s">
        <v>111</v>
      </c>
      <c r="D361" s="2">
        <v>44946</v>
      </c>
      <c r="E361" s="5">
        <v>9294.9</v>
      </c>
      <c r="G361" s="1" t="s">
        <v>144</v>
      </c>
      <c r="H361" s="1" t="s">
        <v>145</v>
      </c>
    </row>
    <row r="362" spans="1:8" hidden="1" outlineLevel="1" x14ac:dyDescent="0.2">
      <c r="A362" s="1" t="s">
        <v>13</v>
      </c>
      <c r="B362" s="1" t="s">
        <v>110</v>
      </c>
      <c r="C362" s="1" t="s">
        <v>111</v>
      </c>
      <c r="D362" s="2">
        <v>44946</v>
      </c>
      <c r="E362" s="5">
        <v>4204.45</v>
      </c>
      <c r="G362" s="1" t="s">
        <v>126</v>
      </c>
      <c r="H362" s="1" t="s">
        <v>127</v>
      </c>
    </row>
    <row r="363" spans="1:8" hidden="1" outlineLevel="1" x14ac:dyDescent="0.2">
      <c r="A363" s="1" t="s">
        <v>13</v>
      </c>
      <c r="B363" s="1" t="s">
        <v>110</v>
      </c>
      <c r="C363" s="1" t="s">
        <v>111</v>
      </c>
      <c r="D363" s="2">
        <v>44946</v>
      </c>
      <c r="E363" s="5">
        <v>885.09</v>
      </c>
      <c r="G363" s="1" t="s">
        <v>114</v>
      </c>
      <c r="H363" s="1" t="s">
        <v>115</v>
      </c>
    </row>
    <row r="364" spans="1:8" hidden="1" outlineLevel="1" x14ac:dyDescent="0.2">
      <c r="A364" s="1" t="s">
        <v>13</v>
      </c>
      <c r="B364" s="1" t="s">
        <v>110</v>
      </c>
      <c r="C364" s="1" t="s">
        <v>111</v>
      </c>
      <c r="D364" s="2">
        <v>44946</v>
      </c>
      <c r="E364" s="5">
        <v>570.57000000000005</v>
      </c>
      <c r="G364" s="1" t="s">
        <v>122</v>
      </c>
      <c r="H364" s="1" t="s">
        <v>123</v>
      </c>
    </row>
    <row r="365" spans="1:8" hidden="1" outlineLevel="1" x14ac:dyDescent="0.2">
      <c r="A365" s="1" t="s">
        <v>13</v>
      </c>
      <c r="B365" s="1" t="s">
        <v>110</v>
      </c>
      <c r="C365" s="1" t="s">
        <v>111</v>
      </c>
      <c r="D365" s="2">
        <v>44946</v>
      </c>
      <c r="E365" s="5">
        <v>127.09</v>
      </c>
      <c r="G365" s="1" t="s">
        <v>168</v>
      </c>
      <c r="H365" s="1" t="s">
        <v>169</v>
      </c>
    </row>
    <row r="366" spans="1:8" hidden="1" outlineLevel="1" x14ac:dyDescent="0.2">
      <c r="A366" s="1" t="s">
        <v>13</v>
      </c>
      <c r="B366" s="1" t="s">
        <v>110</v>
      </c>
      <c r="C366" s="1" t="s">
        <v>111</v>
      </c>
      <c r="D366" s="2">
        <v>44946</v>
      </c>
      <c r="E366" s="5">
        <v>393.59</v>
      </c>
      <c r="G366" s="1" t="s">
        <v>162</v>
      </c>
      <c r="H366" s="1" t="s">
        <v>163</v>
      </c>
    </row>
    <row r="367" spans="1:8" hidden="1" outlineLevel="1" x14ac:dyDescent="0.2">
      <c r="A367" s="1" t="s">
        <v>13</v>
      </c>
      <c r="B367" s="1" t="s">
        <v>110</v>
      </c>
      <c r="C367" s="1" t="s">
        <v>111</v>
      </c>
      <c r="D367" s="2">
        <v>44946</v>
      </c>
      <c r="E367" s="5">
        <v>229.83</v>
      </c>
      <c r="G367" s="1" t="s">
        <v>148</v>
      </c>
      <c r="H367" s="1" t="s">
        <v>149</v>
      </c>
    </row>
    <row r="368" spans="1:8" hidden="1" outlineLevel="1" x14ac:dyDescent="0.2">
      <c r="A368" s="1" t="s">
        <v>13</v>
      </c>
      <c r="B368" s="1" t="s">
        <v>110</v>
      </c>
      <c r="C368" s="1" t="s">
        <v>111</v>
      </c>
      <c r="D368" s="2">
        <v>44946</v>
      </c>
      <c r="E368" s="5">
        <v>1061.9000000000001</v>
      </c>
      <c r="G368" s="1" t="s">
        <v>160</v>
      </c>
      <c r="H368" s="1" t="s">
        <v>161</v>
      </c>
    </row>
    <row r="369" spans="1:9" hidden="1" outlineLevel="1" x14ac:dyDescent="0.2">
      <c r="A369" s="1" t="s">
        <v>13</v>
      </c>
      <c r="B369" s="1" t="s">
        <v>110</v>
      </c>
      <c r="C369" s="1" t="s">
        <v>111</v>
      </c>
      <c r="D369" s="2">
        <v>44946</v>
      </c>
      <c r="E369" s="5">
        <v>1083.04</v>
      </c>
      <c r="G369" s="1" t="s">
        <v>138</v>
      </c>
      <c r="H369" s="1" t="s">
        <v>139</v>
      </c>
    </row>
    <row r="370" spans="1:9" hidden="1" outlineLevel="1" x14ac:dyDescent="0.2">
      <c r="A370" s="1" t="s">
        <v>13</v>
      </c>
      <c r="B370" s="1" t="s">
        <v>110</v>
      </c>
      <c r="C370" s="1" t="s">
        <v>111</v>
      </c>
      <c r="D370" s="2">
        <v>44946</v>
      </c>
      <c r="E370" s="5">
        <v>5705.19</v>
      </c>
      <c r="G370" s="1" t="s">
        <v>112</v>
      </c>
      <c r="H370" s="1" t="s">
        <v>113</v>
      </c>
    </row>
    <row r="371" spans="1:9" hidden="1" outlineLevel="1" x14ac:dyDescent="0.2">
      <c r="A371" s="1" t="s">
        <v>13</v>
      </c>
      <c r="B371" s="1" t="s">
        <v>110</v>
      </c>
      <c r="C371" s="1" t="s">
        <v>111</v>
      </c>
      <c r="D371" s="2">
        <v>44946</v>
      </c>
      <c r="E371" s="5">
        <v>5052.2</v>
      </c>
      <c r="G371" s="1" t="s">
        <v>124</v>
      </c>
      <c r="H371" s="1" t="s">
        <v>125</v>
      </c>
    </row>
    <row r="372" spans="1:9" hidden="1" outlineLevel="1" x14ac:dyDescent="0.2">
      <c r="A372" s="1" t="s">
        <v>13</v>
      </c>
      <c r="B372" s="1" t="s">
        <v>110</v>
      </c>
      <c r="C372" s="1" t="s">
        <v>111</v>
      </c>
      <c r="D372" s="2">
        <v>44946</v>
      </c>
      <c r="E372" s="5">
        <v>5982.46</v>
      </c>
      <c r="G372" s="1" t="s">
        <v>156</v>
      </c>
      <c r="H372" s="1" t="s">
        <v>157</v>
      </c>
    </row>
    <row r="373" spans="1:9" hidden="1" outlineLevel="1" x14ac:dyDescent="0.2">
      <c r="A373" s="1" t="s">
        <v>13</v>
      </c>
      <c r="B373" s="1" t="s">
        <v>110</v>
      </c>
      <c r="C373" s="1" t="s">
        <v>111</v>
      </c>
      <c r="D373" s="2">
        <v>44946</v>
      </c>
      <c r="E373" s="5">
        <v>128</v>
      </c>
      <c r="G373" s="1" t="s">
        <v>11</v>
      </c>
      <c r="H373" s="1" t="s">
        <v>12</v>
      </c>
    </row>
    <row r="374" spans="1:9" hidden="1" outlineLevel="1" x14ac:dyDescent="0.2">
      <c r="A374" s="1" t="s">
        <v>13</v>
      </c>
      <c r="B374" s="1" t="s">
        <v>110</v>
      </c>
      <c r="C374" s="1" t="s">
        <v>111</v>
      </c>
      <c r="D374" s="2">
        <v>44946</v>
      </c>
      <c r="E374" s="5">
        <v>8529.86</v>
      </c>
      <c r="G374" s="1" t="s">
        <v>118</v>
      </c>
      <c r="H374" s="1" t="s">
        <v>119</v>
      </c>
    </row>
    <row r="375" spans="1:9" collapsed="1" x14ac:dyDescent="0.2">
      <c r="A375" s="3" t="s">
        <v>13</v>
      </c>
      <c r="B375" s="3"/>
      <c r="C375" s="3" t="s">
        <v>664</v>
      </c>
      <c r="D375" s="7"/>
      <c r="E375" s="8">
        <f>SUM(E345:E374)</f>
        <v>144827.54999999999</v>
      </c>
      <c r="F375" s="4">
        <v>0</v>
      </c>
      <c r="G375" s="3"/>
      <c r="H375" s="3"/>
    </row>
    <row r="376" spans="1:9" s="3" customFormat="1" x14ac:dyDescent="0.2">
      <c r="A376" s="11" t="s">
        <v>665</v>
      </c>
      <c r="B376" s="11"/>
      <c r="C376" s="11"/>
      <c r="D376" s="11"/>
      <c r="E376" s="12">
        <f>E105+E108+E111+E117+E120+E302+E311+E325+E343+E375+E344</f>
        <v>62841768.099999987</v>
      </c>
      <c r="F376" s="12">
        <f>F105+F108+F111+F117+F120+F302+F311+F325+F343+F375</f>
        <v>62675863.709999993</v>
      </c>
      <c r="G376" s="11"/>
      <c r="H376" s="11"/>
      <c r="I376" s="11"/>
    </row>
  </sheetData>
  <sortState ref="A112:H301">
    <sortCondition ref="B112:B30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1668-593B-413E-AD08-156C77D3DF67}">
  <dimension ref="A1:I100"/>
  <sheetViews>
    <sheetView workbookViewId="0">
      <pane ySplit="1" topLeftCell="A2" activePane="bottomLeft" state="frozen"/>
      <selection pane="bottomLeft" activeCell="D104" sqref="D104"/>
    </sheetView>
  </sheetViews>
  <sheetFormatPr defaultColWidth="11.42578125" defaultRowHeight="12" outlineLevelRow="1" x14ac:dyDescent="0.2"/>
  <cols>
    <col min="1" max="1" width="54.85546875" style="1" bestFit="1" customWidth="1"/>
    <col min="2" max="2" width="23" style="1" bestFit="1" customWidth="1"/>
    <col min="3" max="3" width="63.7109375" style="1" bestFit="1" customWidth="1"/>
    <col min="4" max="4" width="15" style="1" bestFit="1" customWidth="1"/>
    <col min="5" max="6" width="12.28515625" style="6" bestFit="1" customWidth="1"/>
    <col min="7" max="7" width="11.42578125" style="1"/>
    <col min="8" max="8" width="53.85546875" style="1" bestFit="1" customWidth="1"/>
    <col min="9" max="16384" width="11.42578125" style="1"/>
  </cols>
  <sheetData>
    <row r="1" spans="1:9" ht="12.75" customHeight="1" x14ac:dyDescent="0.2">
      <c r="A1" s="11" t="s">
        <v>8</v>
      </c>
      <c r="B1" s="11" t="s">
        <v>0</v>
      </c>
      <c r="C1" s="11" t="s">
        <v>1</v>
      </c>
      <c r="D1" s="11" t="s">
        <v>2</v>
      </c>
      <c r="E1" s="12" t="s">
        <v>5</v>
      </c>
      <c r="F1" s="12" t="s">
        <v>6</v>
      </c>
      <c r="G1" s="11" t="s">
        <v>3</v>
      </c>
      <c r="H1" s="11" t="s">
        <v>4</v>
      </c>
      <c r="I1" s="11" t="s">
        <v>7</v>
      </c>
    </row>
    <row r="2" spans="1:9" ht="12.75" hidden="1" customHeight="1" outlineLevel="1" x14ac:dyDescent="0.2">
      <c r="A2" s="1" t="s">
        <v>195</v>
      </c>
      <c r="B2" s="1" t="s">
        <v>610</v>
      </c>
      <c r="C2" s="1" t="s">
        <v>611</v>
      </c>
      <c r="D2" s="2">
        <v>45110</v>
      </c>
      <c r="F2" s="5">
        <v>258000</v>
      </c>
      <c r="G2" s="1" t="s">
        <v>566</v>
      </c>
      <c r="H2" s="1" t="s">
        <v>567</v>
      </c>
    </row>
    <row r="3" spans="1:9" ht="12.75" hidden="1" customHeight="1" outlineLevel="1" x14ac:dyDescent="0.2">
      <c r="A3" s="1" t="s">
        <v>459</v>
      </c>
      <c r="B3" s="1" t="s">
        <v>612</v>
      </c>
      <c r="C3" s="1" t="s">
        <v>613</v>
      </c>
      <c r="D3" s="2">
        <v>45076</v>
      </c>
      <c r="F3" s="5">
        <v>290000</v>
      </c>
      <c r="G3" s="1" t="s">
        <v>554</v>
      </c>
      <c r="H3" s="1" t="s">
        <v>555</v>
      </c>
    </row>
    <row r="4" spans="1:9" ht="12.75" hidden="1" customHeight="1" outlineLevel="1" x14ac:dyDescent="0.2">
      <c r="A4" s="1" t="s">
        <v>572</v>
      </c>
      <c r="B4" s="1" t="s">
        <v>614</v>
      </c>
      <c r="C4" s="1" t="s">
        <v>615</v>
      </c>
      <c r="D4" s="2">
        <v>45070</v>
      </c>
      <c r="F4" s="5">
        <v>305000</v>
      </c>
      <c r="G4" s="1" t="s">
        <v>590</v>
      </c>
      <c r="H4" s="1" t="s">
        <v>591</v>
      </c>
    </row>
    <row r="5" spans="1:9" ht="12.75" hidden="1" customHeight="1" outlineLevel="1" x14ac:dyDescent="0.2">
      <c r="A5" s="1" t="s">
        <v>195</v>
      </c>
      <c r="B5" s="1" t="s">
        <v>616</v>
      </c>
      <c r="C5" s="1" t="s">
        <v>617</v>
      </c>
      <c r="D5" s="2">
        <v>45110</v>
      </c>
      <c r="F5" s="5">
        <v>372000</v>
      </c>
      <c r="G5" s="1" t="s">
        <v>550</v>
      </c>
      <c r="H5" s="1" t="s">
        <v>551</v>
      </c>
    </row>
    <row r="6" spans="1:9" ht="12.75" hidden="1" customHeight="1" outlineLevel="1" x14ac:dyDescent="0.2">
      <c r="A6" s="1" t="s">
        <v>478</v>
      </c>
      <c r="B6" s="1" t="s">
        <v>618</v>
      </c>
      <c r="C6" s="1" t="s">
        <v>619</v>
      </c>
      <c r="D6" s="2">
        <v>45099</v>
      </c>
      <c r="F6" s="5">
        <v>391000</v>
      </c>
      <c r="G6" s="1" t="s">
        <v>562</v>
      </c>
      <c r="H6" s="1" t="s">
        <v>563</v>
      </c>
    </row>
    <row r="7" spans="1:9" ht="12.75" hidden="1" customHeight="1" outlineLevel="1" x14ac:dyDescent="0.2">
      <c r="A7" s="1" t="s">
        <v>497</v>
      </c>
      <c r="B7" s="1" t="s">
        <v>620</v>
      </c>
      <c r="C7" s="1" t="s">
        <v>621</v>
      </c>
      <c r="D7" s="2">
        <v>45105</v>
      </c>
      <c r="F7" s="5">
        <v>395000</v>
      </c>
      <c r="G7" s="1" t="s">
        <v>495</v>
      </c>
      <c r="H7" s="1" t="s">
        <v>496</v>
      </c>
    </row>
    <row r="8" spans="1:9" ht="12.75" hidden="1" customHeight="1" outlineLevel="1" x14ac:dyDescent="0.2">
      <c r="A8" s="1" t="s">
        <v>478</v>
      </c>
      <c r="B8" s="1" t="s">
        <v>622</v>
      </c>
      <c r="C8" s="1" t="s">
        <v>623</v>
      </c>
      <c r="D8" s="2">
        <v>45084</v>
      </c>
      <c r="F8" s="5">
        <v>398000</v>
      </c>
      <c r="G8" s="1" t="s">
        <v>476</v>
      </c>
      <c r="H8" s="1" t="s">
        <v>477</v>
      </c>
    </row>
    <row r="9" spans="1:9" ht="12.75" hidden="1" customHeight="1" outlineLevel="1" x14ac:dyDescent="0.2">
      <c r="A9" s="1" t="s">
        <v>459</v>
      </c>
      <c r="B9" s="1" t="s">
        <v>624</v>
      </c>
      <c r="C9" s="1" t="s">
        <v>625</v>
      </c>
      <c r="D9" s="2">
        <v>45091</v>
      </c>
      <c r="F9" s="5">
        <v>425000</v>
      </c>
      <c r="G9" s="1" t="s">
        <v>587</v>
      </c>
      <c r="H9" s="1" t="s">
        <v>588</v>
      </c>
    </row>
    <row r="10" spans="1:9" ht="12.75" hidden="1" customHeight="1" outlineLevel="1" x14ac:dyDescent="0.2">
      <c r="A10" s="1" t="s">
        <v>478</v>
      </c>
      <c r="B10" s="1" t="s">
        <v>626</v>
      </c>
      <c r="C10" s="1" t="s">
        <v>627</v>
      </c>
      <c r="D10" s="2">
        <v>45119</v>
      </c>
      <c r="F10" s="5">
        <v>427000</v>
      </c>
      <c r="G10" s="1" t="s">
        <v>560</v>
      </c>
      <c r="H10" s="1" t="s">
        <v>561</v>
      </c>
    </row>
    <row r="11" spans="1:9" ht="12.75" hidden="1" customHeight="1" outlineLevel="1" x14ac:dyDescent="0.2">
      <c r="A11" s="1" t="s">
        <v>511</v>
      </c>
      <c r="B11" s="1" t="s">
        <v>628</v>
      </c>
      <c r="C11" s="1" t="s">
        <v>629</v>
      </c>
      <c r="D11" s="2">
        <v>45085</v>
      </c>
      <c r="F11" s="5">
        <v>448000</v>
      </c>
      <c r="G11" s="1" t="s">
        <v>509</v>
      </c>
      <c r="H11" s="1" t="s">
        <v>510</v>
      </c>
    </row>
    <row r="12" spans="1:9" ht="12.75" hidden="1" customHeight="1" outlineLevel="1" x14ac:dyDescent="0.2">
      <c r="A12" s="1" t="s">
        <v>572</v>
      </c>
      <c r="B12" s="1" t="s">
        <v>630</v>
      </c>
      <c r="C12" s="1" t="s">
        <v>631</v>
      </c>
      <c r="D12" s="2">
        <v>45114</v>
      </c>
      <c r="F12" s="5">
        <v>460000</v>
      </c>
      <c r="G12" s="1" t="s">
        <v>570</v>
      </c>
      <c r="H12" s="1" t="s">
        <v>571</v>
      </c>
    </row>
    <row r="13" spans="1:9" ht="12.75" hidden="1" customHeight="1" outlineLevel="1" x14ac:dyDescent="0.2">
      <c r="A13" s="1" t="s">
        <v>488</v>
      </c>
      <c r="B13" s="1" t="s">
        <v>632</v>
      </c>
      <c r="C13" s="1" t="s">
        <v>633</v>
      </c>
      <c r="D13" s="2">
        <v>45093</v>
      </c>
      <c r="F13" s="5">
        <v>490000</v>
      </c>
      <c r="G13" s="1" t="s">
        <v>592</v>
      </c>
      <c r="H13" s="1" t="s">
        <v>593</v>
      </c>
    </row>
    <row r="14" spans="1:9" ht="12.75" hidden="1" customHeight="1" outlineLevel="1" x14ac:dyDescent="0.2">
      <c r="A14" s="1" t="s">
        <v>516</v>
      </c>
      <c r="B14" s="1" t="s">
        <v>634</v>
      </c>
      <c r="C14" s="1" t="s">
        <v>635</v>
      </c>
      <c r="D14" s="2">
        <v>45110</v>
      </c>
      <c r="F14" s="5">
        <v>507000</v>
      </c>
      <c r="G14" s="1" t="s">
        <v>514</v>
      </c>
      <c r="H14" s="1" t="s">
        <v>515</v>
      </c>
    </row>
    <row r="15" spans="1:9" ht="12.75" hidden="1" customHeight="1" outlineLevel="1" x14ac:dyDescent="0.2">
      <c r="A15" s="1" t="s">
        <v>449</v>
      </c>
      <c r="B15" s="1" t="s">
        <v>636</v>
      </c>
      <c r="C15" s="1" t="s">
        <v>637</v>
      </c>
      <c r="D15" s="2">
        <v>45068</v>
      </c>
      <c r="F15" s="5">
        <v>523000</v>
      </c>
      <c r="G15" s="1" t="s">
        <v>447</v>
      </c>
      <c r="H15" s="1" t="s">
        <v>448</v>
      </c>
    </row>
    <row r="16" spans="1:9" ht="12.75" hidden="1" customHeight="1" outlineLevel="1" x14ac:dyDescent="0.2">
      <c r="A16" s="1" t="s">
        <v>640</v>
      </c>
      <c r="B16" s="1" t="s">
        <v>638</v>
      </c>
      <c r="C16" s="1" t="s">
        <v>639</v>
      </c>
      <c r="D16" s="2">
        <v>45121</v>
      </c>
      <c r="F16" s="5">
        <v>609000</v>
      </c>
      <c r="G16" s="1" t="s">
        <v>577</v>
      </c>
      <c r="H16" s="1" t="s">
        <v>578</v>
      </c>
    </row>
    <row r="17" spans="1:8" ht="12.75" hidden="1" customHeight="1" outlineLevel="1" x14ac:dyDescent="0.2">
      <c r="A17" s="1" t="s">
        <v>488</v>
      </c>
      <c r="B17" s="1" t="s">
        <v>641</v>
      </c>
      <c r="C17" s="1" t="s">
        <v>642</v>
      </c>
      <c r="D17" s="2">
        <v>45091</v>
      </c>
      <c r="F17" s="5">
        <v>617000</v>
      </c>
      <c r="G17" s="1" t="s">
        <v>486</v>
      </c>
      <c r="H17" s="1" t="s">
        <v>487</v>
      </c>
    </row>
    <row r="18" spans="1:8" ht="12.75" hidden="1" customHeight="1" outlineLevel="1" x14ac:dyDescent="0.2">
      <c r="A18" s="1" t="s">
        <v>195</v>
      </c>
      <c r="B18" s="1" t="s">
        <v>645</v>
      </c>
      <c r="C18" s="1" t="s">
        <v>646</v>
      </c>
      <c r="D18" s="2">
        <v>45110</v>
      </c>
      <c r="F18" s="5">
        <v>654000</v>
      </c>
      <c r="G18" s="1" t="s">
        <v>526</v>
      </c>
      <c r="H18" s="1" t="s">
        <v>527</v>
      </c>
    </row>
    <row r="19" spans="1:8" ht="12.75" hidden="1" customHeight="1" outlineLevel="1" x14ac:dyDescent="0.2">
      <c r="A19" s="1" t="s">
        <v>195</v>
      </c>
      <c r="B19" s="1" t="s">
        <v>647</v>
      </c>
      <c r="C19" s="1" t="s">
        <v>648</v>
      </c>
      <c r="D19" s="2">
        <v>45085</v>
      </c>
      <c r="F19" s="5">
        <v>679000</v>
      </c>
      <c r="G19" s="1" t="s">
        <v>491</v>
      </c>
      <c r="H19" s="1" t="s">
        <v>492</v>
      </c>
    </row>
    <row r="20" spans="1:8" ht="12.75" hidden="1" customHeight="1" outlineLevel="1" x14ac:dyDescent="0.2">
      <c r="A20" s="1" t="s">
        <v>195</v>
      </c>
      <c r="B20" s="1" t="s">
        <v>649</v>
      </c>
      <c r="C20" s="1" t="s">
        <v>650</v>
      </c>
      <c r="D20" s="2">
        <v>45110</v>
      </c>
      <c r="F20" s="5">
        <v>695000</v>
      </c>
      <c r="G20" s="1" t="s">
        <v>506</v>
      </c>
      <c r="H20" s="1" t="s">
        <v>99</v>
      </c>
    </row>
    <row r="21" spans="1:8" ht="12.75" hidden="1" customHeight="1" outlineLevel="1" x14ac:dyDescent="0.2">
      <c r="A21" s="1" t="s">
        <v>449</v>
      </c>
      <c r="B21" s="1" t="s">
        <v>651</v>
      </c>
      <c r="C21" s="1" t="s">
        <v>652</v>
      </c>
      <c r="D21" s="2">
        <v>45092</v>
      </c>
      <c r="F21" s="5">
        <v>822000</v>
      </c>
      <c r="G21" s="1" t="s">
        <v>467</v>
      </c>
      <c r="H21" s="1" t="s">
        <v>468</v>
      </c>
    </row>
    <row r="22" spans="1:8" ht="12.75" hidden="1" customHeight="1" outlineLevel="1" x14ac:dyDescent="0.2">
      <c r="A22" s="1" t="s">
        <v>473</v>
      </c>
      <c r="B22" s="1" t="s">
        <v>653</v>
      </c>
      <c r="C22" s="1" t="s">
        <v>654</v>
      </c>
      <c r="D22" s="2">
        <v>45064</v>
      </c>
      <c r="F22" s="5">
        <v>944000</v>
      </c>
      <c r="G22" s="1" t="s">
        <v>471</v>
      </c>
      <c r="H22" s="1" t="s">
        <v>472</v>
      </c>
    </row>
    <row r="23" spans="1:8" ht="12.75" hidden="1" customHeight="1" outlineLevel="1" x14ac:dyDescent="0.2">
      <c r="A23" s="1" t="s">
        <v>483</v>
      </c>
      <c r="B23" s="1" t="s">
        <v>657</v>
      </c>
      <c r="C23" s="1" t="s">
        <v>658</v>
      </c>
      <c r="D23" s="2">
        <v>45086</v>
      </c>
      <c r="F23" s="5">
        <v>1530000</v>
      </c>
      <c r="G23" s="1" t="s">
        <v>481</v>
      </c>
      <c r="H23" s="1" t="s">
        <v>482</v>
      </c>
    </row>
    <row r="24" spans="1:8" ht="12.75" customHeight="1" collapsed="1" x14ac:dyDescent="0.2">
      <c r="A24" s="3" t="s">
        <v>663</v>
      </c>
      <c r="B24" s="3"/>
      <c r="C24" s="3" t="s">
        <v>670</v>
      </c>
      <c r="D24" s="2"/>
      <c r="E24" s="8">
        <f>SUM(E2:E23)</f>
        <v>0</v>
      </c>
      <c r="F24" s="8">
        <f>SUM(F2:F23)</f>
        <v>12239000</v>
      </c>
    </row>
    <row r="25" spans="1:8" ht="12.75" hidden="1" customHeight="1" outlineLevel="1" x14ac:dyDescent="0.2">
      <c r="A25" s="1" t="s">
        <v>488</v>
      </c>
      <c r="B25" s="1" t="s">
        <v>484</v>
      </c>
      <c r="C25" s="1" t="s">
        <v>485</v>
      </c>
      <c r="D25" s="2">
        <v>44949</v>
      </c>
      <c r="E25" s="5">
        <v>486.39</v>
      </c>
      <c r="G25" s="1" t="s">
        <v>486</v>
      </c>
      <c r="H25" s="1" t="s">
        <v>487</v>
      </c>
    </row>
    <row r="26" spans="1:8" ht="12.75" hidden="1" customHeight="1" outlineLevel="1" x14ac:dyDescent="0.2">
      <c r="A26" s="1" t="s">
        <v>488</v>
      </c>
      <c r="B26" s="1" t="s">
        <v>583</v>
      </c>
      <c r="C26" s="1" t="s">
        <v>584</v>
      </c>
      <c r="D26" s="2">
        <v>45291</v>
      </c>
      <c r="E26" s="5">
        <v>623024.49</v>
      </c>
      <c r="G26" s="1" t="s">
        <v>486</v>
      </c>
      <c r="H26" s="1" t="s">
        <v>487</v>
      </c>
    </row>
    <row r="27" spans="1:8" ht="12.75" hidden="1" customHeight="1" outlineLevel="1" x14ac:dyDescent="0.2">
      <c r="A27" s="1" t="s">
        <v>488</v>
      </c>
      <c r="B27" s="1" t="s">
        <v>583</v>
      </c>
      <c r="C27" s="1" t="s">
        <v>584</v>
      </c>
      <c r="D27" s="2">
        <v>45291</v>
      </c>
      <c r="E27" s="5">
        <v>490000</v>
      </c>
      <c r="G27" s="1" t="s">
        <v>592</v>
      </c>
      <c r="H27" s="1" t="s">
        <v>593</v>
      </c>
    </row>
    <row r="28" spans="1:8" ht="12.75" hidden="1" customHeight="1" outlineLevel="1" x14ac:dyDescent="0.2">
      <c r="A28" s="1" t="s">
        <v>483</v>
      </c>
      <c r="B28" s="1" t="s">
        <v>479</v>
      </c>
      <c r="C28" s="1" t="s">
        <v>480</v>
      </c>
      <c r="D28" s="2">
        <v>44949</v>
      </c>
      <c r="E28" s="5">
        <v>45679.43</v>
      </c>
      <c r="G28" s="1" t="s">
        <v>481</v>
      </c>
      <c r="H28" s="1" t="s">
        <v>482</v>
      </c>
    </row>
    <row r="29" spans="1:8" ht="12.75" hidden="1" customHeight="1" outlineLevel="1" x14ac:dyDescent="0.2">
      <c r="A29" s="1" t="s">
        <v>483</v>
      </c>
      <c r="B29" s="1" t="s">
        <v>594</v>
      </c>
      <c r="C29" s="1" t="s">
        <v>595</v>
      </c>
      <c r="D29" s="2">
        <v>45291</v>
      </c>
      <c r="E29" s="5">
        <v>1546297.02</v>
      </c>
      <c r="G29" s="1" t="s">
        <v>481</v>
      </c>
      <c r="H29" s="1" t="s">
        <v>482</v>
      </c>
    </row>
    <row r="30" spans="1:8" ht="12.75" hidden="1" customHeight="1" outlineLevel="1" x14ac:dyDescent="0.2">
      <c r="A30" s="1" t="s">
        <v>449</v>
      </c>
      <c r="B30" s="1" t="s">
        <v>445</v>
      </c>
      <c r="C30" s="1" t="s">
        <v>446</v>
      </c>
      <c r="D30" s="2">
        <v>44946</v>
      </c>
      <c r="E30" s="5">
        <v>21527.06</v>
      </c>
      <c r="G30" s="1" t="s">
        <v>447</v>
      </c>
      <c r="H30" s="1" t="s">
        <v>448</v>
      </c>
    </row>
    <row r="31" spans="1:8" ht="12.75" hidden="1" customHeight="1" outlineLevel="1" x14ac:dyDescent="0.2">
      <c r="A31" s="1" t="s">
        <v>449</v>
      </c>
      <c r="B31" s="1" t="s">
        <v>465</v>
      </c>
      <c r="C31" s="1" t="s">
        <v>466</v>
      </c>
      <c r="D31" s="2">
        <v>44946</v>
      </c>
      <c r="E31" s="5">
        <v>2330.94</v>
      </c>
      <c r="G31" s="1" t="s">
        <v>467</v>
      </c>
      <c r="H31" s="1" t="s">
        <v>468</v>
      </c>
    </row>
    <row r="32" spans="1:8" ht="12.75" hidden="1" customHeight="1" outlineLevel="1" x14ac:dyDescent="0.2">
      <c r="A32" s="1" t="s">
        <v>449</v>
      </c>
      <c r="B32" s="1" t="s">
        <v>556</v>
      </c>
      <c r="C32" s="1" t="s">
        <v>557</v>
      </c>
      <c r="D32" s="2">
        <v>45291</v>
      </c>
      <c r="E32" s="5">
        <v>465374.69</v>
      </c>
      <c r="G32" s="1" t="s">
        <v>447</v>
      </c>
      <c r="H32" s="1" t="s">
        <v>448</v>
      </c>
    </row>
    <row r="33" spans="1:8" ht="12.75" hidden="1" customHeight="1" outlineLevel="1" x14ac:dyDescent="0.2">
      <c r="A33" s="1" t="s">
        <v>449</v>
      </c>
      <c r="B33" s="1" t="s">
        <v>575</v>
      </c>
      <c r="C33" s="1" t="s">
        <v>576</v>
      </c>
      <c r="D33" s="2">
        <v>45291</v>
      </c>
      <c r="E33" s="5">
        <v>814308.8</v>
      </c>
      <c r="G33" s="1" t="s">
        <v>467</v>
      </c>
      <c r="H33" s="1" t="s">
        <v>468</v>
      </c>
    </row>
    <row r="34" spans="1:8" ht="12.75" hidden="1" customHeight="1" outlineLevel="1" x14ac:dyDescent="0.2">
      <c r="A34" s="1" t="s">
        <v>459</v>
      </c>
      <c r="B34" s="1" t="s">
        <v>455</v>
      </c>
      <c r="C34" s="1" t="s">
        <v>456</v>
      </c>
      <c r="D34" s="2">
        <v>44946</v>
      </c>
      <c r="E34" s="5">
        <v>405.96</v>
      </c>
      <c r="G34" s="1" t="s">
        <v>457</v>
      </c>
      <c r="H34" s="1" t="s">
        <v>458</v>
      </c>
    </row>
    <row r="35" spans="1:8" ht="12.75" hidden="1" customHeight="1" outlineLevel="1" x14ac:dyDescent="0.2">
      <c r="A35" s="1" t="s">
        <v>459</v>
      </c>
      <c r="B35" s="1" t="s">
        <v>552</v>
      </c>
      <c r="C35" s="1" t="s">
        <v>553</v>
      </c>
      <c r="D35" s="2">
        <v>45291</v>
      </c>
      <c r="E35" s="5">
        <v>288850.71000000002</v>
      </c>
      <c r="G35" s="1" t="s">
        <v>554</v>
      </c>
      <c r="H35" s="1" t="s">
        <v>555</v>
      </c>
    </row>
    <row r="36" spans="1:8" ht="12.75" hidden="1" customHeight="1" outlineLevel="1" x14ac:dyDescent="0.2">
      <c r="A36" s="1" t="s">
        <v>459</v>
      </c>
      <c r="B36" s="1" t="s">
        <v>585</v>
      </c>
      <c r="C36" s="1" t="s">
        <v>586</v>
      </c>
      <c r="D36" s="2">
        <v>45291</v>
      </c>
      <c r="E36" s="5">
        <v>424373.55</v>
      </c>
      <c r="G36" s="1" t="s">
        <v>587</v>
      </c>
      <c r="H36" s="1" t="s">
        <v>588</v>
      </c>
    </row>
    <row r="37" spans="1:8" ht="12.75" hidden="1" customHeight="1" outlineLevel="1" x14ac:dyDescent="0.2">
      <c r="A37" s="1" t="s">
        <v>478</v>
      </c>
      <c r="B37" s="1" t="s">
        <v>474</v>
      </c>
      <c r="C37" s="1" t="s">
        <v>475</v>
      </c>
      <c r="D37" s="2">
        <v>44946</v>
      </c>
      <c r="E37" s="5">
        <v>2596.9899999999998</v>
      </c>
      <c r="G37" s="1" t="s">
        <v>476</v>
      </c>
      <c r="H37" s="1" t="s">
        <v>477</v>
      </c>
    </row>
    <row r="38" spans="1:8" ht="12.75" hidden="1" customHeight="1" outlineLevel="1" x14ac:dyDescent="0.2">
      <c r="A38" s="1" t="s">
        <v>478</v>
      </c>
      <c r="B38" s="1" t="s">
        <v>558</v>
      </c>
      <c r="C38" s="1" t="s">
        <v>559</v>
      </c>
      <c r="D38" s="2">
        <v>45291</v>
      </c>
      <c r="E38" s="5">
        <v>393015.64</v>
      </c>
      <c r="G38" s="1" t="s">
        <v>560</v>
      </c>
      <c r="H38" s="1" t="s">
        <v>561</v>
      </c>
    </row>
    <row r="39" spans="1:8" ht="12.75" hidden="1" customHeight="1" outlineLevel="1" x14ac:dyDescent="0.2">
      <c r="A39" s="1" t="s">
        <v>478</v>
      </c>
      <c r="B39" s="1" t="s">
        <v>558</v>
      </c>
      <c r="C39" s="1" t="s">
        <v>559</v>
      </c>
      <c r="D39" s="2">
        <v>45291</v>
      </c>
      <c r="E39" s="5">
        <v>396458.49</v>
      </c>
      <c r="G39" s="1" t="s">
        <v>476</v>
      </c>
      <c r="H39" s="1" t="s">
        <v>477</v>
      </c>
    </row>
    <row r="40" spans="1:8" ht="12.75" hidden="1" customHeight="1" outlineLevel="1" x14ac:dyDescent="0.2">
      <c r="A40" s="1" t="s">
        <v>478</v>
      </c>
      <c r="B40" s="1" t="s">
        <v>558</v>
      </c>
      <c r="C40" s="1" t="s">
        <v>559</v>
      </c>
      <c r="D40" s="2">
        <v>45291</v>
      </c>
      <c r="E40" s="5">
        <v>383661.36</v>
      </c>
      <c r="G40" s="1" t="s">
        <v>562</v>
      </c>
      <c r="H40" s="1" t="s">
        <v>563</v>
      </c>
    </row>
    <row r="41" spans="1:8" ht="12.75" hidden="1" customHeight="1" outlineLevel="1" x14ac:dyDescent="0.2">
      <c r="A41" s="1" t="s">
        <v>464</v>
      </c>
      <c r="B41" s="1" t="s">
        <v>460</v>
      </c>
      <c r="C41" s="1" t="s">
        <v>461</v>
      </c>
      <c r="D41" s="2">
        <v>44946</v>
      </c>
      <c r="E41" s="5">
        <v>135070.68</v>
      </c>
      <c r="G41" s="1" t="s">
        <v>462</v>
      </c>
      <c r="H41" s="1" t="s">
        <v>463</v>
      </c>
    </row>
    <row r="42" spans="1:8" ht="12.75" hidden="1" customHeight="1" outlineLevel="1" x14ac:dyDescent="0.2">
      <c r="A42" s="1" t="s">
        <v>521</v>
      </c>
      <c r="B42" s="1" t="s">
        <v>517</v>
      </c>
      <c r="C42" s="1" t="s">
        <v>518</v>
      </c>
      <c r="D42" s="2">
        <v>44949</v>
      </c>
      <c r="E42" s="5">
        <v>279796.13</v>
      </c>
      <c r="G42" s="1" t="s">
        <v>519</v>
      </c>
      <c r="H42" s="1" t="s">
        <v>520</v>
      </c>
    </row>
    <row r="43" spans="1:8" ht="12.75" hidden="1" customHeight="1" outlineLevel="1" x14ac:dyDescent="0.2">
      <c r="A43" s="1" t="s">
        <v>521</v>
      </c>
      <c r="B43" s="1" t="s">
        <v>581</v>
      </c>
      <c r="C43" s="1" t="s">
        <v>582</v>
      </c>
      <c r="D43" s="2">
        <v>45291</v>
      </c>
      <c r="E43" s="5">
        <v>54947.8</v>
      </c>
      <c r="G43" s="1" t="s">
        <v>519</v>
      </c>
      <c r="H43" s="1" t="s">
        <v>520</v>
      </c>
    </row>
    <row r="44" spans="1:8" ht="12.75" hidden="1" customHeight="1" outlineLevel="1" x14ac:dyDescent="0.2">
      <c r="A44" s="1" t="s">
        <v>516</v>
      </c>
      <c r="B44" s="1" t="s">
        <v>512</v>
      </c>
      <c r="C44" s="1" t="s">
        <v>513</v>
      </c>
      <c r="D44" s="2">
        <v>44949</v>
      </c>
      <c r="E44" s="5">
        <v>8590.89</v>
      </c>
      <c r="G44" s="1" t="s">
        <v>514</v>
      </c>
      <c r="H44" s="1" t="s">
        <v>515</v>
      </c>
    </row>
    <row r="45" spans="1:8" ht="12.75" hidden="1" customHeight="1" outlineLevel="1" x14ac:dyDescent="0.2">
      <c r="A45" s="1" t="s">
        <v>516</v>
      </c>
      <c r="B45" s="1" t="s">
        <v>564</v>
      </c>
      <c r="C45" s="1" t="s">
        <v>565</v>
      </c>
      <c r="D45" s="2">
        <v>45291</v>
      </c>
      <c r="E45" s="5">
        <v>500659.92</v>
      </c>
      <c r="G45" s="1" t="s">
        <v>514</v>
      </c>
      <c r="H45" s="1" t="s">
        <v>515</v>
      </c>
    </row>
    <row r="46" spans="1:8" ht="12.75" hidden="1" customHeight="1" outlineLevel="1" x14ac:dyDescent="0.2">
      <c r="A46" s="1" t="s">
        <v>516</v>
      </c>
      <c r="B46" s="1" t="s">
        <v>564</v>
      </c>
      <c r="C46" s="1" t="s">
        <v>565</v>
      </c>
      <c r="D46" s="2">
        <v>45291</v>
      </c>
      <c r="E46" s="5">
        <v>474308.89</v>
      </c>
      <c r="G46" s="1" t="s">
        <v>577</v>
      </c>
      <c r="H46" s="1" t="s">
        <v>578</v>
      </c>
    </row>
    <row r="47" spans="1:8" ht="12.75" hidden="1" customHeight="1" outlineLevel="1" x14ac:dyDescent="0.2">
      <c r="A47" s="1" t="s">
        <v>473</v>
      </c>
      <c r="B47" s="1" t="s">
        <v>469</v>
      </c>
      <c r="C47" s="1" t="s">
        <v>470</v>
      </c>
      <c r="D47" s="2">
        <v>44946</v>
      </c>
      <c r="E47" s="5">
        <v>159.62</v>
      </c>
      <c r="G47" s="1" t="s">
        <v>471</v>
      </c>
      <c r="H47" s="1" t="s">
        <v>472</v>
      </c>
    </row>
    <row r="48" spans="1:8" ht="12.75" hidden="1" customHeight="1" outlineLevel="1" x14ac:dyDescent="0.2">
      <c r="A48" s="1" t="s">
        <v>473</v>
      </c>
      <c r="B48" s="1" t="s">
        <v>546</v>
      </c>
      <c r="C48" s="1" t="s">
        <v>547</v>
      </c>
      <c r="D48" s="2">
        <v>45291</v>
      </c>
      <c r="E48" s="5">
        <v>976551.51</v>
      </c>
      <c r="G48" s="1" t="s">
        <v>471</v>
      </c>
      <c r="H48" s="1" t="s">
        <v>472</v>
      </c>
    </row>
    <row r="49" spans="1:8" ht="12.75" hidden="1" customHeight="1" outlineLevel="1" x14ac:dyDescent="0.2">
      <c r="A49" s="1" t="s">
        <v>532</v>
      </c>
      <c r="B49" s="1" t="s">
        <v>528</v>
      </c>
      <c r="C49" s="1" t="s">
        <v>529</v>
      </c>
      <c r="D49" s="2">
        <v>44950</v>
      </c>
      <c r="E49" s="5">
        <v>66537.240000000005</v>
      </c>
      <c r="G49" s="1" t="s">
        <v>530</v>
      </c>
      <c r="H49" s="1" t="s">
        <v>531</v>
      </c>
    </row>
    <row r="50" spans="1:8" ht="12.75" hidden="1" customHeight="1" outlineLevel="1" x14ac:dyDescent="0.2">
      <c r="A50" s="1" t="s">
        <v>195</v>
      </c>
      <c r="B50" s="1" t="s">
        <v>489</v>
      </c>
      <c r="C50" s="1" t="s">
        <v>490</v>
      </c>
      <c r="D50" s="2">
        <v>44949</v>
      </c>
      <c r="E50" s="5">
        <v>11698.38</v>
      </c>
      <c r="G50" s="1" t="s">
        <v>491</v>
      </c>
      <c r="H50" s="1" t="s">
        <v>492</v>
      </c>
    </row>
    <row r="51" spans="1:8" ht="12.75" hidden="1" customHeight="1" outlineLevel="1" x14ac:dyDescent="0.2">
      <c r="A51" s="1" t="s">
        <v>195</v>
      </c>
      <c r="B51" s="1" t="s">
        <v>498</v>
      </c>
      <c r="C51" s="1" t="s">
        <v>499</v>
      </c>
      <c r="D51" s="2">
        <v>44949</v>
      </c>
      <c r="E51" s="5">
        <v>32391.279999999999</v>
      </c>
      <c r="G51" s="1" t="s">
        <v>500</v>
      </c>
      <c r="H51" s="1" t="s">
        <v>501</v>
      </c>
    </row>
    <row r="52" spans="1:8" ht="12.75" hidden="1" customHeight="1" outlineLevel="1" x14ac:dyDescent="0.2">
      <c r="A52" s="1" t="s">
        <v>195</v>
      </c>
      <c r="B52" s="1" t="s">
        <v>498</v>
      </c>
      <c r="C52" s="1" t="s">
        <v>499</v>
      </c>
      <c r="D52" s="2">
        <v>44949</v>
      </c>
      <c r="E52" s="5">
        <v>12353.91</v>
      </c>
      <c r="G52" s="1" t="s">
        <v>502</v>
      </c>
      <c r="H52" s="1" t="s">
        <v>503</v>
      </c>
    </row>
    <row r="53" spans="1:8" ht="12.75" hidden="1" customHeight="1" outlineLevel="1" x14ac:dyDescent="0.2">
      <c r="A53" s="1" t="s">
        <v>195</v>
      </c>
      <c r="B53" s="1" t="s">
        <v>498</v>
      </c>
      <c r="C53" s="1" t="s">
        <v>499</v>
      </c>
      <c r="D53" s="2">
        <v>44949</v>
      </c>
      <c r="E53" s="5">
        <v>88786.25</v>
      </c>
      <c r="G53" s="1" t="s">
        <v>504</v>
      </c>
      <c r="H53" s="1" t="s">
        <v>505</v>
      </c>
    </row>
    <row r="54" spans="1:8" ht="12.75" hidden="1" customHeight="1" outlineLevel="1" x14ac:dyDescent="0.2">
      <c r="A54" s="1" t="s">
        <v>195</v>
      </c>
      <c r="B54" s="1" t="s">
        <v>498</v>
      </c>
      <c r="C54" s="1" t="s">
        <v>499</v>
      </c>
      <c r="D54" s="2">
        <v>44949</v>
      </c>
      <c r="E54" s="5">
        <v>12570.98</v>
      </c>
      <c r="G54" s="1" t="s">
        <v>506</v>
      </c>
      <c r="H54" s="1" t="s">
        <v>99</v>
      </c>
    </row>
    <row r="55" spans="1:8" ht="12.75" hidden="1" customHeight="1" outlineLevel="1" x14ac:dyDescent="0.2">
      <c r="A55" s="1" t="s">
        <v>195</v>
      </c>
      <c r="B55" s="1" t="s">
        <v>498</v>
      </c>
      <c r="C55" s="1" t="s">
        <v>499</v>
      </c>
      <c r="D55" s="2">
        <v>44949</v>
      </c>
      <c r="E55" s="5">
        <v>40107.980000000003</v>
      </c>
      <c r="G55" s="1" t="s">
        <v>522</v>
      </c>
      <c r="H55" s="1" t="s">
        <v>523</v>
      </c>
    </row>
    <row r="56" spans="1:8" ht="12.75" hidden="1" customHeight="1" outlineLevel="1" x14ac:dyDescent="0.2">
      <c r="A56" s="1" t="s">
        <v>195</v>
      </c>
      <c r="B56" s="1" t="s">
        <v>498</v>
      </c>
      <c r="C56" s="1" t="s">
        <v>499</v>
      </c>
      <c r="D56" s="2">
        <v>44949</v>
      </c>
      <c r="E56" s="5">
        <v>81087.070000000007</v>
      </c>
      <c r="G56" s="1" t="s">
        <v>524</v>
      </c>
      <c r="H56" s="1" t="s">
        <v>525</v>
      </c>
    </row>
    <row r="57" spans="1:8" ht="12.75" hidden="1" customHeight="1" outlineLevel="1" x14ac:dyDescent="0.2">
      <c r="A57" s="1" t="s">
        <v>195</v>
      </c>
      <c r="B57" s="1" t="s">
        <v>498</v>
      </c>
      <c r="C57" s="1" t="s">
        <v>499</v>
      </c>
      <c r="D57" s="2">
        <v>44949</v>
      </c>
      <c r="E57" s="5">
        <v>60161.74</v>
      </c>
      <c r="G57" s="1" t="s">
        <v>526</v>
      </c>
      <c r="H57" s="1" t="s">
        <v>527</v>
      </c>
    </row>
    <row r="58" spans="1:8" ht="12.75" hidden="1" customHeight="1" outlineLevel="1" x14ac:dyDescent="0.2">
      <c r="A58" s="1" t="s">
        <v>195</v>
      </c>
      <c r="B58" s="1" t="s">
        <v>548</v>
      </c>
      <c r="C58" s="1" t="s">
        <v>549</v>
      </c>
      <c r="D58" s="2">
        <v>45291</v>
      </c>
      <c r="E58" s="5">
        <v>369271.28</v>
      </c>
      <c r="G58" s="1" t="s">
        <v>550</v>
      </c>
      <c r="H58" s="1" t="s">
        <v>551</v>
      </c>
    </row>
    <row r="59" spans="1:8" ht="12.75" hidden="1" customHeight="1" outlineLevel="1" x14ac:dyDescent="0.2">
      <c r="A59" s="1" t="s">
        <v>195</v>
      </c>
      <c r="B59" s="1" t="s">
        <v>548</v>
      </c>
      <c r="C59" s="1" t="s">
        <v>549</v>
      </c>
      <c r="D59" s="2">
        <v>45291</v>
      </c>
      <c r="E59" s="5">
        <v>591273.76</v>
      </c>
      <c r="G59" s="1" t="s">
        <v>526</v>
      </c>
      <c r="H59" s="1" t="s">
        <v>527</v>
      </c>
    </row>
    <row r="60" spans="1:8" ht="12.75" hidden="1" customHeight="1" outlineLevel="1" x14ac:dyDescent="0.2">
      <c r="A60" s="1" t="s">
        <v>195</v>
      </c>
      <c r="B60" s="1" t="s">
        <v>548</v>
      </c>
      <c r="C60" s="1" t="s">
        <v>549</v>
      </c>
      <c r="D60" s="2">
        <v>45291</v>
      </c>
      <c r="E60" s="5">
        <v>258000</v>
      </c>
      <c r="G60" s="1" t="s">
        <v>566</v>
      </c>
      <c r="H60" s="1" t="s">
        <v>567</v>
      </c>
    </row>
    <row r="61" spans="1:8" ht="12.75" hidden="1" customHeight="1" outlineLevel="1" x14ac:dyDescent="0.2">
      <c r="A61" s="1" t="s">
        <v>195</v>
      </c>
      <c r="B61" s="1" t="s">
        <v>548</v>
      </c>
      <c r="C61" s="1" t="s">
        <v>549</v>
      </c>
      <c r="D61" s="2">
        <v>45291</v>
      </c>
      <c r="E61" s="5">
        <v>694385.11</v>
      </c>
      <c r="G61" s="1" t="s">
        <v>506</v>
      </c>
      <c r="H61" s="1" t="s">
        <v>99</v>
      </c>
    </row>
    <row r="62" spans="1:8" ht="12.75" hidden="1" customHeight="1" outlineLevel="1" x14ac:dyDescent="0.2">
      <c r="A62" s="1" t="s">
        <v>195</v>
      </c>
      <c r="B62" s="1" t="s">
        <v>589</v>
      </c>
      <c r="C62" s="1" t="s">
        <v>549</v>
      </c>
      <c r="D62" s="2">
        <v>45291</v>
      </c>
      <c r="E62" s="5">
        <v>651914.27</v>
      </c>
      <c r="G62" s="1" t="s">
        <v>491</v>
      </c>
      <c r="H62" s="1" t="s">
        <v>492</v>
      </c>
    </row>
    <row r="63" spans="1:8" ht="12.75" hidden="1" customHeight="1" outlineLevel="1" x14ac:dyDescent="0.2">
      <c r="A63" s="1" t="s">
        <v>497</v>
      </c>
      <c r="B63" s="1" t="s">
        <v>493</v>
      </c>
      <c r="C63" s="1" t="s">
        <v>494</v>
      </c>
      <c r="D63" s="2">
        <v>44949</v>
      </c>
      <c r="E63" s="5">
        <v>3195.71</v>
      </c>
      <c r="G63" s="1" t="s">
        <v>495</v>
      </c>
      <c r="H63" s="1" t="s">
        <v>496</v>
      </c>
    </row>
    <row r="64" spans="1:8" ht="12.75" hidden="1" customHeight="1" outlineLevel="1" x14ac:dyDescent="0.2">
      <c r="A64" s="1" t="s">
        <v>497</v>
      </c>
      <c r="B64" s="1" t="s">
        <v>573</v>
      </c>
      <c r="C64" s="1" t="s">
        <v>574</v>
      </c>
      <c r="D64" s="2">
        <v>45291</v>
      </c>
      <c r="E64" s="5">
        <v>384507.88</v>
      </c>
      <c r="G64" s="1" t="s">
        <v>495</v>
      </c>
      <c r="H64" s="1" t="s">
        <v>496</v>
      </c>
    </row>
    <row r="65" spans="1:8" ht="12.75" hidden="1" customHeight="1" outlineLevel="1" x14ac:dyDescent="0.2">
      <c r="A65" s="1" t="s">
        <v>511</v>
      </c>
      <c r="B65" s="1" t="s">
        <v>507</v>
      </c>
      <c r="C65" s="1" t="s">
        <v>508</v>
      </c>
      <c r="D65" s="2">
        <v>44949</v>
      </c>
      <c r="E65" s="5">
        <v>648.82000000000005</v>
      </c>
      <c r="G65" s="1" t="s">
        <v>509</v>
      </c>
      <c r="H65" s="1" t="s">
        <v>510</v>
      </c>
    </row>
    <row r="66" spans="1:8" ht="12.75" hidden="1" customHeight="1" outlineLevel="1" x14ac:dyDescent="0.2">
      <c r="A66" s="1" t="s">
        <v>511</v>
      </c>
      <c r="B66" s="1" t="s">
        <v>579</v>
      </c>
      <c r="C66" s="1" t="s">
        <v>580</v>
      </c>
      <c r="D66" s="2">
        <v>45291</v>
      </c>
      <c r="E66" s="5">
        <v>448000</v>
      </c>
      <c r="G66" s="1" t="s">
        <v>509</v>
      </c>
      <c r="H66" s="1" t="s">
        <v>510</v>
      </c>
    </row>
    <row r="67" spans="1:8" ht="12.75" hidden="1" customHeight="1" outlineLevel="1" x14ac:dyDescent="0.2">
      <c r="A67" s="1" t="s">
        <v>454</v>
      </c>
      <c r="B67" s="1" t="s">
        <v>450</v>
      </c>
      <c r="C67" s="1" t="s">
        <v>451</v>
      </c>
      <c r="D67" s="2">
        <v>44946</v>
      </c>
      <c r="E67" s="5">
        <v>16021.78</v>
      </c>
      <c r="G67" s="1" t="s">
        <v>452</v>
      </c>
      <c r="H67" s="1" t="s">
        <v>453</v>
      </c>
    </row>
    <row r="68" spans="1:8" ht="12.75" hidden="1" customHeight="1" outlineLevel="1" x14ac:dyDescent="0.2">
      <c r="A68" s="1" t="s">
        <v>572</v>
      </c>
      <c r="B68" s="1" t="s">
        <v>568</v>
      </c>
      <c r="C68" s="1" t="s">
        <v>569</v>
      </c>
      <c r="D68" s="2">
        <v>45291</v>
      </c>
      <c r="E68" s="5">
        <v>414764.12</v>
      </c>
      <c r="G68" s="1" t="s">
        <v>570</v>
      </c>
      <c r="H68" s="1" t="s">
        <v>571</v>
      </c>
    </row>
    <row r="69" spans="1:8" ht="12.75" hidden="1" customHeight="1" outlineLevel="1" x14ac:dyDescent="0.2">
      <c r="A69" s="1" t="s">
        <v>572</v>
      </c>
      <c r="B69" s="1" t="s">
        <v>568</v>
      </c>
      <c r="C69" s="1" t="s">
        <v>569</v>
      </c>
      <c r="D69" s="2">
        <v>45291</v>
      </c>
      <c r="E69" s="5">
        <v>305000</v>
      </c>
      <c r="G69" s="1" t="s">
        <v>590</v>
      </c>
      <c r="H69" s="1" t="s">
        <v>591</v>
      </c>
    </row>
    <row r="70" spans="1:8" ht="12.75" hidden="1" customHeight="1" outlineLevel="1" x14ac:dyDescent="0.2">
      <c r="A70" s="1" t="s">
        <v>444</v>
      </c>
      <c r="B70" s="1" t="s">
        <v>440</v>
      </c>
      <c r="C70" s="1" t="s">
        <v>441</v>
      </c>
      <c r="D70" s="2">
        <v>44930</v>
      </c>
      <c r="E70" s="5">
        <v>353000</v>
      </c>
      <c r="G70" s="1" t="s">
        <v>442</v>
      </c>
      <c r="H70" s="1" t="s">
        <v>443</v>
      </c>
    </row>
    <row r="71" spans="1:8" s="3" customFormat="1" collapsed="1" x14ac:dyDescent="0.2">
      <c r="A71" s="3" t="s">
        <v>663</v>
      </c>
      <c r="C71" s="3" t="s">
        <v>671</v>
      </c>
      <c r="E71" s="4">
        <f>SUM(E25:E70)</f>
        <v>13224154.52</v>
      </c>
      <c r="F71" s="4">
        <f>SUM(F25:F70)</f>
        <v>0</v>
      </c>
    </row>
    <row r="72" spans="1:8" ht="12.75" hidden="1" customHeight="1" outlineLevel="1" x14ac:dyDescent="0.2">
      <c r="A72" s="1" t="s">
        <v>600</v>
      </c>
      <c r="B72" s="1" t="s">
        <v>596</v>
      </c>
      <c r="C72" s="1" t="s">
        <v>597</v>
      </c>
      <c r="D72" s="2">
        <v>45291</v>
      </c>
      <c r="E72" s="5">
        <v>49974.33</v>
      </c>
      <c r="G72" s="1" t="s">
        <v>598</v>
      </c>
      <c r="H72" s="1" t="s">
        <v>599</v>
      </c>
    </row>
    <row r="73" spans="1:8" ht="12.75" hidden="1" customHeight="1" outlineLevel="1" x14ac:dyDescent="0.2">
      <c r="A73" s="1" t="s">
        <v>600</v>
      </c>
      <c r="B73" s="1" t="s">
        <v>643</v>
      </c>
      <c r="C73" s="1" t="s">
        <v>644</v>
      </c>
      <c r="D73" s="2">
        <v>44998</v>
      </c>
      <c r="F73" s="5">
        <v>650000</v>
      </c>
      <c r="G73" s="1" t="s">
        <v>598</v>
      </c>
      <c r="H73" s="1" t="s">
        <v>599</v>
      </c>
    </row>
    <row r="74" spans="1:8" s="3" customFormat="1" collapsed="1" x14ac:dyDescent="0.2">
      <c r="A74" s="3" t="s">
        <v>600</v>
      </c>
      <c r="C74" s="3" t="s">
        <v>672</v>
      </c>
      <c r="E74" s="4">
        <f>SUM(E72:E73)</f>
        <v>49974.33</v>
      </c>
      <c r="F74" s="4">
        <f>SUM(F72:F73)</f>
        <v>650000</v>
      </c>
    </row>
    <row r="75" spans="1:8" ht="12.75" hidden="1" customHeight="1" outlineLevel="1" x14ac:dyDescent="0.2">
      <c r="A75" s="1" t="s">
        <v>80</v>
      </c>
      <c r="B75" s="1" t="s">
        <v>606</v>
      </c>
      <c r="C75" s="1" t="s">
        <v>607</v>
      </c>
      <c r="D75" s="2">
        <v>45127</v>
      </c>
      <c r="F75" s="5">
        <v>10699.24</v>
      </c>
      <c r="G75" s="1" t="s">
        <v>603</v>
      </c>
      <c r="H75" s="1" t="s">
        <v>604</v>
      </c>
    </row>
    <row r="76" spans="1:8" ht="12.75" hidden="1" customHeight="1" outlineLevel="1" x14ac:dyDescent="0.2">
      <c r="A76" s="1" t="s">
        <v>80</v>
      </c>
      <c r="B76" s="1" t="s">
        <v>608</v>
      </c>
      <c r="C76" s="1" t="s">
        <v>609</v>
      </c>
      <c r="D76" s="2">
        <v>45142</v>
      </c>
      <c r="F76" s="5">
        <v>45000</v>
      </c>
      <c r="G76" s="1" t="s">
        <v>16</v>
      </c>
      <c r="H76" s="1" t="s">
        <v>17</v>
      </c>
    </row>
    <row r="77" spans="1:8" ht="12.75" hidden="1" customHeight="1" outlineLevel="1" x14ac:dyDescent="0.2">
      <c r="A77" s="1" t="s">
        <v>80</v>
      </c>
      <c r="B77" s="1" t="s">
        <v>608</v>
      </c>
      <c r="C77" s="1" t="s">
        <v>609</v>
      </c>
      <c r="D77" s="2">
        <v>45142</v>
      </c>
      <c r="F77" s="5">
        <v>45000</v>
      </c>
      <c r="G77" s="1" t="s">
        <v>603</v>
      </c>
      <c r="H77" s="1" t="s">
        <v>604</v>
      </c>
    </row>
    <row r="78" spans="1:8" ht="12.75" hidden="1" customHeight="1" outlineLevel="1" x14ac:dyDescent="0.2">
      <c r="A78" s="1" t="s">
        <v>80</v>
      </c>
      <c r="B78" s="1" t="s">
        <v>608</v>
      </c>
      <c r="C78" s="1" t="s">
        <v>609</v>
      </c>
      <c r="D78" s="2">
        <v>45142</v>
      </c>
      <c r="F78" s="5">
        <v>105000</v>
      </c>
      <c r="G78" s="1" t="s">
        <v>603</v>
      </c>
      <c r="H78" s="1" t="s">
        <v>604</v>
      </c>
    </row>
    <row r="79" spans="1:8" ht="12.75" hidden="1" customHeight="1" outlineLevel="1" x14ac:dyDescent="0.2">
      <c r="A79" s="1" t="s">
        <v>80</v>
      </c>
      <c r="B79" s="1" t="s">
        <v>608</v>
      </c>
      <c r="C79" s="1" t="s">
        <v>609</v>
      </c>
      <c r="D79" s="2">
        <v>45142</v>
      </c>
      <c r="F79" s="5">
        <v>135000</v>
      </c>
      <c r="G79" s="1" t="s">
        <v>16</v>
      </c>
      <c r="H79" s="1" t="s">
        <v>17</v>
      </c>
    </row>
    <row r="80" spans="1:8" ht="12.75" hidden="1" customHeight="1" outlineLevel="1" x14ac:dyDescent="0.2">
      <c r="A80" s="1" t="s">
        <v>80</v>
      </c>
      <c r="B80" s="1" t="s">
        <v>608</v>
      </c>
      <c r="C80" s="1" t="s">
        <v>609</v>
      </c>
      <c r="D80" s="2">
        <v>45142</v>
      </c>
      <c r="F80" s="5">
        <v>135000</v>
      </c>
      <c r="G80" s="1" t="s">
        <v>603</v>
      </c>
      <c r="H80" s="1" t="s">
        <v>604</v>
      </c>
    </row>
    <row r="81" spans="1:8" ht="12.75" hidden="1" customHeight="1" outlineLevel="1" x14ac:dyDescent="0.2">
      <c r="A81" s="1" t="s">
        <v>80</v>
      </c>
      <c r="B81" s="1" t="s">
        <v>608</v>
      </c>
      <c r="C81" s="1" t="s">
        <v>609</v>
      </c>
      <c r="D81" s="2">
        <v>45142</v>
      </c>
      <c r="F81" s="5">
        <v>210000</v>
      </c>
      <c r="G81" s="1" t="s">
        <v>16</v>
      </c>
      <c r="H81" s="1" t="s">
        <v>17</v>
      </c>
    </row>
    <row r="82" spans="1:8" ht="12.75" hidden="1" customHeight="1" outlineLevel="1" x14ac:dyDescent="0.2">
      <c r="A82" s="1" t="s">
        <v>80</v>
      </c>
      <c r="B82" s="1" t="s">
        <v>608</v>
      </c>
      <c r="C82" s="1" t="s">
        <v>609</v>
      </c>
      <c r="D82" s="2">
        <v>45142</v>
      </c>
      <c r="F82" s="5">
        <v>210000</v>
      </c>
      <c r="G82" s="1" t="s">
        <v>16</v>
      </c>
      <c r="H82" s="1" t="s">
        <v>17</v>
      </c>
    </row>
    <row r="83" spans="1:8" ht="12.75" hidden="1" customHeight="1" outlineLevel="1" x14ac:dyDescent="0.2">
      <c r="A83" s="1" t="s">
        <v>80</v>
      </c>
      <c r="B83" s="1" t="s">
        <v>608</v>
      </c>
      <c r="C83" s="1" t="s">
        <v>609</v>
      </c>
      <c r="D83" s="2">
        <v>45142</v>
      </c>
      <c r="F83" s="5">
        <v>210000</v>
      </c>
      <c r="G83" s="1" t="s">
        <v>603</v>
      </c>
      <c r="H83" s="1" t="s">
        <v>604</v>
      </c>
    </row>
    <row r="84" spans="1:8" ht="12.75" customHeight="1" collapsed="1" x14ac:dyDescent="0.2">
      <c r="A84" s="3" t="s">
        <v>80</v>
      </c>
      <c r="C84" s="3" t="s">
        <v>667</v>
      </c>
      <c r="D84" s="2"/>
      <c r="E84" s="4">
        <f>SUM(E75:E83)</f>
        <v>0</v>
      </c>
      <c r="F84" s="8">
        <f>SUM(F75:F83)</f>
        <v>1105699.24</v>
      </c>
    </row>
    <row r="85" spans="1:8" ht="12.75" hidden="1" customHeight="1" outlineLevel="1" x14ac:dyDescent="0.2">
      <c r="A85" s="1" t="s">
        <v>80</v>
      </c>
      <c r="B85" s="1" t="s">
        <v>533</v>
      </c>
      <c r="C85" s="1" t="s">
        <v>534</v>
      </c>
      <c r="D85" s="2">
        <v>44985</v>
      </c>
      <c r="E85" s="5">
        <v>316380.38</v>
      </c>
      <c r="G85" s="1" t="s">
        <v>16</v>
      </c>
      <c r="H85" s="1" t="s">
        <v>17</v>
      </c>
    </row>
    <row r="86" spans="1:8" ht="12.75" hidden="1" customHeight="1" outlineLevel="1" x14ac:dyDescent="0.2">
      <c r="A86" s="1" t="s">
        <v>80</v>
      </c>
      <c r="B86" s="1" t="s">
        <v>533</v>
      </c>
      <c r="C86" s="1" t="s">
        <v>534</v>
      </c>
      <c r="D86" s="2">
        <v>44985</v>
      </c>
      <c r="F86" s="5">
        <v>316380.38</v>
      </c>
      <c r="G86" s="1" t="s">
        <v>603</v>
      </c>
      <c r="H86" s="1" t="s">
        <v>604</v>
      </c>
    </row>
    <row r="87" spans="1:8" ht="12.75" hidden="1" customHeight="1" outlineLevel="1" x14ac:dyDescent="0.2">
      <c r="A87" s="1" t="s">
        <v>80</v>
      </c>
      <c r="B87" s="1" t="s">
        <v>535</v>
      </c>
      <c r="C87" s="1" t="s">
        <v>536</v>
      </c>
      <c r="D87" s="2">
        <v>45016</v>
      </c>
      <c r="E87" s="5">
        <v>220533.02</v>
      </c>
      <c r="G87" s="1" t="s">
        <v>16</v>
      </c>
      <c r="H87" s="1" t="s">
        <v>17</v>
      </c>
    </row>
    <row r="88" spans="1:8" ht="12.75" hidden="1" customHeight="1" outlineLevel="1" x14ac:dyDescent="0.2">
      <c r="A88" s="1" t="s">
        <v>80</v>
      </c>
      <c r="B88" s="1" t="s">
        <v>535</v>
      </c>
      <c r="C88" s="1" t="s">
        <v>536</v>
      </c>
      <c r="D88" s="2">
        <v>45016</v>
      </c>
      <c r="F88" s="5">
        <v>220533.02</v>
      </c>
      <c r="G88" s="1" t="s">
        <v>603</v>
      </c>
      <c r="H88" s="1" t="s">
        <v>604</v>
      </c>
    </row>
    <row r="89" spans="1:8" ht="12.75" hidden="1" customHeight="1" outlineLevel="1" x14ac:dyDescent="0.2">
      <c r="A89" s="1" t="s">
        <v>80</v>
      </c>
      <c r="B89" s="1" t="s">
        <v>537</v>
      </c>
      <c r="C89" s="1" t="s">
        <v>538</v>
      </c>
      <c r="D89" s="2">
        <v>45046</v>
      </c>
      <c r="E89" s="5">
        <v>147840</v>
      </c>
      <c r="G89" s="1" t="s">
        <v>16</v>
      </c>
      <c r="H89" s="1" t="s">
        <v>17</v>
      </c>
    </row>
    <row r="90" spans="1:8" ht="12.75" hidden="1" customHeight="1" outlineLevel="1" x14ac:dyDescent="0.2">
      <c r="A90" s="1" t="s">
        <v>80</v>
      </c>
      <c r="B90" s="1" t="s">
        <v>537</v>
      </c>
      <c r="C90" s="1" t="s">
        <v>538</v>
      </c>
      <c r="D90" s="2">
        <v>45046</v>
      </c>
      <c r="F90" s="5">
        <v>147840</v>
      </c>
      <c r="G90" s="1" t="s">
        <v>603</v>
      </c>
      <c r="H90" s="1" t="s">
        <v>604</v>
      </c>
    </row>
    <row r="91" spans="1:8" ht="12.75" hidden="1" customHeight="1" outlineLevel="1" x14ac:dyDescent="0.2">
      <c r="A91" s="1" t="s">
        <v>80</v>
      </c>
      <c r="B91" s="1" t="s">
        <v>544</v>
      </c>
      <c r="C91" s="1" t="s">
        <v>545</v>
      </c>
      <c r="D91" s="2">
        <v>45107</v>
      </c>
      <c r="E91" s="5">
        <v>343423.2</v>
      </c>
      <c r="G91" s="1" t="s">
        <v>16</v>
      </c>
      <c r="H91" s="1" t="s">
        <v>17</v>
      </c>
    </row>
    <row r="92" spans="1:8" ht="12.75" hidden="1" customHeight="1" outlineLevel="1" x14ac:dyDescent="0.2">
      <c r="A92" s="1" t="s">
        <v>80</v>
      </c>
      <c r="B92" s="1" t="s">
        <v>544</v>
      </c>
      <c r="C92" s="1" t="s">
        <v>545</v>
      </c>
      <c r="D92" s="2">
        <v>45107</v>
      </c>
      <c r="F92" s="5">
        <v>343423.2</v>
      </c>
      <c r="G92" s="1" t="s">
        <v>603</v>
      </c>
      <c r="H92" s="1" t="s">
        <v>604</v>
      </c>
    </row>
    <row r="93" spans="1:8" ht="12.75" hidden="1" customHeight="1" outlineLevel="1" x14ac:dyDescent="0.2">
      <c r="A93" s="1" t="s">
        <v>80</v>
      </c>
      <c r="B93" s="1" t="s">
        <v>78</v>
      </c>
      <c r="C93" s="1" t="s">
        <v>79</v>
      </c>
      <c r="D93" s="2">
        <v>45107</v>
      </c>
      <c r="E93" s="5">
        <v>79649.7</v>
      </c>
      <c r="G93" s="1" t="s">
        <v>16</v>
      </c>
      <c r="H93" s="1" t="s">
        <v>17</v>
      </c>
    </row>
    <row r="94" spans="1:8" ht="12.75" hidden="1" customHeight="1" outlineLevel="1" x14ac:dyDescent="0.2">
      <c r="A94" s="1" t="s">
        <v>80</v>
      </c>
      <c r="B94" s="1" t="s">
        <v>601</v>
      </c>
      <c r="C94" s="1" t="s">
        <v>602</v>
      </c>
      <c r="D94" s="2">
        <v>45291</v>
      </c>
      <c r="E94" s="5">
        <v>1533875.84</v>
      </c>
      <c r="G94" s="1" t="s">
        <v>603</v>
      </c>
      <c r="H94" s="1" t="s">
        <v>604</v>
      </c>
    </row>
    <row r="95" spans="1:8" ht="12.75" hidden="1" customHeight="1" outlineLevel="1" x14ac:dyDescent="0.2">
      <c r="A95" s="1" t="s">
        <v>80</v>
      </c>
      <c r="B95" s="1" t="s">
        <v>605</v>
      </c>
      <c r="C95" s="1" t="s">
        <v>602</v>
      </c>
      <c r="D95" s="2">
        <v>45291</v>
      </c>
      <c r="E95" s="5">
        <v>1518550.15</v>
      </c>
      <c r="G95" s="1" t="s">
        <v>16</v>
      </c>
      <c r="H95" s="1" t="s">
        <v>17</v>
      </c>
    </row>
    <row r="96" spans="1:8" ht="12.75" customHeight="1" collapsed="1" x14ac:dyDescent="0.2">
      <c r="A96" s="3" t="s">
        <v>80</v>
      </c>
      <c r="C96" s="3" t="s">
        <v>673</v>
      </c>
      <c r="D96" s="2"/>
      <c r="E96" s="8">
        <f>SUM(E85:E95)</f>
        <v>4160252.29</v>
      </c>
      <c r="F96" s="8">
        <f>SUM(F85:F95)</f>
        <v>1028176.6000000001</v>
      </c>
      <c r="H96" s="6"/>
    </row>
    <row r="97" spans="1:9" ht="12.75" hidden="1" customHeight="1" outlineLevel="1" x14ac:dyDescent="0.2">
      <c r="A97" s="1" t="s">
        <v>543</v>
      </c>
      <c r="B97" s="1" t="s">
        <v>539</v>
      </c>
      <c r="C97" s="1" t="s">
        <v>540</v>
      </c>
      <c r="D97" s="2">
        <v>45075</v>
      </c>
      <c r="E97" s="5">
        <v>980060.24</v>
      </c>
      <c r="G97" s="1" t="s">
        <v>541</v>
      </c>
      <c r="H97" s="1" t="s">
        <v>542</v>
      </c>
    </row>
    <row r="98" spans="1:9" ht="12.75" hidden="1" customHeight="1" outlineLevel="1" x14ac:dyDescent="0.2">
      <c r="A98" s="1" t="s">
        <v>543</v>
      </c>
      <c r="B98" s="1" t="s">
        <v>655</v>
      </c>
      <c r="C98" s="1" t="s">
        <v>656</v>
      </c>
      <c r="D98" s="2">
        <v>45075</v>
      </c>
      <c r="F98" s="5">
        <v>980060.24</v>
      </c>
      <c r="G98" s="1" t="s">
        <v>541</v>
      </c>
      <c r="H98" s="1" t="s">
        <v>542</v>
      </c>
    </row>
    <row r="99" spans="1:9" s="3" customFormat="1" collapsed="1" x14ac:dyDescent="0.2">
      <c r="A99" s="3" t="s">
        <v>543</v>
      </c>
      <c r="C99" s="3" t="s">
        <v>542</v>
      </c>
      <c r="E99" s="4">
        <f>SUM(E97:E98)</f>
        <v>980060.24</v>
      </c>
      <c r="F99" s="4">
        <f>SUM(F97:F98)</f>
        <v>980060.24</v>
      </c>
    </row>
    <row r="100" spans="1:9" x14ac:dyDescent="0.2">
      <c r="A100" s="11" t="s">
        <v>665</v>
      </c>
      <c r="B100" s="11"/>
      <c r="C100" s="11"/>
      <c r="D100" s="11"/>
      <c r="E100" s="12">
        <f>E24+E71+E74+E84+E96+E99</f>
        <v>18414441.379999999</v>
      </c>
      <c r="F100" s="12">
        <f>F24+F71+F74+F84+F96+F99</f>
        <v>16002936.08</v>
      </c>
      <c r="G100" s="11"/>
      <c r="H100" s="11"/>
      <c r="I100" s="11"/>
    </row>
  </sheetData>
  <sortState ref="A2:I70">
    <sortCondition ref="F2:F7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37400000</vt:lpstr>
      <vt:lpstr>37401000</vt:lpstr>
      <vt:lpstr>37402000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Puchingerová Libuše, Mgr.</dc:creator>
  <cp:lastModifiedBy>Puchingerová Libuše, Mgr.</cp:lastModifiedBy>
  <dcterms:created xsi:type="dcterms:W3CDTF">2024-03-05T12:43:47Z</dcterms:created>
  <dcterms:modified xsi:type="dcterms:W3CDTF">2024-03-14T09:15:43Z</dcterms:modified>
</cp:coreProperties>
</file>