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3\Podklady OPP\E32 dotace\"/>
    </mc:Choice>
  </mc:AlternateContent>
  <xr:revisionPtr revIDLastSave="0" documentId="8_{A8BF4A69-5AB0-4210-97A6-10F8DDCF463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472" sheetId="1" r:id="rId1"/>
  </sheets>
  <calcPr calcId="191029"/>
</workbook>
</file>

<file path=xl/calcChain.xml><?xml version="1.0" encoding="utf-8"?>
<calcChain xmlns="http://schemas.openxmlformats.org/spreadsheetml/2006/main">
  <c r="F27" i="1" l="1"/>
  <c r="E27" i="1"/>
  <c r="F23" i="1"/>
  <c r="E23" i="1"/>
  <c r="F22" i="1"/>
  <c r="F8" i="1"/>
  <c r="E22" i="1"/>
</calcChain>
</file>

<file path=xl/sharedStrings.xml><?xml version="1.0" encoding="utf-8"?>
<sst xmlns="http://schemas.openxmlformats.org/spreadsheetml/2006/main" count="114" uniqueCount="74">
  <si>
    <t>Evidenční číslo dokladu</t>
  </si>
  <si>
    <t>Popis</t>
  </si>
  <si>
    <t>Datum zaúčtování</t>
  </si>
  <si>
    <t>Částka MD</t>
  </si>
  <si>
    <t>Částka DAL</t>
  </si>
  <si>
    <t>Hospodářské středisko</t>
  </si>
  <si>
    <t>Obchodní partner</t>
  </si>
  <si>
    <t>Akce</t>
  </si>
  <si>
    <t>Název hospodářského střediska</t>
  </si>
  <si>
    <t>BV-2023-01CA-0053(3)</t>
  </si>
  <si>
    <t>3202</t>
  </si>
  <si>
    <t>TEL AVIV UNIVERSITY</t>
  </si>
  <si>
    <t>HOK: HORIZON Evropa - SANGUINE</t>
  </si>
  <si>
    <t>BV-2023-01CA-0107(1)</t>
  </si>
  <si>
    <t>5106</t>
  </si>
  <si>
    <t>National University of Ireland Maynooth</t>
  </si>
  <si>
    <t>NTMC: SHAPES</t>
  </si>
  <si>
    <t>BV-2023-01CA-0126(1)</t>
  </si>
  <si>
    <t>2107</t>
  </si>
  <si>
    <t>Institut Gustave Roussy</t>
  </si>
  <si>
    <t>ONK: Horizon Europe Framework Programme (HORIZON) – CARE1</t>
  </si>
  <si>
    <t>BV-2023-01CA-0151(2)</t>
  </si>
  <si>
    <t>5107</t>
  </si>
  <si>
    <t>Leipzig Heart Institute GmBh</t>
  </si>
  <si>
    <t>NTMC: PROFID</t>
  </si>
  <si>
    <t>BV-2023-01CA-0220(1)</t>
  </si>
  <si>
    <t>2105</t>
  </si>
  <si>
    <t>European Health and Digital Excutive Agency</t>
  </si>
  <si>
    <t>ONK: Horizon Europe Framework Programme (HORIZON) - ECHoS</t>
  </si>
  <si>
    <t>BV-2023-01CE-0014(1621)</t>
  </si>
  <si>
    <t>1704</t>
  </si>
  <si>
    <t>Fakultní nemocnice u sv. Anny v Brně</t>
  </si>
  <si>
    <t>NEUR: OPVVV-Molek.a klin.přístup ke zdrav.stárnutí</t>
  </si>
  <si>
    <t>ID-2023-01-000275</t>
  </si>
  <si>
    <t>OPRAVA IČO PAP_dotace - TEL AVIV University z 3.2023</t>
  </si>
  <si>
    <t>ID-2023-01-000274</t>
  </si>
  <si>
    <t>OPRAVA IČO PAP z 4.23 - chybné IČO ČSOB banky 48136450</t>
  </si>
  <si>
    <t>ID-2023-01-000747</t>
  </si>
  <si>
    <t>projekt Jadecare-vyúčtování r.2023</t>
  </si>
  <si>
    <t>5109</t>
  </si>
  <si>
    <t>Ministerstvo zdravotnictví</t>
  </si>
  <si>
    <t>NTMC: JADECARE</t>
  </si>
  <si>
    <t>ID-2023-01-000754</t>
  </si>
  <si>
    <t>Sanguine-vyúčtování r.2023</t>
  </si>
  <si>
    <t>ID-2023-01-000774</t>
  </si>
  <si>
    <t>ENOCH-vyúčtování r.2023</t>
  </si>
  <si>
    <t>BV-2023-01CE-0034(1848)</t>
  </si>
  <si>
    <t>vratka vyúčt.posk.zálohy ENOCH</t>
  </si>
  <si>
    <t>ID-2023-01-000710</t>
  </si>
  <si>
    <t>Projekt Profid-vyúčtování r.2023</t>
  </si>
  <si>
    <t>ID-2023-01-000719</t>
  </si>
  <si>
    <t>grant ECHOS-vyúčtování r.2023</t>
  </si>
  <si>
    <t>European Health and Digital Executive Agency</t>
  </si>
  <si>
    <t>ID-2023-01-000745</t>
  </si>
  <si>
    <t>SHAPES-vyúčtování r.2023</t>
  </si>
  <si>
    <t>BV-2023-01CA-0175(20)</t>
  </si>
  <si>
    <t xml:space="preserve"> MŠMT-Podpora mezinár.mobilit prac. FNOL-vratka</t>
  </si>
  <si>
    <t>5110</t>
  </si>
  <si>
    <t>Ministerstvo školství, mládeže a tělovýchovy</t>
  </si>
  <si>
    <t>NTMC: Mobility</t>
  </si>
  <si>
    <t>ID-2023-01-000539</t>
  </si>
  <si>
    <t>Podpora mezinár.mobilit prac. FNOL-vyúčtování</t>
  </si>
  <si>
    <t>BV-2023-01CE-0032(120)</t>
  </si>
  <si>
    <t>UH FN u sv. Anny Brno-ENOCH vratka dotace</t>
  </si>
  <si>
    <t>projekt SANGUINE</t>
  </si>
  <si>
    <t>projekt CARE1</t>
  </si>
  <si>
    <t>projekt ECHoS</t>
  </si>
  <si>
    <t>projekt ENOCH</t>
  </si>
  <si>
    <t>projekt SHAPES</t>
  </si>
  <si>
    <t>projekt PROFIT</t>
  </si>
  <si>
    <t>Celkem 47200004</t>
  </si>
  <si>
    <t>Celkem 47200002</t>
  </si>
  <si>
    <t>Celkem projekty</t>
  </si>
  <si>
    <t>Celkem zúčtování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</si>
</sst>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37" sqref="B37"/>
    </sheetView>
  </sheetViews>
  <sheetFormatPr defaultColWidth="11.42578125" defaultRowHeight="12.75" customHeight="1" x14ac:dyDescent="0.2"/>
  <cols>
    <col min="1" max="1" width="40.42578125" style="3" bestFit="1" customWidth="1"/>
    <col min="2" max="2" width="23.42578125" style="3" bestFit="1" customWidth="1"/>
    <col min="3" max="3" width="55.7109375" style="3" bestFit="1" customWidth="1"/>
    <col min="4" max="4" width="15.85546875" style="3" bestFit="1" customWidth="1"/>
    <col min="5" max="5" width="12.28515625" style="5" bestFit="1" customWidth="1"/>
    <col min="6" max="6" width="14.85546875" style="5" customWidth="1"/>
    <col min="7" max="7" width="20.28515625" style="3" bestFit="1" customWidth="1"/>
    <col min="8" max="8" width="58.42578125" style="3" bestFit="1" customWidth="1"/>
    <col min="9" max="9" width="16.28515625" style="3" customWidth="1"/>
    <col min="10" max="16384" width="11.42578125" style="3"/>
  </cols>
  <sheetData>
    <row r="1" spans="1:9" ht="12.75" customHeight="1" x14ac:dyDescent="0.2">
      <c r="A1" s="1" t="s">
        <v>6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8</v>
      </c>
      <c r="I1" s="1" t="s">
        <v>7</v>
      </c>
    </row>
    <row r="2" spans="1:9" ht="12.75" customHeight="1" x14ac:dyDescent="0.2">
      <c r="A2" s="3" t="s">
        <v>11</v>
      </c>
      <c r="B2" s="3" t="s">
        <v>9</v>
      </c>
      <c r="C2" s="3" t="s">
        <v>64</v>
      </c>
      <c r="D2" s="4">
        <v>45000</v>
      </c>
      <c r="F2" s="6">
        <v>1687002.58</v>
      </c>
      <c r="G2" s="3" t="s">
        <v>10</v>
      </c>
      <c r="H2" s="3" t="s">
        <v>12</v>
      </c>
    </row>
    <row r="3" spans="1:9" ht="12.75" customHeight="1" x14ac:dyDescent="0.2">
      <c r="A3" s="3" t="s">
        <v>19</v>
      </c>
      <c r="B3" s="3" t="s">
        <v>17</v>
      </c>
      <c r="C3" s="3" t="s">
        <v>65</v>
      </c>
      <c r="D3" s="4">
        <v>45107</v>
      </c>
      <c r="F3" s="6">
        <v>2716070.4</v>
      </c>
      <c r="G3" s="3" t="s">
        <v>18</v>
      </c>
      <c r="H3" s="3" t="s">
        <v>20</v>
      </c>
    </row>
    <row r="4" spans="1:9" ht="12.75" customHeight="1" x14ac:dyDescent="0.2">
      <c r="A4" s="3" t="s">
        <v>27</v>
      </c>
      <c r="B4" s="3" t="s">
        <v>25</v>
      </c>
      <c r="C4" s="3" t="s">
        <v>66</v>
      </c>
      <c r="D4" s="4">
        <v>45244</v>
      </c>
      <c r="F4" s="6">
        <v>206440.31</v>
      </c>
      <c r="G4" s="3" t="s">
        <v>26</v>
      </c>
      <c r="H4" s="3" t="s">
        <v>28</v>
      </c>
    </row>
    <row r="5" spans="1:9" ht="12.75" customHeight="1" x14ac:dyDescent="0.2">
      <c r="A5" s="3" t="s">
        <v>31</v>
      </c>
      <c r="B5" s="3" t="s">
        <v>29</v>
      </c>
      <c r="C5" s="3" t="s">
        <v>67</v>
      </c>
      <c r="D5" s="4">
        <v>45020</v>
      </c>
      <c r="F5" s="6">
        <v>8130656.0599999996</v>
      </c>
      <c r="G5" s="3" t="s">
        <v>30</v>
      </c>
      <c r="H5" s="3" t="s">
        <v>32</v>
      </c>
    </row>
    <row r="6" spans="1:9" ht="12.75" customHeight="1" x14ac:dyDescent="0.2">
      <c r="A6" s="3" t="s">
        <v>15</v>
      </c>
      <c r="B6" s="3" t="s">
        <v>13</v>
      </c>
      <c r="C6" s="3" t="s">
        <v>68</v>
      </c>
      <c r="D6" s="4">
        <v>45082</v>
      </c>
      <c r="F6" s="6">
        <v>1259825.69</v>
      </c>
      <c r="G6" s="3" t="s">
        <v>14</v>
      </c>
      <c r="H6" s="3" t="s">
        <v>16</v>
      </c>
    </row>
    <row r="7" spans="1:9" ht="12.75" customHeight="1" x14ac:dyDescent="0.2">
      <c r="A7" s="3" t="s">
        <v>23</v>
      </c>
      <c r="B7" s="3" t="s">
        <v>21</v>
      </c>
      <c r="C7" s="3" t="s">
        <v>69</v>
      </c>
      <c r="D7" s="4">
        <v>45146</v>
      </c>
      <c r="F7" s="6">
        <v>361860</v>
      </c>
      <c r="G7" s="3" t="s">
        <v>22</v>
      </c>
      <c r="H7" s="3" t="s">
        <v>24</v>
      </c>
    </row>
    <row r="8" spans="1:9" s="7" customFormat="1" ht="12.75" customHeight="1" x14ac:dyDescent="0.2">
      <c r="C8" s="7" t="s">
        <v>72</v>
      </c>
      <c r="D8" s="8"/>
      <c r="E8" s="9"/>
      <c r="F8" s="10">
        <f>SUM(F2:F7)</f>
        <v>14361855.039999999</v>
      </c>
    </row>
    <row r="9" spans="1:9" ht="12.75" customHeight="1" x14ac:dyDescent="0.2">
      <c r="A9" s="3" t="s">
        <v>11</v>
      </c>
      <c r="B9" s="3" t="s">
        <v>33</v>
      </c>
      <c r="C9" s="3" t="s">
        <v>34</v>
      </c>
      <c r="D9" s="4">
        <v>45068</v>
      </c>
      <c r="F9" s="6">
        <v>1687002.58</v>
      </c>
      <c r="G9" s="3" t="s">
        <v>10</v>
      </c>
      <c r="H9" s="3" t="s">
        <v>12</v>
      </c>
    </row>
    <row r="10" spans="1:9" ht="12.75" customHeight="1" x14ac:dyDescent="0.2">
      <c r="A10" s="3" t="s">
        <v>31</v>
      </c>
      <c r="B10" s="3" t="s">
        <v>35</v>
      </c>
      <c r="C10" s="3" t="s">
        <v>36</v>
      </c>
      <c r="D10" s="4">
        <v>45068</v>
      </c>
      <c r="F10" s="6">
        <v>8130656.0599999996</v>
      </c>
      <c r="G10" s="3" t="s">
        <v>30</v>
      </c>
      <c r="H10" s="3" t="s">
        <v>32</v>
      </c>
    </row>
    <row r="11" spans="1:9" ht="12.75" customHeight="1" x14ac:dyDescent="0.2">
      <c r="A11" s="3" t="s">
        <v>11</v>
      </c>
      <c r="B11" s="3" t="s">
        <v>42</v>
      </c>
      <c r="C11" s="3" t="s">
        <v>43</v>
      </c>
      <c r="D11" s="4">
        <v>45291</v>
      </c>
      <c r="E11" s="6">
        <v>461338.8</v>
      </c>
      <c r="G11" s="3" t="s">
        <v>10</v>
      </c>
      <c r="H11" s="3" t="s">
        <v>12</v>
      </c>
    </row>
    <row r="12" spans="1:9" ht="12.75" customHeight="1" x14ac:dyDescent="0.2">
      <c r="A12" s="3" t="s">
        <v>31</v>
      </c>
      <c r="B12" s="3" t="s">
        <v>44</v>
      </c>
      <c r="C12" s="3" t="s">
        <v>45</v>
      </c>
      <c r="D12" s="4">
        <v>45291</v>
      </c>
      <c r="E12" s="6">
        <v>5933563.9699999997</v>
      </c>
      <c r="G12" s="3" t="s">
        <v>30</v>
      </c>
      <c r="H12" s="3" t="s">
        <v>32</v>
      </c>
    </row>
    <row r="13" spans="1:9" ht="12.75" customHeight="1" x14ac:dyDescent="0.2">
      <c r="A13" s="3" t="s">
        <v>31</v>
      </c>
      <c r="B13" s="3" t="s">
        <v>46</v>
      </c>
      <c r="C13" s="3" t="s">
        <v>47</v>
      </c>
      <c r="D13" s="4">
        <v>45271</v>
      </c>
      <c r="E13" s="6">
        <v>2673983.59</v>
      </c>
      <c r="G13" s="3" t="s">
        <v>30</v>
      </c>
      <c r="H13" s="3" t="s">
        <v>32</v>
      </c>
    </row>
    <row r="14" spans="1:9" ht="12.75" customHeight="1" x14ac:dyDescent="0.2">
      <c r="A14" s="3" t="s">
        <v>23</v>
      </c>
      <c r="B14" s="3" t="s">
        <v>48</v>
      </c>
      <c r="C14" s="3" t="s">
        <v>49</v>
      </c>
      <c r="D14" s="4">
        <v>45291</v>
      </c>
      <c r="E14" s="6">
        <v>383017.9</v>
      </c>
      <c r="G14" s="3" t="s">
        <v>22</v>
      </c>
      <c r="H14" s="3" t="s">
        <v>24</v>
      </c>
    </row>
    <row r="15" spans="1:9" ht="12.75" customHeight="1" x14ac:dyDescent="0.2">
      <c r="A15" s="3" t="s">
        <v>52</v>
      </c>
      <c r="B15" s="3" t="s">
        <v>50</v>
      </c>
      <c r="C15" s="3" t="s">
        <v>51</v>
      </c>
      <c r="D15" s="4">
        <v>45291</v>
      </c>
      <c r="E15" s="6">
        <v>78763.23</v>
      </c>
      <c r="G15" s="3" t="s">
        <v>26</v>
      </c>
      <c r="H15" s="3" t="s">
        <v>28</v>
      </c>
    </row>
    <row r="16" spans="1:9" ht="12.75" customHeight="1" x14ac:dyDescent="0.2">
      <c r="A16" s="3" t="s">
        <v>15</v>
      </c>
      <c r="B16" s="3" t="s">
        <v>53</v>
      </c>
      <c r="C16" s="3" t="s">
        <v>54</v>
      </c>
      <c r="D16" s="4">
        <v>45291</v>
      </c>
      <c r="E16" s="6">
        <v>3467785.24</v>
      </c>
      <c r="G16" s="3" t="s">
        <v>14</v>
      </c>
      <c r="H16" s="3" t="s">
        <v>16</v>
      </c>
    </row>
    <row r="17" spans="1:10" ht="12.75" customHeight="1" x14ac:dyDescent="0.2">
      <c r="A17" s="3" t="s">
        <v>31</v>
      </c>
      <c r="B17" s="3" t="s">
        <v>35</v>
      </c>
      <c r="C17" s="3" t="s">
        <v>36</v>
      </c>
      <c r="D17" s="4">
        <v>45068</v>
      </c>
      <c r="E17" s="6">
        <v>8130656.0599999996</v>
      </c>
      <c r="G17" s="3" t="s">
        <v>30</v>
      </c>
      <c r="H17" s="3" t="s">
        <v>32</v>
      </c>
    </row>
    <row r="18" spans="1:10" ht="12.75" customHeight="1" x14ac:dyDescent="0.2">
      <c r="A18" s="3" t="s">
        <v>11</v>
      </c>
      <c r="B18" s="3" t="s">
        <v>33</v>
      </c>
      <c r="C18" s="3" t="s">
        <v>34</v>
      </c>
      <c r="D18" s="4">
        <v>45068</v>
      </c>
      <c r="E18" s="6">
        <v>1687002.58</v>
      </c>
      <c r="G18" s="3" t="s">
        <v>10</v>
      </c>
      <c r="H18" s="3" t="s">
        <v>12</v>
      </c>
    </row>
    <row r="19" spans="1:10" ht="12.75" customHeight="1" x14ac:dyDescent="0.2">
      <c r="A19" s="3" t="s">
        <v>58</v>
      </c>
      <c r="B19" s="3" t="s">
        <v>55</v>
      </c>
      <c r="C19" s="3" t="s">
        <v>56</v>
      </c>
      <c r="D19" s="4">
        <v>45180</v>
      </c>
      <c r="E19" s="6">
        <v>342090</v>
      </c>
      <c r="G19" s="3" t="s">
        <v>57</v>
      </c>
      <c r="H19" s="3" t="s">
        <v>59</v>
      </c>
    </row>
    <row r="20" spans="1:10" ht="12.75" customHeight="1" x14ac:dyDescent="0.2">
      <c r="A20" s="3" t="s">
        <v>58</v>
      </c>
      <c r="B20" s="3" t="s">
        <v>60</v>
      </c>
      <c r="C20" s="3" t="s">
        <v>61</v>
      </c>
      <c r="D20" s="4">
        <v>45180</v>
      </c>
      <c r="E20" s="6">
        <v>1045249</v>
      </c>
      <c r="G20" s="3" t="s">
        <v>57</v>
      </c>
      <c r="H20" s="3" t="s">
        <v>59</v>
      </c>
    </row>
    <row r="21" spans="1:10" ht="12.75" customHeight="1" x14ac:dyDescent="0.2">
      <c r="A21" s="3" t="s">
        <v>31</v>
      </c>
      <c r="B21" s="3" t="s">
        <v>62</v>
      </c>
      <c r="C21" s="3" t="s">
        <v>63</v>
      </c>
      <c r="D21" s="4">
        <v>45239</v>
      </c>
      <c r="E21" s="6">
        <v>260470.9</v>
      </c>
      <c r="G21" s="3" t="s">
        <v>30</v>
      </c>
      <c r="H21" s="3" t="s">
        <v>32</v>
      </c>
    </row>
    <row r="22" spans="1:10" s="7" customFormat="1" ht="12.75" customHeight="1" x14ac:dyDescent="0.2">
      <c r="C22" s="7" t="s">
        <v>73</v>
      </c>
      <c r="E22" s="9">
        <f>SUM(E11:E21)</f>
        <v>24463921.269999996</v>
      </c>
      <c r="F22" s="9">
        <f>SUM(F9:F21)</f>
        <v>9817658.6400000006</v>
      </c>
    </row>
    <row r="23" spans="1:10" s="7" customFormat="1" ht="12.75" customHeight="1" x14ac:dyDescent="0.2">
      <c r="A23" s="7" t="s">
        <v>70</v>
      </c>
      <c r="E23" s="9">
        <f>SUM(E2:E21)</f>
        <v>24463921.269999996</v>
      </c>
      <c r="F23" s="9">
        <f>F8+F9+F10</f>
        <v>24179513.68</v>
      </c>
    </row>
    <row r="24" spans="1:10" s="7" customFormat="1" ht="12.75" customHeight="1" x14ac:dyDescent="0.2">
      <c r="E24" s="9"/>
      <c r="F24" s="9"/>
    </row>
    <row r="25" spans="1:10" ht="12.75" customHeight="1" x14ac:dyDescent="0.2">
      <c r="A25" s="3" t="s">
        <v>40</v>
      </c>
      <c r="B25" s="3" t="s">
        <v>37</v>
      </c>
      <c r="C25" s="3" t="s">
        <v>38</v>
      </c>
      <c r="D25" s="4">
        <v>45291</v>
      </c>
      <c r="E25" s="6">
        <v>224044.72</v>
      </c>
      <c r="G25" s="3" t="s">
        <v>39</v>
      </c>
      <c r="H25" s="3" t="s">
        <v>41</v>
      </c>
    </row>
    <row r="26" spans="1:10" ht="12.75" customHeight="1" x14ac:dyDescent="0.2">
      <c r="A26" s="7" t="s">
        <v>71</v>
      </c>
      <c r="D26" s="4"/>
      <c r="E26" s="6"/>
    </row>
    <row r="27" spans="1:10" s="7" customFormat="1" ht="12.75" customHeight="1" x14ac:dyDescent="0.2">
      <c r="A27" s="1" t="s">
        <v>71</v>
      </c>
      <c r="B27" s="1"/>
      <c r="C27" s="1"/>
      <c r="D27" s="1"/>
      <c r="E27" s="2">
        <f>E23+E25</f>
        <v>24687965.989999995</v>
      </c>
      <c r="F27" s="2">
        <f>F23+F25</f>
        <v>24179513.68</v>
      </c>
      <c r="G27" s="1"/>
      <c r="H27" s="1"/>
      <c r="I27" s="1"/>
      <c r="J27" s="1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Puchingerová Libuše, Mgr.</cp:lastModifiedBy>
  <dcterms:created xsi:type="dcterms:W3CDTF">2024-03-04T12:11:11Z</dcterms:created>
  <dcterms:modified xsi:type="dcterms:W3CDTF">2024-03-14T10:26:55Z</dcterms:modified>
</cp:coreProperties>
</file>